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</calcChain>
</file>

<file path=xl/sharedStrings.xml><?xml version="1.0" encoding="utf-8"?>
<sst xmlns="http://schemas.openxmlformats.org/spreadsheetml/2006/main" count="3008" uniqueCount="2002">
  <si>
    <t>Samodzielny Publiczny Szpital Wojewódzki im. Papieża Jana Pawła II w Zamościu</t>
  </si>
  <si>
    <t>m. Zamość</t>
  </si>
  <si>
    <t>0d5a-8604-fe7f-3a70-e6c5-a7d2-8f8b-f53c</t>
  </si>
  <si>
    <t>Zamojski Szpital Niepubliczny Sp. z o.o. w Zamościu</t>
  </si>
  <si>
    <t>822e-f0a2-4df8-305c-0dee-697b-aa9c-c374</t>
  </si>
  <si>
    <t>Oddział Zewnętrzny Zakładu Karnego w Zamościu</t>
  </si>
  <si>
    <t>2a95-7c01-2096-bd2a-be99-06ee-3bb1-1076</t>
  </si>
  <si>
    <t>Zakład Karny w Zamościu</t>
  </si>
  <si>
    <t>ee9b-6268-0618-bce2-cf8f-e331-7a91-323a</t>
  </si>
  <si>
    <t>Świetlica Osiedlowa</t>
  </si>
  <si>
    <t>a241-15eb-7d3e-5c81-c95c-b84f-9a68-1489</t>
  </si>
  <si>
    <t>I Prywatne Liceum Ogółnokształcące w Zamościu</t>
  </si>
  <si>
    <t>d457-aa8b-1be0-fdf8-7f66-389f-9580-075b</t>
  </si>
  <si>
    <t>Gimnazjum Nr 2 im. Jana Zamoyskiego XVI Ordynata w Zamościu</t>
  </si>
  <si>
    <t>d44d-c80c-e7d3-8733-9d95-3395-4b7d-5c92</t>
  </si>
  <si>
    <t xml:space="preserve">Szkoła Podstawowa Nr 6 w Zamościu im. Szymona Szymonowica </t>
  </si>
  <si>
    <t>017d-9bd1-e502-4341-f854-36a2-0fa7-7939</t>
  </si>
  <si>
    <t>Szkoła Podstawowa Nr 2 im. Henryka Sienkiewicza w Zamościu</t>
  </si>
  <si>
    <t>a037-be8e-90a8-b250-915d-bae4-da28-1cd6</t>
  </si>
  <si>
    <t>Przedszkole Miejskie Nr 2 w Zamościu</t>
  </si>
  <si>
    <t>51d2-cf8d-92cb-0647-71b5-6b78-6062-2dfa</t>
  </si>
  <si>
    <t>Państwowa Wyższa Szkoła Zawodowa im. Szymona Szymonowica w Zamościu</t>
  </si>
  <si>
    <t>3a4f-5a92-f81d-2d97-c982-5603-20ad-fcaa</t>
  </si>
  <si>
    <t>Spółdzielnia Mieszkaniowa im. J. Zamoyskiego w Zamościu</t>
  </si>
  <si>
    <t>e7b3-f548-422c-2ab1-bd99-e9c3-4fd4-a18a</t>
  </si>
  <si>
    <t>Zespół Szkół Nr 2 w Zamościu Szkoła Podstawowa Nr 7 z Oddziałami Integracyjnymi</t>
  </si>
  <si>
    <t>aef1-5b0d-4250-abc9-4255-0e0c-bf09-3452</t>
  </si>
  <si>
    <t xml:space="preserve">Zamojski Dom Kultury </t>
  </si>
  <si>
    <t>a630-90e6-1676-c87d-9af7-fece-96d4-e28d</t>
  </si>
  <si>
    <t>Przedszkole Miejskie Nr 12 w Zamościu</t>
  </si>
  <si>
    <t>4a27-aed4-f68d-1110-2134-1bce-be67-33dc</t>
  </si>
  <si>
    <t>Zespół Szkół Ponadgimnazjalnych Nr 3 im. Armii Krajowej w Zamościu</t>
  </si>
  <si>
    <t>3af6-c108-758c-d84e-e8bc-90b3-5ac7-5a92</t>
  </si>
  <si>
    <t xml:space="preserve">Zespół Szkół Nr 4 w Zamościu Szkoła Podstawowa Nr 4 im. Stefana Batorego </t>
  </si>
  <si>
    <t>5bde-857c-b14a-25ba-7ab5-ef20-2c1a-5528</t>
  </si>
  <si>
    <t>Przedszkole Miejskie Nr 15 w Zamościu</t>
  </si>
  <si>
    <t>bfdf-0774-2691-615d-5b5c-629e-893e-226a</t>
  </si>
  <si>
    <t>Przedszkole Miejskie Nr 5 w Zamościu</t>
  </si>
  <si>
    <t>990a-8c6b-9dad-76a6-6e16-a301-7a33-5d7e</t>
  </si>
  <si>
    <t xml:space="preserve">Zespół Szkół Nr 1 z Oddziałami Integracyjnymi w Zamościu Szkoła Podstawowa Nr 10 im. Waleriana Łukasińskiego </t>
  </si>
  <si>
    <t>6533-c7ff-8347-bfcb-15f0-551e-4ec8-ef9d</t>
  </si>
  <si>
    <t xml:space="preserve">Komenda Miejska Państwowej Straży Pożarnej (Świetlica) w Zamościu </t>
  </si>
  <si>
    <t>dd15-7e86-32b7-751d-8ab9-b035-e72b-e1de</t>
  </si>
  <si>
    <t xml:space="preserve">III Liceum Ogólnokształcące im. Cypriana Kamila Norwida w Zamościu </t>
  </si>
  <si>
    <t>b2bb-9748-ea21-7e29-25f8-78ae-68ea-3cd1</t>
  </si>
  <si>
    <t>Świetlica Szkół Katolickich im. Ojca Pio w Zamościu</t>
  </si>
  <si>
    <t>5725-11b1-e006-5b36-a062-7c06-fc91-83c4</t>
  </si>
  <si>
    <t>Przedszkole Miejskie Nr 14 w Zamościu</t>
  </si>
  <si>
    <t>f9cd-cfe3-7682-b01b-6f1f-c16d-8038-275c</t>
  </si>
  <si>
    <t xml:space="preserve">Zespół Szkół Nr 6 w Zamościu Gimnazjum Nr 6 im. Kr. Św. Jadwigi </t>
  </si>
  <si>
    <t>55c3-1eda-910a-33c1-d8c7-ef2a-a8bf-251a</t>
  </si>
  <si>
    <t xml:space="preserve">Zespół Szkół Nr 6 w Zamościu Szkoła Podstawowa Nr 9 im. Tadeusza Kościuszki </t>
  </si>
  <si>
    <t>79ab-3f91-7868-c7c1-0821-8983-a422-682a</t>
  </si>
  <si>
    <t>Hotel Junior w Zamościu</t>
  </si>
  <si>
    <t>6bf3-317d-3643-985e-090d-4945-28e8-6d0f</t>
  </si>
  <si>
    <t>Zespół Szkół Ponadgimnazjalnych Nr 4 z Oddziałami Integracyjnymi im. Dzieci Zamojszczyzny w Zamościu</t>
  </si>
  <si>
    <t>e5e7-143c-fde2-f60f-a844-9975-e925-5e24</t>
  </si>
  <si>
    <t xml:space="preserve">Zespół Szkół Nr 3 w Zamościu Gimnazjum Nr 3 im. Papieża Jana Pawła II </t>
  </si>
  <si>
    <t>8815-ccdd-a1d3-c310-c1a9-e4b5-40ab-4753</t>
  </si>
  <si>
    <t>Świetlica Spółdzielni Mieszkaniowej</t>
  </si>
  <si>
    <t>5168-927c-268a-5c53-63d9-4f20-50c3-70c7</t>
  </si>
  <si>
    <t>Przedszkole Miejskie Nr 9 w Zamościu</t>
  </si>
  <si>
    <t>de56-9adb-6f60-e62d-0a25-eeae-8e30-8b9e</t>
  </si>
  <si>
    <t>Przedszkole Miejskie Nr 6 w Zamościu</t>
  </si>
  <si>
    <t>fea4-132b-f526-13f0-9f04-3d65-b644-af92</t>
  </si>
  <si>
    <t>Zespół Szkół Ponadgimnazjalnych Nr 2 im. Tadeusza Kościuszki w Zamościu</t>
  </si>
  <si>
    <t>08e4-91f1-30cf-9f35-2b38-0dac-2573-523f</t>
  </si>
  <si>
    <t>Zespół Szkół Ponadgimnazjalnych Nr 1 w Zamościu</t>
  </si>
  <si>
    <t>ef59-ed03-7898-8286-503f-414e-cda8-6378</t>
  </si>
  <si>
    <t>Samodzielny Publiczny Wojewódzki Szpital Specjalistyczny</t>
  </si>
  <si>
    <t>m. Chełm</t>
  </si>
  <si>
    <t>40aa-f439-acaf-f7a3-3892-3c23-a2f2-87a1</t>
  </si>
  <si>
    <t>Zakład karny</t>
  </si>
  <si>
    <t>8fe1-e3c7-6750-693c-c881-567e-0fd0-10c3</t>
  </si>
  <si>
    <t>Budynek Przedszkola Miejskiego Nr 8</t>
  </si>
  <si>
    <t>1079-d699-8636-b4a2-e13a-a0a2-59e1-5f36</t>
  </si>
  <si>
    <t>Budynek Spółdzielni Mieszkaniowej "Bazylany"</t>
  </si>
  <si>
    <t>65df-e44a-3098-0b13-34c9-5e09-bcdd-902c</t>
  </si>
  <si>
    <t>Budynek Zespołu Szkół Ogólnokształcących Nr 8 z Oddziałami Sportowymi</t>
  </si>
  <si>
    <t>ecad-c692-56ca-4125-e9cd-78e7-43d3-8e93</t>
  </si>
  <si>
    <t>Budynek Szkoły Podstawowej Nr 11</t>
  </si>
  <si>
    <t>082b-56e1-c12e-a286-49b2-8d49-c7be-55f2</t>
  </si>
  <si>
    <t>Budynek Przedszkola Miejskiego Nr 13 z Oddziałami Integracyjnymi</t>
  </si>
  <si>
    <t>e8cf-7b74-4048-9e80-7dab-fc29-c7ed-5bca</t>
  </si>
  <si>
    <t>Budynek Lokalu HSM Sp. z o.o. Zawadówka (była kaplica Parafii pw. Świętej Rodziny)</t>
  </si>
  <si>
    <t>6643-10da-24b8-341b-238e-28bb-ff52-f6d3</t>
  </si>
  <si>
    <t>Budynek Biblioteki Pedagogicznej</t>
  </si>
  <si>
    <t>9c2f-d693-4826-2de9-e3fc-756b-fd80-3ae1</t>
  </si>
  <si>
    <t>Budynek Przedszkola Miejskiego nr 15</t>
  </si>
  <si>
    <t>bf92-296e-970e-f267-7a83-188d-8ded-a9cd</t>
  </si>
  <si>
    <t>Budynek Przedszkola Miejskiego nr 14</t>
  </si>
  <si>
    <t>09da-1a3d-5c7d-ca9f-6545-cae2-946f-8ab3</t>
  </si>
  <si>
    <t>Budynek Zespołu Szkół Ogólnokształcących nr 6</t>
  </si>
  <si>
    <t>6c01-17d4-7384-f742-e0e7-fe5a-8c89-c1be</t>
  </si>
  <si>
    <t xml:space="preserve">Budynek Państwowej Wyższej Szkoły Zawodowej </t>
  </si>
  <si>
    <t>be07-805a-d3f0-4eae-77ab-1044-e209-e753</t>
  </si>
  <si>
    <t>Budynek Centrum handlowego "Wschód" S.A.</t>
  </si>
  <si>
    <t>ea7c-5b6b-11ab-8ea7-046a-062c-6a0a-d0b4</t>
  </si>
  <si>
    <t xml:space="preserve">Budynek Szkoły Podstawowej nr 4 </t>
  </si>
  <si>
    <t>a675-9639-05dc-1c50-2240-01b0-4ec4-b5ee</t>
  </si>
  <si>
    <t>Budynek Przedszkola Niepublicznego z Oddziałami Integracyjnymi "Razem"</t>
  </si>
  <si>
    <t>313b-04bf-223b-8921-9229-26bc-4fb0-7260</t>
  </si>
  <si>
    <t>Budynek Zespołu Szkół Zawodowych nr 5</t>
  </si>
  <si>
    <t>7fc9-d000-9a31-40f7-32cb-6e8d-67ea-f6b6</t>
  </si>
  <si>
    <t>Budynek Miejskiego Przedsiębiorstwa Gospodarki Komunalnej Sp. z o.o.</t>
  </si>
  <si>
    <t>2786-d7c2-8a10-fe69-a4b6-4df9-a728-1d71</t>
  </si>
  <si>
    <t>Budynek Zespołu Szkół Budowlanych i Geodezyjnych</t>
  </si>
  <si>
    <t>7df6-884e-ebcc-a32b-a3dc-2c18-abb8-2a87</t>
  </si>
  <si>
    <t>Budynek I Liceum Ogólnokształcącego</t>
  </si>
  <si>
    <t>ab2f-8468-2201-70c5-afb8-bed9-d759-a95e</t>
  </si>
  <si>
    <t>Budynek Szkoły Podstawowej nr 2</t>
  </si>
  <si>
    <t>471f-f4b2-2124-16fd-add2-5c00-53d2-d963</t>
  </si>
  <si>
    <t xml:space="preserve">Budynek Przedszkola Miejskiego nr 5 </t>
  </si>
  <si>
    <t>8e29-b918-ce1e-d4b5-d3e0-9bc5-3efe-f1a1</t>
  </si>
  <si>
    <t>Budynek Szkoły Podstawowej nr 10</t>
  </si>
  <si>
    <t>15be-e36f-5a32-dc4f-83ab-bd61-50df-096b</t>
  </si>
  <si>
    <t>Budynek Językowego Przedszkola Integracyjnego "W Kasztanowym Parku"</t>
  </si>
  <si>
    <t>110b-aa7a-69d2-3f6f-03a1-cf69-f9db-b179</t>
  </si>
  <si>
    <t>Budynek, Klub "CHAESEMUS" Chełmskiej Spółdzielni Mieszkaniowej</t>
  </si>
  <si>
    <t>29c1-f252-c5a6-b9ab-de73-9eed-7303-f83b</t>
  </si>
  <si>
    <t>Budynek Chełmskiego Domu Kultury</t>
  </si>
  <si>
    <t>2cd5-6164-d9f9-0e47-24d5-35af-843a-a75c</t>
  </si>
  <si>
    <t>Budynek Miejskiego Samodzielnego Publicznego Zakładu Opieki Zdrowotnej Przychodnia Rejonowa nr 1</t>
  </si>
  <si>
    <t>88bb-d904-be29-e4a9-263f-b3eb-7ed8-79bb</t>
  </si>
  <si>
    <t>Budynek Zespołu Szkół Ogólnokształcących nr 1 z Oddziałami Integracyjnymi</t>
  </si>
  <si>
    <t>ac0c-a0a6-e0da-4d2b-0352-1061-cc55-927b</t>
  </si>
  <si>
    <t>Budynek Przedszkola Miejskiego nr 11</t>
  </si>
  <si>
    <t>95b1-5b6d-a2b0-ad8d-2f57-13fd-b0f7-59a3</t>
  </si>
  <si>
    <t xml:space="preserve">Budynek Zespołu Wychowania i Pomocy Psychologiczno-Pedagogicznej nr 1 </t>
  </si>
  <si>
    <t>4ade-f26a-1d2a-59d7-fc37-f6fa-4865-4af3</t>
  </si>
  <si>
    <t>Budynek II Liceum Ogólnokształcącego</t>
  </si>
  <si>
    <t>fcb3-b917-8a15-6b25-fe82-280d-c8c0-4a80</t>
  </si>
  <si>
    <t>Budynek Medycznego Studium Zawodowego</t>
  </si>
  <si>
    <t>e3fb-f165-b6ab-e895-5a3c-ac04-1e6d-d973</t>
  </si>
  <si>
    <t xml:space="preserve">Budynek Zespołu Szkolno-Przeszkolnego nr 3 z Oddziałami Integracyjnymi </t>
  </si>
  <si>
    <t>0110-37c1-9ff2-0af3-a800-9114-3e4c-9cf0</t>
  </si>
  <si>
    <t>Budynek Przedszkola Miejskiego nr 10</t>
  </si>
  <si>
    <t>d9c9-1e1b-0787-d776-9bdd-5d71-3664-e905</t>
  </si>
  <si>
    <t>Budynek Zepołu Szkół Ogólnokształcących Nr 7</t>
  </si>
  <si>
    <t>9f9f-c0d2-904a-dfaf-f95c-4fb0-3c96-94bb</t>
  </si>
  <si>
    <t xml:space="preserve">P.H.U. Majami (lokal obok stacji CPN) </t>
  </si>
  <si>
    <t>0ec8-aab4-c056-c6d2-450d-8bc8-788c-4bc7</t>
  </si>
  <si>
    <t>Zakład Karny</t>
  </si>
  <si>
    <t>m. Biała Podlaska</t>
  </si>
  <si>
    <t>966d-9804-0f81-09b3-3907-de42-dc95-9035</t>
  </si>
  <si>
    <t>Wojewódzki Szpital Specjalistyczny</t>
  </si>
  <si>
    <t>1add-10b8-a119-9a41-8246-5acf-7cc5-a9d0</t>
  </si>
  <si>
    <t>Pol - Kres Edwood</t>
  </si>
  <si>
    <t>f485-b8ab-85fd-920d-e674-84ba-ed1d-906b</t>
  </si>
  <si>
    <t>Samorządowe Przedszkole Integracyjne nr 16</t>
  </si>
  <si>
    <t>73ff-fbc2-c62e-02cc-ff82-dee3-c6cd-4f4c</t>
  </si>
  <si>
    <t>Katolickie Liceum Ogólnokształcące</t>
  </si>
  <si>
    <t>9692-0c3c-f5cb-c7fa-41ba-d41a-ae97-a8da</t>
  </si>
  <si>
    <t>Medyczne Studium Zawodowe</t>
  </si>
  <si>
    <t>53e7-943d-7465-67ae-2e4c-05de-f882-4f73</t>
  </si>
  <si>
    <t>Przedszkole Samorządowe nr 17</t>
  </si>
  <si>
    <t>2428-6bf3-22a3-70ad-f55a-268b-fce7-c8c7</t>
  </si>
  <si>
    <t>Szkoła Podstawowa nr 9</t>
  </si>
  <si>
    <t>9fc5-6003-95d9-54bd-d6c9-efdc-e0cb-a8bb</t>
  </si>
  <si>
    <t>Przedszkole Samorządowe nr 13</t>
  </si>
  <si>
    <t>732d-fa60-7c76-e0ca-1ec7-6384-ba6d-32aa</t>
  </si>
  <si>
    <t>Szkoła Podstawowa nr 2</t>
  </si>
  <si>
    <t>8a29-5ff2-9a62-3b6a-fd6c-7dc3-dc1e-e738</t>
  </si>
  <si>
    <t>Klub Kultury "PIAST"</t>
  </si>
  <si>
    <t>7769-aef6-e0e5-30a4-ee44-0bd8-a557-14b5</t>
  </si>
  <si>
    <t>Przedszkole Samorządowe nr 3</t>
  </si>
  <si>
    <t>ced0-aeaf-2917-3d0f-a397-ca46-2901-0858</t>
  </si>
  <si>
    <t>Szkoła Podstawowa nr 3</t>
  </si>
  <si>
    <t>9803-5c86-7ded-0b9c-0cdc-ed64-3f0c-fb32</t>
  </si>
  <si>
    <t>PPHU "TRANSBET"</t>
  </si>
  <si>
    <t>50ad-bc0b-1a6d-8682-df5d-6bf0-cc1e-7bdd</t>
  </si>
  <si>
    <t>Przychodnia Lekarska</t>
  </si>
  <si>
    <t>2e6c-8d74-f8aa-4d70-ba37-f8a5-9a56-3292</t>
  </si>
  <si>
    <t>Centrum Profilaktyki i Terapii "Arka"</t>
  </si>
  <si>
    <t>6f30-fc52-e3a3-ad33-f15d-b475-3581-16b1</t>
  </si>
  <si>
    <t>Zespół Szkół Zawodowych nr 2</t>
  </si>
  <si>
    <t>af31-2a70-9908-5863-0320-af4b-6ad0-16f2</t>
  </si>
  <si>
    <t>Szkoła Podstawowa nr 4</t>
  </si>
  <si>
    <t>c097-0e1c-eaea-70c9-8913-4a53-e7fb-f504</t>
  </si>
  <si>
    <t>Zespół Szkół Ogólnokształcących nr 3</t>
  </si>
  <si>
    <t>31c6-7ecf-ba2c-912c-7730-8ff1-308b-6e63</t>
  </si>
  <si>
    <t>Zespół Szkół Zawodowych nr 1</t>
  </si>
  <si>
    <t>f48a-327a-a02c-b478-002d-8894-fe35-8fb0</t>
  </si>
  <si>
    <t>Społeczna Szkoła Podstawowa</t>
  </si>
  <si>
    <t>e8bb-bac9-85c5-53ab-9cda-1d8a-cf58-f5cb</t>
  </si>
  <si>
    <t>Państwowa Szkoła Wyższa</t>
  </si>
  <si>
    <t>bf82-d135-c2dc-0275-ce85-0ba6-3b82-d714</t>
  </si>
  <si>
    <t>Klub Kultury "EUREKA"</t>
  </si>
  <si>
    <t>f123-5785-0c34-7851-16f3-91eb-72c4-7559</t>
  </si>
  <si>
    <t>Zespół Szkół Ogólnokształcących nr 2</t>
  </si>
  <si>
    <t>be18-3fb6-0050-c0a3-a81f-a230-2fe6-0007</t>
  </si>
  <si>
    <t>Przedszkole Samorządowe nr 14</t>
  </si>
  <si>
    <t>a5bc-8183-a224-81d7-27fc-9d90-3dd9-8583</t>
  </si>
  <si>
    <t>Przedszkole Samorządowe nr 7</t>
  </si>
  <si>
    <t>c9e3-1175-b799-1a99-fbc5-4465-d7b4-fde0</t>
  </si>
  <si>
    <t>Lubelskie Samorządowe Centrum Doskonalenia Nauczycieli</t>
  </si>
  <si>
    <t>cedc-0c9e-fa5c-9ddb-f537-82bb-90fe-f3a5</t>
  </si>
  <si>
    <t>Szkoła Podstawowa nr 5</t>
  </si>
  <si>
    <t>8c89-3f8a-5af5-2f9c-b50f-5949-7d42-b708</t>
  </si>
  <si>
    <t>Przedszkole Samorządowe nr 11</t>
  </si>
  <si>
    <t>c8f2-4104-ef92-7d2e-b035-51f0-fc55-9be7</t>
  </si>
  <si>
    <t>Szkoła Filialna</t>
  </si>
  <si>
    <t>gm. Zwierzyniec</t>
  </si>
  <si>
    <t>23c5-9d2b-e630-e416-e72c-7c3d-4f45-a5ec</t>
  </si>
  <si>
    <t>9bee-772b-7c37-0cec-e1c5-305e-0f66-2758</t>
  </si>
  <si>
    <t>6e6e-0b44-b51f-9071-a5b2-7588-2701-a773</t>
  </si>
  <si>
    <t xml:space="preserve">Gimnazjum Publiczne </t>
  </si>
  <si>
    <t>d25c-3e47-fafd-af1a-1e48-dd03-9358-457d</t>
  </si>
  <si>
    <t>Zespół Szkół Drzewnych i Ochrony Środowiska</t>
  </si>
  <si>
    <t>e58c-0c18-aba7-86b8-be67-baee-8d70-796c</t>
  </si>
  <si>
    <t xml:space="preserve">Zespół Szkoły Podstawowej i Przedszkola </t>
  </si>
  <si>
    <t>gm. Zamość</t>
  </si>
  <si>
    <t>718d-0d2c-ac08-0be6-38dc-7328-076a-f07d</t>
  </si>
  <si>
    <t xml:space="preserve">Zespół Szkół </t>
  </si>
  <si>
    <t>9a13-582e-9f7c-fc63-f40b-920e-a120-b6e4</t>
  </si>
  <si>
    <t>Świetlica Wiejska</t>
  </si>
  <si>
    <t>ce74-6c51-a7a8-68f2-f65e-e64d-a2c2-5145</t>
  </si>
  <si>
    <t>Budynek byłej Szkoły Podstawowej</t>
  </si>
  <si>
    <t>d139-2f02-ab40-fb90-c096-5362-3176-a932</t>
  </si>
  <si>
    <t>96df-2221-5ecf-0c37-30da-97bc-670f-fd3b</t>
  </si>
  <si>
    <t>Szkoła Podstawowa</t>
  </si>
  <si>
    <t>5515-cd0a-ec0b-6e20-9971-a904-6c5c-0c96</t>
  </si>
  <si>
    <t>25c3-21e6-4ee8-ad9c-27d9-55b3-cbe4-5983</t>
  </si>
  <si>
    <t>Budynek byłej Szkoły Podstawowej Wychody</t>
  </si>
  <si>
    <t>de5d-439a-9332-9a02-7d1c-c3e5-9578-c229</t>
  </si>
  <si>
    <t>1bb1-ba56-419b-eebe-2e88-8bc7-e3c4-5c61</t>
  </si>
  <si>
    <t>36b0-7f3e-a8a9-c373-0660-64e8-322b-2ebb</t>
  </si>
  <si>
    <t>Zespół Szkół</t>
  </si>
  <si>
    <t>3962-cd8f-6ad7-5515-238e-cd01-261e-56ce</t>
  </si>
  <si>
    <t>4b7b-c51c-79d5-80e1-321d-4859-4e31-f12e</t>
  </si>
  <si>
    <t>8b7a-ee6a-6cd6-455c-dc73-2544-9520-3c29</t>
  </si>
  <si>
    <t>386a-7268-8b3e-59a6-321f-31e6-f453-fda7</t>
  </si>
  <si>
    <t>Zespół Szkoły Podstawowej i Przedszkola</t>
  </si>
  <si>
    <t>b3a9-f8e6-4ee3-d5dc-8001-881b-64c8-9bb3</t>
  </si>
  <si>
    <t>0c3c-bb3b-f024-893b-3f83-3355-bf5d-b634</t>
  </si>
  <si>
    <t>c6ea-db3c-cdb8-a13b-db4e-a2d5-c220-dd89</t>
  </si>
  <si>
    <t>5b9e-bb6c-0b69-e9b2-24c5-2967-55bf-3cf4</t>
  </si>
  <si>
    <t>560e-27f8-25a0-80ac-08ea-6d8b-41fd-2d44</t>
  </si>
  <si>
    <t>6b83-75b4-6e39-70a0-86ad-4b2d-9ee3-d22e</t>
  </si>
  <si>
    <t xml:space="preserve">Szkoła Podstawowa </t>
  </si>
  <si>
    <t>3120-3a78-ac1c-d422-2a66-a821-9762-2816</t>
  </si>
  <si>
    <t>Dom Pomocy Społecznej "Pod Modrzewiami"</t>
  </si>
  <si>
    <t>gm. Szczebrzeszyn</t>
  </si>
  <si>
    <t>2b18-1d85-276b-a29e-28ca-dc70-5835-5579</t>
  </si>
  <si>
    <t>Samodzielny Publiczny Zespół Opieki Zdrowotnej</t>
  </si>
  <si>
    <t>2963-ed79-ed8d-ab82-23cb-cab1-cba5-f01d</t>
  </si>
  <si>
    <t>db50-61e3-35fb-6c78-2267-6119-d563-7d6b</t>
  </si>
  <si>
    <t>b743-81a9-1a8a-0692-307b-6c12-6365-f7f1</t>
  </si>
  <si>
    <t>Remiza OSP</t>
  </si>
  <si>
    <t>71cc-7197-500d-1df3-aae9-22bb-0108-43e8</t>
  </si>
  <si>
    <t>0870-0723-7397-cd02-344c-182b-36d0-36f1</t>
  </si>
  <si>
    <t>9ee2-05cd-8194-3ff0-9e66-4633-1065-9b33</t>
  </si>
  <si>
    <t>9a44-fd07-541c-123b-9355-dd24-2342-0fde</t>
  </si>
  <si>
    <t>Szkoła Podstawowa Nr 3</t>
  </si>
  <si>
    <t>7dff-c6f4-974b-3c8a-ce34-efc6-8525-157a</t>
  </si>
  <si>
    <t>Zespół Szkół nr 2 im. dr Z. Klukowskiego</t>
  </si>
  <si>
    <t>070d-acb8-5153-394c-45a2-5a5f-a304-572a</t>
  </si>
  <si>
    <t>Miejski Dom Kultury</t>
  </si>
  <si>
    <t>1f5f-6e66-8298-356d-f22c-f1e2-4d84-db92</t>
  </si>
  <si>
    <t>Urząd Miejski</t>
  </si>
  <si>
    <t>018b-804b-873a-1bdf-04cc-ca81-4e7f-87c2</t>
  </si>
  <si>
    <t>Zespół Szkół w Michalowie</t>
  </si>
  <si>
    <t>gm. Sułów</t>
  </si>
  <si>
    <t>2468-7647-69df-9cfb-1270-f49c-edd5-516d</t>
  </si>
  <si>
    <t>Szkoła Podstawowa w Tworyczowie</t>
  </si>
  <si>
    <t>daaf-dabc-1a6f-a873-d7f6-defe-e9a2-0b75</t>
  </si>
  <si>
    <t>Budynek poszkolny w Sąsiadce</t>
  </si>
  <si>
    <t>25f7-5142-0436-06ba-5475-a992-4f4c-bf4d</t>
  </si>
  <si>
    <t>Budynek Świetlicy GS"SCH" w Sułowie z/s w Deszkowicach Pierwszych</t>
  </si>
  <si>
    <t>f30f-a8f4-8412-c85c-326c-b3b0-2e91-8298</t>
  </si>
  <si>
    <t>Zespół Szkół w Sułowie</t>
  </si>
  <si>
    <t>3b31-a014-5310-9613-2171-5546-6d6e-f880</t>
  </si>
  <si>
    <t>Dom Ludowy Chomęciska Duże Drugie</t>
  </si>
  <si>
    <t>gm. Stary Zamość</t>
  </si>
  <si>
    <t>c1a9-d2f2-cb0b-55bb-e9ab-565f-8348-4fc4</t>
  </si>
  <si>
    <t>Szkoła Filialna Udrycze</t>
  </si>
  <si>
    <t>a257-619c-b428-c1bc-9662-5fcc-0399-9637</t>
  </si>
  <si>
    <t>Remiza OSP Chomęciska Małe</t>
  </si>
  <si>
    <t>4ff6-2fe6-fd20-a0c0-3fa2-c15b-bb33-7f43</t>
  </si>
  <si>
    <t>Garaż OSP Wierzba</t>
  </si>
  <si>
    <t>9e01-5379-1170-62ea-fc95-0988-9868-0a14</t>
  </si>
  <si>
    <t>Gimnazjum - Stary Zamość</t>
  </si>
  <si>
    <t>6248-8b81-2b71-bf4c-cdbc-b00c-fac8-abc3</t>
  </si>
  <si>
    <t>Szkoła Podstawowa Krasne</t>
  </si>
  <si>
    <t>f97c-35ba-5411-da2c-c793-d9db-af47-ed91</t>
  </si>
  <si>
    <t>Dom Strażaka</t>
  </si>
  <si>
    <t>gm. Skierbieszów</t>
  </si>
  <si>
    <t>fa9a-e760-f338-cb1b-c7c9-b179-fba3-1f7b</t>
  </si>
  <si>
    <t>725c-fbf8-a7f8-5a72-2b70-dd92-7fd8-281d</t>
  </si>
  <si>
    <t>4769-d441-94c5-c734-e234-5b06-dd20-c0c5</t>
  </si>
  <si>
    <t>2e8a-052d-9738-9ec4-b19a-8c9c-1db0-3a0d</t>
  </si>
  <si>
    <t>Warsztat Terapii Zajęciowej</t>
  </si>
  <si>
    <t>b2f5-7660-a9a9-186b-af42-2015-0105-4cc3</t>
  </si>
  <si>
    <t>Gminny Ośrodek Kultury</t>
  </si>
  <si>
    <t>fd7e-867b-b9d6-697d-ec26-1e5c-2298-1ed2</t>
  </si>
  <si>
    <t>Szkoła Podstawowa w Cześnikach</t>
  </si>
  <si>
    <t>gm. Sitno</t>
  </si>
  <si>
    <t>8d14-57da-f9b7-2ed0-f92e-8dd3-83a1-27fa</t>
  </si>
  <si>
    <t>Szkoła Podstawowa w Jarosławcu</t>
  </si>
  <si>
    <t>d61a-bf82-25ab-9829-8522-19ec-b394-e1d9</t>
  </si>
  <si>
    <t>Szkoła Podstawowa w Horyszowie Polskim</t>
  </si>
  <si>
    <t>e010-72b0-f76a-4ea0-0e05-5e28-2f16-8214</t>
  </si>
  <si>
    <t>Szkoła Podstawowa w Kolonii Sitno</t>
  </si>
  <si>
    <t>64ad-abac-474a-977a-bbe6-4213-c648-f8b5</t>
  </si>
  <si>
    <t>Świetlica środowiskowa w Stanisławce</t>
  </si>
  <si>
    <t>a6d2-ca9d-9bcf-215c-cdbc-ae3b-0883-0669</t>
  </si>
  <si>
    <t>Centrum Kultury w Sitnie</t>
  </si>
  <si>
    <t>564b-3a00-948c-41c8-e185-e7de-4cb8-3732</t>
  </si>
  <si>
    <t>Samodzielny Publiczny Wojewódzki Szpital Psychiatryczny</t>
  </si>
  <si>
    <t>gm. Radecznica</t>
  </si>
  <si>
    <t>ff3e-be41-a4df-ac91-38db-65f0-c590-4cd2</t>
  </si>
  <si>
    <t>67d6-3bc3-51ae-9782-123e-95bf-32aa-b5ff</t>
  </si>
  <si>
    <t>7e52-7cb8-7328-6a58-7946-5017-1b7b-50de</t>
  </si>
  <si>
    <t>f612-e4ba-bcf6-752f-b5a2-d24b-b894-9b1e</t>
  </si>
  <si>
    <t>Urząd Gminy</t>
  </si>
  <si>
    <t>6763-44b0-4d6a-91c2-902b-7958-3337-4a1a</t>
  </si>
  <si>
    <t>03e6-991c-84fa-6d10-7fb4-0e9b-03d8-f9a3</t>
  </si>
  <si>
    <t xml:space="preserve">Publiczne Gimnazjum </t>
  </si>
  <si>
    <t>bb17-4aa8-f46b-50e6-4a7e-2f22-2aad-fcfa</t>
  </si>
  <si>
    <t>Remiza OSP w Ujazdowie</t>
  </si>
  <si>
    <t>gm. Nielisz</t>
  </si>
  <si>
    <t>a862-4c2a-8a52-457b-9955-af56-2e2c-85f1</t>
  </si>
  <si>
    <t>Wiejski Dom Kultury w Ruskich Piaskach</t>
  </si>
  <si>
    <t>7c4b-fbe5-99d8-a3e4-656e-d582-33db-85cc</t>
  </si>
  <si>
    <t>Remiza OSP w Gruszce Dużej</t>
  </si>
  <si>
    <t>2195-802e-5f53-4ae6-926f-fc7a-2029-edac</t>
  </si>
  <si>
    <t>Dom Ludowy w Złojcu</t>
  </si>
  <si>
    <t>2419-f2c1-9d5f-131b-257e-6e55-168c-b8e9</t>
  </si>
  <si>
    <t>Klub Kultury w Stawie Noakowskim</t>
  </si>
  <si>
    <t>8d85-8131-65e5-dc97-a554-c94a-9754-5c5b</t>
  </si>
  <si>
    <t>Gminny Ośrodek Pomocy Społecznej w Nieliszu z siedzibą w Krzaku</t>
  </si>
  <si>
    <t>d51d-6866-9c7c-b439-9ce3-0495-b45f-7f4b</t>
  </si>
  <si>
    <t>Szkoła Podstawowa w Nieliszu</t>
  </si>
  <si>
    <t>4b5e-7728-f50c-9dbb-91f0-8dce-8b0d-f058</t>
  </si>
  <si>
    <t>Publiczna Szkoła Podstawowa im. Bł. ks. Zygmunta Pisarskiego w Gdeszynie-Kolonii</t>
  </si>
  <si>
    <t>gm. Miączyn</t>
  </si>
  <si>
    <t>21d8-fab1-56c7-5c4b-4f44-67f0-f14d-cd19</t>
  </si>
  <si>
    <t>Szkoła Podstawowa im. Bohaterów Wojska Polskiego w Horyszowie</t>
  </si>
  <si>
    <t>3d8b-7665-cbe8-e4d3-20cb-f6e2-d79c-9f64</t>
  </si>
  <si>
    <t>Remiza Ochotniczej Straży Pożarnej w Koniuchach</t>
  </si>
  <si>
    <t>85c7-b0cd-28be-5eb2-f217-b007-15cf-1f5d</t>
  </si>
  <si>
    <t>Szkoła Podstawowa w Zawalowie</t>
  </si>
  <si>
    <t>2244-a8b1-4d07-d8ed-60f1-8a31-83f4-50ce</t>
  </si>
  <si>
    <t>Szkoła Podstawowa w Kotlicach</t>
  </si>
  <si>
    <t>fda3-de76-68c9-3065-d6e2-0917-c0ed-6095</t>
  </si>
  <si>
    <t>Szkoła Podstawowa w Niewirkowie</t>
  </si>
  <si>
    <t>14ab-4ec4-d34b-be1c-7fed-c5c7-5fe8-f77f</t>
  </si>
  <si>
    <t>Gimnazjum im. Jana Pawła II w Miączynie</t>
  </si>
  <si>
    <t>bb38-c760-95b1-2007-c5ab-ce7a-e7e4-c69a</t>
  </si>
  <si>
    <t>Remiza Ochotniczej Straży Pożarnej w Świdnikach</t>
  </si>
  <si>
    <t>caa8-56b2-3a61-0c66-af3f-2599-cb40-c1de</t>
  </si>
  <si>
    <t>gm. Łabunie</t>
  </si>
  <si>
    <t>0f26-6c14-c8db-d99a-cc9d-21a9-989e-4ffd</t>
  </si>
  <si>
    <t>Remiza Strażacka</t>
  </si>
  <si>
    <t>d427-af42-8458-fd20-e29b-ab58-5ced-aa6d</t>
  </si>
  <si>
    <t>1cb8-6118-2d67-9838-727e-7906-7675-863a</t>
  </si>
  <si>
    <t>962b-7e75-3403-af60-65da-6318-1703-b48e</t>
  </si>
  <si>
    <t>Dom Kultury</t>
  </si>
  <si>
    <t>7970-b344-91c6-4764-f8ca-9782-4fbb-dfeb</t>
  </si>
  <si>
    <t>11af-e31c-03bc-9afb-4292-9522-4028-8ae9</t>
  </si>
  <si>
    <t xml:space="preserve">Świetlica Wiejska </t>
  </si>
  <si>
    <t>9cd1-503f-44d9-8adf-c348-3c21-74c1-edef</t>
  </si>
  <si>
    <t>Dom Pomocy Społecznej w Majdanie Wielkim</t>
  </si>
  <si>
    <t>gm. Krasnobród</t>
  </si>
  <si>
    <t>4740-dc59-797e-d3ca-a79d-cb41-8de1-64d8</t>
  </si>
  <si>
    <t>Szkoła Podstawowa w Majdanie Wielkim</t>
  </si>
  <si>
    <t>5a4e-1cb7-3e29-d7de-9ce7-4f11-e894-9e9e</t>
  </si>
  <si>
    <t>Szkoła w Zielonem</t>
  </si>
  <si>
    <t>bc66-6bc4-f7a7-3185-c619-5731-2231-8fd8</t>
  </si>
  <si>
    <t>Remiza OSP w Wólce Husińskiej</t>
  </si>
  <si>
    <t>13be-bd18-e46d-ee4a-1a64-c047-4be9-19d9</t>
  </si>
  <si>
    <t>Remiza OSP w Starej Hucie</t>
  </si>
  <si>
    <t>4b13-a184-4982-2a7a-64b4-00a7-7f71-0ec2</t>
  </si>
  <si>
    <t>Szkoła Podstawowa w Kaczórkach</t>
  </si>
  <si>
    <t>2a72-ae16-68d6-3363-250f-2112-d555-42ba</t>
  </si>
  <si>
    <t>Budynek po byłej Szkole Podstawowej w Hutkowie</t>
  </si>
  <si>
    <t>f569-7811-fa12-dd2b-1dac-80f6-1d4c-fcc7</t>
  </si>
  <si>
    <t>Warsztat Terapii Zajęciowej w Dominikanówce</t>
  </si>
  <si>
    <t>9dde-5de4-9513-efd7-2c97-0ff0-9d07-0daa</t>
  </si>
  <si>
    <t>Informacja Turystyczna w Krasnobrodzie</t>
  </si>
  <si>
    <t>68bf-a265-3c32-f1bd-e3e8-7acb-9058-390f</t>
  </si>
  <si>
    <t xml:space="preserve">Dom Pomocy Społecznej w Krasnobrodzie </t>
  </si>
  <si>
    <t>2926-91f0-3c45-9b18-72d8-2b1b-99ed-1385</t>
  </si>
  <si>
    <t>Krasnobrodzki Dom Kultury</t>
  </si>
  <si>
    <t>4252-177a-206e-150a-011b-fb16-dfce-0c5a</t>
  </si>
  <si>
    <t>Świetlica wiejska w Śniatyczach</t>
  </si>
  <si>
    <t>gm. Komarów-Osada</t>
  </si>
  <si>
    <t>723e-2c08-deb4-f88a-1c74-805a-c9a4-4958</t>
  </si>
  <si>
    <t>Świetlica wiejska w Dubie</t>
  </si>
  <si>
    <t>ad10-ebea-6685-04bb-96d4-8f03-7505-1340</t>
  </si>
  <si>
    <t>Centrum Integracji Społecznej w Janówce Zachodniej</t>
  </si>
  <si>
    <t>2b41-47d0-6bd8-1452-d0f4-8d25-f4b5-b9bb</t>
  </si>
  <si>
    <t>Świetlica wiejska w Komarowie-Wsi</t>
  </si>
  <si>
    <t>25f2-bab4-bc7e-1ca3-a011-8be4-84a8-ae69</t>
  </si>
  <si>
    <t>Samorządowy Ośrodek Kultury w Komarowie-Osadzie</t>
  </si>
  <si>
    <t>01d3-2cd9-492b-3f0b-5a8d-b7c5-0c5a-cd90</t>
  </si>
  <si>
    <t>Szkoła Podstawowa w Komarowie-Osadzie</t>
  </si>
  <si>
    <t>da87-87af-80e8-0d54-7dea-d6a5-d24f-ef98</t>
  </si>
  <si>
    <t>Świetlica wiejska w Zubowicach</t>
  </si>
  <si>
    <t>3e3a-f1a5-f73a-2d39-5c35-21bf-313d-44f4</t>
  </si>
  <si>
    <t>Szkoła Podstawowa w Antoniówce</t>
  </si>
  <si>
    <t>d032-85aa-a1bb-336c-8a87-2d21-7870-694e</t>
  </si>
  <si>
    <t>gm. Grabowiec</t>
  </si>
  <si>
    <t>9232-562a-8226-22a7-cc6c-88b9-e701-5c10</t>
  </si>
  <si>
    <t>była Szkoła Podstawowa</t>
  </si>
  <si>
    <t>775b-22d6-4fe7-f19c-2af6-f439-4b69-9683</t>
  </si>
  <si>
    <t>5f44-4481-3aad-dfde-0a5a-ead2-560b-37d2</t>
  </si>
  <si>
    <t>97fa-d7ed-a995-ce8e-f439-d36a-5463-c787</t>
  </si>
  <si>
    <t>gm. Adamów</t>
  </si>
  <si>
    <t>8f1e-9560-4f58-b404-cc71-3c94-4407-8083</t>
  </si>
  <si>
    <t>912c-bb47-aabb-04b7-133c-d390-c253-5232</t>
  </si>
  <si>
    <t>1a82-26a7-abd1-f212-0e01-3b65-70d8-98ed</t>
  </si>
  <si>
    <t>f4a0-f297-3135-8d5b-42cc-c4c2-ce8d-312d</t>
  </si>
  <si>
    <t>6f69-7921-d573-aa87-1458-f5a8-ac4c-fa2f</t>
  </si>
  <si>
    <t>Samodzielny Publiczny Zakład Opieki Zdrowotnej Gruźlicy i Chorób Płuc w Adampolu</t>
  </si>
  <si>
    <t>gm. Wyryki</t>
  </si>
  <si>
    <t>0544-73ef-6665-c86d-513b-c1d0-5cdb-1785</t>
  </si>
  <si>
    <t>Świetlica OSP w Zahajkach</t>
  </si>
  <si>
    <t>6086-ee58-d28c-480a-30cf-5e2e-89c3-cfef</t>
  </si>
  <si>
    <t>Szkoła Podstawowa w Kaplonosach</t>
  </si>
  <si>
    <t>16a8-99e2-fe4c-c7ee-7ef4-4cff-d2ba-f1c6</t>
  </si>
  <si>
    <t>Filia Gminnej Biblioteki Publicznej w Horostycie</t>
  </si>
  <si>
    <t>bacd-2e15-3e73-0a2d-addc-aa2f-4cbe-d7af</t>
  </si>
  <si>
    <t>Świetlica wiejska w Lubieniu</t>
  </si>
  <si>
    <t>8493-3d78-001a-df8f-e654-fdff-baa9-efb8</t>
  </si>
  <si>
    <t>Świetlica wiejska w Suchawie</t>
  </si>
  <si>
    <t>40c2-8b28-245b-05dc-9c8d-9007-569d-241d</t>
  </si>
  <si>
    <t>Urząd Gminy w Wyrykach</t>
  </si>
  <si>
    <t>c1c9-4048-e5a0-74f2-a3a0-f6ba-8ac1-2ac7</t>
  </si>
  <si>
    <t>Piaski 27 - świetlica</t>
  </si>
  <si>
    <t>gm. Wola Uhruska</t>
  </si>
  <si>
    <t>de99-c4b1-3c37-0d10-1867-ddf7-bfed-a908</t>
  </si>
  <si>
    <t>Stulno 89 - świetlica</t>
  </si>
  <si>
    <t>f816-5d4c-36c9-9bad-77a3-2c6b-0775-f910</t>
  </si>
  <si>
    <t>Wola Uhruska, ul. Szkolna 2 - Szkoła Podstawowa im. J.I. Kraszewskiego</t>
  </si>
  <si>
    <t>024d-e4bc-04c6-90d6-70bd-93e8-fc6a-c4e1</t>
  </si>
  <si>
    <t>Wola Uhruska, ul. Gimnazjalna 34 - Gimnazjum im. Jana Pawła II</t>
  </si>
  <si>
    <t>32ed-6462-4f3b-f3a7-efbd-40e7-ca3a-f540</t>
  </si>
  <si>
    <t>Wola Uhruska, ul. Parkowa 5 - Urząd Gminy Wola Uhruska</t>
  </si>
  <si>
    <t>17ac-a4d1-4359-7dc7-1bab-249f-1a66-81f4</t>
  </si>
  <si>
    <t>Uhrusk 46 - świetlica</t>
  </si>
  <si>
    <t>5044-5ba8-a787-393b-f080-d694-2f27-2332</t>
  </si>
  <si>
    <t>świetlica wiejska w Korolówce</t>
  </si>
  <si>
    <t>gm. Włodawa</t>
  </si>
  <si>
    <t>265f-8fc9-e5bf-5b6c-b0cd-a068-4760-e8b8</t>
  </si>
  <si>
    <t>świetlica wiejska w Szumince</t>
  </si>
  <si>
    <t>c708-190f-ae90-caf8-e988-be29-65b9-ade1</t>
  </si>
  <si>
    <t>świetlica wiejska w Sobiborze Stacji</t>
  </si>
  <si>
    <t>8e32-d142-283c-569b-d834-7222-3c2b-2956</t>
  </si>
  <si>
    <t>Szkoła Podstawowa w Orchówku</t>
  </si>
  <si>
    <t>ea28-d177-170e-ba96-cb72-aadf-0d06-bfdd</t>
  </si>
  <si>
    <t>Świetlica wiejska w Sobiborze</t>
  </si>
  <si>
    <t>19cf-f175-bc9a-23e5-4e53-4b70-d699-39ef</t>
  </si>
  <si>
    <t>Świetlica wiejska w Korolówce-Osada</t>
  </si>
  <si>
    <t>4870-5bf3-984e-08e8-3478-bfaa-ae02-7418</t>
  </si>
  <si>
    <t>Dom Pomocy Społecznej w Różance</t>
  </si>
  <si>
    <t>2879-deba-18d2-5960-4ceb-7de0-137d-a1d1</t>
  </si>
  <si>
    <t>Szkoła Podstawowa w Różance</t>
  </si>
  <si>
    <t>95be-0ce7-aa1e-e8e5-6df3-07bf-af44-d6ee</t>
  </si>
  <si>
    <t>Świetlica wiejska w Żukowie</t>
  </si>
  <si>
    <t>52b6-ce9c-b754-1c31-da11-9fe2-2072-c297</t>
  </si>
  <si>
    <t>Urząd Gminy Włodawa</t>
  </si>
  <si>
    <t>8607-98eb-a280-40a1-20dd-4fd8-4350-3320</t>
  </si>
  <si>
    <t>Świetlica wiejska w Okunince</t>
  </si>
  <si>
    <t>2677-f97e-f1d9-f532-8d24-cfe8-5e36-fd9c</t>
  </si>
  <si>
    <t>Świetlica wiejska w Żłobku</t>
  </si>
  <si>
    <t>ca61-6dca-9546-7863-6c30-d2fc-2bbb-57b9</t>
  </si>
  <si>
    <t>Zespół Szkół w Urszulinie (Przedszkole)</t>
  </si>
  <si>
    <t>gm. Urszulin</t>
  </si>
  <si>
    <t>29cf-ebc8-45f1-361b-7451-bc69-bdf6-ad7e</t>
  </si>
  <si>
    <t>Szkoła Podstawowa w Woli Wereszczyńskiej</t>
  </si>
  <si>
    <t>423a-39aa-c17b-beb6-d316-9e07-79f6-11fa</t>
  </si>
  <si>
    <t>Świetlica OSP w Wereszczynie</t>
  </si>
  <si>
    <t>7217-dadf-1740-6dae-4b0d-7b15-b77d-dcd8</t>
  </si>
  <si>
    <t>Zespół Szkół w Urszulinie (Gimnazjum)</t>
  </si>
  <si>
    <t>1e8c-a57c-f262-98ea-a7cb-62fe-ce0f-9436</t>
  </si>
  <si>
    <t>Szkoła Podstawowa w Wytycznie</t>
  </si>
  <si>
    <t>6b8d-06a0-8ad3-0f82-c3c4-f1ba-8dd6-f74b</t>
  </si>
  <si>
    <t>Świetlica wiejska</t>
  </si>
  <si>
    <t>gm. Stary Brus</t>
  </si>
  <si>
    <t>8b87-6a0b-5e28-c6f9-4bb4-2f6b-6e7a-af0a</t>
  </si>
  <si>
    <t>3e9e-67cc-b8b7-baf4-9bfd-213c-128d-b545</t>
  </si>
  <si>
    <t>OSP w Wołoskowoli</t>
  </si>
  <si>
    <t>679c-ff92-43c1-0cea-0f63-287e-41c5-92f9</t>
  </si>
  <si>
    <t>Centrum Kultury, Sportu i Rekreacji</t>
  </si>
  <si>
    <t>98dd-56d0-2018-3fc4-d933-356f-dc7e-7768</t>
  </si>
  <si>
    <t>Świetlica Wiejska w Kulczynie</t>
  </si>
  <si>
    <t>gm. Hańsk</t>
  </si>
  <si>
    <t>9c25-391d-927d-26f2-ec97-c0e5-0fb3-a1fb</t>
  </si>
  <si>
    <t>Gminny Ośrodek Kultury w Hańsku</t>
  </si>
  <si>
    <t>f34e-fe5f-9664-03c4-31dd-1f12-fa7a-2147</t>
  </si>
  <si>
    <t>Świetlica OSP w Osowie</t>
  </si>
  <si>
    <t>4e0e-bf4e-b787-8926-07dc-7e0e-4e80-c357</t>
  </si>
  <si>
    <t>Dom Kultury w Dubecznie</t>
  </si>
  <si>
    <t>349a-47d1-c6a0-c094-98ea-db0e-76b0-b7f9</t>
  </si>
  <si>
    <t>Szkoła Podstawowa w Zaświatyczach</t>
  </si>
  <si>
    <t>gm. Hanna</t>
  </si>
  <si>
    <t>557f-9c74-1875-5a1c-a897-c920-c41b-fe46</t>
  </si>
  <si>
    <t>Szkoła Podstawowa w Dańcach</t>
  </si>
  <si>
    <t>a370-0b0c-49af-c89f-b99d-e35e-6b8a-c487</t>
  </si>
  <si>
    <t>Wiejski Dom Kultury w Dołhobrodach</t>
  </si>
  <si>
    <t>cc20-fee8-bd49-eabf-85e6-cc53-1653-0259</t>
  </si>
  <si>
    <t>Gminny Ośrodek Kultury i Sportu w Hannie</t>
  </si>
  <si>
    <t>aa8f-9e41-dd84-6562-acd4-5511-00dc-cc6c</t>
  </si>
  <si>
    <t>Świetlica Szpitala we Włodawie</t>
  </si>
  <si>
    <t>m. Włodawa</t>
  </si>
  <si>
    <t>edb2-019c-dfe3-5371-417b-50e2-2159-282c</t>
  </si>
  <si>
    <t>Świetlica Zakład Karny</t>
  </si>
  <si>
    <t>f134-3c87-4837-8566-4f51-2add-bb45-91ec</t>
  </si>
  <si>
    <t>Lokal holu Szkoły Podstawowej Nr 3</t>
  </si>
  <si>
    <t>85df-8bc5-762c-af44-2f98-235b-6d7b-18e5</t>
  </si>
  <si>
    <t>Lokal holu Miejska Biblioteka Publiczna</t>
  </si>
  <si>
    <t>4715-ad7c-ae14-ae19-4db4-b678-4ed8-f1ce</t>
  </si>
  <si>
    <t>Lokal świetlicy Szkoły Podstawowej nr 2</t>
  </si>
  <si>
    <t>ac01-de2d-6fbb-6f5e-235d-c285-b458-0288</t>
  </si>
  <si>
    <t>Sala konferencyjna Urzędu Miejskiego</t>
  </si>
  <si>
    <t>c58a-8ae6-1a9c-92bb-4da7-7f1d-fe38-f519</t>
  </si>
  <si>
    <t>Sala gimnastyczna Zespołu Szkół Zawodowych i II LO we Włodawie</t>
  </si>
  <si>
    <t>1df9-0799-3900-aa02-0143-7366-86d3-efdf</t>
  </si>
  <si>
    <t>Remizo - Świetlica w Korczminie</t>
  </si>
  <si>
    <t>gm. Ulhówek</t>
  </si>
  <si>
    <t>d6ee-4bf3-4e4b-e17e-fe1a-fc05-c224-43b6</t>
  </si>
  <si>
    <t>Świetlica Wiejska w  Rzeplinie</t>
  </si>
  <si>
    <t>a051-d9a0-c498-847f-5338-878a-27eb-029f</t>
  </si>
  <si>
    <t>Remizo - Świetlica w  Żernikach</t>
  </si>
  <si>
    <t>cf5f-e02f-5486-0596-b0db-6e24-43c5-1086</t>
  </si>
  <si>
    <t>Szkoła Podstawowa im. Artura Grottgera w Hubinku</t>
  </si>
  <si>
    <t>9972-31ac-69ce-2af6-3dae-8921-4ff6-c733</t>
  </si>
  <si>
    <t>Świetlica Wiejska w Budyninie</t>
  </si>
  <si>
    <t>d1b2-74d5-b6ff-7cfe-f1ea-a3aa-ec50-33cc</t>
  </si>
  <si>
    <t>Świetlica Wiejska w  Wasylowie Wielkim</t>
  </si>
  <si>
    <t>37e2-c792-e883-f3b1-bc26-65fd-59b1-656e</t>
  </si>
  <si>
    <t>Szkoła Podstawowa w  Tarnoszynie</t>
  </si>
  <si>
    <t>25c7-deb5-939b-ea65-6868-397d-ef29-36df</t>
  </si>
  <si>
    <t>Zespół Szkół Publicznych w  Ulhówku</t>
  </si>
  <si>
    <t>26d0-8096-c2db-ddc5-cbb6-a737-060f-4a30</t>
  </si>
  <si>
    <t>Budynek byłej Szkoły Podstawowej w Ulhówku</t>
  </si>
  <si>
    <t>2795-9cd0-34fa-9fde-3eb1-3e46-fcec-6f23</t>
  </si>
  <si>
    <t>Budynek po byłej Szkole Podstawowej w Czartowcu</t>
  </si>
  <si>
    <t>gm. Tyszowce</t>
  </si>
  <si>
    <t>a951-eacb-66d8-b3ee-e596-2dd2-89d4-0a9d</t>
  </si>
  <si>
    <t>da73-1211-4246-2617-26aa-eadb-e75c-5e6b</t>
  </si>
  <si>
    <t>0ce7-ffa9-cb6e-9925-5176-3ac0-e254-0786</t>
  </si>
  <si>
    <t>2cf9-39ad-aa34-83fa-8153-8696-7ef5-db3e</t>
  </si>
  <si>
    <t>8608-621a-8fb9-570f-7b14-db72-4f03-bc3a</t>
  </si>
  <si>
    <t>e275-11e5-7689-50eb-7fb2-6a32-fd40-2fca</t>
  </si>
  <si>
    <t>Dom Pomocy Społecznej</t>
  </si>
  <si>
    <t>c184-b336-fc49-6fbe-f909-7f0a-4288-f467</t>
  </si>
  <si>
    <t>02ec-48d0-6758-bf14-2489-edb8-da54-1047</t>
  </si>
  <si>
    <t>gm. Tomaszów Lubelski</t>
  </si>
  <si>
    <t>0a73-f3d3-4ecb-a3b9-b68b-57ac-0cfa-ae80</t>
  </si>
  <si>
    <t>7d97-30e2-fe38-d3b8-2134-0db7-a8a4-ed3c</t>
  </si>
  <si>
    <t>9be6-dc36-10ff-45f5-477e-1c16-b16a-4487</t>
  </si>
  <si>
    <t xml:space="preserve">Zespół Szkół Publicznych </t>
  </si>
  <si>
    <t>e541-c75f-05ae-f6d1-255c-1e9f-8e88-41f8</t>
  </si>
  <si>
    <t>eeb2-f14f-046c-43de-6e37-d0b5-0654-5f1e</t>
  </si>
  <si>
    <t>44ac-52d8-111a-75e6-1bf4-f4fd-e040-4ce2</t>
  </si>
  <si>
    <t>f656-ef6d-55cc-838a-50cd-66c6-8826-01b1</t>
  </si>
  <si>
    <t xml:space="preserve">Wiejski Dom Kultury </t>
  </si>
  <si>
    <t>1614-36ca-740a-2b1f-64ea-4585-d3cc-b5d7</t>
  </si>
  <si>
    <t>Budynek po byłej Szkole Podstawowej</t>
  </si>
  <si>
    <t>1577-0765-9e06-d59b-55b7-f4e4-a312-f8d3</t>
  </si>
  <si>
    <t>c262-694a-f57e-0d77-8db9-7794-99e4-ccd6</t>
  </si>
  <si>
    <t>Zespół Szkół Publicznych</t>
  </si>
  <si>
    <t>63e7-3e37-52f9-e50c-0da2-27e3-ad71-8a6d</t>
  </si>
  <si>
    <t>16c7-64aa-256b-b9ea-b6ba-f129-280f-7870</t>
  </si>
  <si>
    <t>04d5-1dd2-cf65-5b73-c1e0-e271-8fd3-5f88</t>
  </si>
  <si>
    <t>Niepubliczna Szkoła Podstawowa</t>
  </si>
  <si>
    <t>gm. Telatyn</t>
  </si>
  <si>
    <t>c3d4-cfad-c42c-05b8-0f99-0ed1-2871-0ba1</t>
  </si>
  <si>
    <t>9881-595e-0acb-a349-4c34-c879-d050-aa90</t>
  </si>
  <si>
    <t>06b4-210b-c2b7-4a79-21fa-8fdf-6454-ce44</t>
  </si>
  <si>
    <t>Szkoła Podstawowa im. Fryderyka Chopina w Poturzynie</t>
  </si>
  <si>
    <t>9ff9-323a-1999-a8ae-1f6d-0033-3332-5c6d</t>
  </si>
  <si>
    <t>Szkoła Podstawowa im. Kardynała Stefana Wyszyńskiego w Telatynie</t>
  </si>
  <si>
    <t>9702-8449-a03c-9afb-f63f-d11c-0589-fbeb</t>
  </si>
  <si>
    <t>Świetlica wiejska w Niemirówku-Kolonii</t>
  </si>
  <si>
    <t>gm. Tarnawatka</t>
  </si>
  <si>
    <t>afe8-ea14-b419-6da2-cd39-3618-80a6-1f1a</t>
  </si>
  <si>
    <t>Szkoła Podstawowa w Hucie Tarnawackiej</t>
  </si>
  <si>
    <t>9ad0-2ccb-0a51-6ecd-547e-25fc-1a97-812e</t>
  </si>
  <si>
    <t xml:space="preserve">Szkoła Podstawowa w Wieprzowie </t>
  </si>
  <si>
    <t>e9f3-d9df-badc-6525-c7b6-705a-354d-f25e</t>
  </si>
  <si>
    <t>Przedszkole w Tarnawatce-Tartaku</t>
  </si>
  <si>
    <t>a028-7d83-af9b-7c66-1926-62cd-82ee-acb2</t>
  </si>
  <si>
    <t>Publiczne Gimnazjum w Tarnawatce</t>
  </si>
  <si>
    <t>3ecf-ee56-2afe-b571-a4ea-c45d-a011-02fd</t>
  </si>
  <si>
    <t>gm. Susiec</t>
  </si>
  <si>
    <t>64c8-a928-a5ae-4c81-4a28-2474-5bda-542c</t>
  </si>
  <si>
    <t>dd07-71c4-be91-7972-748e-9345-c7f1-a88a</t>
  </si>
  <si>
    <t>fac6-2423-2860-10a6-2f87-2b69-c313-6ece</t>
  </si>
  <si>
    <t>10e7-8bdb-945d-694b-3bbd-f9db-d113-87c0</t>
  </si>
  <si>
    <t>e4a1-f61a-ec43-c9b1-aa41-567e-7911-c8db</t>
  </si>
  <si>
    <t>4c63-5bf4-98ac-6cbc-c688-f85c-2bd2-25ab</t>
  </si>
  <si>
    <t>2346-a126-c11d-c0bf-48de-e922-6d5d-621f</t>
  </si>
  <si>
    <t>gm. Rachanie</t>
  </si>
  <si>
    <t>d0e6-bbbe-c6f9-8ce5-3afa-5413-e68a-13a7</t>
  </si>
  <si>
    <t>Remizo - Świetlica</t>
  </si>
  <si>
    <t>6616-cab7-77ff-e5c7-b2be-bcd9-1fd1-8d6f</t>
  </si>
  <si>
    <t>6379-1236-fac3-c77b-04cf-0915-9888-d00a</t>
  </si>
  <si>
    <t>93b7-8600-0c2f-ab71-3749-3c88-c46d-e4e3</t>
  </si>
  <si>
    <t>1246-ffc5-9e5c-8518-5a17-09f5-7e05-6a1a</t>
  </si>
  <si>
    <t>6a1e-d619-96c2-9a5d-01b7-7963-2009-34a2</t>
  </si>
  <si>
    <t>72e2-b5fa-f7af-ca08-fbca-9710-827e-9604</t>
  </si>
  <si>
    <t>52e3-a8b8-b554-41ef-e0d7-c3a7-5592-a404</t>
  </si>
  <si>
    <t>7806-24f3-7892-dd59-3d01-4b50-811e-0d1d</t>
  </si>
  <si>
    <t>gm. Łaszczów</t>
  </si>
  <si>
    <t>3cda-a7af-4add-18f1-750a-16a5-565f-3c9a</t>
  </si>
  <si>
    <t>2185-e35d-56ee-3f0b-a5b7-0d18-05af-4339</t>
  </si>
  <si>
    <t>cdc4-ec3a-ecf0-2f7a-6281-1d84-1cac-c742</t>
  </si>
  <si>
    <t>b7d6-2277-5740-9f0a-9124-e251-6baf-b5c3</t>
  </si>
  <si>
    <t>5651-f8a8-6a80-744d-b784-486d-3d81-b215</t>
  </si>
  <si>
    <t>17d8-ad0b-2ccc-e33e-e5f3-0f14-f57c-7692</t>
  </si>
  <si>
    <t>Zespół Szkół Podstawowo-Gimnazjalnych</t>
  </si>
  <si>
    <t>4553-6ff4-48a8-77ae-4613-08e9-61f8-2356</t>
  </si>
  <si>
    <t>135f-4b01-8d07-34d2-0f65-e5bc-d4eb-d725</t>
  </si>
  <si>
    <t>f176-6934-11d8-6ab0-5720-82f3-9925-02db</t>
  </si>
  <si>
    <t>4d87-1f38-444b-4996-3883-0263-0fd5-77c9</t>
  </si>
  <si>
    <t>5b7e-c802-3eb7-a932-34b8-da7f-3381-3bee</t>
  </si>
  <si>
    <t>Stołówka Szkoły Podstawowej</t>
  </si>
  <si>
    <t>gm. Lubycza Królewska</t>
  </si>
  <si>
    <t>70e4-e3dd-87ea-bf43-1eb7-3b9c-f6ff-3fbd</t>
  </si>
  <si>
    <t>Wiejski Dom Kultury</t>
  </si>
  <si>
    <t>67cc-f5bd-98ca-bf85-de72-17a8-b347-8529</t>
  </si>
  <si>
    <t>Świetlica RSP</t>
  </si>
  <si>
    <t>5511-1022-600f-cd89-0486-cd5f-c0c3-76c4</t>
  </si>
  <si>
    <t>Hala sportowa Zespołu Szkół</t>
  </si>
  <si>
    <t>d191-e4ad-467d-dd8f-85cd-8eab-db52-9d17</t>
  </si>
  <si>
    <t>f08a-ee53-cc79-e6f9-2d43-5a9d-b31e-36a4</t>
  </si>
  <si>
    <t>fa5e-95e6-d9a5-e9b8-d9e7-b672-431b-4bbb</t>
  </si>
  <si>
    <t>Świetlica wiejska w Dąbrowie</t>
  </si>
  <si>
    <t>gm. Krynice</t>
  </si>
  <si>
    <t>620f-2568-dd3f-9aed-0bbc-21bd-b7f6-6327</t>
  </si>
  <si>
    <t>Niepubliczna Szkoła Podstawowa w Zwiartowie</t>
  </si>
  <si>
    <t>e80f-bd68-dfb4-ba7a-edd3-253b-fde4-a05e</t>
  </si>
  <si>
    <t>Niepubliczna Szkoła Podstawowa w Hucie Dzierążyńskiej</t>
  </si>
  <si>
    <t>ecc6-d873-117a-20d5-b29e-153b-6ada-79b0</t>
  </si>
  <si>
    <t>Świetlica wiejska w Budach</t>
  </si>
  <si>
    <t>5404-cf33-5ca6-aa82-845a-8f1f-c8a0-d8ad</t>
  </si>
  <si>
    <t>Urząd Gminy w Krynicach</t>
  </si>
  <si>
    <t>c380-8011-7ec9-5a41-bcb6-5ee2-f851-ad36</t>
  </si>
  <si>
    <t>Szkoła Podstawowa w Chodywańcach</t>
  </si>
  <si>
    <t>gm. Jarczów</t>
  </si>
  <si>
    <t>8730-26be-e7f6-3244-a90a-06e5-7210-9d8f</t>
  </si>
  <si>
    <t>Szkoła Podstawowa w Gródku</t>
  </si>
  <si>
    <t>eab0-f850-68c0-b995-aab8-caa8-88c9-0200</t>
  </si>
  <si>
    <t>Szkoła Podstawowa w Wierszczycy</t>
  </si>
  <si>
    <t>e5b5-399f-df11-a3e8-d435-6cff-1c9c-1451</t>
  </si>
  <si>
    <t>Samorządowy Ośrodek Kultury w Jarczowie</t>
  </si>
  <si>
    <t>df63-d2d7-c5ae-2390-fa78-efff-4954-817d</t>
  </si>
  <si>
    <t xml:space="preserve">Remizo - świetlica </t>
  </si>
  <si>
    <t>gm. Bełżec</t>
  </si>
  <si>
    <t>dc31-436f-4d7e-6f0b-7475-67ad-4e3a-cc42</t>
  </si>
  <si>
    <t>e459-a093-d382-ca26-5a59-2daf-adb9-3fba</t>
  </si>
  <si>
    <t>Publiczne Gimnazjum</t>
  </si>
  <si>
    <t>7268-0c75-bb20-89ac-833d-6c90-8a64-1441</t>
  </si>
  <si>
    <t>d170-2468-e277-788a-4d33-cc22-e0c1-7896</t>
  </si>
  <si>
    <t>m. Tomaszów Lubelski</t>
  </si>
  <si>
    <t>e504-70c2-10bd-8e56-ce50-85ed-e45c-ce0f</t>
  </si>
  <si>
    <t>Przedszkole Nr 5</t>
  </si>
  <si>
    <t>719b-b1ab-6fc7-6d6e-8ce0-ebb5-ab72-3452</t>
  </si>
  <si>
    <t>Zespół Szkół Nr 3</t>
  </si>
  <si>
    <t>ae30-c7bc-24d9-f10c-117b-d507-d1f2-80b0</t>
  </si>
  <si>
    <t>Komenda Powiatowa Państwowej Straży Pożarnej</t>
  </si>
  <si>
    <t>539c-ec76-4a11-d363-78eb-9305-441d-a07d</t>
  </si>
  <si>
    <t>Przedsiębiorstwo Gospodarki Komunalnej i Mieszkaniowej sp. z o.o.</t>
  </si>
  <si>
    <t>fd07-8de5-6aef-aa19-e8fc-6faf-0d53-ed81</t>
  </si>
  <si>
    <t>Gimnazjum Nr 1</t>
  </si>
  <si>
    <t>7a3f-b61d-ffdd-fc8a-cd8e-3507-9522-160e</t>
  </si>
  <si>
    <t>Przedszkole Nr 2</t>
  </si>
  <si>
    <t>a52f-6780-7862-537d-e380-e113-ee01-89d3</t>
  </si>
  <si>
    <t>0583-a5b2-ab3f-88fc-6077-e463-d4eb-14be</t>
  </si>
  <si>
    <t>Państwowa Szkoła Muzyczna</t>
  </si>
  <si>
    <t>4c47-a289-a4ce-43d6-832d-2034-b4d2-1a92</t>
  </si>
  <si>
    <t>Przedszkole Nr 1</t>
  </si>
  <si>
    <t>afdc-4be1-53c9-9b13-f01f-15fe-8415-0f68</t>
  </si>
  <si>
    <t>7af3-476e-8766-3b2f-95a3-c745-a987-aa7c</t>
  </si>
  <si>
    <t>Szkoła Podstawowa Nr 2</t>
  </si>
  <si>
    <t>ff0c-9f35-7006-62cd-8551-274a-68e9-7176</t>
  </si>
  <si>
    <t>Budynek Szpitala w Suchowoli</t>
  </si>
  <si>
    <t>gm. Wohyń</t>
  </si>
  <si>
    <t>f845-190d-53ec-fef3-1ff0-f0bf-060d-5198</t>
  </si>
  <si>
    <t>Dom Ludowy w Branicy Suchowolskiej</t>
  </si>
  <si>
    <t>e9d3-1643-8d6f-26cb-e39a-3f53-885a-b051</t>
  </si>
  <si>
    <t>Szkoła Podstawowa w Ossowie</t>
  </si>
  <si>
    <t>64ef-5868-c375-da63-7a6d-a76b-d082-cef3</t>
  </si>
  <si>
    <t>Szkoła Podstawowa w Ostrówkach</t>
  </si>
  <si>
    <t>19d5-b8c5-b21d-7af2-febc-51da-7a10-785f</t>
  </si>
  <si>
    <t>Szkoła Podstawowa w Bezwoli</t>
  </si>
  <si>
    <t>a69f-3e86-f13b-b9c9-86f8-de8f-7121-a8ea</t>
  </si>
  <si>
    <t>Młodzieżowe Centrum Kultury w Suchowoli</t>
  </si>
  <si>
    <t>f7b3-8517-9c0d-0d62-a62d-69f4-d101-ca1c</t>
  </si>
  <si>
    <t>Zespół Szkół w Wohyniu</t>
  </si>
  <si>
    <t>3c8e-b410-df9e-6479-efaf-6b06-ceee-b5fa</t>
  </si>
  <si>
    <t>Remiza OSP w Ulanie Dużym</t>
  </si>
  <si>
    <t>gm. Ulan-Majorat</t>
  </si>
  <si>
    <t>0253-8264-0022-6402-4549-ff8e-1155-084d</t>
  </si>
  <si>
    <t>Szkoła Podstawowa w Kępkach</t>
  </si>
  <si>
    <t>2304-7a7c-86e8-2ee2-eb91-2df1-3b1e-03df</t>
  </si>
  <si>
    <t>Dom Ludowy w Gąsiorach</t>
  </si>
  <si>
    <t>05d2-9db7-94b5-d41f-db7a-4ec5-95bd-9fcb</t>
  </si>
  <si>
    <t>Zespół Szkół im. Jana Pawła II w Ulanie-Majoracie</t>
  </si>
  <si>
    <t>628f-e31f-8eea-7799-9337-9a11-1763-ab8e</t>
  </si>
  <si>
    <t>Szkoła Podstawowa w Sobolach</t>
  </si>
  <si>
    <t>9efc-36b0-bfa5-63c7-819b-5e43-fd38-7e71</t>
  </si>
  <si>
    <t>Szkoła Podstawowa w Domaszewnicy</t>
  </si>
  <si>
    <t>3718-12a0-2248-d3e2-3520-8fdc-1821-4f51</t>
  </si>
  <si>
    <t>Remiza OSP w Paszkach Dużych</t>
  </si>
  <si>
    <t>gm. Radzyń Podlaski</t>
  </si>
  <si>
    <t>19ca-570f-5fe5-6405-7415-f160-f376-b47d</t>
  </si>
  <si>
    <t>Zespół Szkół w Zabielu</t>
  </si>
  <si>
    <t>194b-fe28-73b4-8970-c490-0b93-224f-45e7</t>
  </si>
  <si>
    <t>Zespół Szkół  w Białej</t>
  </si>
  <si>
    <t>e440-805f-8687-7da2-37b4-011f-86b2-107f</t>
  </si>
  <si>
    <t>Sala gimnastyczna przy Szkole Podstawowej w Żabikowie</t>
  </si>
  <si>
    <t>af25-a7f6-8707-a7ca-3e6c-bf18-e5a6-80f2</t>
  </si>
  <si>
    <t>Szkoła Podstawowa w Brzostówcu</t>
  </si>
  <si>
    <t>87c6-cfc7-398a-4ddb-405a-9dbc-b258-175b</t>
  </si>
  <si>
    <t>Remiza OSP w Płudach</t>
  </si>
  <si>
    <t>f27b-ece4-15f0-5833-7cab-a9df-e7fc-ab7a</t>
  </si>
  <si>
    <t>Zespół Szkół w Białce</t>
  </si>
  <si>
    <t>3796-e3cd-98df-bd22-7b25-3b34-e874-fd6d</t>
  </si>
  <si>
    <t>Remiza OSP w Ustrzeszy</t>
  </si>
  <si>
    <t>b5e8-3d0f-ffec-5a95-f6a1-74ef-9402-b822</t>
  </si>
  <si>
    <t>Remiza OSP w Branicy Radzyńskiej-Kolonii</t>
  </si>
  <si>
    <t>7970-0734-885c-8a04-0911-b6df-42b5-bce5</t>
  </si>
  <si>
    <t>Remiza OSP w  Wiskach</t>
  </si>
  <si>
    <t>gm. Komarówka Podlaska</t>
  </si>
  <si>
    <t>7bee-f6ac-3798-3b58-52c6-58fd-eb61-5ea7</t>
  </si>
  <si>
    <t>Remiza OSP w Przegalinach Dużych</t>
  </si>
  <si>
    <t>0c04-32d9-08fd-a5dc-c0db-1875-67fe-0f82</t>
  </si>
  <si>
    <t>Warsztat Terapii Zajęciowej w Kolembrodach</t>
  </si>
  <si>
    <t>bdd3-4c12-d379-9c77-b5f9-0dbe-31b5-644a</t>
  </si>
  <si>
    <t>Publiczna Szkoła Podstawowa w Derewicznie</t>
  </si>
  <si>
    <t>e3a8-1849-6697-63ad-4c31-edf7-c817-1ad5</t>
  </si>
  <si>
    <t>Szkoła Podstawowa w Komarówce Podlaskiej</t>
  </si>
  <si>
    <t>c50b-633e-a7d1-a6ce-37b6-84a8-a173-84a9</t>
  </si>
  <si>
    <t>Szkoła Podstawowa w Grabowcu</t>
  </si>
  <si>
    <t>gm. Kąkolewnica</t>
  </si>
  <si>
    <t>9934-0be8-f50e-af50-d93c-c9e3-4a28-7ead</t>
  </si>
  <si>
    <t>Szkoła Podstawowa w Żakowoli Poprzecznej</t>
  </si>
  <si>
    <t>e87e-3865-5a17-2f78-77ba-4bb9-1f0b-1d9b</t>
  </si>
  <si>
    <t>Szkoła Podstawowa w Turowie</t>
  </si>
  <si>
    <t>c33d-b52e-35b8-6e9a-f433-1087-c1c7-71d6</t>
  </si>
  <si>
    <t>Publiczne Gimnazjum w Olszewnicy</t>
  </si>
  <si>
    <t>da06-57c5-e76e-17f1-8fa8-b972-2962-0391</t>
  </si>
  <si>
    <t>Zespół Oświatowyw Polskowoli</t>
  </si>
  <si>
    <t>6214-d071-658c-ac83-4740-6442-885b-2a57</t>
  </si>
  <si>
    <t>Gminny Ośrodek Kultury w Kąkolewnicy</t>
  </si>
  <si>
    <t>fc1b-0591-f4b1-1d64-885a-a972-474e-b53e</t>
  </si>
  <si>
    <t>Zespół Oświatowy w Kąkolewnicy</t>
  </si>
  <si>
    <t>ce85-3ef1-87ef-decf-1427-9fd7-443e-39ce</t>
  </si>
  <si>
    <t>Zespół Oświatowy w Brzozowicy Dużej</t>
  </si>
  <si>
    <t>da14-f32d-9874-dbea-2347-1ebb-920e-04cf</t>
  </si>
  <si>
    <t>Świetlica wiejska w Wygnanowie</t>
  </si>
  <si>
    <t>gm. Czemierniki</t>
  </si>
  <si>
    <t>8432-d54c-f401-8087-9126-69ad-28bd-fc38</t>
  </si>
  <si>
    <t>Dom spotkań w Stoczku</t>
  </si>
  <si>
    <t>bbb6-20ad-7d1f-cbd7-71d7-53fb-88e8-036e</t>
  </si>
  <si>
    <t>Świetlica wiejska w Niewęgłoszu</t>
  </si>
  <si>
    <t>1ae1-ab8e-6c4c-10cf-30db-41fc-ca6a-926b</t>
  </si>
  <si>
    <t>Remiza Ochotniczej Straży Pożarnej w Bełczącu</t>
  </si>
  <si>
    <t>7d32-490c-fff1-11a0-d428-8dd6-8a90-5cb9</t>
  </si>
  <si>
    <t>Remiza Ochotniczej Straży Pożarnej w Czemiernikach</t>
  </si>
  <si>
    <t>4128-089a-172f-b551-f328-696d-75e8-396f</t>
  </si>
  <si>
    <t>Remiza OSP w Starej Wsi</t>
  </si>
  <si>
    <t>gm. Borki</t>
  </si>
  <si>
    <t>ebae-49a0-c923-b26e-e5c8-0762-f789-ba80</t>
  </si>
  <si>
    <t>Gminny Ośrodek Kultury w Woli Osowińskiej</t>
  </si>
  <si>
    <t>5556-c0b5-041c-d37e-4846-1bab-f7e4-63e9</t>
  </si>
  <si>
    <t xml:space="preserve">Szkoła Podstawowa w Tchórzewie-Kolonii </t>
  </si>
  <si>
    <t>96f7-be21-9865-c16b-9c19-8c5a-a345-5585</t>
  </si>
  <si>
    <t>Szkoła Podstawowa w Krasewie</t>
  </si>
  <si>
    <t>a9ef-fcb4-9008-3bc6-74d2-202d-5103-47b7</t>
  </si>
  <si>
    <t>Szkoła Podstawowa w Borkach</t>
  </si>
  <si>
    <t>4d67-c472-95ae-0d22-8512-d2c3-2d7a-1b4a</t>
  </si>
  <si>
    <t>Samodzielny Publiczny Zakład Opieki Zdrowotnej Radzyń Podlaski</t>
  </si>
  <si>
    <t>m. Radzyń Podlaski</t>
  </si>
  <si>
    <t>8269-e4e0-bc59-a7b1-3232-b753-0c62-6814</t>
  </si>
  <si>
    <t>Szkoła Podstawowa Nr 1 Radzyń Podlaski</t>
  </si>
  <si>
    <t>630f-32d2-b278-00b1-7821-1ad3-aa2e-bbae</t>
  </si>
  <si>
    <t>Punkt Pośrednictwa Pracy OHP Radzyń Podlaski</t>
  </si>
  <si>
    <t>7849-b658-33e7-17be-726e-874c-bcce-cd9a</t>
  </si>
  <si>
    <t>Dzienny Środowiskowy Dom Samopomocy  Radzyń Podlaski</t>
  </si>
  <si>
    <t>d251-3fcf-a46a-7f8f-cafb-f14c-8683-9ac1</t>
  </si>
  <si>
    <t>Urząd Miasta Radzyń Podlaski</t>
  </si>
  <si>
    <t>d689-0ae5-a042-72a8-cf14-cc9f-9659-20d4</t>
  </si>
  <si>
    <t xml:space="preserve"> Szkoła Podstawowa Nr 2 Radzyń Podlaski</t>
  </si>
  <si>
    <t>8ceb-6715-9a57-51eb-2d94-d670-b1d0-303b</t>
  </si>
  <si>
    <t>Filia Miejskiej Biblioteki Radzyń Podlaski</t>
  </si>
  <si>
    <t>e128-4eda-9eaf-485b-c5ed-151c-cb31-2fb7</t>
  </si>
  <si>
    <t>Gimnazjum Nr 2 Radzyń Podlaski</t>
  </si>
  <si>
    <t>2f7b-ed3b-89c5-a8c5-ea67-969a-3bb1-9bbf</t>
  </si>
  <si>
    <t>Szkoła Podstawowa Nr 2 Radzyń Podlaski</t>
  </si>
  <si>
    <t>f134-5298-2892-1d5f-90ce-3995-4d9c-1277</t>
  </si>
  <si>
    <t>Przedszkole Miejskie Radzyń Podlaski</t>
  </si>
  <si>
    <t>4d15-7264-43d4-4d97-deaa-4848-0992-96c0</t>
  </si>
  <si>
    <t>Świetlica Klubu w Zienkach</t>
  </si>
  <si>
    <t>gm. Sosnowica</t>
  </si>
  <si>
    <t>0f61-e79c-ca5d-0af2-f8f5-8a0e-c360-f23a</t>
  </si>
  <si>
    <t>Gimnazjum w Sosnowicy</t>
  </si>
  <si>
    <t>a4ff-e984-706e-e3f0-2700-3a43-5457-8a2f</t>
  </si>
  <si>
    <t>Szkoła Podstawowa w Sosnowicy</t>
  </si>
  <si>
    <t>bac1-9863-5fa8-c482-3e40-a60d-7c59-b3b8</t>
  </si>
  <si>
    <t>Świetlica w Nowym Orzechowie</t>
  </si>
  <si>
    <t>7455-1ec7-cd69-bef8-c93b-0def-2530-cd05</t>
  </si>
  <si>
    <t>Szkoła Podstawowa w Gródku Szlacheckim</t>
  </si>
  <si>
    <t>gm. Siemień</t>
  </si>
  <si>
    <t>b0da-9721-0faa-1bee-dc1a-36bf-c8bf-3e09</t>
  </si>
  <si>
    <t>Remiza OSP w Działyniu</t>
  </si>
  <si>
    <t>1175-0643-0435-b4fe-e71f-2649-d1ae-ba57</t>
  </si>
  <si>
    <t>Świetlica Wiejska w Żminnem</t>
  </si>
  <si>
    <t>d373-4316-1079-6c44-c3e3-3564-c920-d47a</t>
  </si>
  <si>
    <t>Sala Gimnastyczna w Siemieniu</t>
  </si>
  <si>
    <t>8919-79c5-fffb-c0b4-cbbb-d80a-ce02-5561</t>
  </si>
  <si>
    <t>Remiza OSP w Bojarach</t>
  </si>
  <si>
    <t>gm. Podedwórze</t>
  </si>
  <si>
    <t>2ff0-e080-d4a6-99fe-35fd-4ccb-ccf0-5298</t>
  </si>
  <si>
    <t>Świetlica wiejska w Podedwórzu</t>
  </si>
  <si>
    <t>d614-2dca-4fc7-cee3-f46f-68c4-3407-116b</t>
  </si>
  <si>
    <t>Zespół Placówek Oświatowych w Podedwórzu</t>
  </si>
  <si>
    <t>55e6-b926-0a55-b094-dcac-eafc-aadd-edfd</t>
  </si>
  <si>
    <t>Samodzielny Publiczny Zakład Opieki Zdrowotnej w Parczewie</t>
  </si>
  <si>
    <t>gm. Parczew</t>
  </si>
  <si>
    <t>19e4-b79f-cb7a-b282-aaa6-bed1-077a-e50b</t>
  </si>
  <si>
    <t>Zespół Placówek Szkolnych w Przewłoce</t>
  </si>
  <si>
    <t>ae77-4312-ba54-d5db-7393-eeef-140d-17c8</t>
  </si>
  <si>
    <t>Publiczna Szkoła Podstawowa w Tyśmienicy</t>
  </si>
  <si>
    <t>ffb7-7ad9-74df-d59b-7898-b7bc-94ee-4a2f</t>
  </si>
  <si>
    <t>Remiza Strażacka w Koczergach</t>
  </si>
  <si>
    <t>7d09-ab75-25a6-0c9c-0ea6-8730-edaa-fae3</t>
  </si>
  <si>
    <t>Szkoła Podstawowa Nr 2 w Parczewie</t>
  </si>
  <si>
    <t>9002-34d2-2c8a-0b73-d9d8-af1e-751b-6cd2</t>
  </si>
  <si>
    <t>Zakład Doskonalenia Zawodowego w Parczewie</t>
  </si>
  <si>
    <t>176f-c9cb-38c4-92a5-63e0-f03f-e810-0932</t>
  </si>
  <si>
    <t>Publiczne Przedszkole Nr 1 w Parczewie</t>
  </si>
  <si>
    <t>0084-2cb8-d6c4-a327-b987-7785-de7f-6d72</t>
  </si>
  <si>
    <t>Zespół Szkół Ponadgimnazjalnych w Parczewie</t>
  </si>
  <si>
    <t>add5-6e5b-43c7-d99f-7e84-3ee8-da81-fe2d</t>
  </si>
  <si>
    <t>Urząd Miejski w Parczewie</t>
  </si>
  <si>
    <t>4263-5829-606a-2897-29fe-e6ec-70d3-830c</t>
  </si>
  <si>
    <t>Publiczne Przedszkole Nr 2 w Parczewie</t>
  </si>
  <si>
    <t>28d7-b07f-5062-bcc0-6619-b3f1-e56c-9cdf</t>
  </si>
  <si>
    <t>Publiczne Gimnazjum w Parczewie</t>
  </si>
  <si>
    <t>fbae-1ba0-754b-942e-3d4a-1407-4572-5406</t>
  </si>
  <si>
    <t>Szkoła Podstawowa Nr 1 w Parczewie</t>
  </si>
  <si>
    <t>b12a-796b-6c0d-95df-b915-3888-68ac-aa82</t>
  </si>
  <si>
    <t>Świetlica Wiejska w Cichostowie</t>
  </si>
  <si>
    <t>gm. Milanów</t>
  </si>
  <si>
    <t>cbe2-fd3a-e716-b948-c20b-a5c0-02a9-cabb</t>
  </si>
  <si>
    <t>Publiczna "Mała Szkoła Podstawowa" w Radczu</t>
  </si>
  <si>
    <t>055e-5cb4-d0fb-6288-999d-0447-7cc1-b366</t>
  </si>
  <si>
    <t>Szkoła Podstawowa w Kostrach</t>
  </si>
  <si>
    <t>b750-33b6-e1b4-bf9d-250e-55cf-a83f-cb01</t>
  </si>
  <si>
    <t>Szkoła Podstawowa w Rudnie</t>
  </si>
  <si>
    <t>e39c-6d45-52a2-99f5-bf60-4f44-4761-d738</t>
  </si>
  <si>
    <t>Gminny Ośrodek Kultury w Milanowie</t>
  </si>
  <si>
    <t>d4b1-4acd-0213-c68c-e4fd-315f-f4e0-1af4</t>
  </si>
  <si>
    <t>Szkoła Podstawowa w Dawidach</t>
  </si>
  <si>
    <t>gm. Jabłoń</t>
  </si>
  <si>
    <t>6a89-f555-1e6f-7971-3eb5-0e93-d3fe-b155</t>
  </si>
  <si>
    <t>Dom Pomocy Społecznej w Kalince</t>
  </si>
  <si>
    <t>99f2-c3f8-8a3a-9192-26a8-976c-3899-04ba</t>
  </si>
  <si>
    <t>Szkoła Podstawowa w Paszenkach</t>
  </si>
  <si>
    <t>0ff2-69d1-b87d-c493-d498-76eb-0cfc-3569</t>
  </si>
  <si>
    <t>Szkoła Podstawowa im. Amelii hr. Łubieńskiej w Kolanie</t>
  </si>
  <si>
    <t>701f-01cf-1d18-84e4-f40e-9cd3-9f46-1803</t>
  </si>
  <si>
    <t>Szkoła Podstawowa w Gęsi</t>
  </si>
  <si>
    <t>83aa-b07a-5b0d-213a-cbe1-a236-d546-3a91</t>
  </si>
  <si>
    <t>Gminna Biblioteka Publiczna w Jabłoniu</t>
  </si>
  <si>
    <t>f515-f507-9b6a-33f0-d605-6499-fd82-d453</t>
  </si>
  <si>
    <t>Świetlica Wiejska w Chmielowie</t>
  </si>
  <si>
    <t>gm. Dębowa Kłoda</t>
  </si>
  <si>
    <t>bc93-068a-6fcf-c30c-e2db-5747-f5f8-8dbb</t>
  </si>
  <si>
    <t>Świetlica Wiejska w Plebaniej Woli</t>
  </si>
  <si>
    <t>4abe-78cc-763e-ec11-5ea3-d320-89a8-3e84</t>
  </si>
  <si>
    <t>Szkoła Podstawowa w Kodeńcu</t>
  </si>
  <si>
    <t>281e-bd5f-8afd-bbab-f0f7-b2a7-2cc8-c2b2</t>
  </si>
  <si>
    <t>Gminny Ośrodek Kultury w Dębowej Kłodzie</t>
  </si>
  <si>
    <t>c19d-357b-ea12-fb56-6488-fbbc-a920-2b31</t>
  </si>
  <si>
    <t>gm. Żółkiewka</t>
  </si>
  <si>
    <t>ec45-9162-e33a-bbf8-d383-c42a-70e2-eeca</t>
  </si>
  <si>
    <t>3bd7-7f30-2d25-d1f8-15f8-c5c6-2ca9-7b2c</t>
  </si>
  <si>
    <t>ef3b-ccad-27b0-31fa-5182-b500-12b6-b08c</t>
  </si>
  <si>
    <t>7fd3-bf4b-9ffd-d1d4-fd60-846e-a17e-53c9</t>
  </si>
  <si>
    <t>3a80-511f-bea3-330d-b985-afcc-6873-e26e</t>
  </si>
  <si>
    <t>Hala sportowa</t>
  </si>
  <si>
    <t>74a7-7fb9-cf62-406f-7cc0-1ae5-cafe-36de</t>
  </si>
  <si>
    <t>6a15-de89-0c9a-f840-f69d-127a-9e64-0587</t>
  </si>
  <si>
    <t>Budynek Szkoły</t>
  </si>
  <si>
    <t>e3dc-ad70-5038-8628-f8a8-6425-4eb0-b72c</t>
  </si>
  <si>
    <t>gm. Siennica Różana</t>
  </si>
  <si>
    <t>60ec-93c6-fc2e-123f-0f9f-efec-bc23-7840</t>
  </si>
  <si>
    <t>Biurowiec RSP Zagroda</t>
  </si>
  <si>
    <t>fa9d-dbd3-75b9-ae85-eea9-738c-8368-eb9d</t>
  </si>
  <si>
    <t>dde2-a502-3757-6ed1-0674-665d-9536-9dae</t>
  </si>
  <si>
    <t xml:space="preserve">Sala Gimnastyczna Zespolu Szkół </t>
  </si>
  <si>
    <t>6dc0-a9ca-8614-088b-7172-7a6f-c940-cac1</t>
  </si>
  <si>
    <t>27dd-2f89-6ba5-33cf-e7b0-7e52-000a-267f</t>
  </si>
  <si>
    <t xml:space="preserve">Dom Pomocy Społecznej </t>
  </si>
  <si>
    <t>gm. Rudnik</t>
  </si>
  <si>
    <t>24f4-70ca-bb2a-bfc2-90e8-c339-0bb7-e878</t>
  </si>
  <si>
    <t>fec5-7af8-3c09-5db6-6ab0-c599-8fe5-f742</t>
  </si>
  <si>
    <t xml:space="preserve">Budynek byłej Szkoły Podstawowej </t>
  </si>
  <si>
    <t>ff22-23ce-fe91-241b-4004-e13f-eb6f-2ff1</t>
  </si>
  <si>
    <t>Sala Gimnastyczna w Rudniku</t>
  </si>
  <si>
    <t>2e73-38e2-4fb6-755f-814d-748e-b95a-22f5</t>
  </si>
  <si>
    <t>Budynek świetlicy wiejskiej w Suszniu</t>
  </si>
  <si>
    <t>13c7-cae8-fee6-24e2-7b80-f265-83c1-77bf</t>
  </si>
  <si>
    <t>Budynek szkoły</t>
  </si>
  <si>
    <t>gm. Łopiennik Górny</t>
  </si>
  <si>
    <t>e871-aa0c-c618-9c0f-7c04-8893-e65f-35c9</t>
  </si>
  <si>
    <t>5a94-38c8-985c-bb2d-1220-237c-5b69-c3dd</t>
  </si>
  <si>
    <t>1cf6-f97a-7e98-fab3-2154-484b-0102-8386</t>
  </si>
  <si>
    <t>Budynek biblioteki</t>
  </si>
  <si>
    <t>5301-7ab5-9021-f35e-6db6-ad46-e9fd-9756</t>
  </si>
  <si>
    <t>Surhów – Kolonia 3 DPS</t>
  </si>
  <si>
    <t>gm. Kraśniczyn</t>
  </si>
  <si>
    <t>526b-9993-586e-f6f6-ce8a-f55f-f8aa-cca6</t>
  </si>
  <si>
    <t>Bończa – Kolonia 71 DPS</t>
  </si>
  <si>
    <t>0439-237f-b550-6140-0ed8-e858-cdd4-49c1</t>
  </si>
  <si>
    <t>Łukaszówka 18 - Remiza OSP</t>
  </si>
  <si>
    <t>962f-2310-c4bb-84c7-c462-77a2-25fb-92dd</t>
  </si>
  <si>
    <t>Chełmiec 50 - Remiza OSP</t>
  </si>
  <si>
    <t>d5ef-de81-2b38-b839-35ee-17bf-ceee-468f</t>
  </si>
  <si>
    <t>Surhów 1 - Szkoła Podstawowa</t>
  </si>
  <si>
    <t>819b-215a-0a70-5c47-edff-0d5d-e7bd-5a73</t>
  </si>
  <si>
    <t>Czajki 53 - Remiza OSP</t>
  </si>
  <si>
    <t>fa1c-0e14-afd3-7161-0fc1-bb28-c4b3-11a8</t>
  </si>
  <si>
    <t>Olszanka 25A - Remiza OSP</t>
  </si>
  <si>
    <t>8f8d-38d7-9050-5bea-2a68-8292-f669-1b6a</t>
  </si>
  <si>
    <t>Drewniki 27 - Remiza OSP</t>
  </si>
  <si>
    <t>a595-2363-fcce-001b-86a0-db11-6e18-ecd9</t>
  </si>
  <si>
    <t>Żułów 13 DPS</t>
  </si>
  <si>
    <t>3dd9-a0ee-4279-5464-27f1-688d-c10f-c061</t>
  </si>
  <si>
    <t xml:space="preserve">Kraśniczyn - Urząd Gminy </t>
  </si>
  <si>
    <t>6abd-6e96-71d7-9242-3739-98d3-0157-c334</t>
  </si>
  <si>
    <t>Bończa 85A - Remiza OSP</t>
  </si>
  <si>
    <t>b86e-b82c-29b6-5df3-9410-e84f-b23f-ce95</t>
  </si>
  <si>
    <t>Dom Pomocy Społecznej w Krasnymstawie Filia w Stężycy Nadwieprzańskiej</t>
  </si>
  <si>
    <t>gm. Krasnystaw</t>
  </si>
  <si>
    <t>1b92-84d9-01e3-cd07-76ca-54c9-dd2a-6e94</t>
  </si>
  <si>
    <t>Dom Ludowy w Łanach</t>
  </si>
  <si>
    <t>23ed-1036-7769-720d-0259-43e5-978b-3554</t>
  </si>
  <si>
    <t>Wiejski Dom Kultury w Małochwieju Małym</t>
  </si>
  <si>
    <t>1ea6-cff0-6ca7-f405-e201-3928-69d1-7e9c</t>
  </si>
  <si>
    <t>Zespół Nr 4 Gimnazjum i Szkoły Podstawowej w Małochwieju Dużym</t>
  </si>
  <si>
    <t>be44-ad49-ec3c-0a0a-800e-9c88-8c23-1dc5</t>
  </si>
  <si>
    <t>Wiejski Dom Kultury w Siennicy Nadolnej</t>
  </si>
  <si>
    <t>c607-69a2-a1a7-5af8-8144-118d-66fa-7c8e</t>
  </si>
  <si>
    <t>Gminne Centrum Kultury w Krasnymstawie z siedzibą w Siennicy Nadolnej</t>
  </si>
  <si>
    <t>5848-e312-adcc-56aa-493e-3d52-2277-a5ae</t>
  </si>
  <si>
    <t>Zespół Nr 1 Gimnazjum i Szkoły Podstawowej w Siennicy Nadolnej</t>
  </si>
  <si>
    <t>e3fe-1632-abee-e9c0-e3d7-6291-db73-c890</t>
  </si>
  <si>
    <t>Świetlica Wiejska w Wincentowie</t>
  </si>
  <si>
    <t>81b5-574c-aa73-2255-0962-5930-0fdf-a610</t>
  </si>
  <si>
    <t>Wiejski Dom Kultury w Bzitem</t>
  </si>
  <si>
    <t>dcaa-52de-a0d1-9111-4d18-3f00-90cc-84d2</t>
  </si>
  <si>
    <t>Remiza OSP w Ostrowie Krupskim</t>
  </si>
  <si>
    <t>776f-0c2f-a668-b212-a55a-282e-c26b-cc14</t>
  </si>
  <si>
    <t>Remiza OSP w Czarnoziemi</t>
  </si>
  <si>
    <t>6fd6-ce97-49de-7383-7fac-90d0-9500-f7ef</t>
  </si>
  <si>
    <t>Zespół Nr 5 Gimnazjum i Szkoły Podstawowej w Krupem</t>
  </si>
  <si>
    <t>3239-b353-6f91-351b-511d-3a3e-31d5-b59a</t>
  </si>
  <si>
    <t>Remiza OSP w Latyczowie</t>
  </si>
  <si>
    <t>c0b7-080f-0f72-2469-66de-a782-faae-46b3</t>
  </si>
  <si>
    <t>Punkt Przedszkolny w Stężycy Kolonii</t>
  </si>
  <si>
    <t>4179-f393-7494-c612-e642-810e-6ef7-a1f6</t>
  </si>
  <si>
    <t>Gimnazjum Nr 2 w Zakręciu</t>
  </si>
  <si>
    <t>f1ab-1e12-8078-e103-0ec6-f9fc-8810-63da</t>
  </si>
  <si>
    <t>Szkoła Podstawowa w Jaślikowie</t>
  </si>
  <si>
    <t>5cda-7b98-1c8e-4319-bd28-e00c-2fe6-c002</t>
  </si>
  <si>
    <t>Zespół Nr 3 Przedszkola, Szkoły Podstawowej i Gimnazjum w Krasnymstawie</t>
  </si>
  <si>
    <t>5373-000d-7541-923f-81db-4e55-9e56-3ea2</t>
  </si>
  <si>
    <t>Wiejski Dom Kultury w Niemienicach</t>
  </si>
  <si>
    <t>2c21-22f3-b487-2c85-afd9-335b-3a67-318a</t>
  </si>
  <si>
    <t xml:space="preserve">Zakład Hodowlano- Produkcyjny Stado Ogierów Białka w Białce </t>
  </si>
  <si>
    <t>8203-ee1e-79c4-9a2e-1304-6806-fb99-2743</t>
  </si>
  <si>
    <t>Dworzyska Strażnica OSP</t>
  </si>
  <si>
    <t>gm. Izbica</t>
  </si>
  <si>
    <t>0501-e442-a223-7235-0f16-1197-2e76-5af2</t>
  </si>
  <si>
    <t>Wirkowice Drugie Szkoła Podstawowa</t>
  </si>
  <si>
    <t>4daa-fb9a-be92-11d0-44e8-7c65-9818-f587</t>
  </si>
  <si>
    <t>Tarzymiechy Pierwsze Szkoła Podstawowa</t>
  </si>
  <si>
    <t>198d-ca7c-ec6a-69db-f1cb-0f7d-75ff-5dba</t>
  </si>
  <si>
    <t>Tarnogóra-Kolonia Szkoła Podstawowa</t>
  </si>
  <si>
    <t>e091-79a9-dac5-1874-1b04-976d-5c82-eb3f</t>
  </si>
  <si>
    <t xml:space="preserve">Tarnogóra Samorządowy Ośrodek Kultury i Sportu </t>
  </si>
  <si>
    <t>da26-b317-1e66-f311-1044-5def-9aff-32bb</t>
  </si>
  <si>
    <t>Stryjów Strażnica OSP</t>
  </si>
  <si>
    <t>0334-376e-3e8c-c2fe-cdcd-ffee-7cdc-0e43</t>
  </si>
  <si>
    <t>Orłów Drewniany Zespół Szkół</t>
  </si>
  <si>
    <t>d435-8530-28ee-31d1-b610-119f-aba2-8bf8</t>
  </si>
  <si>
    <t>Wólka Orłowska Wiejski Dom Kultury</t>
  </si>
  <si>
    <t>46d5-bdc4-52f2-4f1e-222f-cccc-fb20-bef1</t>
  </si>
  <si>
    <t xml:space="preserve">Izbica, Budynek Urzedu Gminy </t>
  </si>
  <si>
    <t>3ea0-37fa-7c9d-77a7-0ba2-0bdd-f7e6-2542</t>
  </si>
  <si>
    <t>Budynek po byłej szkole</t>
  </si>
  <si>
    <t>gm. Gorzków</t>
  </si>
  <si>
    <t>19af-0a32-4e4e-c43c-7b6c-caee-a662-790e</t>
  </si>
  <si>
    <t>982a-8bed-0478-4323-0823-8787-d28a-2881</t>
  </si>
  <si>
    <t>bd6b-767e-084e-8dd8-fc15-42dc-9547-596a</t>
  </si>
  <si>
    <t>c4d8-e86c-790e-229f-c377-c48c-7ef1-f026</t>
  </si>
  <si>
    <t>71ce-ddd2-e5ed-a676-4793-ceff-d01c-9614</t>
  </si>
  <si>
    <t>64d4-8974-3e5e-4287-a1f3-ceed-4260-32cc</t>
  </si>
  <si>
    <t>195f-cb2a-546c-0657-083e-2509-b90d-f1bb</t>
  </si>
  <si>
    <t xml:space="preserve">Centrum Społeczno-Kulturalne </t>
  </si>
  <si>
    <t>e9ef-3de0-47e2-be11-b171-6320-dca3-380a</t>
  </si>
  <si>
    <t>gm. Fajsławice</t>
  </si>
  <si>
    <t>3166-1483-61af-69e3-3367-b8fb-1497-cf9b</t>
  </si>
  <si>
    <t>Publiczna Szkoła Podstawowa</t>
  </si>
  <si>
    <t>1a83-b5a8-2169-5724-b5d9-d0e5-39dd-f608</t>
  </si>
  <si>
    <t>c269-5200-c3e2-fd1a-2798-6902-f2e7-e181</t>
  </si>
  <si>
    <t xml:space="preserve">Zespół Dworsko-Parkowy </t>
  </si>
  <si>
    <t>1657-2a36-2eb2-4c2c-eac1-db47-a742-847d</t>
  </si>
  <si>
    <t>7e33-1386-3c19-fdac-df8d-45bc-1e6d-fa2f</t>
  </si>
  <si>
    <t xml:space="preserve">Świetlica wiejska </t>
  </si>
  <si>
    <t>3ea9-60d8-2a77-c2e3-3cc3-83fe-1508-27c4</t>
  </si>
  <si>
    <t>m. Krasnystaw</t>
  </si>
  <si>
    <t>5a1f-275b-3a0f-159a-a87d-879e-f1d4-259f</t>
  </si>
  <si>
    <t>Areszt Śledczy</t>
  </si>
  <si>
    <t>754c-6e37-d5b6-def9-fd21-1c19-cc9d-8420</t>
  </si>
  <si>
    <t>Szpital SP ZOZ</t>
  </si>
  <si>
    <t>1bd2-9615-cc3e-e237-d769-eb96-1131-7f04</t>
  </si>
  <si>
    <t>Zespół Szkół nr 4</t>
  </si>
  <si>
    <t>8459-fd44-cafc-9984-7236-8233-f17c-d3a3</t>
  </si>
  <si>
    <t>Zespół Szkół Społecznych</t>
  </si>
  <si>
    <t>64e3-72af-f703-1bed-25c8-b625-17a2-34fc</t>
  </si>
  <si>
    <t>Przedszkole nr 8</t>
  </si>
  <si>
    <t>e5ce-46a3-a0a3-1228-f5f7-3ad8-cc50-cf1d</t>
  </si>
  <si>
    <t>Miejska Biblioteka Publiczna</t>
  </si>
  <si>
    <t>202c-6e38-5d14-d1f5-c7bf-a907-fd40-78e6</t>
  </si>
  <si>
    <t>f9c1-b36c-74a0-d677-ec78-418c-68ce-0586</t>
  </si>
  <si>
    <t>Krasnostawski Dom Kultury</t>
  </si>
  <si>
    <t>ac4f-98cd-2025-ae69-341e-0ffb-da99-3a88</t>
  </si>
  <si>
    <t>0af3-4e08-8cb7-2ef0-4121-9e48-2d4a-948a</t>
  </si>
  <si>
    <t>Zespół Szkół Nr 1</t>
  </si>
  <si>
    <t>9314-2626-cb22-3b22-ddb3-e074-dd20-695b</t>
  </si>
  <si>
    <t>12c1-5069-c23f-544c-4591-7ef4-4ad1-b9bc</t>
  </si>
  <si>
    <t>69bf-c938-0263-cfc3-2002-a7cb-84e5-fbc4</t>
  </si>
  <si>
    <t>Okręgowa Spółdzielnia Mleczarska</t>
  </si>
  <si>
    <t>3f0d-a1d3-e01d-6245-0e94-0c6a-3ad5-0ffd</t>
  </si>
  <si>
    <t>Specjalny Ośrodek Szkolno-Wychowawczy</t>
  </si>
  <si>
    <t>dbf6-c6d6-4726-7294-14af-0157-a747-f293</t>
  </si>
  <si>
    <t>Strażnica OSP Zastawie</t>
  </si>
  <si>
    <t>621d-1c6d-b202-31af-bc91-e5ca-cb91-4f24</t>
  </si>
  <si>
    <t>Zespół Szkół nr 5</t>
  </si>
  <si>
    <t>3342-b57e-c01f-2cd7-9519-e6e0-dc23-ad10</t>
  </si>
  <si>
    <t>4b1b-0691-bc20-a13a-f9ca-1018-ddd8-76b7</t>
  </si>
  <si>
    <t>gm. Werbkowice</t>
  </si>
  <si>
    <t>4dee-e042-2d48-109e-a06d-4f4c-84a2-15b7</t>
  </si>
  <si>
    <t>9cab-1a81-8200-57c5-2569-8bdb-dc47-caed</t>
  </si>
  <si>
    <t>84f8-87b5-9f93-aa77-8b15-333c-6391-ab22</t>
  </si>
  <si>
    <t>354f-3530-5830-22df-81e2-e012-5680-9704</t>
  </si>
  <si>
    <t>ec8b-1a4c-5c02-2efd-aeb5-eb89-4b12-6758</t>
  </si>
  <si>
    <t>8cdc-30b3-05ca-8c9a-2ab1-fc69-edc2-9d66</t>
  </si>
  <si>
    <t>0f12-3455-abd9-d7d9-099d-731d-53f2-278e</t>
  </si>
  <si>
    <t>0e1f-b6e4-bb88-7bf2-9981-4fb2-944a-13a6</t>
  </si>
  <si>
    <t>e9c0-03bd-abaa-cd5f-4488-7b0b-895d-d4a8</t>
  </si>
  <si>
    <t>6a9a-33d8-518a-fd01-af9c-cc80-1611-b3b8</t>
  </si>
  <si>
    <t>Szkoła Podstawowa w Teratynie</t>
  </si>
  <si>
    <t>gm. Uchanie</t>
  </si>
  <si>
    <t>8337-a830-1379-f772-5b66-93fb-a2bb-ee1b</t>
  </si>
  <si>
    <t>Świetlica w Drohiczanach</t>
  </si>
  <si>
    <t>7b6a-7186-062e-01da-a05d-1904-dfa8-5588</t>
  </si>
  <si>
    <t>Gimnazjum w Jarosławcu</t>
  </si>
  <si>
    <t>d035-f279-3cd0-2177-b24d-f127-35ef-7f55</t>
  </si>
  <si>
    <t>Świetlica w Rozkoszówce</t>
  </si>
  <si>
    <t>f3a9-756a-25c1-d697-161f-0c57-e226-3a29</t>
  </si>
  <si>
    <t>Gminny Ośrodek Kultury w Uchaniach</t>
  </si>
  <si>
    <t>e855-f551-365a-eb70-8faa-6acc-f4f1-5e2e</t>
  </si>
  <si>
    <t>Szkoła Podstawowa w Nieledwi</t>
  </si>
  <si>
    <t>gm. Trzeszczany</t>
  </si>
  <si>
    <t>c738-0a72-2c1f-5f76-43cd-3a97-94bb-02fe</t>
  </si>
  <si>
    <t>Szkoła Podstawowa w Mołodiatyczach</t>
  </si>
  <si>
    <t>533b-d89a-80cd-8684-f2ef-0945-7ad3-63f3</t>
  </si>
  <si>
    <t>Gminny Ośrodek Kultury w Trzeszczanach</t>
  </si>
  <si>
    <t>22d8-a18d-75fb-256e-1941-1239-958c-e557</t>
  </si>
  <si>
    <t>Niepubliczny Zakład Opiekuńczo-Leczniczy "Droga Życia" w Smoligowie</t>
  </si>
  <si>
    <t>gm. Mircze</t>
  </si>
  <si>
    <t>c3e4-db05-3f2e-c60e-5faf-ae99-fb47-6f86</t>
  </si>
  <si>
    <t>Gminny Ośrodek Kultury w Mirczu</t>
  </si>
  <si>
    <t>6a9b-74e6-496e-2f9a-61f8-458a-7f90-76be</t>
  </si>
  <si>
    <t>Świetlica Wiejska w Mołożowie</t>
  </si>
  <si>
    <t>ccdd-bbb8-dbbd-6877-c236-9b39-b6f9-ccd4</t>
  </si>
  <si>
    <t>Świetlica Wiejska w Starej Wsi</t>
  </si>
  <si>
    <t>2ffb-da12-b191-f96d-4d3b-fc6f-0299-c52e</t>
  </si>
  <si>
    <t>Szkoła Podstawowa w Wiszniowie</t>
  </si>
  <si>
    <t>27d8-6251-f1cd-90b6-7871-0c54-b24e-561e</t>
  </si>
  <si>
    <t>Zespół Szkół w Kryłowie</t>
  </si>
  <si>
    <t>a5c6-cbc7-6a2f-41d4-5d5c-55eb-85e6-28b2</t>
  </si>
  <si>
    <t>Budynek byłej Szkoły Podstawowej w Małkowie</t>
  </si>
  <si>
    <t>80d7-1753-eef6-f0ce-acac-bbf6-9661-b25b</t>
  </si>
  <si>
    <t>Szkoła Podstawowa w Szychowicach</t>
  </si>
  <si>
    <t>e3b3-0528-3255-1696-3ffc-430d-b5fd-51d5</t>
  </si>
  <si>
    <t>Środowiskowy Dom Samopomocy w Modryniu</t>
  </si>
  <si>
    <t>c929-fee4-cc82-d5f3-5191-24b7-ca13-5b50</t>
  </si>
  <si>
    <t>Świetlica Wiejska w Smoligowie</t>
  </si>
  <si>
    <t>f334-702c-3ef3-e255-1e8d-850d-48bb-ded7</t>
  </si>
  <si>
    <t>Samorządowy Zespół Szkół w Mirczu</t>
  </si>
  <si>
    <t>dc45-5787-6ea4-7b9f-6255-e7c8-a35b-9457</t>
  </si>
  <si>
    <t>Świetlica</t>
  </si>
  <si>
    <t>gm. Hrubieszów</t>
  </si>
  <si>
    <t>a884-c09b-5683-a5ad-d3a4-58de-209c-782e</t>
  </si>
  <si>
    <t>d671-3953-a69f-677a-3769-2f6f-9527-c0bc</t>
  </si>
  <si>
    <t>ef85-6cf0-73f7-2c51-a423-2887-5333-71b9</t>
  </si>
  <si>
    <t>5099-bd9c-ec5a-4e55-f16f-171a-2333-dcf6</t>
  </si>
  <si>
    <t>d9eb-d2ba-c2a3-64a6-22ae-36fe-b2b1-0954</t>
  </si>
  <si>
    <t>ee71-2aa5-fb28-7a14-8a66-c69d-d144-9e6d</t>
  </si>
  <si>
    <t>Urząd Gminy Hrubieszów</t>
  </si>
  <si>
    <t>7d84-844a-d7d6-30a0-f36a-d8ad-9113-c443</t>
  </si>
  <si>
    <t>Gminne Gimnazjum</t>
  </si>
  <si>
    <t>b424-3085-4d65-98f2-218b-7ded-a223-1629</t>
  </si>
  <si>
    <t>be6a-5372-2082-b78e-a5d5-45d0-f29b-f239</t>
  </si>
  <si>
    <t>6059-8481-6945-82f2-65e9-5ef9-daa7-5e37</t>
  </si>
  <si>
    <t>8f67-0bf7-c292-f8d8-9678-51d4-bcf1-09cf</t>
  </si>
  <si>
    <t>92f4-cede-020b-4150-2f33-9cc3-083c-9e4b</t>
  </si>
  <si>
    <t>Świetlica Wiejska w Strzyżowie</t>
  </si>
  <si>
    <t>gm. Horodło</t>
  </si>
  <si>
    <t>ca34-0013-6a32-0bb6-3d68-f642-f591-2359</t>
  </si>
  <si>
    <t>Świetlica Wiejska w Łuszkowie</t>
  </si>
  <si>
    <t>492c-b3af-370c-64f2-1501-0248-0090-7b93</t>
  </si>
  <si>
    <t>Świetlica Wiejska w Bereżnicy</t>
  </si>
  <si>
    <t>4551-568a-e1b6-33ef-0fed-a714-3d3f-bda1</t>
  </si>
  <si>
    <t>Budynek Szkoły Podstawowej w Kopyłowie</t>
  </si>
  <si>
    <t>4e8a-682d-2380-6685-75ab-1831-e436-dcab</t>
  </si>
  <si>
    <t>Gminny Ośrodek Kultury w Horodle</t>
  </si>
  <si>
    <t>5e20-0746-80db-5d0e-dca8-d050-bdfd-2e5a</t>
  </si>
  <si>
    <t>gm. Dołhobyczów</t>
  </si>
  <si>
    <t>24fa-771c-d0a5-c9fb-ab58-c36c-1564-5d7a</t>
  </si>
  <si>
    <t>cae7-5960-a484-a49e-6018-0a0b-9635-10df</t>
  </si>
  <si>
    <t>0439-99f0-2938-085d-f42a-bc17-e04b-6635</t>
  </si>
  <si>
    <t>b83e-1fb1-9bf2-fb2e-df38-e4db-8cc0-47ef</t>
  </si>
  <si>
    <t>Warsztaty Terapii Zajęciowej</t>
  </si>
  <si>
    <t>83d0-4d63-7c31-0b35-3059-7343-71a6-c939</t>
  </si>
  <si>
    <t>efc7-f70e-a88e-8c33-2cbf-c55d-c7ce-a48c</t>
  </si>
  <si>
    <t>5c4c-da6f-7d21-73f9-a111-1149-4cd6-ef28</t>
  </si>
  <si>
    <t>Sala Konferencyjna Urzędu Gminy</t>
  </si>
  <si>
    <t>8a2e-871d-a4a3-f6aa-7da6-6860-0362-bc3d</t>
  </si>
  <si>
    <t>m. Hrubieszów</t>
  </si>
  <si>
    <t>3c63-2cc7-812e-8c5e-5fcc-78ab-833b-a953</t>
  </si>
  <si>
    <t>1fce-7b2c-9c33-adda-07c0-f10f-a88d-9898</t>
  </si>
  <si>
    <t>Zespół Szkół Miejskich nr 1</t>
  </si>
  <si>
    <t>c252-9052-41c1-daab-06df-f301-c168-64a5</t>
  </si>
  <si>
    <t>Przedszkole nr 1</t>
  </si>
  <si>
    <t>9df7-52b6-46f9-017c-59da-446b-4311-b9e6</t>
  </si>
  <si>
    <t>Przedszkole nr 5</t>
  </si>
  <si>
    <t>a9ce-4ad5-59d7-d111-8f12-21dc-ced6-c2d9</t>
  </si>
  <si>
    <t>Hrubieszowska Spółdzielnia Mieszkaniowa</t>
  </si>
  <si>
    <t>764b-b3b5-5266-b5cb-d875-26b2-74a5-534b</t>
  </si>
  <si>
    <t>PGKiM Spółka z o.o.</t>
  </si>
  <si>
    <t>5ba7-77f5-84cf-a615-b9a6-4c41-462a-80f3</t>
  </si>
  <si>
    <t>Hrubieszowski Dom Kultury</t>
  </si>
  <si>
    <t>c6fc-b57e-93a2-db40-d6f9-c039-d1c0-e876</t>
  </si>
  <si>
    <t>Dom Nauczyciela</t>
  </si>
  <si>
    <t>eea6-7063-a42f-858c-0e67-cff8-89e6-989c</t>
  </si>
  <si>
    <t>Agencja Restrukturyzacji i Modernizacji Rolnictwa Biuro Powiatowe w Hrubieszowie</t>
  </si>
  <si>
    <t>302c-eb40-4543-c9d8-a690-6a68-d163-97a3</t>
  </si>
  <si>
    <t>Powiatowy Zespół Placówek Szkolno - Wychowawczych</t>
  </si>
  <si>
    <t>6524-69ee-4ca3-cc4d-3d79-b9e5-abeb-fb11</t>
  </si>
  <si>
    <t>Zespół Szkół Miejskich nr 3</t>
  </si>
  <si>
    <t>434f-d7c1-b5d2-fac8-72c9-cec1-ea30-d1c7</t>
  </si>
  <si>
    <t>Świetlica Osiedlowa Osiedla „Jagiellońskie”</t>
  </si>
  <si>
    <t>437c-9f25-8e08-79b8-9780-44be-473d-2c0f</t>
  </si>
  <si>
    <t xml:space="preserve"> Zespół Szkół Miejskich nr 2</t>
  </si>
  <si>
    <t>9736-0cab-db67-f23d-b2c4-ab4f-76a5-667b</t>
  </si>
  <si>
    <t>Przedszkole nr 3</t>
  </si>
  <si>
    <t>94dd-3ddf-b612-51c7-1cb6-0eb5-4901-3dd1</t>
  </si>
  <si>
    <t>gm. Rejowiec</t>
  </si>
  <si>
    <t>28f8-73af-b535-1611-d105-0929-dfa0-cbb1</t>
  </si>
  <si>
    <t>Dom przyjęć</t>
  </si>
  <si>
    <t>361a-2c47-83fa-d0c8-4b49-67cc-03cd-cefb</t>
  </si>
  <si>
    <t>423d-463f-57e1-a892-2812-2275-9615-9cf2</t>
  </si>
  <si>
    <t>b09b-363b-c3af-f653-1cb0-3de4-1b04-c4b2</t>
  </si>
  <si>
    <t xml:space="preserve">Lokal po byłej Szkole Podstawowej </t>
  </si>
  <si>
    <t>83c2-9d50-89a1-34e2-393a-11b9-bfd0-d40c</t>
  </si>
  <si>
    <t>Budynek Gminnej Biblioteki Publicznej</t>
  </si>
  <si>
    <t>2571-99b4-c8d2-0070-4714-3d11-aaba-10fa</t>
  </si>
  <si>
    <t>Lokal po byłej Szkole Podstawowej</t>
  </si>
  <si>
    <t>ca7e-1a29-dbc5-ad32-3060-3ecd-5821-25b5</t>
  </si>
  <si>
    <t xml:space="preserve">Budynek po Szkole Podstawowej </t>
  </si>
  <si>
    <t>gm. Żmudź</t>
  </si>
  <si>
    <t>74d3-ebdb-08ba-2fb1-7ed5-c214-4e68-5e8d</t>
  </si>
  <si>
    <t>2a5a-395d-5e3f-833c-b47a-f336-c169-2cd8</t>
  </si>
  <si>
    <t>137e-2de5-c1a2-3e02-d615-f8eb-4d43-a970</t>
  </si>
  <si>
    <t>Majdan Ostrowski 100 Budynek komunalny</t>
  </si>
  <si>
    <t>gm. Wojsławice</t>
  </si>
  <si>
    <t>d160-1fd2-6555-00ff-030a-bf4e-3673-6f67</t>
  </si>
  <si>
    <t>Stary Majdan 40 Remiza OSP</t>
  </si>
  <si>
    <t>e83c-1c55-6a90-5c54-42ed-6285-ff42-9eba</t>
  </si>
  <si>
    <t>Wojsławice ul. Uchańska 9 Dom Kultury</t>
  </si>
  <si>
    <t>ad85-05e9-c418-e3b9-ba2e-6801-1443-0367</t>
  </si>
  <si>
    <t>Rozięcin 41 Remiza OSP</t>
  </si>
  <si>
    <t>f219-5cd6-77b3-0f57-4590-06da-e796-5049</t>
  </si>
  <si>
    <t xml:space="preserve"> Turowiec 35 Remiza OSP</t>
  </si>
  <si>
    <t>9e68-7750-fc7d-d166-26cc-a630-647d-6266</t>
  </si>
  <si>
    <t>Szkoła Podstawowa w Święcicy</t>
  </si>
  <si>
    <t>gm. Wierzbica</t>
  </si>
  <si>
    <t>e677-236a-138b-f193-ec44-0df4-1a94-a10a</t>
  </si>
  <si>
    <t>Szkoła Filialna w Wólce Tarnowskiej</t>
  </si>
  <si>
    <t>9395-12da-1747-bbe6-1174-2d8c-95e6-2e68</t>
  </si>
  <si>
    <t>Wiejski Dom Kultury w Chylinie</t>
  </si>
  <si>
    <t>2ff3-496a-683e-a6a6-75b5-64a3-03f7-9a09</t>
  </si>
  <si>
    <t>Urząd Gminy Wierzbica</t>
  </si>
  <si>
    <t>1e8c-aa98-c6c3-e226-704a-6ca8-ca13-a7df</t>
  </si>
  <si>
    <t>Świetlica Wiejska w Syczynie</t>
  </si>
  <si>
    <t>1aac-c3d9-ba0d-585c-9ce9-f70c-809a-c332</t>
  </si>
  <si>
    <t>Wiejskie Centrum Kulturalno-Rekreacyjne w Olchowcu</t>
  </si>
  <si>
    <t>b57b-9daa-e319-3a6a-5969-fedc-e155-8205</t>
  </si>
  <si>
    <t>Gminna Biblioteka Publiczna w Wierzbicy Filia w Ochoży</t>
  </si>
  <si>
    <t>73d2-b6d2-57a2-1fd3-b7b2-677a-6874-5522</t>
  </si>
  <si>
    <t>Sala posiedzeń w Urzędzie Gminy</t>
  </si>
  <si>
    <t>gm. Siedliszcze</t>
  </si>
  <si>
    <t>b19a-6828-8083-915e-a3d9-fc1b-dba3-c5ea</t>
  </si>
  <si>
    <t>ebd6-b26c-42d2-f4c7-34fe-a901-56fa-34e1</t>
  </si>
  <si>
    <t>01a2-c237-a1bc-7127-7013-38cc-b21a-b496</t>
  </si>
  <si>
    <t>4416-0c0d-d3e2-dafa-5542-85f8-b342-dd61</t>
  </si>
  <si>
    <t>e423-7784-d885-e989-6420-f79c-36c7-d8aa</t>
  </si>
  <si>
    <t>3168-8e1e-4aeb-1a93-8c0c-f469-801d-fab6</t>
  </si>
  <si>
    <t>1fef-5eb6-4bec-306e-0e27-0bf9-5100-9a14</t>
  </si>
  <si>
    <t>217c-291b-54d4-ac93-ebb2-1fbd-d969-0ec2</t>
  </si>
  <si>
    <t>4b89-0405-8f86-5a72-4969-4f07-6391-9c33</t>
  </si>
  <si>
    <t>3175-1e20-3dae-a398-78e4-8665-944a-a292</t>
  </si>
  <si>
    <t>Sawin - lokal Urzędu Gminy Sawin</t>
  </si>
  <si>
    <t>gm. Sawin</t>
  </si>
  <si>
    <t>976d-1d42-6351-8460-236d-35e1-eddc-5454</t>
  </si>
  <si>
    <t>Czułczyce - Szkoła Podstawowa</t>
  </si>
  <si>
    <t>d24e-5694-3a8c-b55b-5a62-be4a-fc7b-b0d8</t>
  </si>
  <si>
    <t>Łukowek - świetlica</t>
  </si>
  <si>
    <t>bc3e-2b7e-337a-d9fb-80f4-e62e-6a77-c7ae</t>
  </si>
  <si>
    <t>Bukowa Wielka - Szkoła Podstawowa</t>
  </si>
  <si>
    <t>b0bf-48f4-a39b-0c31-17b6-b281-bb18-2dae</t>
  </si>
  <si>
    <t>Łowcza-Kolonia - świetlica</t>
  </si>
  <si>
    <t>12fa-3b6d-2bae-aaa5-af6f-54ef-f6a7-a4f2</t>
  </si>
  <si>
    <t>Chutcze - świetlica</t>
  </si>
  <si>
    <t>4946-800e-f514-a282-dc0a-69a3-32b0-a9a9</t>
  </si>
  <si>
    <t>Centrum Kultury</t>
  </si>
  <si>
    <t>gm. Ruda-Huta</t>
  </si>
  <si>
    <t>7366-a742-ce94-2ac8-b1fa-6b7a-a9a2-637f</t>
  </si>
  <si>
    <t>a4e5-1138-c455-da36-f85e-0630-7a38-033d</t>
  </si>
  <si>
    <t>3a84-2f73-3089-4202-dc5e-de31-ea82-0724</t>
  </si>
  <si>
    <t>Zespół Szkół w Rudzie - Hucie</t>
  </si>
  <si>
    <t>e6c8-d45e-1873-f085-f8d4-3bff-cc8a-b743</t>
  </si>
  <si>
    <t>0f85-b9b1-d586-9876-ed92-bd50-f8fb-ba27</t>
  </si>
  <si>
    <t>Zespół Szkół w Lisznie</t>
  </si>
  <si>
    <t>gm. Rejowiec Fabryczny</t>
  </si>
  <si>
    <t>d5ae-cc42-1708-8f7d-9275-cbec-ec3e-6a90</t>
  </si>
  <si>
    <t xml:space="preserve">Gminny Ośrodek Kultury </t>
  </si>
  <si>
    <t>2ced-5f00-b332-ffaa-c6d7-b188-b36e-2a58</t>
  </si>
  <si>
    <t>3541-4a7e-1d88-235d-edfa-b7ce-cdfa-b692</t>
  </si>
  <si>
    <t>5a5c-fddc-d9e8-1046-6c18-cd76-7719-2d02</t>
  </si>
  <si>
    <t>Budynek po byłej szkole w Kumowie Plebańskim</t>
  </si>
  <si>
    <t>gm. Leśniowice</t>
  </si>
  <si>
    <t>2508-4df6-af1b-856e-a76b-3ca2-b313-1c0e</t>
  </si>
  <si>
    <t>Publiczne Gimnazjum w Sielcu</t>
  </si>
  <si>
    <t>fd73-0b46-3e86-dd51-2bc5-4d18-fc37-ad11</t>
  </si>
  <si>
    <t>Szkoła Podstawowa w Rakołupach</t>
  </si>
  <si>
    <t>49ef-65e3-b3b1-7800-6e0a-03d3-bb4a-8f5b</t>
  </si>
  <si>
    <t>Szkoła Podstawowa w Leśniowicach</t>
  </si>
  <si>
    <t>2ada-b16c-d1c3-6853-8cac-a3e8-a4c1-7897</t>
  </si>
  <si>
    <t>Świetlica Wiejska w Poniatówce</t>
  </si>
  <si>
    <t>4089-3952-eaeb-68d0-330a-2009-dbf8-d1e7</t>
  </si>
  <si>
    <t>gm. Kamień</t>
  </si>
  <si>
    <t>dced-9bd1-6102-390a-c781-de5b-3cf1-ab90</t>
  </si>
  <si>
    <t>de65-6059-7c2b-4c10-c92c-c306-415c-55fd</t>
  </si>
  <si>
    <t>944e-8a0f-93ed-3bad-d651-95b2-459b-73d8</t>
  </si>
  <si>
    <t>f8e7-0acd-b03e-4382-87fc-2a87-386c-f7ea</t>
  </si>
  <si>
    <t>7f17-288b-800a-01f0-aac3-0ad2-1b81-1e46</t>
  </si>
  <si>
    <t xml:space="preserve">Remiza OSP </t>
  </si>
  <si>
    <t>gm. Dubienka</t>
  </si>
  <si>
    <t>20e4-90f5-be51-b22a-3070-cb52-f9e8-8d84</t>
  </si>
  <si>
    <t xml:space="preserve">Gminny Zespół Szkół </t>
  </si>
  <si>
    <t>c160-5f4f-f8c1-a51e-f198-4d7e-e068-3f10</t>
  </si>
  <si>
    <t>Swietlica Wiejska Siedliszcze</t>
  </si>
  <si>
    <t>d0e2-1c8e-cba6-8f7c-c0cb-bf12-dcfc-f92f</t>
  </si>
  <si>
    <t>Świetlica Wiejska w Michałówce</t>
  </si>
  <si>
    <t>gm. Dorohusk</t>
  </si>
  <si>
    <t>9182-ea12-b28d-c8e7-a19f-93be-61a8-3e8d</t>
  </si>
  <si>
    <t>Świetlica KGW w Turce</t>
  </si>
  <si>
    <t>eaa1-8d85-103a-975a-b59d-9cfb-b99b-c9dc</t>
  </si>
  <si>
    <t>Zespół Szkół Ogólnokształcących w Dorohusku</t>
  </si>
  <si>
    <t>8483-3a35-2707-1c3d-c8d6-77b2-e2bc-77dd</t>
  </si>
  <si>
    <t>Środowiskowy Dom Samopomocy "Cytrynka" w Dorohusku</t>
  </si>
  <si>
    <t>484a-13c3-1985-093b-66aa-3916-eaa4-f24e</t>
  </si>
  <si>
    <t>Szkoła Podstawowa w Świerżach</t>
  </si>
  <si>
    <t>a972-b9be-0856-088b-f68b-ef43-4838-795a</t>
  </si>
  <si>
    <t>Wiejski Ośrodek Kultury w Wólce Okopskiej</t>
  </si>
  <si>
    <t>e979-f104-918a-9947-07a5-57e6-ebd8-54e8</t>
  </si>
  <si>
    <t>Wiejski Ośrodek Kultury w Brzeźnie</t>
  </si>
  <si>
    <t>6fb7-f87d-f68b-0a6a-972a-ec5f-a192-a5cd</t>
  </si>
  <si>
    <t>Świetlica w Zawadówce</t>
  </si>
  <si>
    <t>gm. Chełm</t>
  </si>
  <si>
    <t>fe14-61b1-f1ed-17ea-8609-3aab-06a8-1f19</t>
  </si>
  <si>
    <t>Zespół Szkół w Uhrze</t>
  </si>
  <si>
    <t>ed16-e62e-6efe-06ed-cf72-a0a9-bc97-f4ac</t>
  </si>
  <si>
    <t>Remiza Ochotniczej Straży Pożarnej w Starych Depułtyczach</t>
  </si>
  <si>
    <t>8055-8b0e-ac48-9975-eeee-2392-1f7b-e686</t>
  </si>
  <si>
    <t>Świetlica w Depułtyczach Królewskich-Kolonii</t>
  </si>
  <si>
    <t>ba24-967e-0d63-48b8-00f8-8383-0175-0393</t>
  </si>
  <si>
    <t>Centrum Kulturalno-Sportowe Gminy Chełm w Rożdżałowie</t>
  </si>
  <si>
    <t>527a-e9f5-47fa-9e7b-3ecf-0638-2d0a-cf0e</t>
  </si>
  <si>
    <t>Zespół Szkół w Strupinie Dużym</t>
  </si>
  <si>
    <t>4f4f-0e57-d48c-4f1b-0869-7348-da6a-afa5</t>
  </si>
  <si>
    <t>Zespół Szkół w Żółtańcach</t>
  </si>
  <si>
    <t>9839-c3be-585b-98de-01ad-92a2-4697-0397</t>
  </si>
  <si>
    <t>Ośrodek Kultury Gminy Chełm w Żółtańcach</t>
  </si>
  <si>
    <t>5bbd-2f3c-c389-df3c-22b7-a4e5-40f7-d8b6</t>
  </si>
  <si>
    <t>Świetlica Gospodarstwa Gruntów Marginalnych i Mieszkaniowych Zasobu Własności Rolnej Skarbu Państwa w Pokrówce</t>
  </si>
  <si>
    <t>7cb5-127c-24c0-27c8-e57a-31a5-16a3-d2de</t>
  </si>
  <si>
    <t>Urząd Gminy Chełm</t>
  </si>
  <si>
    <t>33cf-03c8-64ec-7abe-aed9-518f-4e6a-afcc</t>
  </si>
  <si>
    <t>Multimedialne Centrum Informacyjno-Dydaktyczne Gminy Chełm w Janowie</t>
  </si>
  <si>
    <t>c283-731f-6443-f2ba-cf9e-0168-e08e-15f2</t>
  </si>
  <si>
    <t>Zespół Szkół w Stołpiu</t>
  </si>
  <si>
    <t>a255-6ef9-4663-3640-3b5a-1976-da8f-7289</t>
  </si>
  <si>
    <t>Zespół Szkół w Stawie</t>
  </si>
  <si>
    <t>177d-9f54-00ea-c3e7-f8a4-6c7f-723d-2abe</t>
  </si>
  <si>
    <t>Świetlica w Horodyszczu</t>
  </si>
  <si>
    <t>82c3-f208-087e-e9c8-de57-a47d-1292-b59c</t>
  </si>
  <si>
    <t>Świetlica w Wólce Czułczyckiej</t>
  </si>
  <si>
    <t>f142-5315-99a7-982f-b48a-6d5b-bfbc-deaf</t>
  </si>
  <si>
    <t>Dom Pomocy Społecznej w Nowinach</t>
  </si>
  <si>
    <t>b92b-0f81-79e5-5e26-3f2a-15af-1612-ec18</t>
  </si>
  <si>
    <t>Zespół Szkół w Okszowie</t>
  </si>
  <si>
    <t>a249-3e51-467b-9ed3-7315-2b8c-a370-0d9b</t>
  </si>
  <si>
    <t xml:space="preserve">Świetlica w Srebrzyszczu </t>
  </si>
  <si>
    <t>21bd-312a-5187-bdc7-2798-046b-18c9-ee0b</t>
  </si>
  <si>
    <t>gm. Białopole</t>
  </si>
  <si>
    <t>5ee9-1ad7-62a2-f583-4de9-dc4e-46fd-c2e0</t>
  </si>
  <si>
    <t>c14b-b527-c870-9ca1-2768-f993-6f87-6197</t>
  </si>
  <si>
    <t>946d-d8cb-033a-f724-b6f6-8ca4-2287-81e4</t>
  </si>
  <si>
    <t>Centrum Aktywności Społeczno-Gospodarczej "Stara Kotłownia"</t>
  </si>
  <si>
    <t>m. Rejowiec Fabryczny</t>
  </si>
  <si>
    <t>fe4d-6361-7ab7-ed63-d9d9-0d28-e44d-e5fc</t>
  </si>
  <si>
    <t>Zespół Szkół Samorządowych</t>
  </si>
  <si>
    <t>2356-d647-d673-2aab-5757-41f1-e9b4-aa0b</t>
  </si>
  <si>
    <t>Budynek PKP</t>
  </si>
  <si>
    <t>4cc9-edc2-9488-fbc0-3f79-f7dc-3282-c134</t>
  </si>
  <si>
    <t>gm. Turobin</t>
  </si>
  <si>
    <t>3a0e-0d04-638c-653c-4b49-45e5-4173-b113</t>
  </si>
  <si>
    <t>4eb8-6dbf-339f-66a3-c5e6-b838-3650-8381</t>
  </si>
  <si>
    <t xml:space="preserve">Szkoła Podstawowa w Czernięcinie Głownym </t>
  </si>
  <si>
    <t>dcc3-0589-57a9-e03e-5d8c-ecd2-f8d1-45b4</t>
  </si>
  <si>
    <t>129b-2192-4d3c-7382-cfa6-d913-530f-23cc</t>
  </si>
  <si>
    <t>Szkoła Podstawowa w Gródkach</t>
  </si>
  <si>
    <t>6cfe-c186-5dc2-343d-1e53-a17b-2484-594c</t>
  </si>
  <si>
    <t>1fd2-f173-c398-de5d-50b7-76fa-c38f-29ab</t>
  </si>
  <si>
    <t>8ccd-f9ff-d759-209d-67cb-5ccd-8715-6bb5</t>
  </si>
  <si>
    <t>a718-c7f4-8463-509c-18bb-c7f3-843b-6ce4</t>
  </si>
  <si>
    <t>8d27-32e5-6a01-99ec-9134-dc8e-2454-0c2a</t>
  </si>
  <si>
    <t>Zespół Szkolno - Przedszkolny w Turobinie</t>
  </si>
  <si>
    <t>c694-a2df-5965-cb1a-d047-5706-ee59-1914</t>
  </si>
  <si>
    <t>Zespół Szkół Samorządowych w Tereszpolu-Kukiełkach</t>
  </si>
  <si>
    <t>gm. Tereszpol</t>
  </si>
  <si>
    <t>6760-ce9b-bbdd-cac1-9376-5ec9-6579-04a2</t>
  </si>
  <si>
    <t>Świetlica wiejska w Tereszpolu-Zygmuntach</t>
  </si>
  <si>
    <t>a341-38b2-6390-d603-1fe4-8124-458e-bb67</t>
  </si>
  <si>
    <t>Zespół Szkół Samorządowych im. Jana Pawła II w Tereszpolu-Zaorendzie</t>
  </si>
  <si>
    <t>6718-a206-94b4-67d2-b5c8-b870-662c-7b20</t>
  </si>
  <si>
    <t>Szkoła Podstawowa w Lipowcu</t>
  </si>
  <si>
    <t>cb73-a40e-f747-81bf-294f-d2ee-0dd7-bd3c</t>
  </si>
  <si>
    <t>Szpital w Tarnogrodzie</t>
  </si>
  <si>
    <t>gm. Tarnogród</t>
  </si>
  <si>
    <t>d0c7-7a21-aa24-0af0-4bcf-68ae-9cfb-451a</t>
  </si>
  <si>
    <t>b568-9977-8d16-465a-3232-6387-80c7-fe92</t>
  </si>
  <si>
    <t>Tarnogrodzki  Ośrodek Kultury</t>
  </si>
  <si>
    <t>e37d-dfd9-bc16-d642-2ac7-f489-bb02-3c2c</t>
  </si>
  <si>
    <t>Gimnazjum Publiczne</t>
  </si>
  <si>
    <t>27a0-0a86-fec0-74e6-0495-6589-48d9-8256</t>
  </si>
  <si>
    <t>Przedszkole Miejskie</t>
  </si>
  <si>
    <t>0a86-c2a4-8d1d-cae7-3e98-75ed-5370-6a6e</t>
  </si>
  <si>
    <t>b495-3c95-dee2-0a1e-6914-450c-bcac-58fd</t>
  </si>
  <si>
    <t>0503-8985-c088-b62c-bd76-05b6-c516-af51</t>
  </si>
  <si>
    <t>c9e4-8432-f914-6345-279d-6b77-c855-0bac</t>
  </si>
  <si>
    <t>Świetlica Środowiskowa</t>
  </si>
  <si>
    <t>8afa-690b-34fc-d302-71e5-f6d4-7386-e873</t>
  </si>
  <si>
    <t>Szkoła Podstawowa w Szyszkowie</t>
  </si>
  <si>
    <t>gm. Potok Górny</t>
  </si>
  <si>
    <t>1bca-e980-b1ab-a120-58a0-0c17-a98a-85ff</t>
  </si>
  <si>
    <t>Urząd Gminy w Potoku Górnym</t>
  </si>
  <si>
    <t>c7ad-347e-b60b-e2a4-e055-1cb0-8862-fc77</t>
  </si>
  <si>
    <t>Szkoła Podstawowa 	w Lipinach Górnych-Borowina</t>
  </si>
  <si>
    <t>b4c0-e159-c532-24c9-e321-5b11-68f4-bc62</t>
  </si>
  <si>
    <t>Szkoła Podstawowa w Lipinach Dolnych</t>
  </si>
  <si>
    <t>5bc5-be11-e7dc-0871-7af1-706c-7301-b474</t>
  </si>
  <si>
    <t>Szkoła Podstawowa w Zamchu</t>
  </si>
  <si>
    <t>gm. Obsza</t>
  </si>
  <si>
    <t>5074-170c-e8eb-81cf-63ef-4f0a-3e4f-96e1</t>
  </si>
  <si>
    <t>Szkoła Podstawowa w Olchowcu</t>
  </si>
  <si>
    <t>d2f2-f8a7-8550-3882-69da-861a-7f25-55d6</t>
  </si>
  <si>
    <t>Szkoła Podstawowa w Babicach</t>
  </si>
  <si>
    <t>a353-a7db-ce11-c7b0-52b6-8861-4d33-783d</t>
  </si>
  <si>
    <t>Szkoła Podstawowa w Obszy</t>
  </si>
  <si>
    <t>55c6-71cf-cf16-4c62-589f-96d7-dc72-7fba</t>
  </si>
  <si>
    <t>Gminny Ośrodek Kultury w Łukowej</t>
  </si>
  <si>
    <t>gm. Łukowa</t>
  </si>
  <si>
    <t>3ddf-479b-1ee9-5458-97cf-4ba4-5e54-c4f0</t>
  </si>
  <si>
    <t>Gimnazjum w Łukowej</t>
  </si>
  <si>
    <t>045e-e6d6-9373-3769-f844-ece6-0506-96c6</t>
  </si>
  <si>
    <t>Szkoła Podstawowa w Chmielku</t>
  </si>
  <si>
    <t>b3a7-7ce1-31f2-95c1-9ad2-f89c-3137-541e</t>
  </si>
  <si>
    <t>gm. Księżpol</t>
  </si>
  <si>
    <t>cf38-6974-a32e-3a05-410f-66bd-cabf-aae6</t>
  </si>
  <si>
    <t>f976-32ab-2718-4c20-0795-f95d-ce8b-4b4a</t>
  </si>
  <si>
    <t>0857-c1d2-a23b-ffde-4032-dee8-d4db-4ad2</t>
  </si>
  <si>
    <t>134a-04e7-d521-7910-be7d-6ddf-ba82-23a0</t>
  </si>
  <si>
    <t>bc06-a619-cb43-6176-20b1-6191-5a35-fbf3</t>
  </si>
  <si>
    <t>Świetlica w Długim Kącie-Osada</t>
  </si>
  <si>
    <t>gm. Józefów</t>
  </si>
  <si>
    <t>e2a9-2c7e-14fd-a442-e33d-2d37-3e56-30a1</t>
  </si>
  <si>
    <t>Remiza Ochotniczej Straży Pożarnej w Górnikach</t>
  </si>
  <si>
    <t>aae5-e330-d94d-65ad-203b-9888-ac33-91b1</t>
  </si>
  <si>
    <t>Szkoła Podstawowa w Górecku Starym</t>
  </si>
  <si>
    <t>1b5f-641f-d2eb-91b4-34ea-8337-97c4-23bb</t>
  </si>
  <si>
    <t>Szkoła Podstawowa w Stanisławowie</t>
  </si>
  <si>
    <t>58ac-7e1a-eef8-8ef7-fb00-6643-e288-161e</t>
  </si>
  <si>
    <t>Szkoła Podstawowa w Majdanie Nepryskim</t>
  </si>
  <si>
    <t>0f9a-cebe-f77b-8eeb-f63a-7fdf-e4a3-9c4f</t>
  </si>
  <si>
    <t>Szkoła Podstawowa w Józefowie</t>
  </si>
  <si>
    <t>8701-91d3-6b89-7826-be1f-69cb-a51b-6210</t>
  </si>
  <si>
    <t>Środowiskowy Dom Samopomocy w Józefowie</t>
  </si>
  <si>
    <t>f71e-cb47-834a-75f3-be90-53b9-63a8-e443</t>
  </si>
  <si>
    <t>Miejski Ośrodek Kultury w Józefowie</t>
  </si>
  <si>
    <t>d9cb-f56c-2bbb-fc84-5c6b-c352-eddc-916c</t>
  </si>
  <si>
    <t>Remiza Ochotniczej Straży Pożarnej</t>
  </si>
  <si>
    <t>gm. Goraj</t>
  </si>
  <si>
    <t>8036-bdcc-f16e-2980-20ba-6be2-4427-b115</t>
  </si>
  <si>
    <t>06c4-1bc0-8db9-b053-c79f-1a7b-cd2c-7dec</t>
  </si>
  <si>
    <t>5289-a4af-54fd-dba5-b4e9-1d67-80ef-cc64</t>
  </si>
  <si>
    <t>e4da-d4b0-9b74-816e-7a83-7d88-b124-c2f2</t>
  </si>
  <si>
    <t>dc65-91c2-51f1-68c9-4317-9c75-e487-a80b</t>
  </si>
  <si>
    <t>gm. Frampol</t>
  </si>
  <si>
    <t>5083-9fe3-594a-a892-e5ef-6e6e-ec04-a118</t>
  </si>
  <si>
    <t>ce01-89a6-3bb4-8570-ef45-0b2c-c780-9f69</t>
  </si>
  <si>
    <t>c14f-beb1-a0f1-c533-3d3b-adac-4314-6c1d</t>
  </si>
  <si>
    <t>3fbe-e224-0c43-97cb-98fa-6e1d-2fce-c2a0</t>
  </si>
  <si>
    <t>820b-810a-39af-bc67-c91b-9cf2-0fb0-67ff</t>
  </si>
  <si>
    <t>41e9-b407-4516-f157-3985-d33d-40e1-cd2f</t>
  </si>
  <si>
    <t>d832-4998-0bdd-6495-429a-a8c3-9c66-5bdb</t>
  </si>
  <si>
    <t>9cd7-5e3c-5d70-058f-5ef2-2758-8514-f944</t>
  </si>
  <si>
    <t>Hala Sportowa</t>
  </si>
  <si>
    <t>b413-ec29-ec8d-52ff-3d87-b3b1-5aae-4ec8</t>
  </si>
  <si>
    <t>Samorządowa Szkoła Podstawowa w Goździe Lipińskim</t>
  </si>
  <si>
    <t>gm. Biszcza</t>
  </si>
  <si>
    <t>f5d5-48c1-1fef-a3ac-d177-1742-9505-655d</t>
  </si>
  <si>
    <t>Samorządowy Zespół Szkolny w Biszczy</t>
  </si>
  <si>
    <t>aa42-ea0d-fc19-a1ce-11c6-eac3-c2f3-b600</t>
  </si>
  <si>
    <t>Gminny Ośrodek Kultury w Biszczy</t>
  </si>
  <si>
    <t>5073-d74a-7a36-41f9-6baf-19d3-a559-2ec6</t>
  </si>
  <si>
    <t>Szkoła Podstawowa w Bukowinie</t>
  </si>
  <si>
    <t>af59-d969-ce1d-d74d-a784-41e7-9d7c-6ee6</t>
  </si>
  <si>
    <t>Dom Pomocy Społecznej w Teodorówce</t>
  </si>
  <si>
    <t>gm. Biłgoraj</t>
  </si>
  <si>
    <t>0338-9306-1020-7b18-36b1-3eea-bd9c-b120</t>
  </si>
  <si>
    <t>Zespół Szkół w Soli</t>
  </si>
  <si>
    <t>b446-e977-cc0a-6917-f18c-7ce8-c393-6ed7</t>
  </si>
  <si>
    <t>Remizo-świetlica OSP w Soli</t>
  </si>
  <si>
    <t>4422-b8de-6878-deb9-06fa-5bb3-a55f-c8c1</t>
  </si>
  <si>
    <t>Zespół Szkoły Podstawowej i Gimnazjum w Hedwiżynie</t>
  </si>
  <si>
    <t>301b-a34c-750e-ba9d-cc77-9c26-aa51-138b</t>
  </si>
  <si>
    <t>Remizo-świetlica OSP w Dylach</t>
  </si>
  <si>
    <t>2fba-db38-c908-92ff-33bd-0c2b-af07-97d6</t>
  </si>
  <si>
    <t>Szkoła Podstawowa w Starym Bidaczowie</t>
  </si>
  <si>
    <t>8847-4c5f-a4cf-0597-532a-8082-b3da-b40e</t>
  </si>
  <si>
    <t>Szkoła Podstawowa w Woli Dereźniańskiej</t>
  </si>
  <si>
    <t>b999-c1a6-3def-a4bb-9547-53a9-de5e-2da5</t>
  </si>
  <si>
    <t>Zespół Szkoły Podstawowej i Gimnazjum w Dereźni</t>
  </si>
  <si>
    <t>0d39-775a-64b0-81f7-f015-41ca-0b45-9e17</t>
  </si>
  <si>
    <t>Szkoła Podstawowa w Korczowie</t>
  </si>
  <si>
    <t>c319-21e5-a49c-b93b-0946-3336-28d5-f79c</t>
  </si>
  <si>
    <t>Szkoła Podstawowa w Smólsku Dużym</t>
  </si>
  <si>
    <t>a5c2-eae3-d433-a40b-e0e9-fc20-46d7-530f</t>
  </si>
  <si>
    <t>Budynek szkoły w Ciosmach</t>
  </si>
  <si>
    <t>1d2d-9838-cc07-0ab7-197e-a6d7-39d4-b1e6</t>
  </si>
  <si>
    <t>Zespół Szkoły Podstawowej i Gimnazjum w Dąbrowicy</t>
  </si>
  <si>
    <t>9143-3f58-cf20-5645-e72f-bb0d-f922-c5a5</t>
  </si>
  <si>
    <t>Zespół Szkoły Podstawowej i Gimnazjum w Gromadzie</t>
  </si>
  <si>
    <t>b277-945f-e564-fd5d-ec6e-aa02-4d47-6b96</t>
  </si>
  <si>
    <t>Szkoła Podstawowa w Korytkowie Dużym</t>
  </si>
  <si>
    <t>9015-ffd9-d2ed-9244-a970-a2c3-cd01-e5f5</t>
  </si>
  <si>
    <t>Szkoła Podstawowa w Bukowej</t>
  </si>
  <si>
    <t>864c-d474-0ed6-039a-4aea-6938-1295-39fd</t>
  </si>
  <si>
    <t>Gimnazjum im. Kardynała Stefana Wyszyńskiego</t>
  </si>
  <si>
    <t>gm. Aleksandrów</t>
  </si>
  <si>
    <t>a843-a634-5f31-0828-7ac8-18a2-a90a-e348</t>
  </si>
  <si>
    <t>Urząd Gminy Aleksandrów</t>
  </si>
  <si>
    <t>ad12-19a7-1025-0b7b-5d6a-d839-99fb-0dd1</t>
  </si>
  <si>
    <t>321a-fc6d-f653-00c8-6da9-3d07-bf12-5623</t>
  </si>
  <si>
    <t>Szkoła Podstawowa im. Dzieci Zamojszczyzny</t>
  </si>
  <si>
    <t>e9cd-37da-501e-a8a8-5472-9bdb-410d-8a62</t>
  </si>
  <si>
    <t xml:space="preserve">ARION Szpitale Sp. z o.o. Zespół Opieki Zdrowotnej w Biłgoraju </t>
  </si>
  <si>
    <t>m. Biłgoraj</t>
  </si>
  <si>
    <t>944b-f86a-8423-9347-eb87-c6ec-ef77-4ff6</t>
  </si>
  <si>
    <t>9587-63ca-9b0e-9f86-399d-c3fa-46af-c57d</t>
  </si>
  <si>
    <t>Miejski Zespół Szkół</t>
  </si>
  <si>
    <t>c8de-a17e-61cd-3757-f883-5f9a-b6ee-3c06</t>
  </si>
  <si>
    <t>Regionalne Centrum Edukacji Zawodowej</t>
  </si>
  <si>
    <t>7b5e-ebd1-26d2-5190-3816-0640-87c9-9581</t>
  </si>
  <si>
    <t>Szkoła Podstawowa Nr 4</t>
  </si>
  <si>
    <t>27e2-1148-1f0d-483a-3943-a52c-3bc0-5af9</t>
  </si>
  <si>
    <t>Dom Pomocy Społecznej dla Kombatantów</t>
  </si>
  <si>
    <t>8a56-a0f1-ef57-07f5-ac9c-48e1-2c78-bb5a</t>
  </si>
  <si>
    <t>Zespół Szkół Budowlanych i Ogólnokształcących</t>
  </si>
  <si>
    <t>3926-d16a-a17e-5846-f774-a0d7-4e54-5f80</t>
  </si>
  <si>
    <t>Samorządowe Przedszkole Nr 2</t>
  </si>
  <si>
    <t>c05e-5539-2d07-602a-584f-b132-1a0a-e0bb</t>
  </si>
  <si>
    <t>Szkoła Podstawowa Nr 5</t>
  </si>
  <si>
    <t>3542-f81c-b79f-a035-f472-0da9-18ce-12c0</t>
  </si>
  <si>
    <t>6b55-6fa2-a1a1-364e-14ad-cb27-84a1-c832</t>
  </si>
  <si>
    <t>Szkoła Podstawowa Nr 1</t>
  </si>
  <si>
    <t>48c9-1820-f71c-b691-9010-7bc0-8749-07fa</t>
  </si>
  <si>
    <t>Nadleśnictwo Biłgoraj</t>
  </si>
  <si>
    <t>b1f6-51f0-2d74-39f4-fb18-25cb-bdf2-8991</t>
  </si>
  <si>
    <t>Zespół Szkół Zawodowych i Ogólnokształcących</t>
  </si>
  <si>
    <t>8692-e1cb-a903-4edf-39ee-64dc-82f7-07a5</t>
  </si>
  <si>
    <t>Urząd Miasta</t>
  </si>
  <si>
    <t>dd3f-6f61-4c3e-e424-22ad-f609-6a67-9a7d</t>
  </si>
  <si>
    <t>Szkoła Podstawowa w Wólce Dobryńskiej</t>
  </si>
  <si>
    <t>gm. Zalesie</t>
  </si>
  <si>
    <t>fd85-effc-23dd-5a10-1148-7324-f3f5-1259</t>
  </si>
  <si>
    <t>Zespół Szkół w Zalesiu</t>
  </si>
  <si>
    <t>3106-7287-4a3a-3654-3f33-7a13-e321-d4d6</t>
  </si>
  <si>
    <t>Szkoła Podstawowa w Kijowcu</t>
  </si>
  <si>
    <t>bb29-86a7-a236-59a2-e495-d232-241a-09c8</t>
  </si>
  <si>
    <t>Szkoła Podstawowa w Dobryniu Dużym</t>
  </si>
  <si>
    <t>342e-5579-9f69-03bf-f922-67b6-5013-90be</t>
  </si>
  <si>
    <t>Szkoła Podstawowa w Berezówce</t>
  </si>
  <si>
    <t>09f0-2492-2790-d23f-10b4-6486-900c-afdf</t>
  </si>
  <si>
    <t>Liceum Ogólnokształcące w Wisznicach</t>
  </si>
  <si>
    <t>gm. Wisznice</t>
  </si>
  <si>
    <t>41fd-c379-af85-e154-bb72-3945-8629-bd62</t>
  </si>
  <si>
    <t>Szkoła Podstawowa w Wisznicach</t>
  </si>
  <si>
    <t>8848-65b2-a8f4-abfc-e6e7-9e7d-526b-0dd9</t>
  </si>
  <si>
    <t>Szkoła Podstawowa w Polubiczach</t>
  </si>
  <si>
    <t>e96c-8028-9cda-6f29-8741-29b1-0005-725c</t>
  </si>
  <si>
    <t>Szkoła Podstawowa w Horodyszczu</t>
  </si>
  <si>
    <t>8851-e655-7ec1-0dcb-9c81-b8e3-8d02-c98f</t>
  </si>
  <si>
    <t>Szkoła Podstawowa w Dołholisce</t>
  </si>
  <si>
    <t>f3fa-83de-bf06-2926-6ffa-d268-6865-7bea</t>
  </si>
  <si>
    <t>Środowiskowy Dom Samopomocy</t>
  </si>
  <si>
    <t>gm. Tuczna</t>
  </si>
  <si>
    <t>b0db-fc8a-fab8-7308-a87a-67f1-1939-f70d</t>
  </si>
  <si>
    <t>9eb3-71fa-3e03-037f-aca5-f8e7-3ca5-ed25</t>
  </si>
  <si>
    <t xml:space="preserve">Świetlica      </t>
  </si>
  <si>
    <t>5fa5-dc8a-d23e-af81-cef9-272c-43d2-1084</t>
  </si>
  <si>
    <t>Świetlica Wiejska w Małaszewiczach Dużych</t>
  </si>
  <si>
    <t>gm. Terespol</t>
  </si>
  <si>
    <t>4e3b-b641-e7b4-5ace-5bb0-20fb-fce0-aebd</t>
  </si>
  <si>
    <t>Świetlica Wiejska w Samowiczach</t>
  </si>
  <si>
    <t>3375-13d0-d425-21ee-80f6-2913-a8af-2f1c</t>
  </si>
  <si>
    <t>Świetlica Wiejska w Bohukałach</t>
  </si>
  <si>
    <t>9e97-51cb-3f41-f6ae-7fe7-9a87-399e-f2e3</t>
  </si>
  <si>
    <t>Świetlica Wiejska w Lebiedziewie</t>
  </si>
  <si>
    <t>64fe-0a38-54ad-8607-4b49-90da-2e9e-b96d</t>
  </si>
  <si>
    <t>Świetlica Wiejska w Łobaczewie Dużym</t>
  </si>
  <si>
    <t>3f11-b9e2-9363-9cf0-f9c1-6c28-b3f9-1f28</t>
  </si>
  <si>
    <t>Dom Strażaka w Neplach</t>
  </si>
  <si>
    <t>07c8-af59-f044-95ad-6552-02af-3d03-e693</t>
  </si>
  <si>
    <t>Zespół Szkół im. Kornela Makuszyńskiego w Małaszewiczach</t>
  </si>
  <si>
    <t>851c-0342-feb5-2403-7db1-e8fc-5e2e-bfb9</t>
  </si>
  <si>
    <t>Zespół Szkół im. Orła Białego w Kobylanach</t>
  </si>
  <si>
    <t>5666-79f7-112a-2a3e-6c51-b81f-2fa1-0b09</t>
  </si>
  <si>
    <t>Gminny Ośrodek Kultury w Koroszczynie</t>
  </si>
  <si>
    <t>c5e4-d643-c190-6d9e-10ad-8e18-030c-d106</t>
  </si>
  <si>
    <t>Remizo-Świetlica w Przechodzie</t>
  </si>
  <si>
    <t>gm. Sosnówka</t>
  </si>
  <si>
    <t>1ca9-fc52-0c4a-b17d-5d63-d9cc-d91a-a695</t>
  </si>
  <si>
    <t>Gminny Ośrodek Kultury w Sosnówce</t>
  </si>
  <si>
    <t>84ff-3239-0c3c-e995-e66a-4da6-d329-ff51</t>
  </si>
  <si>
    <t>Świetlica Wiejska w Motwicy</t>
  </si>
  <si>
    <t>ec54-2c65-bd40-d2d9-d92f-060f-885b-28c5</t>
  </si>
  <si>
    <t>Świetlica wiejska w Krzywowólce</t>
  </si>
  <si>
    <t>gm. Sławatycze</t>
  </si>
  <si>
    <t>f07d-98dd-8b37-e3b5-50ee-2a59-be7c-0ad6</t>
  </si>
  <si>
    <t>Świetlica OSP w Jabłecznej</t>
  </si>
  <si>
    <t>d4ae-0224-e802-4482-28e2-9432-0ead-f362</t>
  </si>
  <si>
    <t>Gminny Ośrodek Kultury w Sławatyczach</t>
  </si>
  <si>
    <t>17be-7a11-2a65-594a-cfaa-efe4-eeeb-eb04</t>
  </si>
  <si>
    <t>Publiczna Szkoła Podstawowa w Romaszkach</t>
  </si>
  <si>
    <t>gm. Rossosz</t>
  </si>
  <si>
    <t>495a-b616-7019-b0b1-4b95-1f00-39de-6463</t>
  </si>
  <si>
    <t>567d-5b74-376e-8ac6-3929-4594-0e5d-7be7</t>
  </si>
  <si>
    <t>Hala Sportowa w Rossoszu</t>
  </si>
  <si>
    <t>002f-e97a-12f1-813f-1a3d-f6d4-9779-6b2b</t>
  </si>
  <si>
    <t>Świetlica w Klonownicy Dużej</t>
  </si>
  <si>
    <t>gm. Rokitno</t>
  </si>
  <si>
    <t>b44e-9430-edc0-5861-03a9-2c08-ad49-2a39</t>
  </si>
  <si>
    <t>Świetlica w Zaczopkach</t>
  </si>
  <si>
    <t>a88e-1c2a-b3f7-f3cb-4713-036c-83b7-dbba</t>
  </si>
  <si>
    <t>Świetlica w Olszynie</t>
  </si>
  <si>
    <t>a6e7-c586-e234-1749-4754-0e3b-3b1a-8169</t>
  </si>
  <si>
    <t>Świetlica w Cieleśnicy PGR</t>
  </si>
  <si>
    <t>fe9f-d88f-46c1-6598-f885-a320-94d9-1fd4</t>
  </si>
  <si>
    <t>Zespół Szkół w Rokitnie</t>
  </si>
  <si>
    <t>747b-d3c1-de5f-584d-5b89-8220-e588-f0fb</t>
  </si>
  <si>
    <t>Budynek Starej Szkoły w Piszczacu (mała sala konferencyjna)</t>
  </si>
  <si>
    <t>gm. Piszczac</t>
  </si>
  <si>
    <t>68b2-63af-2b23-02c0-1c3c-a192-7ea8-7e39</t>
  </si>
  <si>
    <t>Szkoła Podstawowa w Połoskach</t>
  </si>
  <si>
    <t>d6ae-169c-6f81-c434-1d8c-5610-2468-2158</t>
  </si>
  <si>
    <t>Budynek Starej Szkoły w Piszczacu (duża sala konferencyjna)</t>
  </si>
  <si>
    <t>ee2c-2f76-c33b-fd37-511c-6cb0-f052-2bf1</t>
  </si>
  <si>
    <t>Szkoła Podstawowa w Kościeniewiczach</t>
  </si>
  <si>
    <t>7b63-bf95-228f-10ec-fd9c-b904-bed4-35fe</t>
  </si>
  <si>
    <t>Szkoła Podstawowa w Dobrynce</t>
  </si>
  <si>
    <t>977d-b452-12d5-041c-2a0d-b927-8c46-11e0</t>
  </si>
  <si>
    <t>Zespół Placówek Oświatowych w Chotyłowie</t>
  </si>
  <si>
    <t>3dfc-a556-44a0-82c3-f024-217a-352a-9340</t>
  </si>
  <si>
    <t>Szkoła Podstawowa w Rzeczycy</t>
  </si>
  <si>
    <t>gm. Międzyrzec Podlaski</t>
  </si>
  <si>
    <t>5294-b055-62af-4840-201d-a297-773e-ede2</t>
  </si>
  <si>
    <t>Szkoła Podstawowa w Rudnikach</t>
  </si>
  <si>
    <t>94f1-18fe-8a6c-5b32-3f28-8998-2946-6f83</t>
  </si>
  <si>
    <t>Szkoła Podstawowa w Misiach</t>
  </si>
  <si>
    <t>41d7-665e-05bd-1413-283e-76bd-76b5-157d</t>
  </si>
  <si>
    <t>Gminny Ośrodek Kultury w Maniach</t>
  </si>
  <si>
    <t>d922-bdc2-babe-dadd-81a5-596e-a8a5-1113</t>
  </si>
  <si>
    <t>Szkoła Podstawowa w Halasach</t>
  </si>
  <si>
    <t>9e9e-7c72-fc35-84db-d368-6cc9-950d-b900</t>
  </si>
  <si>
    <t>Urząd Gminy w Międzyrzecu Podlaskim</t>
  </si>
  <si>
    <t>8304-bb75-2d40-1a27-88ee-8433-8357-7d3d</t>
  </si>
  <si>
    <t>Gimnazjum Publiczne w Krzewicy</t>
  </si>
  <si>
    <t>6aca-dd65-dd4a-93af-4bbb-b5c0-4f94-3c1f</t>
  </si>
  <si>
    <t>Szkoła Podstawowa w Kożuszkach</t>
  </si>
  <si>
    <t>355b-e7e3-09b6-634d-6621-49db-cb1c-b84c</t>
  </si>
  <si>
    <t>Szkoła Podstawowa w Tłuśćcu</t>
  </si>
  <si>
    <t>9b79-92d9-188c-8070-bdd4-1fbc-f401-59fa</t>
  </si>
  <si>
    <t>Szkoła Podstawowa w Rogoźnicy</t>
  </si>
  <si>
    <t>5f69-a8c5-a064-2dc7-148a-c483-4f70-fe90</t>
  </si>
  <si>
    <t>Szkoła Podstawowa w Tuliłowie</t>
  </si>
  <si>
    <t>c71d-d7c3-a997-f900-d321-1517-ed59-a2c5</t>
  </si>
  <si>
    <t>Gimnazjum Publiczne w Jelnicy</t>
  </si>
  <si>
    <t>cfda-909e-48f3-5efc-451e-52fb-1e5d-54a6</t>
  </si>
  <si>
    <t>Budynek poszkolny w Koszołach</t>
  </si>
  <si>
    <t>gm. Łomazy</t>
  </si>
  <si>
    <t>7862-3e66-386d-81a7-8a84-eb31-b554-bedd</t>
  </si>
  <si>
    <t>Świetlica wiejska w Kopytniku</t>
  </si>
  <si>
    <t>d153-b605-8871-ffae-7f23-9344-0a6a-c8a8</t>
  </si>
  <si>
    <t>Budynek poszkolny w Burwinie</t>
  </si>
  <si>
    <t>819e-e1b0-9820-2829-2204-5671-5af8-854e</t>
  </si>
  <si>
    <t>Zespół Szkół w Łomazach</t>
  </si>
  <si>
    <t>bb2c-75d1-bc5b-5d09-8579-f78d-54fd-04bf</t>
  </si>
  <si>
    <t>Budynek poszkolny w Korczówce</t>
  </si>
  <si>
    <t>dd70-d55e-732d-6bf2-c1d5-f997-4a9c-7743</t>
  </si>
  <si>
    <t>Szkoła Podstawowa w Huszczy</t>
  </si>
  <si>
    <t>bebf-a32a-8fd5-5f56-80df-d3d0-04f6-a550</t>
  </si>
  <si>
    <t>Szkoła Podstawowa w Dubowie</t>
  </si>
  <si>
    <t>8ec2-a374-6590-49e3-7342-c49f-b6b7-eb16</t>
  </si>
  <si>
    <t>Świetlica Wiejska w Starej Bordziłówce</t>
  </si>
  <si>
    <t>gm. Leśna Podlaska</t>
  </si>
  <si>
    <t>6f6f-9272-9af7-4930-ce95-aeb3-7c59-4f6f</t>
  </si>
  <si>
    <t>Szkoła Podstawowa w Ossówce</t>
  </si>
  <si>
    <t>730e-317c-cb35-2c03-97b0-bfc1-cbd8-1852</t>
  </si>
  <si>
    <t>Świetlica Wiejska w Witulinie</t>
  </si>
  <si>
    <t>2a1e-dd7c-8d39-8b28-7f9f-e5ce-6d9d-1b2d</t>
  </si>
  <si>
    <t>Szkoła Podstawowa w Leśnej Podlaskiej</t>
  </si>
  <si>
    <t>5d1c-fd65-6c04-802c-2133-9965-3c53-a913</t>
  </si>
  <si>
    <t>Dom Pomocy Społecznej w Konstantynowie</t>
  </si>
  <si>
    <t>gm. Konstantynów</t>
  </si>
  <si>
    <t>7ecf-32ed-adbc-5fd6-f732-4e8a-34bd-bdbd</t>
  </si>
  <si>
    <t>Szkoła Podstawowa w Komarnie-Kolonii</t>
  </si>
  <si>
    <t>9a58-a533-6348-40c1-3581-8581-872b-bae9</t>
  </si>
  <si>
    <t>Budynek Schroniska "Przystań" w Gnojnie</t>
  </si>
  <si>
    <t>6ff6-f772-8e32-60cc-c833-642c-f864-dede</t>
  </si>
  <si>
    <t>Gimnazjum w Konstantynowie</t>
  </si>
  <si>
    <t>d0e3-949e-7b05-0461-7f2b-f58f-e43f-5906</t>
  </si>
  <si>
    <t>Sala Widowiskowa Gminnego Centrum Kultury w Konstantynowie</t>
  </si>
  <si>
    <t>1674-0e45-e01c-14ba-04ef-e154-dba6-486d</t>
  </si>
  <si>
    <t>Zakład Karny w Zabłociu</t>
  </si>
  <si>
    <t>gm. Kodeń</t>
  </si>
  <si>
    <t>bbec-40c6-9a22-9acc-337a-5641-9b82-c70f</t>
  </si>
  <si>
    <t>Zabłocie - Wiejski Dom Kultury</t>
  </si>
  <si>
    <t>e582-049c-7eaa-601f-c4be-5afa-81a0-dc43</t>
  </si>
  <si>
    <t>Kostomłoty I - Świetlica Wiejska</t>
  </si>
  <si>
    <t>94da-87dd-31b0-9596-5c94-0498-12d5-7dbc</t>
  </si>
  <si>
    <t>Dobratycze - Świetlica Wiejska</t>
  </si>
  <si>
    <t>cde8-4343-148f-0331-dc4e-6548-4f21-82c5</t>
  </si>
  <si>
    <t>Kopytów - Świetlica Wiejska</t>
  </si>
  <si>
    <t>6c75-ef14-a0d0-00bf-8804-7273-9636-71c3</t>
  </si>
  <si>
    <t>Gminne Centrum Kultury,Sportu i Turystyki w Kodniu</t>
  </si>
  <si>
    <t>91bc-e0cb-37fa-954f-59f4-79a6-099f-1613</t>
  </si>
  <si>
    <t>Gimnazjum Publiczne w Janowie Podlaskim</t>
  </si>
  <si>
    <t>gm. Janów Podlaski</t>
  </si>
  <si>
    <t>4cea-0d7e-8ea5-8024-8fad-ac8c-9297-c9c2</t>
  </si>
  <si>
    <t>Świetlica Wiejska w Nowym Pawłowie</t>
  </si>
  <si>
    <t>9500-d531-7796-9711-4036-517f-acc5-c95c</t>
  </si>
  <si>
    <t>Szkoła Podstawowa w Janowie Podlaskim</t>
  </si>
  <si>
    <t>16bc-5e69-d9be-905f-e588-4897-aed8-d967</t>
  </si>
  <si>
    <t>Świetlica Wiejska w Bublu-Grannie</t>
  </si>
  <si>
    <t>e118-59c3-07cd-936d-ae6e-6dc4-474c-980e</t>
  </si>
  <si>
    <t>Świetlica Wiejska w Werchlisiu</t>
  </si>
  <si>
    <t>6258-fe64-f3a8-3dc7-59fe-03c1-5e1f-2f65</t>
  </si>
  <si>
    <t>Szkoła Podstawowa w Witorożu</t>
  </si>
  <si>
    <t>gm. Drelów</t>
  </si>
  <si>
    <t>b4a1-0f92-a769-a0f2-b484-6b63-1da9-ac1b</t>
  </si>
  <si>
    <t>Szkoła Podstawowa w Żerocinie</t>
  </si>
  <si>
    <t>5914-f969-f16e-7bd6-a853-ccde-dc02-e538</t>
  </si>
  <si>
    <t>Szkoła Podstawowa w Szóstce</t>
  </si>
  <si>
    <t>fd4f-4f6c-1afc-b1e4-3a9a-3cef-03a1-2269</t>
  </si>
  <si>
    <t>Zespół Szkół w Dołdze</t>
  </si>
  <si>
    <t>a976-8edf-a48d-beb2-aa49-b4d4-3185-8e56</t>
  </si>
  <si>
    <t>Gimnazjum Nr 1 w Drelowie</t>
  </si>
  <si>
    <t>cc06-e3c5-433e-9d20-b2fb-42f4-37d6-5d4e</t>
  </si>
  <si>
    <t>Dom Pomocy Społecznej w Kozuli</t>
  </si>
  <si>
    <t>gm. Biała Podlaska</t>
  </si>
  <si>
    <t>7c25-d008-3e11-83d2-9710-3fdf-447d-46db</t>
  </si>
  <si>
    <t>Szkoła Podstawowa w Woskrzenicach Dużych</t>
  </si>
  <si>
    <t>6d48-db84-4db8-ea42-bd80-4da3-0363-2807</t>
  </si>
  <si>
    <t>Szkoła Podstawowa w Janówce</t>
  </si>
  <si>
    <t>0617-efc3-255f-0a45-716a-3b6d-f326-4199</t>
  </si>
  <si>
    <t>Świetlica wiejska w Czosnówce</t>
  </si>
  <si>
    <t>969c-5158-1fc4-0270-ae15-031a-e5c4-0b1d</t>
  </si>
  <si>
    <t>Szkoła Podstawowa w Sworach</t>
  </si>
  <si>
    <t>5a42-f55f-2cfd-657f-b37e-4187-5064-e343</t>
  </si>
  <si>
    <t>Szkoła Podstawowa w Styrzyńcu</t>
  </si>
  <si>
    <t>a47b-d17f-e2cf-3082-b35e-f4a0-6678-bdf0</t>
  </si>
  <si>
    <t>Szkoła Podstawowa w Sławacinku Starym</t>
  </si>
  <si>
    <t>5517-b5c9-df67-2022-9b16-7106-4c3d-821b</t>
  </si>
  <si>
    <t>Świetlica wiejska w Terebeli</t>
  </si>
  <si>
    <t>7ad2-e82e-6aa2-f203-6475-238c-12e7-f986</t>
  </si>
  <si>
    <t>Szkoła Podstawowa w Sitniku</t>
  </si>
  <si>
    <t>b5d7-d195-89bb-3fcd-1a8f-5172-8619-a5b6</t>
  </si>
  <si>
    <t>Szkoła Podstawowa w Grabanowie</t>
  </si>
  <si>
    <t>a11d-42ac-0ac6-ca7b-49e3-0f5d-3def-768c</t>
  </si>
  <si>
    <t>Szkoła Podstawowa w Ortelu Książęcym Drugim</t>
  </si>
  <si>
    <t>c990-89e5-e5a2-a395-b477-7e5e-671e-9979</t>
  </si>
  <si>
    <t>Szkoła Podstawowa w Dokudowie Pierwszym</t>
  </si>
  <si>
    <t>43d2-7979-65bb-688a-13e2-541d-31a6-c7dd</t>
  </si>
  <si>
    <t>Świetlica wiejska w Rakowiskach</t>
  </si>
  <si>
    <t>09e3-5117-4bc1-060e-94fa-9045-c254-f575</t>
  </si>
  <si>
    <t>Szkoła Podstawowa w Hrudzie</t>
  </si>
  <si>
    <t>14d6-ad5a-4d51-62d1-16b2-211a-cf81-8737</t>
  </si>
  <si>
    <t>Publiczne Gimnazjum w Ciciborze Dużym</t>
  </si>
  <si>
    <t>1fcf-5d1c-1187-a769-2440-f6a4-4146-3d5f</t>
  </si>
  <si>
    <t>Zespół Szkół Ogólnokształcących</t>
  </si>
  <si>
    <t>m. Terespol</t>
  </si>
  <si>
    <t>aa7a-9af6-40f8-cea3-07c1-fe7b-acf2-d4c5</t>
  </si>
  <si>
    <t>27ea-c44d-3f6d-d859-fd7d-32be-fa81-0b91</t>
  </si>
  <si>
    <t>Zespół Szkół Publicznych Nr 1</t>
  </si>
  <si>
    <t>e5cd-80b3-3768-20fa-a444-4f13-8a86-f672</t>
  </si>
  <si>
    <t xml:space="preserve">Szpital Powiatowy w Międzyrzecu Podlaskim </t>
  </si>
  <si>
    <t>m. Międzyrzec Podlaski</t>
  </si>
  <si>
    <t>2c5d-5570-92ba-0a87-2e2b-2aa0-d8b1-e51b</t>
  </si>
  <si>
    <t>Świetlica Spółdzielni Mieszkaniowej w Międzyrzecu Podlaskim</t>
  </si>
  <si>
    <t>a40c-9948-5490-362c-2236-450f-e14c-e59f</t>
  </si>
  <si>
    <t xml:space="preserve">Świetlica Zespołu Placówek Oświatowych Nr 2 w Międzyrzecu Podlaskim </t>
  </si>
  <si>
    <t>eaa8-0352-4013-8bef-674e-cbd9-81b9-4c79</t>
  </si>
  <si>
    <t>Hala sportowa Zespołu Placówek Oświatowych Nr 2 w Międzyrzecu Podlaskim</t>
  </si>
  <si>
    <t>86b0-bd33-2662-4181-1ea8-7e1a-0860-2cb9</t>
  </si>
  <si>
    <t>Strażnica OSP "Zawadki" w Międzyrzecu Podlaskim</t>
  </si>
  <si>
    <t>7ed3-2870-6e73-5afd-a658-c1a5-1406-e85f</t>
  </si>
  <si>
    <t>Zespół Placówek Oświatowych Nr 3 w Międzyrzecu Podlaskim</t>
  </si>
  <si>
    <t>fe84-74f7-012a-96c2-6b53-f4bc-f656-f063</t>
  </si>
  <si>
    <t>Zespół Szkół Ekonomicznych  w Międzyrzecu Podlaskim</t>
  </si>
  <si>
    <t>643b-5f3e-c6e6-0a32-e21b-be1f-20c2-7615</t>
  </si>
  <si>
    <t>Zespół Placówek Oświatowych Nr 1 w Międzyrzecu Podlaskim</t>
  </si>
  <si>
    <t>f21f-a278-7869-d029-86cd-d918-21e4-0eb6</t>
  </si>
  <si>
    <t>Zespół Szkół Ponadgimnazjalnych w Międzyrzecu Podlaskim</t>
  </si>
  <si>
    <t>9c13-32af-7066-e719-adaf-a0cc-63a6-97f7</t>
  </si>
  <si>
    <t>Liceum Ogólnokształcące w Międzyrzecu Podlaskim</t>
  </si>
  <si>
    <t>9b92-aa12-dbbf-5266-fd0c-a85b-2d80-e3dd</t>
  </si>
  <si>
    <t>Samorządowe Przedszkole Nr 2 w Międzyrzecu Podlaskim</t>
  </si>
  <si>
    <t>24d1-d39d-7a31-67b3-9637-a416-d053-0419</t>
  </si>
  <si>
    <t>Razem KW Samoobrona</t>
  </si>
  <si>
    <t>Mariusz CHMIEL</t>
  </si>
  <si>
    <t>Anna Katarzyna KULAK</t>
  </si>
  <si>
    <t>Wiesława Grażyna GOLUCH</t>
  </si>
  <si>
    <t>Olga Dominika BATORSKA</t>
  </si>
  <si>
    <t>Mirosław CHORĄGIEWICZ</t>
  </si>
  <si>
    <t>Barbara Janina POGÓDZ</t>
  </si>
  <si>
    <t>Franciszek Stanisław PIELA</t>
  </si>
  <si>
    <t>Urszula SZPRINGER</t>
  </si>
  <si>
    <t>Aleksander KANCERZ</t>
  </si>
  <si>
    <t>Tadeusz WOŹNICA</t>
  </si>
  <si>
    <t>Wojciech GRZĄDKOWSKI</t>
  </si>
  <si>
    <t>Henryk Stanisław MAŁYSZ</t>
  </si>
  <si>
    <t>KW Samoobrona</t>
  </si>
  <si>
    <t>Razem KW Nowoczesna Ryszarda Petru</t>
  </si>
  <si>
    <t>Grzegorz CHILIMONIUK</t>
  </si>
  <si>
    <t>Barbara Grażyna KOLANOS</t>
  </si>
  <si>
    <t>Dorota Katarzyna MARCZUK</t>
  </si>
  <si>
    <t>Urszula Anna ŻBIKOWSKA</t>
  </si>
  <si>
    <t>Mateusz PAWEŁCZUK</t>
  </si>
  <si>
    <t>Lucjan WĄSIURA</t>
  </si>
  <si>
    <t>Aneta Katarzyna HACIA</t>
  </si>
  <si>
    <t>Milena DYCHA-DI CESARE</t>
  </si>
  <si>
    <t>Artur Paweł ARTECKI</t>
  </si>
  <si>
    <t>Katarzyna ZIAREK</t>
  </si>
  <si>
    <t>Grażyna SUTRYK</t>
  </si>
  <si>
    <t>Tadeusz Władysław DUDA</t>
  </si>
  <si>
    <t>Anna Teresa ORZYŁOWSKA</t>
  </si>
  <si>
    <t>Michał RÓŻAŃSKI</t>
  </si>
  <si>
    <t>Michał Maciej KUSZ</t>
  </si>
  <si>
    <t>Ryszard KONDRASZUK</t>
  </si>
  <si>
    <t>Elżbieta BITKOWSKA</t>
  </si>
  <si>
    <t>Janina STRZAŁEK</t>
  </si>
  <si>
    <t>Stanisław KUCZMA</t>
  </si>
  <si>
    <t>Leszek ZAKRZEWSKI</t>
  </si>
  <si>
    <t>Robert Andrzej CZAPLA</t>
  </si>
  <si>
    <t>Hanna Barbara OSYPIŃSKA</t>
  </si>
  <si>
    <t>Sławomir ĆWIK</t>
  </si>
  <si>
    <t>Mateusz PRUCNAL</t>
  </si>
  <si>
    <t>KW Nowoczesna Ryszarda Petru</t>
  </si>
  <si>
    <t>Razem KWW „Kukiz'15”</t>
  </si>
  <si>
    <t>Sławomir Jan SUSZCZYŃSKI</t>
  </si>
  <si>
    <t>Paweł BIAŁAS</t>
  </si>
  <si>
    <t>Marek Zenon LEONIAK</t>
  </si>
  <si>
    <t>Janusz CHODUN</t>
  </si>
  <si>
    <t>Kinga Jolanta TERLECKA-STANKIEWICZ</t>
  </si>
  <si>
    <t>Mateusz Jacek MARGOL</t>
  </si>
  <si>
    <t>Karol Jakub KRZACZKOWSKI</t>
  </si>
  <si>
    <t>Joanna Ewa KWIATKOWSKA</t>
  </si>
  <si>
    <t>Waldemar Tadeusz NIEŚCIOR</t>
  </si>
  <si>
    <t>Katarzyna Małgorzata HOJDA</t>
  </si>
  <si>
    <t>Mateusz Wojciech ZAWIŚLAK</t>
  </si>
  <si>
    <t>Klaudia BOROWIK</t>
  </si>
  <si>
    <t>Anna KOMAJDA</t>
  </si>
  <si>
    <t>Paulina Ewa SUCHAŃ</t>
  </si>
  <si>
    <t>Karolina PIWKO</t>
  </si>
  <si>
    <t>Katarzyna BISZKONT</t>
  </si>
  <si>
    <t>Jarosław Bohdan SZYSZKOWSKI</t>
  </si>
  <si>
    <t>Magdalena DROZD</t>
  </si>
  <si>
    <t>Andrzej Józef KUDLICKI</t>
  </si>
  <si>
    <t>Marek Teodor ŚWIDERCZUK</t>
  </si>
  <si>
    <t>Szymon KORNIJCZUK</t>
  </si>
  <si>
    <t>Zbigniew Witold MAZUREK</t>
  </si>
  <si>
    <t>Artur Robert DOBROWOLSKI</t>
  </si>
  <si>
    <t>Jarosław SACHAJKO</t>
  </si>
  <si>
    <t>KWW „Kukiz'15”</t>
  </si>
  <si>
    <t>Razem KKW Zjednoczona Lewica SLD+TR+PPS+UP+Zieloni</t>
  </si>
  <si>
    <t>Grzegorz PAWELEC</t>
  </si>
  <si>
    <t>Tomasz DOMINIK</t>
  </si>
  <si>
    <t>Andrzej PIŁASIEWICZ</t>
  </si>
  <si>
    <t>Sylwia PIECZONKA</t>
  </si>
  <si>
    <t>Izabela Renata KOCZURA</t>
  </si>
  <si>
    <t>Paweł FURMAN</t>
  </si>
  <si>
    <t>Małgorzata Katarzyna KAMIŃSKA-BISKUP</t>
  </si>
  <si>
    <t>Renata SOKOŁOWSKA-ŻELAZOWSKA</t>
  </si>
  <si>
    <t>Iwona Janina MAZUR</t>
  </si>
  <si>
    <t>Piotr GWIZDAŁA</t>
  </si>
  <si>
    <t>Marta Katarzyna DZIUBA</t>
  </si>
  <si>
    <t>Wojciech FRĘCHOWICZ</t>
  </si>
  <si>
    <t>Iwona Anna STASZCZAK</t>
  </si>
  <si>
    <t>Tomasz BEDNARZ</t>
  </si>
  <si>
    <t>Aleksandra GRYŹLAK</t>
  </si>
  <si>
    <t>Maciej Karol PODLEWSKI</t>
  </si>
  <si>
    <t>Mirosław Krzysztof BLACHA</t>
  </si>
  <si>
    <t>Tomasz TYLUS</t>
  </si>
  <si>
    <t>Łucja Jadwiga PAMULSKA</t>
  </si>
  <si>
    <t>Józef Ryszard ŁABA</t>
  </si>
  <si>
    <t>Marian Jan LIPCZUK</t>
  </si>
  <si>
    <t>Gertruda Gabriela MIAROWSKA</t>
  </si>
  <si>
    <t>Michał KABACIŃSKI</t>
  </si>
  <si>
    <t>Riad HAIDAR</t>
  </si>
  <si>
    <t>KKW Zjednoczona Lewica SLD+TR+PPS+UP+Zieloni</t>
  </si>
  <si>
    <t>Razem Komitet Wyborczy PSL</t>
  </si>
  <si>
    <t>Stanisław MISZTAL</t>
  </si>
  <si>
    <t>Elżbieta Katarzyna MITERKA</t>
  </si>
  <si>
    <t>Barbara SKWARYŁO-BEDNARZ</t>
  </si>
  <si>
    <t>Przemysław LITWINIUK</t>
  </si>
  <si>
    <t>Katarzyna SKOWRON</t>
  </si>
  <si>
    <t>Edyta Barbara FIDECKA</t>
  </si>
  <si>
    <t>Jerzy DERKACZ</t>
  </si>
  <si>
    <t>Agnieszka SĘCZYK</t>
  </si>
  <si>
    <t>Grażyna Bożena BOLEWSKA</t>
  </si>
  <si>
    <t>Jan Franciszek KOWALCZYK</t>
  </si>
  <si>
    <t>Andrzej Antoni CZAPSKI</t>
  </si>
  <si>
    <t>Jarosław WÓJCICKI</t>
  </si>
  <si>
    <t>Adam PANASIUK</t>
  </si>
  <si>
    <t>Wiesław Marian RÓŻYŃSKI</t>
  </si>
  <si>
    <t>Janusz HORDEJUK</t>
  </si>
  <si>
    <t>Piotr WYSOCKI</t>
  </si>
  <si>
    <t>Dorota Łucja FORNALSKA</t>
  </si>
  <si>
    <t>Zdzisława Bożena DENISZCZUK</t>
  </si>
  <si>
    <t>Józef Jan KUROPATWA</t>
  </si>
  <si>
    <t>Janusz Krzysztof SZPAK</t>
  </si>
  <si>
    <t>Tadeusz SŁAWECKI</t>
  </si>
  <si>
    <t>Arkadiusz Tomasz BRATKOWSKI</t>
  </si>
  <si>
    <t>Franciszek Jerzy STEFANIUK</t>
  </si>
  <si>
    <t>Genowefa TOKARSKA</t>
  </si>
  <si>
    <t>Komitet Wyborczy PSL</t>
  </si>
  <si>
    <t>Razem KW KORWiN</t>
  </si>
  <si>
    <t>Włodzimierz PAWELEC</t>
  </si>
  <si>
    <t>Kinga Katarzyna SIEROCKA-PIOTROWSKA</t>
  </si>
  <si>
    <t>Anita MAJDAŃSKA</t>
  </si>
  <si>
    <t>Rafał CIESIELCZUK</t>
  </si>
  <si>
    <t>Katarzyna WEBERMAN</t>
  </si>
  <si>
    <t>Inez Monika BIAŁOBRZEWSKA</t>
  </si>
  <si>
    <t>Barbara CZARNECKA-SOBCZAK</t>
  </si>
  <si>
    <t>Katarzyna Maria WAWRYNIUK</t>
  </si>
  <si>
    <t>Wioletta Maria KASPRZAK</t>
  </si>
  <si>
    <t>Paweł Piotr DRYGIEL</t>
  </si>
  <si>
    <t>Marta SZYMAŃSKA</t>
  </si>
  <si>
    <t>Lechosław NYZAK</t>
  </si>
  <si>
    <t>Małgorzata JOŃSKA</t>
  </si>
  <si>
    <t>Paweł Jan KOTWICKI</t>
  </si>
  <si>
    <t>Kamil Krzysztof NIEWIADOSKI</t>
  </si>
  <si>
    <t>Grzegorz BUCZEK</t>
  </si>
  <si>
    <t>Mariusz SEŃKO</t>
  </si>
  <si>
    <t>Arkadiusz Roman STROJEK</t>
  </si>
  <si>
    <t>Agnieszka Monika MARCINIUK</t>
  </si>
  <si>
    <t>Marcin LIS</t>
  </si>
  <si>
    <t>Tomasz CZARNECKI</t>
  </si>
  <si>
    <t>Sławomir STAFIJOWSKI</t>
  </si>
  <si>
    <t>Igor DZIKIEWICZ</t>
  </si>
  <si>
    <t>Rafał Tomasz BUKOWSKI</t>
  </si>
  <si>
    <t>KW KORWiN</t>
  </si>
  <si>
    <t>Razem KW Razem</t>
  </si>
  <si>
    <t>Marcin Norbert DOBIASZEWSKI</t>
  </si>
  <si>
    <t>Milena Izabela DYMEK</t>
  </si>
  <si>
    <t>Mateusz Maciej ROCZON</t>
  </si>
  <si>
    <t>Klara Helena JACKL</t>
  </si>
  <si>
    <t>Jakub Józef CHMIELEWSKI</t>
  </si>
  <si>
    <t>Ewa Stefania KACZYŃSKA</t>
  </si>
  <si>
    <t>Jan WARZOCHA</t>
  </si>
  <si>
    <t>Joanna Beata WICHA</t>
  </si>
  <si>
    <t>Leszek Michał KARLIK</t>
  </si>
  <si>
    <t>Sara Janina MANASTERSKA</t>
  </si>
  <si>
    <t>Marcin Łukasz KACZYŃSKI</t>
  </si>
  <si>
    <t>Katarzyna MAZURKIEWICZ</t>
  </si>
  <si>
    <t>Jarosław Paweł IWAN</t>
  </si>
  <si>
    <t>Magdalena ZELENT</t>
  </si>
  <si>
    <t>KW Razem</t>
  </si>
  <si>
    <t>Razem KW Platforma Obywatelska RP</t>
  </si>
  <si>
    <t>Józef BERGIER</t>
  </si>
  <si>
    <t>Katarzyna Maria SOKALUK-ROMANÓW</t>
  </si>
  <si>
    <t>Dorota Teresa ADAMCZYK</t>
  </si>
  <si>
    <t>Lidia Janina STANISŁAWEK</t>
  </si>
  <si>
    <t>Joanna Barbara ĆWIKŁA</t>
  </si>
  <si>
    <t>Krzysztof Mirosław KOWALCZYK</t>
  </si>
  <si>
    <t>Tomasz Wojciech ANTONIUK</t>
  </si>
  <si>
    <t>Anna Małgorzata KOWALCZYK</t>
  </si>
  <si>
    <t>Aneta Izabela TYWONIUK-MAŁYSZ</t>
  </si>
  <si>
    <t>Tomasz Dominik CZYŻEWSKI</t>
  </si>
  <si>
    <t>Karol Piotr DOŁĘGA</t>
  </si>
  <si>
    <t>Jarosław Bartłomiej MALUHA</t>
  </si>
  <si>
    <t>Magdalena STAŁĘGA</t>
  </si>
  <si>
    <t>Urszula KRYJAK</t>
  </si>
  <si>
    <t>Jerzy WRZESIEŃ</t>
  </si>
  <si>
    <t>Zdzisław CHMIELARZ</t>
  </si>
  <si>
    <t>Marek LIPIEC</t>
  </si>
  <si>
    <t>Marek POZNAŃSKI</t>
  </si>
  <si>
    <t>Wojciech Grzegorz SOSNOWSKI</t>
  </si>
  <si>
    <t>Małgorzata PĘDZIŃSKA</t>
  </si>
  <si>
    <t>Marta Ewa FYK</t>
  </si>
  <si>
    <t>Mariusz GRAD</t>
  </si>
  <si>
    <t>Stanisław ŻMIJAN</t>
  </si>
  <si>
    <t>Grzegorz Artur RANIEWICZ</t>
  </si>
  <si>
    <t>KW Platforma Obywatelska RP</t>
  </si>
  <si>
    <t>Razem KW Prawo i Sprawiedliwość</t>
  </si>
  <si>
    <t>Adam Krzysztof ABRAMOWICZ</t>
  </si>
  <si>
    <t>Małgorzata Sylwia SUSZCZYŃSKA</t>
  </si>
  <si>
    <t>Franciszek Wiesław KAWA</t>
  </si>
  <si>
    <t>Zdzisław SZWED</t>
  </si>
  <si>
    <t>Agnieszka SKUBIS-RAFALSKA</t>
  </si>
  <si>
    <t>Anna Maria SUBOCZ-CHACHUŁA</t>
  </si>
  <si>
    <t>Jerzy KWIATKOWSKI</t>
  </si>
  <si>
    <t>Halina CZARNECKA</t>
  </si>
  <si>
    <t>Robert MAZUREK</t>
  </si>
  <si>
    <t>Barbara Aldona BARSZCZEWSKA</t>
  </si>
  <si>
    <t>Jakub Michał BANASZEK</t>
  </si>
  <si>
    <t>Jerzy Ryszard SZWAJ</t>
  </si>
  <si>
    <t>Lech Stanisław SZOPIŃSKI</t>
  </si>
  <si>
    <t>Tomasz Andrzej ZIELIŃSKI</t>
  </si>
  <si>
    <t>Lucjan CICHOSZ</t>
  </si>
  <si>
    <t>Agata BOROWIEC</t>
  </si>
  <si>
    <t>Piotr OLSZÓWKA</t>
  </si>
  <si>
    <t>Maria GMYZ</t>
  </si>
  <si>
    <t>Wiesław Roman HOLACZUK</t>
  </si>
  <si>
    <t>Teresa HAŁAS</t>
  </si>
  <si>
    <t>Marcin Kamil DUSZEK</t>
  </si>
  <si>
    <t>Jan Włodzimierz SZEWCZAK</t>
  </si>
  <si>
    <t>Sławomir ZAWIŚLAK</t>
  </si>
  <si>
    <t>Beata MAZUREK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</si>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</sst>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E924"/>
  <sheetViews>
    <sheetView tabSelected="1" workbookViewId="0">
      <selection sqref="A1:XFD924"/>
    </sheetView>
  </sheetViews>
  <sheetFormatPr defaultRowHeight="15"/>
  <sheetData>
    <row r="1" spans="1:239">
      <c r="A1" t="s">
        <v>2001</v>
      </c>
      <c r="B1" t="s">
        <v>2000</v>
      </c>
      <c r="C1" t="s">
        <v>1999</v>
      </c>
      <c r="D1" t="s">
        <v>1998</v>
      </c>
      <c r="E1" t="s">
        <v>1997</v>
      </c>
      <c r="F1" t="s">
        <v>1996</v>
      </c>
      <c r="G1" t="s">
        <v>1995</v>
      </c>
      <c r="H1" t="s">
        <v>1994</v>
      </c>
      <c r="I1" t="s">
        <v>1993</v>
      </c>
      <c r="J1" t="s">
        <v>1992</v>
      </c>
      <c r="K1" t="s">
        <v>1991</v>
      </c>
      <c r="L1" t="s">
        <v>1990</v>
      </c>
      <c r="M1" t="s">
        <v>1989</v>
      </c>
      <c r="N1" t="s">
        <v>1988</v>
      </c>
      <c r="O1" t="s">
        <v>1987</v>
      </c>
      <c r="P1" t="s">
        <v>1986</v>
      </c>
      <c r="Q1" t="s">
        <v>1985</v>
      </c>
      <c r="R1" t="s">
        <v>1984</v>
      </c>
      <c r="S1" t="s">
        <v>1983</v>
      </c>
      <c r="T1" t="s">
        <v>1982</v>
      </c>
      <c r="U1" t="s">
        <v>1981</v>
      </c>
      <c r="V1" t="s">
        <v>1980</v>
      </c>
      <c r="W1" t="s">
        <v>1979</v>
      </c>
      <c r="X1" t="s">
        <v>1978</v>
      </c>
      <c r="Y1" t="s">
        <v>1977</v>
      </c>
      <c r="Z1" t="s">
        <v>1976</v>
      </c>
      <c r="AA1" t="s">
        <v>1975</v>
      </c>
      <c r="AB1" t="s">
        <v>1974</v>
      </c>
      <c r="AC1" t="s">
        <v>1973</v>
      </c>
      <c r="AD1" t="s">
        <v>1972</v>
      </c>
      <c r="AE1" t="s">
        <v>1971</v>
      </c>
      <c r="AF1" t="s">
        <v>1970</v>
      </c>
      <c r="AG1" t="s">
        <v>1969</v>
      </c>
      <c r="AH1" t="s">
        <v>1968</v>
      </c>
      <c r="AI1" t="s">
        <v>1967</v>
      </c>
      <c r="AJ1" t="s">
        <v>1966</v>
      </c>
      <c r="AK1" t="s">
        <v>1965</v>
      </c>
      <c r="AL1" t="s">
        <v>1964</v>
      </c>
      <c r="AM1" t="s">
        <v>1963</v>
      </c>
      <c r="AN1" t="s">
        <v>1962</v>
      </c>
      <c r="AO1" t="s">
        <v>1961</v>
      </c>
      <c r="AP1" t="s">
        <v>1960</v>
      </c>
      <c r="AQ1" t="s">
        <v>1959</v>
      </c>
      <c r="AR1" t="s">
        <v>1958</v>
      </c>
      <c r="AS1" t="s">
        <v>1957</v>
      </c>
      <c r="AT1" t="s">
        <v>1956</v>
      </c>
      <c r="AU1" t="s">
        <v>1955</v>
      </c>
      <c r="AV1" t="s">
        <v>1954</v>
      </c>
      <c r="AW1" t="s">
        <v>1953</v>
      </c>
      <c r="AX1" t="s">
        <v>1952</v>
      </c>
      <c r="AY1" t="s">
        <v>1951</v>
      </c>
      <c r="AZ1" t="s">
        <v>1950</v>
      </c>
      <c r="BA1" t="s">
        <v>1949</v>
      </c>
      <c r="BB1" t="s">
        <v>1948</v>
      </c>
      <c r="BC1" t="s">
        <v>1947</v>
      </c>
      <c r="BD1" t="s">
        <v>1946</v>
      </c>
      <c r="BE1" t="s">
        <v>1945</v>
      </c>
      <c r="BF1" t="s">
        <v>1944</v>
      </c>
      <c r="BG1" t="s">
        <v>1943</v>
      </c>
      <c r="BH1" t="s">
        <v>1942</v>
      </c>
      <c r="BI1" t="s">
        <v>1941</v>
      </c>
      <c r="BJ1" t="s">
        <v>1940</v>
      </c>
      <c r="BK1" t="s">
        <v>1939</v>
      </c>
      <c r="BL1" t="s">
        <v>1938</v>
      </c>
      <c r="BM1" t="s">
        <v>1937</v>
      </c>
      <c r="BN1" t="s">
        <v>1936</v>
      </c>
      <c r="BO1" t="s">
        <v>1935</v>
      </c>
      <c r="BP1" t="s">
        <v>1934</v>
      </c>
      <c r="BQ1" t="s">
        <v>1933</v>
      </c>
      <c r="BR1" t="s">
        <v>1932</v>
      </c>
      <c r="BS1" t="s">
        <v>1931</v>
      </c>
      <c r="BT1" t="s">
        <v>1930</v>
      </c>
      <c r="BU1" t="s">
        <v>1929</v>
      </c>
      <c r="BV1" t="s">
        <v>1928</v>
      </c>
      <c r="BW1" t="s">
        <v>1927</v>
      </c>
      <c r="BX1" t="s">
        <v>1926</v>
      </c>
      <c r="BY1" t="s">
        <v>1925</v>
      </c>
      <c r="BZ1" t="s">
        <v>1924</v>
      </c>
      <c r="CA1" t="s">
        <v>1923</v>
      </c>
      <c r="CB1" t="s">
        <v>1922</v>
      </c>
      <c r="CC1" t="s">
        <v>1921</v>
      </c>
      <c r="CD1" t="s">
        <v>1920</v>
      </c>
      <c r="CE1" t="s">
        <v>1919</v>
      </c>
      <c r="CF1" t="s">
        <v>1918</v>
      </c>
      <c r="CG1" t="s">
        <v>1917</v>
      </c>
      <c r="CH1" t="s">
        <v>1916</v>
      </c>
      <c r="CI1" t="s">
        <v>1915</v>
      </c>
      <c r="CJ1" t="s">
        <v>1914</v>
      </c>
      <c r="CK1" t="s">
        <v>1913</v>
      </c>
      <c r="CL1" t="s">
        <v>1912</v>
      </c>
      <c r="CM1" t="s">
        <v>1911</v>
      </c>
      <c r="CN1" t="s">
        <v>1910</v>
      </c>
      <c r="CO1" t="s">
        <v>1909</v>
      </c>
      <c r="CP1" t="s">
        <v>1908</v>
      </c>
      <c r="CQ1" t="s">
        <v>1907</v>
      </c>
      <c r="CR1" t="s">
        <v>1906</v>
      </c>
      <c r="CS1" t="s">
        <v>1905</v>
      </c>
      <c r="CT1" t="s">
        <v>1904</v>
      </c>
      <c r="CU1" t="s">
        <v>1903</v>
      </c>
      <c r="CV1" t="s">
        <v>1902</v>
      </c>
      <c r="CW1" t="s">
        <v>1901</v>
      </c>
      <c r="CX1" t="s">
        <v>1900</v>
      </c>
      <c r="CY1" t="s">
        <v>1899</v>
      </c>
      <c r="CZ1" t="s">
        <v>1898</v>
      </c>
      <c r="DA1" t="s">
        <v>1897</v>
      </c>
      <c r="DB1" t="s">
        <v>1896</v>
      </c>
      <c r="DC1" t="s">
        <v>1895</v>
      </c>
      <c r="DD1" t="s">
        <v>1894</v>
      </c>
      <c r="DE1" t="s">
        <v>1893</v>
      </c>
      <c r="DF1" t="s">
        <v>1892</v>
      </c>
      <c r="DG1" t="s">
        <v>1891</v>
      </c>
      <c r="DH1" t="s">
        <v>1890</v>
      </c>
      <c r="DI1" t="s">
        <v>1889</v>
      </c>
      <c r="DJ1" t="s">
        <v>1888</v>
      </c>
      <c r="DK1" t="s">
        <v>1887</v>
      </c>
      <c r="DL1" t="s">
        <v>1886</v>
      </c>
      <c r="DM1" t="s">
        <v>1885</v>
      </c>
      <c r="DN1" t="s">
        <v>1884</v>
      </c>
      <c r="DO1" t="s">
        <v>1883</v>
      </c>
      <c r="DP1" t="s">
        <v>1882</v>
      </c>
      <c r="DQ1" t="s">
        <v>1881</v>
      </c>
      <c r="DR1" t="s">
        <v>1880</v>
      </c>
      <c r="DS1" t="s">
        <v>1879</v>
      </c>
      <c r="DT1" t="s">
        <v>1878</v>
      </c>
      <c r="DU1" t="s">
        <v>1877</v>
      </c>
      <c r="DV1" t="s">
        <v>1876</v>
      </c>
      <c r="DW1" t="s">
        <v>1875</v>
      </c>
      <c r="DX1" t="s">
        <v>1874</v>
      </c>
      <c r="DY1" t="s">
        <v>1873</v>
      </c>
      <c r="DZ1" t="s">
        <v>1872</v>
      </c>
      <c r="EA1" t="s">
        <v>1871</v>
      </c>
      <c r="EB1" t="s">
        <v>1870</v>
      </c>
      <c r="EC1" t="s">
        <v>1869</v>
      </c>
      <c r="ED1" t="s">
        <v>1868</v>
      </c>
      <c r="EE1" t="s">
        <v>1867</v>
      </c>
      <c r="EF1" t="s">
        <v>1866</v>
      </c>
      <c r="EG1" t="s">
        <v>1865</v>
      </c>
      <c r="EH1" t="s">
        <v>1864</v>
      </c>
      <c r="EI1" t="s">
        <v>1863</v>
      </c>
      <c r="EJ1" t="s">
        <v>1862</v>
      </c>
      <c r="EK1" t="s">
        <v>1861</v>
      </c>
      <c r="EL1" t="s">
        <v>1860</v>
      </c>
      <c r="EM1" t="s">
        <v>1859</v>
      </c>
      <c r="EN1" t="s">
        <v>1858</v>
      </c>
      <c r="EO1" t="s">
        <v>1857</v>
      </c>
      <c r="EP1" t="s">
        <v>1856</v>
      </c>
      <c r="EQ1" t="s">
        <v>1855</v>
      </c>
      <c r="ER1" t="s">
        <v>1854</v>
      </c>
      <c r="ES1" t="s">
        <v>1853</v>
      </c>
      <c r="ET1" t="s">
        <v>1852</v>
      </c>
      <c r="EU1" t="s">
        <v>1851</v>
      </c>
      <c r="EV1" t="s">
        <v>1850</v>
      </c>
      <c r="EW1" t="s">
        <v>1849</v>
      </c>
      <c r="EX1" t="s">
        <v>1848</v>
      </c>
      <c r="EY1" t="s">
        <v>1847</v>
      </c>
      <c r="EZ1" t="s">
        <v>1846</v>
      </c>
      <c r="FA1" t="s">
        <v>1845</v>
      </c>
      <c r="FB1" t="s">
        <v>1844</v>
      </c>
      <c r="FC1" t="s">
        <v>1843</v>
      </c>
      <c r="FD1" t="s">
        <v>1842</v>
      </c>
      <c r="FE1" t="s">
        <v>1841</v>
      </c>
      <c r="FF1" t="s">
        <v>1840</v>
      </c>
      <c r="FG1" t="s">
        <v>1839</v>
      </c>
      <c r="FH1" t="s">
        <v>1838</v>
      </c>
      <c r="FI1" t="s">
        <v>1837</v>
      </c>
      <c r="FJ1" t="s">
        <v>1836</v>
      </c>
      <c r="FK1" t="s">
        <v>1835</v>
      </c>
      <c r="FL1" t="s">
        <v>1834</v>
      </c>
      <c r="FM1" t="s">
        <v>1833</v>
      </c>
      <c r="FN1" t="s">
        <v>1832</v>
      </c>
      <c r="FO1" t="s">
        <v>1831</v>
      </c>
      <c r="FP1" t="s">
        <v>1830</v>
      </c>
      <c r="FQ1" t="s">
        <v>1829</v>
      </c>
      <c r="FR1" t="s">
        <v>1828</v>
      </c>
      <c r="FS1" t="s">
        <v>1827</v>
      </c>
      <c r="FT1" t="s">
        <v>1826</v>
      </c>
      <c r="FU1" t="s">
        <v>1825</v>
      </c>
      <c r="FV1" t="s">
        <v>1824</v>
      </c>
      <c r="FW1" t="s">
        <v>1823</v>
      </c>
      <c r="FX1" t="s">
        <v>1822</v>
      </c>
      <c r="FY1" t="s">
        <v>1821</v>
      </c>
      <c r="FZ1" t="s">
        <v>1820</v>
      </c>
      <c r="GA1" t="s">
        <v>1819</v>
      </c>
      <c r="GB1" t="s">
        <v>1818</v>
      </c>
      <c r="GC1" t="s">
        <v>1817</v>
      </c>
      <c r="GD1" t="s">
        <v>1816</v>
      </c>
      <c r="GE1" t="s">
        <v>1815</v>
      </c>
      <c r="GF1" t="s">
        <v>1814</v>
      </c>
      <c r="GG1" t="s">
        <v>1813</v>
      </c>
      <c r="GH1" t="s">
        <v>1812</v>
      </c>
      <c r="GI1" t="s">
        <v>1811</v>
      </c>
      <c r="GJ1" t="s">
        <v>1810</v>
      </c>
      <c r="GK1" t="s">
        <v>1809</v>
      </c>
      <c r="GL1" t="s">
        <v>1808</v>
      </c>
      <c r="GM1" t="s">
        <v>1807</v>
      </c>
      <c r="GN1" t="s">
        <v>1806</v>
      </c>
      <c r="GO1" t="s">
        <v>1805</v>
      </c>
      <c r="GP1" t="s">
        <v>1804</v>
      </c>
      <c r="GQ1" t="s">
        <v>1803</v>
      </c>
      <c r="GR1" t="s">
        <v>1802</v>
      </c>
      <c r="GS1" t="s">
        <v>1801</v>
      </c>
      <c r="GT1" t="s">
        <v>1800</v>
      </c>
      <c r="GU1" t="s">
        <v>1799</v>
      </c>
      <c r="GV1" t="s">
        <v>1798</v>
      </c>
      <c r="GW1" t="s">
        <v>1797</v>
      </c>
      <c r="GX1" t="s">
        <v>1796</v>
      </c>
      <c r="GY1" t="s">
        <v>1795</v>
      </c>
      <c r="GZ1" t="s">
        <v>1794</v>
      </c>
      <c r="HA1" t="s">
        <v>1793</v>
      </c>
      <c r="HB1" t="s">
        <v>1792</v>
      </c>
      <c r="HC1" t="s">
        <v>1791</v>
      </c>
      <c r="HD1" t="s">
        <v>1790</v>
      </c>
      <c r="HE1" t="s">
        <v>1789</v>
      </c>
      <c r="HF1" t="s">
        <v>1788</v>
      </c>
      <c r="HG1" t="s">
        <v>1787</v>
      </c>
      <c r="HH1" t="s">
        <v>1786</v>
      </c>
      <c r="HI1" t="s">
        <v>1785</v>
      </c>
      <c r="HJ1" t="s">
        <v>1784</v>
      </c>
      <c r="HK1" t="s">
        <v>1783</v>
      </c>
      <c r="HL1" t="s">
        <v>1782</v>
      </c>
      <c r="HM1" t="s">
        <v>1781</v>
      </c>
      <c r="HN1" t="s">
        <v>1780</v>
      </c>
      <c r="HO1" t="s">
        <v>1779</v>
      </c>
      <c r="HP1" t="s">
        <v>1778</v>
      </c>
      <c r="HQ1" t="s">
        <v>1777</v>
      </c>
      <c r="HR1" t="s">
        <v>1776</v>
      </c>
      <c r="HS1" t="s">
        <v>1775</v>
      </c>
      <c r="HT1" t="s">
        <v>1774</v>
      </c>
      <c r="HU1" t="s">
        <v>1773</v>
      </c>
      <c r="HV1" t="s">
        <v>1772</v>
      </c>
      <c r="HW1" t="s">
        <v>1771</v>
      </c>
      <c r="HX1" t="s">
        <v>1770</v>
      </c>
      <c r="HY1" t="s">
        <v>1769</v>
      </c>
      <c r="HZ1" t="s">
        <v>1768</v>
      </c>
      <c r="IA1" t="s">
        <v>1767</v>
      </c>
      <c r="IB1" t="s">
        <v>1766</v>
      </c>
      <c r="IC1" t="s">
        <v>1765</v>
      </c>
      <c r="ID1" t="s">
        <v>1764</v>
      </c>
      <c r="IE1" t="s">
        <v>1763</v>
      </c>
    </row>
    <row r="2" spans="1:239">
      <c r="A2" t="s">
        <v>1762</v>
      </c>
      <c r="B2" t="s">
        <v>1741</v>
      </c>
      <c r="C2" t="str">
        <f>"060101"</f>
        <v>060101</v>
      </c>
      <c r="D2" t="s">
        <v>1761</v>
      </c>
      <c r="E2">
        <v>1</v>
      </c>
      <c r="F2">
        <v>1590</v>
      </c>
      <c r="G2">
        <v>1220</v>
      </c>
      <c r="H2">
        <v>430</v>
      </c>
      <c r="I2">
        <v>790</v>
      </c>
      <c r="J2">
        <v>1</v>
      </c>
      <c r="K2">
        <v>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790</v>
      </c>
      <c r="T2">
        <v>0</v>
      </c>
      <c r="U2">
        <v>0</v>
      </c>
      <c r="V2">
        <v>790</v>
      </c>
      <c r="W2">
        <v>30</v>
      </c>
      <c r="X2">
        <v>24</v>
      </c>
      <c r="Y2">
        <v>6</v>
      </c>
      <c r="Z2">
        <v>0</v>
      </c>
      <c r="AA2">
        <v>760</v>
      </c>
      <c r="AB2">
        <v>410</v>
      </c>
      <c r="AC2">
        <v>12</v>
      </c>
      <c r="AD2">
        <v>1</v>
      </c>
      <c r="AE2">
        <v>65</v>
      </c>
      <c r="AF2">
        <v>264</v>
      </c>
      <c r="AG2">
        <v>1</v>
      </c>
      <c r="AH2">
        <v>0</v>
      </c>
      <c r="AI2">
        <v>0</v>
      </c>
      <c r="AJ2">
        <v>0</v>
      </c>
      <c r="AK2">
        <v>9</v>
      </c>
      <c r="AL2">
        <v>0</v>
      </c>
      <c r="AM2">
        <v>0</v>
      </c>
      <c r="AN2">
        <v>0</v>
      </c>
      <c r="AO2">
        <v>1</v>
      </c>
      <c r="AP2">
        <v>0</v>
      </c>
      <c r="AQ2">
        <v>24</v>
      </c>
      <c r="AR2">
        <v>0</v>
      </c>
      <c r="AS2">
        <v>1</v>
      </c>
      <c r="AT2">
        <v>0</v>
      </c>
      <c r="AU2">
        <v>1</v>
      </c>
      <c r="AV2">
        <v>0</v>
      </c>
      <c r="AW2">
        <v>1</v>
      </c>
      <c r="AX2">
        <v>0</v>
      </c>
      <c r="AY2">
        <v>3</v>
      </c>
      <c r="AZ2">
        <v>27</v>
      </c>
      <c r="BA2">
        <v>410</v>
      </c>
      <c r="BB2">
        <v>124</v>
      </c>
      <c r="BC2">
        <v>6</v>
      </c>
      <c r="BD2">
        <v>51</v>
      </c>
      <c r="BE2">
        <v>2</v>
      </c>
      <c r="BF2">
        <v>0</v>
      </c>
      <c r="BG2">
        <v>1</v>
      </c>
      <c r="BH2">
        <v>5</v>
      </c>
      <c r="BI2">
        <v>0</v>
      </c>
      <c r="BJ2">
        <v>1</v>
      </c>
      <c r="BK2">
        <v>0</v>
      </c>
      <c r="BL2">
        <v>0</v>
      </c>
      <c r="BM2">
        <v>0</v>
      </c>
      <c r="BN2">
        <v>1</v>
      </c>
      <c r="BO2">
        <v>0</v>
      </c>
      <c r="BP2">
        <v>1</v>
      </c>
      <c r="BQ2">
        <v>0</v>
      </c>
      <c r="BR2">
        <v>0</v>
      </c>
      <c r="BS2">
        <v>0</v>
      </c>
      <c r="BT2">
        <v>0</v>
      </c>
      <c r="BU2">
        <v>0</v>
      </c>
      <c r="BV2">
        <v>3</v>
      </c>
      <c r="BW2">
        <v>1</v>
      </c>
      <c r="BX2">
        <v>2</v>
      </c>
      <c r="BY2">
        <v>0</v>
      </c>
      <c r="BZ2">
        <v>50</v>
      </c>
      <c r="CA2">
        <v>124</v>
      </c>
      <c r="CB2">
        <v>12</v>
      </c>
      <c r="CC2">
        <v>8</v>
      </c>
      <c r="CD2">
        <v>0</v>
      </c>
      <c r="CE2">
        <v>0</v>
      </c>
      <c r="CF2">
        <v>0</v>
      </c>
      <c r="CG2">
        <v>0</v>
      </c>
      <c r="CH2">
        <v>1</v>
      </c>
      <c r="CI2">
        <v>1</v>
      </c>
      <c r="CJ2">
        <v>1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12</v>
      </c>
      <c r="CR2">
        <v>28</v>
      </c>
      <c r="CS2">
        <v>11</v>
      </c>
      <c r="CT2">
        <v>5</v>
      </c>
      <c r="CU2">
        <v>0</v>
      </c>
      <c r="CV2">
        <v>0</v>
      </c>
      <c r="CW2">
        <v>1</v>
      </c>
      <c r="CX2">
        <v>2</v>
      </c>
      <c r="CY2">
        <v>0</v>
      </c>
      <c r="CZ2">
        <v>0</v>
      </c>
      <c r="DA2">
        <v>2</v>
      </c>
      <c r="DB2">
        <v>0</v>
      </c>
      <c r="DC2">
        <v>0</v>
      </c>
      <c r="DD2">
        <v>1</v>
      </c>
      <c r="DE2">
        <v>0</v>
      </c>
      <c r="DF2">
        <v>0</v>
      </c>
      <c r="DG2">
        <v>1</v>
      </c>
      <c r="DH2">
        <v>0</v>
      </c>
      <c r="DI2">
        <v>0</v>
      </c>
      <c r="DJ2">
        <v>1</v>
      </c>
      <c r="DK2">
        <v>2</v>
      </c>
      <c r="DL2">
        <v>1</v>
      </c>
      <c r="DM2">
        <v>0</v>
      </c>
      <c r="DN2">
        <v>1</v>
      </c>
      <c r="DO2">
        <v>0</v>
      </c>
      <c r="DP2">
        <v>0</v>
      </c>
      <c r="DQ2">
        <v>28</v>
      </c>
      <c r="DR2">
        <v>46</v>
      </c>
      <c r="DS2">
        <v>0</v>
      </c>
      <c r="DT2">
        <v>8</v>
      </c>
      <c r="DU2">
        <v>0</v>
      </c>
      <c r="DV2">
        <v>4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1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31</v>
      </c>
      <c r="EN2">
        <v>0</v>
      </c>
      <c r="EO2">
        <v>0</v>
      </c>
      <c r="EP2">
        <v>2</v>
      </c>
      <c r="EQ2">
        <v>46</v>
      </c>
      <c r="ER2">
        <v>65</v>
      </c>
      <c r="ES2">
        <v>57</v>
      </c>
      <c r="ET2">
        <v>3</v>
      </c>
      <c r="EU2">
        <v>1</v>
      </c>
      <c r="EV2">
        <v>0</v>
      </c>
      <c r="EW2">
        <v>0</v>
      </c>
      <c r="EX2">
        <v>0</v>
      </c>
      <c r="EY2">
        <v>2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1</v>
      </c>
      <c r="FK2">
        <v>0</v>
      </c>
      <c r="FL2">
        <v>0</v>
      </c>
      <c r="FM2">
        <v>0</v>
      </c>
      <c r="FN2">
        <v>0</v>
      </c>
      <c r="FO2">
        <v>0</v>
      </c>
      <c r="FP2">
        <v>1</v>
      </c>
      <c r="FQ2">
        <v>65</v>
      </c>
      <c r="FR2">
        <v>54</v>
      </c>
      <c r="FS2">
        <v>10</v>
      </c>
      <c r="FT2">
        <v>2</v>
      </c>
      <c r="FU2">
        <v>2</v>
      </c>
      <c r="FV2">
        <v>2</v>
      </c>
      <c r="FW2">
        <v>0</v>
      </c>
      <c r="FX2">
        <v>0</v>
      </c>
      <c r="FY2">
        <v>4</v>
      </c>
      <c r="FZ2">
        <v>2</v>
      </c>
      <c r="GA2">
        <v>0</v>
      </c>
      <c r="GB2">
        <v>9</v>
      </c>
      <c r="GC2">
        <v>1</v>
      </c>
      <c r="GD2">
        <v>0</v>
      </c>
      <c r="GE2">
        <v>0</v>
      </c>
      <c r="GF2">
        <v>0</v>
      </c>
      <c r="GG2">
        <v>0</v>
      </c>
      <c r="GH2">
        <v>0</v>
      </c>
      <c r="GI2">
        <v>1</v>
      </c>
      <c r="GJ2">
        <v>1</v>
      </c>
      <c r="GK2">
        <v>0</v>
      </c>
      <c r="GL2">
        <v>1</v>
      </c>
      <c r="GM2">
        <v>2</v>
      </c>
      <c r="GN2">
        <v>0</v>
      </c>
      <c r="GO2">
        <v>1</v>
      </c>
      <c r="GP2">
        <v>16</v>
      </c>
      <c r="GQ2">
        <v>54</v>
      </c>
      <c r="GR2">
        <v>20</v>
      </c>
      <c r="GS2">
        <v>4</v>
      </c>
      <c r="GT2">
        <v>0</v>
      </c>
      <c r="GU2">
        <v>14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1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1</v>
      </c>
      <c r="HL2">
        <v>0</v>
      </c>
      <c r="HM2">
        <v>0</v>
      </c>
      <c r="HN2">
        <v>0</v>
      </c>
      <c r="HO2">
        <v>0</v>
      </c>
      <c r="HP2">
        <v>0</v>
      </c>
      <c r="HQ2">
        <v>20</v>
      </c>
      <c r="HR2">
        <v>1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1</v>
      </c>
      <c r="IE2">
        <v>1</v>
      </c>
    </row>
    <row r="3" spans="1:239">
      <c r="A3" t="s">
        <v>1760</v>
      </c>
      <c r="B3" t="s">
        <v>1741</v>
      </c>
      <c r="C3" t="str">
        <f>"060101"</f>
        <v>060101</v>
      </c>
      <c r="D3" t="s">
        <v>1759</v>
      </c>
      <c r="E3">
        <v>2</v>
      </c>
      <c r="F3">
        <v>714</v>
      </c>
      <c r="G3">
        <v>550</v>
      </c>
      <c r="H3">
        <v>217</v>
      </c>
      <c r="I3">
        <v>333</v>
      </c>
      <c r="J3">
        <v>0</v>
      </c>
      <c r="K3">
        <v>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332</v>
      </c>
      <c r="T3">
        <v>0</v>
      </c>
      <c r="U3">
        <v>0</v>
      </c>
      <c r="V3">
        <v>332</v>
      </c>
      <c r="W3">
        <v>11</v>
      </c>
      <c r="X3">
        <v>9</v>
      </c>
      <c r="Y3">
        <v>2</v>
      </c>
      <c r="Z3">
        <v>0</v>
      </c>
      <c r="AA3">
        <v>321</v>
      </c>
      <c r="AB3">
        <v>184</v>
      </c>
      <c r="AC3">
        <v>11</v>
      </c>
      <c r="AD3">
        <v>1</v>
      </c>
      <c r="AE3">
        <v>17</v>
      </c>
      <c r="AF3">
        <v>121</v>
      </c>
      <c r="AG3">
        <v>0</v>
      </c>
      <c r="AH3">
        <v>0</v>
      </c>
      <c r="AI3">
        <v>2</v>
      </c>
      <c r="AJ3">
        <v>0</v>
      </c>
      <c r="AK3">
        <v>1</v>
      </c>
      <c r="AL3">
        <v>1</v>
      </c>
      <c r="AM3">
        <v>2</v>
      </c>
      <c r="AN3">
        <v>0</v>
      </c>
      <c r="AO3">
        <v>0</v>
      </c>
      <c r="AP3">
        <v>2</v>
      </c>
      <c r="AQ3">
        <v>4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21</v>
      </c>
      <c r="BA3">
        <v>184</v>
      </c>
      <c r="BB3">
        <v>30</v>
      </c>
      <c r="BC3">
        <v>0</v>
      </c>
      <c r="BD3">
        <v>16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  <c r="BK3">
        <v>1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11</v>
      </c>
      <c r="CA3">
        <v>30</v>
      </c>
      <c r="CB3">
        <v>8</v>
      </c>
      <c r="CC3">
        <v>3</v>
      </c>
      <c r="CD3">
        <v>0</v>
      </c>
      <c r="CE3">
        <v>0</v>
      </c>
      <c r="CF3">
        <v>2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2</v>
      </c>
      <c r="CP3">
        <v>0</v>
      </c>
      <c r="CQ3">
        <v>8</v>
      </c>
      <c r="CR3">
        <v>16</v>
      </c>
      <c r="CS3">
        <v>12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</v>
      </c>
      <c r="DB3">
        <v>0</v>
      </c>
      <c r="DC3">
        <v>1</v>
      </c>
      <c r="DD3">
        <v>0</v>
      </c>
      <c r="DE3">
        <v>0</v>
      </c>
      <c r="DF3">
        <v>1</v>
      </c>
      <c r="DG3">
        <v>1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16</v>
      </c>
      <c r="DR3">
        <v>21</v>
      </c>
      <c r="DS3">
        <v>0</v>
      </c>
      <c r="DT3">
        <v>7</v>
      </c>
      <c r="DU3">
        <v>0</v>
      </c>
      <c r="DV3">
        <v>3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11</v>
      </c>
      <c r="EN3">
        <v>0</v>
      </c>
      <c r="EO3">
        <v>0</v>
      </c>
      <c r="EP3">
        <v>0</v>
      </c>
      <c r="EQ3">
        <v>21</v>
      </c>
      <c r="ER3">
        <v>22</v>
      </c>
      <c r="ES3">
        <v>19</v>
      </c>
      <c r="ET3">
        <v>0</v>
      </c>
      <c r="EU3">
        <v>2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22</v>
      </c>
      <c r="FR3">
        <v>21</v>
      </c>
      <c r="FS3">
        <v>7</v>
      </c>
      <c r="FT3">
        <v>0</v>
      </c>
      <c r="FU3">
        <v>2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1</v>
      </c>
      <c r="GC3">
        <v>0</v>
      </c>
      <c r="GD3">
        <v>0</v>
      </c>
      <c r="GE3">
        <v>1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1</v>
      </c>
      <c r="GN3">
        <v>0</v>
      </c>
      <c r="GO3">
        <v>1</v>
      </c>
      <c r="GP3">
        <v>8</v>
      </c>
      <c r="GQ3">
        <v>21</v>
      </c>
      <c r="GR3">
        <v>19</v>
      </c>
      <c r="GS3">
        <v>1</v>
      </c>
      <c r="GT3">
        <v>0</v>
      </c>
      <c r="GU3">
        <v>16</v>
      </c>
      <c r="GV3">
        <v>0</v>
      </c>
      <c r="GW3">
        <v>0</v>
      </c>
      <c r="GX3">
        <v>0</v>
      </c>
      <c r="GY3">
        <v>1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1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19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</row>
    <row r="4" spans="1:239">
      <c r="A4" t="s">
        <v>1758</v>
      </c>
      <c r="B4" t="s">
        <v>1741</v>
      </c>
      <c r="C4" t="str">
        <f>"060101"</f>
        <v>060101</v>
      </c>
      <c r="D4" t="s">
        <v>1757</v>
      </c>
      <c r="E4">
        <v>3</v>
      </c>
      <c r="F4">
        <v>789</v>
      </c>
      <c r="G4">
        <v>600</v>
      </c>
      <c r="H4">
        <v>186</v>
      </c>
      <c r="I4">
        <v>414</v>
      </c>
      <c r="J4">
        <v>1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413</v>
      </c>
      <c r="T4">
        <v>0</v>
      </c>
      <c r="U4">
        <v>0</v>
      </c>
      <c r="V4">
        <v>413</v>
      </c>
      <c r="W4">
        <v>9</v>
      </c>
      <c r="X4">
        <v>8</v>
      </c>
      <c r="Y4">
        <v>1</v>
      </c>
      <c r="Z4">
        <v>0</v>
      </c>
      <c r="AA4">
        <v>404</v>
      </c>
      <c r="AB4">
        <v>194</v>
      </c>
      <c r="AC4">
        <v>15</v>
      </c>
      <c r="AD4">
        <v>1</v>
      </c>
      <c r="AE4">
        <v>26</v>
      </c>
      <c r="AF4">
        <v>128</v>
      </c>
      <c r="AG4">
        <v>0</v>
      </c>
      <c r="AH4">
        <v>1</v>
      </c>
      <c r="AI4">
        <v>1</v>
      </c>
      <c r="AJ4">
        <v>0</v>
      </c>
      <c r="AK4">
        <v>3</v>
      </c>
      <c r="AL4">
        <v>0</v>
      </c>
      <c r="AM4">
        <v>0</v>
      </c>
      <c r="AN4">
        <v>1</v>
      </c>
      <c r="AO4">
        <v>1</v>
      </c>
      <c r="AP4">
        <v>2</v>
      </c>
      <c r="AQ4">
        <v>7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7</v>
      </c>
      <c r="BA4">
        <v>194</v>
      </c>
      <c r="BB4">
        <v>55</v>
      </c>
      <c r="BC4">
        <v>3</v>
      </c>
      <c r="BD4">
        <v>29</v>
      </c>
      <c r="BE4">
        <v>0</v>
      </c>
      <c r="BF4">
        <v>0</v>
      </c>
      <c r="BG4">
        <v>1</v>
      </c>
      <c r="BH4">
        <v>2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19</v>
      </c>
      <c r="CA4">
        <v>55</v>
      </c>
      <c r="CB4">
        <v>9</v>
      </c>
      <c r="CC4">
        <v>3</v>
      </c>
      <c r="CD4">
        <v>1</v>
      </c>
      <c r="CE4">
        <v>2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2</v>
      </c>
      <c r="CP4">
        <v>0</v>
      </c>
      <c r="CQ4">
        <v>9</v>
      </c>
      <c r="CR4">
        <v>27</v>
      </c>
      <c r="CS4">
        <v>12</v>
      </c>
      <c r="CT4">
        <v>5</v>
      </c>
      <c r="CU4">
        <v>0</v>
      </c>
      <c r="CV4">
        <v>1</v>
      </c>
      <c r="CW4">
        <v>1</v>
      </c>
      <c r="CX4">
        <v>1</v>
      </c>
      <c r="CY4">
        <v>2</v>
      </c>
      <c r="CZ4">
        <v>0</v>
      </c>
      <c r="DA4">
        <v>1</v>
      </c>
      <c r="DB4">
        <v>0</v>
      </c>
      <c r="DC4">
        <v>0</v>
      </c>
      <c r="DD4">
        <v>0</v>
      </c>
      <c r="DE4">
        <v>0</v>
      </c>
      <c r="DF4">
        <v>0</v>
      </c>
      <c r="DG4">
        <v>2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1</v>
      </c>
      <c r="DO4">
        <v>1</v>
      </c>
      <c r="DP4">
        <v>0</v>
      </c>
      <c r="DQ4">
        <v>27</v>
      </c>
      <c r="DR4">
        <v>32</v>
      </c>
      <c r="DS4">
        <v>0</v>
      </c>
      <c r="DT4">
        <v>18</v>
      </c>
      <c r="DU4">
        <v>1</v>
      </c>
      <c r="DV4">
        <v>1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12</v>
      </c>
      <c r="EN4">
        <v>0</v>
      </c>
      <c r="EO4">
        <v>0</v>
      </c>
      <c r="EP4">
        <v>0</v>
      </c>
      <c r="EQ4">
        <v>32</v>
      </c>
      <c r="ER4">
        <v>42</v>
      </c>
      <c r="ES4">
        <v>40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  <c r="FD4">
        <v>0</v>
      </c>
      <c r="FE4">
        <v>0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42</v>
      </c>
      <c r="FR4">
        <v>26</v>
      </c>
      <c r="FS4">
        <v>12</v>
      </c>
      <c r="FT4">
        <v>1</v>
      </c>
      <c r="FU4">
        <v>2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3</v>
      </c>
      <c r="GC4">
        <v>0</v>
      </c>
      <c r="GD4">
        <v>0</v>
      </c>
      <c r="GE4">
        <v>0</v>
      </c>
      <c r="GF4">
        <v>0</v>
      </c>
      <c r="GG4">
        <v>1</v>
      </c>
      <c r="GH4">
        <v>0</v>
      </c>
      <c r="GI4">
        <v>1</v>
      </c>
      <c r="GJ4">
        <v>0</v>
      </c>
      <c r="GK4">
        <v>0</v>
      </c>
      <c r="GL4">
        <v>2</v>
      </c>
      <c r="GM4">
        <v>1</v>
      </c>
      <c r="GN4">
        <v>0</v>
      </c>
      <c r="GO4">
        <v>0</v>
      </c>
      <c r="GP4">
        <v>3</v>
      </c>
      <c r="GQ4">
        <v>26</v>
      </c>
      <c r="GR4">
        <v>19</v>
      </c>
      <c r="GS4">
        <v>3</v>
      </c>
      <c r="GT4">
        <v>0</v>
      </c>
      <c r="GU4">
        <v>8</v>
      </c>
      <c r="GV4">
        <v>1</v>
      </c>
      <c r="GW4">
        <v>0</v>
      </c>
      <c r="GX4">
        <v>0</v>
      </c>
      <c r="GY4">
        <v>1</v>
      </c>
      <c r="GZ4">
        <v>0</v>
      </c>
      <c r="HA4">
        <v>0</v>
      </c>
      <c r="HB4">
        <v>1</v>
      </c>
      <c r="HC4">
        <v>0</v>
      </c>
      <c r="HD4">
        <v>1</v>
      </c>
      <c r="HE4">
        <v>1</v>
      </c>
      <c r="HF4">
        <v>0</v>
      </c>
      <c r="HG4">
        <v>0</v>
      </c>
      <c r="HH4">
        <v>1</v>
      </c>
      <c r="HI4">
        <v>0</v>
      </c>
      <c r="HJ4">
        <v>0</v>
      </c>
      <c r="HK4">
        <v>0</v>
      </c>
      <c r="HL4">
        <v>0</v>
      </c>
      <c r="HM4">
        <v>1</v>
      </c>
      <c r="HN4">
        <v>0</v>
      </c>
      <c r="HO4">
        <v>0</v>
      </c>
      <c r="HP4">
        <v>1</v>
      </c>
      <c r="HQ4">
        <v>19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</row>
    <row r="5" spans="1:239">
      <c r="A5" t="s">
        <v>1756</v>
      </c>
      <c r="B5" t="s">
        <v>1741</v>
      </c>
      <c r="C5" t="str">
        <f>"060101"</f>
        <v>060101</v>
      </c>
      <c r="D5" t="s">
        <v>1755</v>
      </c>
      <c r="E5">
        <v>4</v>
      </c>
      <c r="F5">
        <v>909</v>
      </c>
      <c r="G5">
        <v>680</v>
      </c>
      <c r="H5">
        <v>186</v>
      </c>
      <c r="I5">
        <v>494</v>
      </c>
      <c r="J5">
        <v>0</v>
      </c>
      <c r="K5">
        <v>10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494</v>
      </c>
      <c r="T5">
        <v>0</v>
      </c>
      <c r="U5">
        <v>0</v>
      </c>
      <c r="V5">
        <v>494</v>
      </c>
      <c r="W5">
        <v>12</v>
      </c>
      <c r="X5">
        <v>10</v>
      </c>
      <c r="Y5">
        <v>2</v>
      </c>
      <c r="Z5">
        <v>0</v>
      </c>
      <c r="AA5">
        <v>482</v>
      </c>
      <c r="AB5">
        <v>240</v>
      </c>
      <c r="AC5">
        <v>8</v>
      </c>
      <c r="AD5">
        <v>0</v>
      </c>
      <c r="AE5">
        <v>15</v>
      </c>
      <c r="AF5">
        <v>185</v>
      </c>
      <c r="AG5">
        <v>2</v>
      </c>
      <c r="AH5">
        <v>0</v>
      </c>
      <c r="AI5">
        <v>0</v>
      </c>
      <c r="AJ5">
        <v>0</v>
      </c>
      <c r="AK5">
        <v>3</v>
      </c>
      <c r="AL5">
        <v>0</v>
      </c>
      <c r="AM5">
        <v>0</v>
      </c>
      <c r="AN5">
        <v>0</v>
      </c>
      <c r="AO5">
        <v>0</v>
      </c>
      <c r="AP5">
        <v>0</v>
      </c>
      <c r="AQ5">
        <v>7</v>
      </c>
      <c r="AR5">
        <v>1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18</v>
      </c>
      <c r="BA5">
        <v>240</v>
      </c>
      <c r="BB5">
        <v>59</v>
      </c>
      <c r="BC5">
        <v>0</v>
      </c>
      <c r="BD5">
        <v>36</v>
      </c>
      <c r="BE5">
        <v>0</v>
      </c>
      <c r="BF5">
        <v>0</v>
      </c>
      <c r="BG5">
        <v>0</v>
      </c>
      <c r="BH5">
        <v>0</v>
      </c>
      <c r="BI5">
        <v>2</v>
      </c>
      <c r="BJ5">
        <v>0</v>
      </c>
      <c r="BK5">
        <v>0</v>
      </c>
      <c r="BL5">
        <v>0</v>
      </c>
      <c r="BM5">
        <v>2</v>
      </c>
      <c r="BN5">
        <v>0</v>
      </c>
      <c r="BO5">
        <v>1</v>
      </c>
      <c r="BP5">
        <v>1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2</v>
      </c>
      <c r="BX5">
        <v>0</v>
      </c>
      <c r="BY5">
        <v>0</v>
      </c>
      <c r="BZ5">
        <v>14</v>
      </c>
      <c r="CA5">
        <v>59</v>
      </c>
      <c r="CB5">
        <v>10</v>
      </c>
      <c r="CC5">
        <v>3</v>
      </c>
      <c r="CD5">
        <v>2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</v>
      </c>
      <c r="CM5">
        <v>0</v>
      </c>
      <c r="CN5">
        <v>0</v>
      </c>
      <c r="CO5">
        <v>0</v>
      </c>
      <c r="CP5">
        <v>3</v>
      </c>
      <c r="CQ5">
        <v>10</v>
      </c>
      <c r="CR5">
        <v>26</v>
      </c>
      <c r="CS5">
        <v>13</v>
      </c>
      <c r="CT5">
        <v>1</v>
      </c>
      <c r="CU5">
        <v>0</v>
      </c>
      <c r="CV5">
        <v>1</v>
      </c>
      <c r="CW5">
        <v>1</v>
      </c>
      <c r="CX5">
        <v>1</v>
      </c>
      <c r="CY5">
        <v>1</v>
      </c>
      <c r="CZ5">
        <v>2</v>
      </c>
      <c r="DA5">
        <v>0</v>
      </c>
      <c r="DB5">
        <v>0</v>
      </c>
      <c r="DC5">
        <v>1</v>
      </c>
      <c r="DD5">
        <v>0</v>
      </c>
      <c r="DE5">
        <v>0</v>
      </c>
      <c r="DF5">
        <v>2</v>
      </c>
      <c r="DG5">
        <v>0</v>
      </c>
      <c r="DH5">
        <v>0</v>
      </c>
      <c r="DI5">
        <v>1</v>
      </c>
      <c r="DJ5">
        <v>0</v>
      </c>
      <c r="DK5">
        <v>0</v>
      </c>
      <c r="DL5">
        <v>0</v>
      </c>
      <c r="DM5">
        <v>0</v>
      </c>
      <c r="DN5">
        <v>1</v>
      </c>
      <c r="DO5">
        <v>0</v>
      </c>
      <c r="DP5">
        <v>1</v>
      </c>
      <c r="DQ5">
        <v>26</v>
      </c>
      <c r="DR5">
        <v>55</v>
      </c>
      <c r="DS5">
        <v>0</v>
      </c>
      <c r="DT5">
        <v>7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48</v>
      </c>
      <c r="EN5">
        <v>0</v>
      </c>
      <c r="EO5">
        <v>0</v>
      </c>
      <c r="EP5">
        <v>0</v>
      </c>
      <c r="EQ5">
        <v>55</v>
      </c>
      <c r="ER5">
        <v>27</v>
      </c>
      <c r="ES5">
        <v>25</v>
      </c>
      <c r="ET5">
        <v>0</v>
      </c>
      <c r="EU5">
        <v>0</v>
      </c>
      <c r="EV5">
        <v>1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27</v>
      </c>
      <c r="FR5">
        <v>44</v>
      </c>
      <c r="FS5">
        <v>14</v>
      </c>
      <c r="FT5">
        <v>3</v>
      </c>
      <c r="FU5">
        <v>1</v>
      </c>
      <c r="FV5">
        <v>1</v>
      </c>
      <c r="FW5">
        <v>0</v>
      </c>
      <c r="FX5">
        <v>0</v>
      </c>
      <c r="FY5">
        <v>3</v>
      </c>
      <c r="FZ5">
        <v>0</v>
      </c>
      <c r="GA5">
        <v>0</v>
      </c>
      <c r="GB5">
        <v>6</v>
      </c>
      <c r="GC5">
        <v>2</v>
      </c>
      <c r="GD5">
        <v>0</v>
      </c>
      <c r="GE5">
        <v>0</v>
      </c>
      <c r="GF5">
        <v>0</v>
      </c>
      <c r="GG5">
        <v>1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13</v>
      </c>
      <c r="GQ5">
        <v>44</v>
      </c>
      <c r="GR5">
        <v>21</v>
      </c>
      <c r="GS5">
        <v>11</v>
      </c>
      <c r="GT5">
        <v>1</v>
      </c>
      <c r="GU5">
        <v>4</v>
      </c>
      <c r="GV5">
        <v>1</v>
      </c>
      <c r="GW5">
        <v>0</v>
      </c>
      <c r="GX5">
        <v>0</v>
      </c>
      <c r="GY5">
        <v>0</v>
      </c>
      <c r="GZ5">
        <v>0</v>
      </c>
      <c r="HA5">
        <v>1</v>
      </c>
      <c r="HB5">
        <v>0</v>
      </c>
      <c r="HC5">
        <v>0</v>
      </c>
      <c r="HD5">
        <v>0</v>
      </c>
      <c r="HE5">
        <v>0</v>
      </c>
      <c r="HF5">
        <v>0</v>
      </c>
      <c r="HG5">
        <v>1</v>
      </c>
      <c r="HH5">
        <v>1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1</v>
      </c>
      <c r="HQ5">
        <v>21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</row>
    <row r="6" spans="1:239">
      <c r="A6" t="s">
        <v>1754</v>
      </c>
      <c r="B6" t="s">
        <v>1741</v>
      </c>
      <c r="C6" t="str">
        <f>"060101"</f>
        <v>060101</v>
      </c>
      <c r="D6" t="s">
        <v>1753</v>
      </c>
      <c r="E6">
        <v>5</v>
      </c>
      <c r="F6">
        <v>1830</v>
      </c>
      <c r="G6">
        <v>1390</v>
      </c>
      <c r="H6">
        <v>395</v>
      </c>
      <c r="I6">
        <v>995</v>
      </c>
      <c r="J6">
        <v>0</v>
      </c>
      <c r="K6">
        <v>17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995</v>
      </c>
      <c r="T6">
        <v>0</v>
      </c>
      <c r="U6">
        <v>0</v>
      </c>
      <c r="V6">
        <v>995</v>
      </c>
      <c r="W6">
        <v>21</v>
      </c>
      <c r="X6">
        <v>18</v>
      </c>
      <c r="Y6">
        <v>3</v>
      </c>
      <c r="Z6">
        <v>0</v>
      </c>
      <c r="AA6">
        <v>974</v>
      </c>
      <c r="AB6">
        <v>520</v>
      </c>
      <c r="AC6">
        <v>21</v>
      </c>
      <c r="AD6">
        <v>0</v>
      </c>
      <c r="AE6">
        <v>40</v>
      </c>
      <c r="AF6">
        <v>362</v>
      </c>
      <c r="AG6">
        <v>0</v>
      </c>
      <c r="AH6">
        <v>0</v>
      </c>
      <c r="AI6">
        <v>1</v>
      </c>
      <c r="AJ6">
        <v>0</v>
      </c>
      <c r="AK6">
        <v>9</v>
      </c>
      <c r="AL6">
        <v>2</v>
      </c>
      <c r="AM6">
        <v>0</v>
      </c>
      <c r="AN6">
        <v>1</v>
      </c>
      <c r="AO6">
        <v>0</v>
      </c>
      <c r="AP6">
        <v>2</v>
      </c>
      <c r="AQ6">
        <v>35</v>
      </c>
      <c r="AR6">
        <v>0</v>
      </c>
      <c r="AS6">
        <v>0</v>
      </c>
      <c r="AT6">
        <v>0</v>
      </c>
      <c r="AU6">
        <v>0</v>
      </c>
      <c r="AV6">
        <v>2</v>
      </c>
      <c r="AW6">
        <v>0</v>
      </c>
      <c r="AX6">
        <v>0</v>
      </c>
      <c r="AY6">
        <v>1</v>
      </c>
      <c r="AZ6">
        <v>44</v>
      </c>
      <c r="BA6">
        <v>520</v>
      </c>
      <c r="BB6">
        <v>133</v>
      </c>
      <c r="BC6">
        <v>8</v>
      </c>
      <c r="BD6">
        <v>68</v>
      </c>
      <c r="BE6">
        <v>3</v>
      </c>
      <c r="BF6">
        <v>0</v>
      </c>
      <c r="BG6">
        <v>0</v>
      </c>
      <c r="BH6">
        <v>6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1</v>
      </c>
      <c r="BP6">
        <v>7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>
        <v>1</v>
      </c>
      <c r="BX6">
        <v>1</v>
      </c>
      <c r="BY6">
        <v>1</v>
      </c>
      <c r="BZ6">
        <v>35</v>
      </c>
      <c r="CA6">
        <v>133</v>
      </c>
      <c r="CB6">
        <v>18</v>
      </c>
      <c r="CC6">
        <v>10</v>
      </c>
      <c r="CD6">
        <v>0</v>
      </c>
      <c r="CE6">
        <v>0</v>
      </c>
      <c r="CF6">
        <v>0</v>
      </c>
      <c r="CG6">
        <v>1</v>
      </c>
      <c r="CH6">
        <v>1</v>
      </c>
      <c r="CI6">
        <v>2</v>
      </c>
      <c r="CJ6">
        <v>0</v>
      </c>
      <c r="CK6">
        <v>0</v>
      </c>
      <c r="CL6">
        <v>3</v>
      </c>
      <c r="CM6">
        <v>0</v>
      </c>
      <c r="CN6">
        <v>0</v>
      </c>
      <c r="CO6">
        <v>1</v>
      </c>
      <c r="CP6">
        <v>0</v>
      </c>
      <c r="CQ6">
        <v>18</v>
      </c>
      <c r="CR6">
        <v>55</v>
      </c>
      <c r="CS6">
        <v>26</v>
      </c>
      <c r="CT6">
        <v>6</v>
      </c>
      <c r="CU6">
        <v>1</v>
      </c>
      <c r="CV6">
        <v>2</v>
      </c>
      <c r="CW6">
        <v>1</v>
      </c>
      <c r="CX6">
        <v>1</v>
      </c>
      <c r="CY6">
        <v>2</v>
      </c>
      <c r="CZ6">
        <v>1</v>
      </c>
      <c r="DA6">
        <v>0</v>
      </c>
      <c r="DB6">
        <v>1</v>
      </c>
      <c r="DC6">
        <v>1</v>
      </c>
      <c r="DD6">
        <v>1</v>
      </c>
      <c r="DE6">
        <v>2</v>
      </c>
      <c r="DF6">
        <v>1</v>
      </c>
      <c r="DG6">
        <v>2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3</v>
      </c>
      <c r="DO6">
        <v>2</v>
      </c>
      <c r="DP6">
        <v>2</v>
      </c>
      <c r="DQ6">
        <v>55</v>
      </c>
      <c r="DR6">
        <v>87</v>
      </c>
      <c r="DS6">
        <v>1</v>
      </c>
      <c r="DT6">
        <v>23</v>
      </c>
      <c r="DU6">
        <v>1</v>
      </c>
      <c r="DV6">
        <v>4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1</v>
      </c>
      <c r="EG6">
        <v>1</v>
      </c>
      <c r="EH6">
        <v>0</v>
      </c>
      <c r="EI6">
        <v>0</v>
      </c>
      <c r="EJ6">
        <v>0</v>
      </c>
      <c r="EK6">
        <v>0</v>
      </c>
      <c r="EL6">
        <v>0</v>
      </c>
      <c r="EM6">
        <v>56</v>
      </c>
      <c r="EN6">
        <v>0</v>
      </c>
      <c r="EO6">
        <v>0</v>
      </c>
      <c r="EP6">
        <v>0</v>
      </c>
      <c r="EQ6">
        <v>87</v>
      </c>
      <c r="ER6">
        <v>42</v>
      </c>
      <c r="ES6">
        <v>40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1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42</v>
      </c>
      <c r="FR6">
        <v>85</v>
      </c>
      <c r="FS6">
        <v>18</v>
      </c>
      <c r="FT6">
        <v>3</v>
      </c>
      <c r="FU6">
        <v>1</v>
      </c>
      <c r="FV6">
        <v>4</v>
      </c>
      <c r="FW6">
        <v>0</v>
      </c>
      <c r="FX6">
        <v>1</v>
      </c>
      <c r="FY6">
        <v>5</v>
      </c>
      <c r="FZ6">
        <v>0</v>
      </c>
      <c r="GA6">
        <v>1</v>
      </c>
      <c r="GB6">
        <v>12</v>
      </c>
      <c r="GC6">
        <v>0</v>
      </c>
      <c r="GD6">
        <v>3</v>
      </c>
      <c r="GE6">
        <v>5</v>
      </c>
      <c r="GF6">
        <v>0</v>
      </c>
      <c r="GG6">
        <v>1</v>
      </c>
      <c r="GH6">
        <v>0</v>
      </c>
      <c r="GI6">
        <v>3</v>
      </c>
      <c r="GJ6">
        <v>0</v>
      </c>
      <c r="GK6">
        <v>0</v>
      </c>
      <c r="GL6">
        <v>0</v>
      </c>
      <c r="GM6">
        <v>1</v>
      </c>
      <c r="GN6">
        <v>1</v>
      </c>
      <c r="GO6">
        <v>5</v>
      </c>
      <c r="GP6">
        <v>21</v>
      </c>
      <c r="GQ6">
        <v>85</v>
      </c>
      <c r="GR6">
        <v>33</v>
      </c>
      <c r="GS6">
        <v>6</v>
      </c>
      <c r="GT6">
        <v>0</v>
      </c>
      <c r="GU6">
        <v>21</v>
      </c>
      <c r="GV6">
        <v>0</v>
      </c>
      <c r="GW6">
        <v>3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1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2</v>
      </c>
      <c r="HQ6">
        <v>33</v>
      </c>
      <c r="HR6">
        <v>1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1</v>
      </c>
      <c r="IB6">
        <v>0</v>
      </c>
      <c r="IC6">
        <v>0</v>
      </c>
      <c r="ID6">
        <v>0</v>
      </c>
      <c r="IE6">
        <v>1</v>
      </c>
    </row>
    <row r="7" spans="1:239">
      <c r="A7" t="s">
        <v>1752</v>
      </c>
      <c r="B7" t="s">
        <v>1741</v>
      </c>
      <c r="C7" t="str">
        <f>"060101"</f>
        <v>060101</v>
      </c>
      <c r="D7" t="s">
        <v>1751</v>
      </c>
      <c r="E7">
        <v>6</v>
      </c>
      <c r="F7">
        <v>1979</v>
      </c>
      <c r="G7">
        <v>1520</v>
      </c>
      <c r="H7">
        <v>543</v>
      </c>
      <c r="I7">
        <v>977</v>
      </c>
      <c r="J7">
        <v>3</v>
      </c>
      <c r="K7">
        <v>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977</v>
      </c>
      <c r="T7">
        <v>0</v>
      </c>
      <c r="U7">
        <v>0</v>
      </c>
      <c r="V7">
        <v>977</v>
      </c>
      <c r="W7">
        <v>30</v>
      </c>
      <c r="X7">
        <v>24</v>
      </c>
      <c r="Y7">
        <v>6</v>
      </c>
      <c r="Z7">
        <v>0</v>
      </c>
      <c r="AA7">
        <v>947</v>
      </c>
      <c r="AB7">
        <v>460</v>
      </c>
      <c r="AC7">
        <v>27</v>
      </c>
      <c r="AD7">
        <v>2</v>
      </c>
      <c r="AE7">
        <v>42</v>
      </c>
      <c r="AF7">
        <v>311</v>
      </c>
      <c r="AG7">
        <v>0</v>
      </c>
      <c r="AH7">
        <v>1</v>
      </c>
      <c r="AI7">
        <v>0</v>
      </c>
      <c r="AJ7">
        <v>1</v>
      </c>
      <c r="AK7">
        <v>6</v>
      </c>
      <c r="AL7">
        <v>1</v>
      </c>
      <c r="AM7">
        <v>2</v>
      </c>
      <c r="AN7">
        <v>0</v>
      </c>
      <c r="AO7">
        <v>0</v>
      </c>
      <c r="AP7">
        <v>2</v>
      </c>
      <c r="AQ7">
        <v>38</v>
      </c>
      <c r="AR7">
        <v>1</v>
      </c>
      <c r="AS7">
        <v>1</v>
      </c>
      <c r="AT7">
        <v>1</v>
      </c>
      <c r="AU7">
        <v>0</v>
      </c>
      <c r="AV7">
        <v>0</v>
      </c>
      <c r="AW7">
        <v>0</v>
      </c>
      <c r="AX7">
        <v>0</v>
      </c>
      <c r="AY7">
        <v>2</v>
      </c>
      <c r="AZ7">
        <v>22</v>
      </c>
      <c r="BA7">
        <v>460</v>
      </c>
      <c r="BB7">
        <v>132</v>
      </c>
      <c r="BC7">
        <v>8</v>
      </c>
      <c r="BD7">
        <v>79</v>
      </c>
      <c r="BE7">
        <v>1</v>
      </c>
      <c r="BF7">
        <v>1</v>
      </c>
      <c r="BG7">
        <v>0</v>
      </c>
      <c r="BH7">
        <v>6</v>
      </c>
      <c r="BI7">
        <v>0</v>
      </c>
      <c r="BJ7">
        <v>0</v>
      </c>
      <c r="BK7">
        <v>0</v>
      </c>
      <c r="BL7">
        <v>0</v>
      </c>
      <c r="BM7">
        <v>2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33</v>
      </c>
      <c r="CA7">
        <v>132</v>
      </c>
      <c r="CB7">
        <v>32</v>
      </c>
      <c r="CC7">
        <v>12</v>
      </c>
      <c r="CD7">
        <v>2</v>
      </c>
      <c r="CE7">
        <v>5</v>
      </c>
      <c r="CF7">
        <v>2</v>
      </c>
      <c r="CG7">
        <v>0</v>
      </c>
      <c r="CH7">
        <v>2</v>
      </c>
      <c r="CI7">
        <v>2</v>
      </c>
      <c r="CJ7">
        <v>1</v>
      </c>
      <c r="CK7">
        <v>1</v>
      </c>
      <c r="CL7">
        <v>2</v>
      </c>
      <c r="CM7">
        <v>0</v>
      </c>
      <c r="CN7">
        <v>0</v>
      </c>
      <c r="CO7">
        <v>1</v>
      </c>
      <c r="CP7">
        <v>2</v>
      </c>
      <c r="CQ7">
        <v>32</v>
      </c>
      <c r="CR7">
        <v>57</v>
      </c>
      <c r="CS7">
        <v>23</v>
      </c>
      <c r="CT7">
        <v>3</v>
      </c>
      <c r="CU7">
        <v>1</v>
      </c>
      <c r="CV7">
        <v>1</v>
      </c>
      <c r="CW7">
        <v>3</v>
      </c>
      <c r="CX7">
        <v>3</v>
      </c>
      <c r="CY7">
        <v>1</v>
      </c>
      <c r="CZ7">
        <v>1</v>
      </c>
      <c r="DA7">
        <v>2</v>
      </c>
      <c r="DB7">
        <v>1</v>
      </c>
      <c r="DC7">
        <v>2</v>
      </c>
      <c r="DD7">
        <v>0</v>
      </c>
      <c r="DE7">
        <v>1</v>
      </c>
      <c r="DF7">
        <v>0</v>
      </c>
      <c r="DG7">
        <v>1</v>
      </c>
      <c r="DH7">
        <v>0</v>
      </c>
      <c r="DI7">
        <v>3</v>
      </c>
      <c r="DJ7">
        <v>0</v>
      </c>
      <c r="DK7">
        <v>2</v>
      </c>
      <c r="DL7">
        <v>1</v>
      </c>
      <c r="DM7">
        <v>1</v>
      </c>
      <c r="DN7">
        <v>1</v>
      </c>
      <c r="DO7">
        <v>1</v>
      </c>
      <c r="DP7">
        <v>5</v>
      </c>
      <c r="DQ7">
        <v>57</v>
      </c>
      <c r="DR7">
        <v>61</v>
      </c>
      <c r="DS7">
        <v>0</v>
      </c>
      <c r="DT7">
        <v>10</v>
      </c>
      <c r="DU7">
        <v>0</v>
      </c>
      <c r="DV7">
        <v>2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48</v>
      </c>
      <c r="EN7">
        <v>0</v>
      </c>
      <c r="EO7">
        <v>0</v>
      </c>
      <c r="EP7">
        <v>0</v>
      </c>
      <c r="EQ7">
        <v>61</v>
      </c>
      <c r="ER7">
        <v>99</v>
      </c>
      <c r="ES7">
        <v>85</v>
      </c>
      <c r="ET7">
        <v>3</v>
      </c>
      <c r="EU7">
        <v>2</v>
      </c>
      <c r="EV7">
        <v>1</v>
      </c>
      <c r="EW7">
        <v>0</v>
      </c>
      <c r="EX7">
        <v>0</v>
      </c>
      <c r="EY7">
        <v>2</v>
      </c>
      <c r="EZ7">
        <v>1</v>
      </c>
      <c r="FA7">
        <v>0</v>
      </c>
      <c r="FB7">
        <v>0</v>
      </c>
      <c r="FC7">
        <v>0</v>
      </c>
      <c r="FD7">
        <v>0</v>
      </c>
      <c r="FE7">
        <v>1</v>
      </c>
      <c r="FF7">
        <v>0</v>
      </c>
      <c r="FG7">
        <v>1</v>
      </c>
      <c r="FH7">
        <v>1</v>
      </c>
      <c r="FI7">
        <v>0</v>
      </c>
      <c r="FJ7">
        <v>0</v>
      </c>
      <c r="FK7">
        <v>1</v>
      </c>
      <c r="FL7">
        <v>0</v>
      </c>
      <c r="FM7">
        <v>0</v>
      </c>
      <c r="FN7">
        <v>0</v>
      </c>
      <c r="FO7">
        <v>0</v>
      </c>
      <c r="FP7">
        <v>1</v>
      </c>
      <c r="FQ7">
        <v>99</v>
      </c>
      <c r="FR7">
        <v>61</v>
      </c>
      <c r="FS7">
        <v>12</v>
      </c>
      <c r="FT7">
        <v>4</v>
      </c>
      <c r="FU7">
        <v>2</v>
      </c>
      <c r="FV7">
        <v>1</v>
      </c>
      <c r="FW7">
        <v>0</v>
      </c>
      <c r="FX7">
        <v>1</v>
      </c>
      <c r="FY7">
        <v>5</v>
      </c>
      <c r="FZ7">
        <v>0</v>
      </c>
      <c r="GA7">
        <v>0</v>
      </c>
      <c r="GB7">
        <v>12</v>
      </c>
      <c r="GC7">
        <v>0</v>
      </c>
      <c r="GD7">
        <v>1</v>
      </c>
      <c r="GE7">
        <v>0</v>
      </c>
      <c r="GF7">
        <v>0</v>
      </c>
      <c r="GG7">
        <v>0</v>
      </c>
      <c r="GH7">
        <v>0</v>
      </c>
      <c r="GI7">
        <v>2</v>
      </c>
      <c r="GJ7">
        <v>0</v>
      </c>
      <c r="GK7">
        <v>1</v>
      </c>
      <c r="GL7">
        <v>1</v>
      </c>
      <c r="GM7">
        <v>3</v>
      </c>
      <c r="GN7">
        <v>0</v>
      </c>
      <c r="GO7">
        <v>0</v>
      </c>
      <c r="GP7">
        <v>16</v>
      </c>
      <c r="GQ7">
        <v>61</v>
      </c>
      <c r="GR7">
        <v>43</v>
      </c>
      <c r="GS7">
        <v>19</v>
      </c>
      <c r="GT7">
        <v>1</v>
      </c>
      <c r="GU7">
        <v>15</v>
      </c>
      <c r="GV7">
        <v>1</v>
      </c>
      <c r="GW7">
        <v>2</v>
      </c>
      <c r="GX7">
        <v>0</v>
      </c>
      <c r="GY7">
        <v>0</v>
      </c>
      <c r="GZ7">
        <v>0</v>
      </c>
      <c r="HA7">
        <v>0</v>
      </c>
      <c r="HB7">
        <v>1</v>
      </c>
      <c r="HC7">
        <v>0</v>
      </c>
      <c r="HD7">
        <v>0</v>
      </c>
      <c r="HE7">
        <v>0</v>
      </c>
      <c r="HF7">
        <v>0</v>
      </c>
      <c r="HG7">
        <v>1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3</v>
      </c>
      <c r="HO7">
        <v>0</v>
      </c>
      <c r="HP7">
        <v>0</v>
      </c>
      <c r="HQ7">
        <v>43</v>
      </c>
      <c r="HR7">
        <v>2</v>
      </c>
      <c r="HS7">
        <v>1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1</v>
      </c>
      <c r="IE7">
        <v>2</v>
      </c>
    </row>
    <row r="8" spans="1:239">
      <c r="A8" t="s">
        <v>1750</v>
      </c>
      <c r="B8" t="s">
        <v>1741</v>
      </c>
      <c r="C8" t="str">
        <f>"060101"</f>
        <v>060101</v>
      </c>
      <c r="D8" t="s">
        <v>1749</v>
      </c>
      <c r="E8">
        <v>7</v>
      </c>
      <c r="F8">
        <v>972</v>
      </c>
      <c r="G8">
        <v>750</v>
      </c>
      <c r="H8">
        <v>220</v>
      </c>
      <c r="I8">
        <v>530</v>
      </c>
      <c r="J8">
        <v>0</v>
      </c>
      <c r="K8">
        <v>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530</v>
      </c>
      <c r="T8">
        <v>0</v>
      </c>
      <c r="U8">
        <v>0</v>
      </c>
      <c r="V8">
        <v>530</v>
      </c>
      <c r="W8">
        <v>10</v>
      </c>
      <c r="X8">
        <v>8</v>
      </c>
      <c r="Y8">
        <v>2</v>
      </c>
      <c r="Z8">
        <v>0</v>
      </c>
      <c r="AA8">
        <v>520</v>
      </c>
      <c r="AB8">
        <v>262</v>
      </c>
      <c r="AC8">
        <v>16</v>
      </c>
      <c r="AD8">
        <v>2</v>
      </c>
      <c r="AE8">
        <v>12</v>
      </c>
      <c r="AF8">
        <v>176</v>
      </c>
      <c r="AG8">
        <v>1</v>
      </c>
      <c r="AH8">
        <v>1</v>
      </c>
      <c r="AI8">
        <v>0</v>
      </c>
      <c r="AJ8">
        <v>0</v>
      </c>
      <c r="AK8">
        <v>6</v>
      </c>
      <c r="AL8">
        <v>1</v>
      </c>
      <c r="AM8">
        <v>0</v>
      </c>
      <c r="AN8">
        <v>1</v>
      </c>
      <c r="AO8">
        <v>0</v>
      </c>
      <c r="AP8">
        <v>5</v>
      </c>
      <c r="AQ8">
        <v>22</v>
      </c>
      <c r="AR8">
        <v>1</v>
      </c>
      <c r="AS8">
        <v>0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17</v>
      </c>
      <c r="BA8">
        <v>262</v>
      </c>
      <c r="BB8">
        <v>60</v>
      </c>
      <c r="BC8">
        <v>4</v>
      </c>
      <c r="BD8">
        <v>25</v>
      </c>
      <c r="BE8">
        <v>3</v>
      </c>
      <c r="BF8">
        <v>1</v>
      </c>
      <c r="BG8">
        <v>0</v>
      </c>
      <c r="BH8">
        <v>2</v>
      </c>
      <c r="BI8">
        <v>0</v>
      </c>
      <c r="BJ8">
        <v>0</v>
      </c>
      <c r="BK8">
        <v>0</v>
      </c>
      <c r="BL8">
        <v>0</v>
      </c>
      <c r="BM8">
        <v>1</v>
      </c>
      <c r="BN8">
        <v>0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22</v>
      </c>
      <c r="CA8">
        <v>60</v>
      </c>
      <c r="CB8">
        <v>13</v>
      </c>
      <c r="CC8">
        <v>4</v>
      </c>
      <c r="CD8">
        <v>1</v>
      </c>
      <c r="CE8">
        <v>1</v>
      </c>
      <c r="CF8">
        <v>1</v>
      </c>
      <c r="CG8">
        <v>0</v>
      </c>
      <c r="CH8">
        <v>0</v>
      </c>
      <c r="CI8">
        <v>0</v>
      </c>
      <c r="CJ8">
        <v>0</v>
      </c>
      <c r="CK8">
        <v>1</v>
      </c>
      <c r="CL8">
        <v>0</v>
      </c>
      <c r="CM8">
        <v>1</v>
      </c>
      <c r="CN8">
        <v>0</v>
      </c>
      <c r="CO8">
        <v>2</v>
      </c>
      <c r="CP8">
        <v>2</v>
      </c>
      <c r="CQ8">
        <v>13</v>
      </c>
      <c r="CR8">
        <v>22</v>
      </c>
      <c r="CS8">
        <v>11</v>
      </c>
      <c r="CT8">
        <v>3</v>
      </c>
      <c r="CU8">
        <v>1</v>
      </c>
      <c r="CV8">
        <v>2</v>
      </c>
      <c r="CW8">
        <v>1</v>
      </c>
      <c r="CX8">
        <v>1</v>
      </c>
      <c r="CY8">
        <v>0</v>
      </c>
      <c r="CZ8">
        <v>0</v>
      </c>
      <c r="DA8">
        <v>1</v>
      </c>
      <c r="DB8">
        <v>1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1</v>
      </c>
      <c r="DP8">
        <v>0</v>
      </c>
      <c r="DQ8">
        <v>22</v>
      </c>
      <c r="DR8">
        <v>57</v>
      </c>
      <c r="DS8">
        <v>0</v>
      </c>
      <c r="DT8">
        <v>19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2</v>
      </c>
      <c r="EG8">
        <v>0</v>
      </c>
      <c r="EH8">
        <v>0</v>
      </c>
      <c r="EI8">
        <v>2</v>
      </c>
      <c r="EJ8">
        <v>1</v>
      </c>
      <c r="EK8">
        <v>0</v>
      </c>
      <c r="EL8">
        <v>0</v>
      </c>
      <c r="EM8">
        <v>33</v>
      </c>
      <c r="EN8">
        <v>0</v>
      </c>
      <c r="EO8">
        <v>0</v>
      </c>
      <c r="EP8">
        <v>0</v>
      </c>
      <c r="EQ8">
        <v>57</v>
      </c>
      <c r="ER8">
        <v>45</v>
      </c>
      <c r="ES8">
        <v>41</v>
      </c>
      <c r="ET8">
        <v>0</v>
      </c>
      <c r="EU8">
        <v>1</v>
      </c>
      <c r="EV8">
        <v>0</v>
      </c>
      <c r="EW8">
        <v>0</v>
      </c>
      <c r="EX8">
        <v>1</v>
      </c>
      <c r="EY8">
        <v>0</v>
      </c>
      <c r="EZ8">
        <v>0</v>
      </c>
      <c r="FA8">
        <v>0</v>
      </c>
      <c r="FB8">
        <v>0</v>
      </c>
      <c r="FC8">
        <v>0</v>
      </c>
      <c r="FD8">
        <v>1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45</v>
      </c>
      <c r="FR8">
        <v>51</v>
      </c>
      <c r="FS8">
        <v>15</v>
      </c>
      <c r="FT8">
        <v>0</v>
      </c>
      <c r="FU8">
        <v>2</v>
      </c>
      <c r="FV8">
        <v>1</v>
      </c>
      <c r="FW8">
        <v>0</v>
      </c>
      <c r="FX8">
        <v>0</v>
      </c>
      <c r="FY8">
        <v>4</v>
      </c>
      <c r="FZ8">
        <v>3</v>
      </c>
      <c r="GA8">
        <v>0</v>
      </c>
      <c r="GB8">
        <v>4</v>
      </c>
      <c r="GC8">
        <v>0</v>
      </c>
      <c r="GD8">
        <v>0</v>
      </c>
      <c r="GE8">
        <v>4</v>
      </c>
      <c r="GF8">
        <v>1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2</v>
      </c>
      <c r="GN8">
        <v>0</v>
      </c>
      <c r="GO8">
        <v>0</v>
      </c>
      <c r="GP8">
        <v>15</v>
      </c>
      <c r="GQ8">
        <v>51</v>
      </c>
      <c r="GR8">
        <v>9</v>
      </c>
      <c r="GS8">
        <v>2</v>
      </c>
      <c r="GT8">
        <v>0</v>
      </c>
      <c r="GU8">
        <v>4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1</v>
      </c>
      <c r="HH8">
        <v>0</v>
      </c>
      <c r="HI8">
        <v>0</v>
      </c>
      <c r="HJ8">
        <v>1</v>
      </c>
      <c r="HK8">
        <v>0</v>
      </c>
      <c r="HL8">
        <v>0</v>
      </c>
      <c r="HM8">
        <v>0</v>
      </c>
      <c r="HN8">
        <v>0</v>
      </c>
      <c r="HO8">
        <v>0</v>
      </c>
      <c r="HP8">
        <v>1</v>
      </c>
      <c r="HQ8">
        <v>9</v>
      </c>
      <c r="HR8">
        <v>1</v>
      </c>
      <c r="HS8">
        <v>1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1</v>
      </c>
    </row>
    <row r="9" spans="1:239">
      <c r="A9" t="s">
        <v>1748</v>
      </c>
      <c r="B9" t="s">
        <v>1741</v>
      </c>
      <c r="C9" t="str">
        <f>"060101"</f>
        <v>060101</v>
      </c>
      <c r="D9" t="s">
        <v>1747</v>
      </c>
      <c r="E9">
        <v>8</v>
      </c>
      <c r="F9">
        <v>1884</v>
      </c>
      <c r="G9">
        <v>1442</v>
      </c>
      <c r="H9">
        <v>407</v>
      </c>
      <c r="I9">
        <v>1035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1035</v>
      </c>
      <c r="T9">
        <v>0</v>
      </c>
      <c r="U9">
        <v>0</v>
      </c>
      <c r="V9">
        <v>1035</v>
      </c>
      <c r="W9">
        <v>22</v>
      </c>
      <c r="X9">
        <v>16</v>
      </c>
      <c r="Y9">
        <v>6</v>
      </c>
      <c r="Z9">
        <v>0</v>
      </c>
      <c r="AA9">
        <v>1013</v>
      </c>
      <c r="AB9">
        <v>550</v>
      </c>
      <c r="AC9">
        <v>29</v>
      </c>
      <c r="AD9">
        <v>2</v>
      </c>
      <c r="AE9">
        <v>50</v>
      </c>
      <c r="AF9">
        <v>375</v>
      </c>
      <c r="AG9">
        <v>2</v>
      </c>
      <c r="AH9">
        <v>1</v>
      </c>
      <c r="AI9">
        <v>0</v>
      </c>
      <c r="AJ9">
        <v>0</v>
      </c>
      <c r="AK9">
        <v>13</v>
      </c>
      <c r="AL9">
        <v>2</v>
      </c>
      <c r="AM9">
        <v>1</v>
      </c>
      <c r="AN9">
        <v>0</v>
      </c>
      <c r="AO9">
        <v>0</v>
      </c>
      <c r="AP9">
        <v>0</v>
      </c>
      <c r="AQ9">
        <v>23</v>
      </c>
      <c r="AR9">
        <v>3</v>
      </c>
      <c r="AS9">
        <v>0</v>
      </c>
      <c r="AT9">
        <v>0</v>
      </c>
      <c r="AU9">
        <v>0</v>
      </c>
      <c r="AV9">
        <v>0</v>
      </c>
      <c r="AW9">
        <v>1</v>
      </c>
      <c r="AX9">
        <v>1</v>
      </c>
      <c r="AY9">
        <v>1</v>
      </c>
      <c r="AZ9">
        <v>46</v>
      </c>
      <c r="BA9">
        <v>550</v>
      </c>
      <c r="BB9">
        <v>124</v>
      </c>
      <c r="BC9">
        <v>6</v>
      </c>
      <c r="BD9">
        <v>69</v>
      </c>
      <c r="BE9">
        <v>1</v>
      </c>
      <c r="BF9">
        <v>0</v>
      </c>
      <c r="BG9">
        <v>0</v>
      </c>
      <c r="BH9">
        <v>1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2</v>
      </c>
      <c r="BQ9">
        <v>0</v>
      </c>
      <c r="BR9">
        <v>1</v>
      </c>
      <c r="BS9">
        <v>2</v>
      </c>
      <c r="BT9">
        <v>0</v>
      </c>
      <c r="BU9">
        <v>1</v>
      </c>
      <c r="BV9">
        <v>0</v>
      </c>
      <c r="BW9">
        <v>1</v>
      </c>
      <c r="BX9">
        <v>1</v>
      </c>
      <c r="BY9">
        <v>0</v>
      </c>
      <c r="BZ9">
        <v>38</v>
      </c>
      <c r="CA9">
        <v>124</v>
      </c>
      <c r="CB9">
        <v>20</v>
      </c>
      <c r="CC9">
        <v>10</v>
      </c>
      <c r="CD9">
        <v>1</v>
      </c>
      <c r="CE9">
        <v>1</v>
      </c>
      <c r="CF9">
        <v>1</v>
      </c>
      <c r="CG9">
        <v>0</v>
      </c>
      <c r="CH9">
        <v>1</v>
      </c>
      <c r="CI9">
        <v>0</v>
      </c>
      <c r="CJ9">
        <v>1</v>
      </c>
      <c r="CK9">
        <v>1</v>
      </c>
      <c r="CL9">
        <v>2</v>
      </c>
      <c r="CM9">
        <v>0</v>
      </c>
      <c r="CN9">
        <v>0</v>
      </c>
      <c r="CO9">
        <v>1</v>
      </c>
      <c r="CP9">
        <v>1</v>
      </c>
      <c r="CQ9">
        <v>20</v>
      </c>
      <c r="CR9">
        <v>48</v>
      </c>
      <c r="CS9">
        <v>24</v>
      </c>
      <c r="CT9">
        <v>12</v>
      </c>
      <c r="CU9">
        <v>0</v>
      </c>
      <c r="CV9">
        <v>0</v>
      </c>
      <c r="CW9">
        <v>0</v>
      </c>
      <c r="CX9">
        <v>0</v>
      </c>
      <c r="CY9">
        <v>0</v>
      </c>
      <c r="CZ9">
        <v>1</v>
      </c>
      <c r="DA9">
        <v>0</v>
      </c>
      <c r="DB9">
        <v>1</v>
      </c>
      <c r="DC9">
        <v>0</v>
      </c>
      <c r="DD9">
        <v>2</v>
      </c>
      <c r="DE9">
        <v>0</v>
      </c>
      <c r="DF9">
        <v>1</v>
      </c>
      <c r="DG9">
        <v>1</v>
      </c>
      <c r="DH9">
        <v>0</v>
      </c>
      <c r="DI9">
        <v>1</v>
      </c>
      <c r="DJ9">
        <v>2</v>
      </c>
      <c r="DK9">
        <v>1</v>
      </c>
      <c r="DL9">
        <v>0</v>
      </c>
      <c r="DM9">
        <v>0</v>
      </c>
      <c r="DN9">
        <v>0</v>
      </c>
      <c r="DO9">
        <v>0</v>
      </c>
      <c r="DP9">
        <v>2</v>
      </c>
      <c r="DQ9">
        <v>48</v>
      </c>
      <c r="DR9">
        <v>80</v>
      </c>
      <c r="DS9">
        <v>0</v>
      </c>
      <c r="DT9">
        <v>28</v>
      </c>
      <c r="DU9">
        <v>0</v>
      </c>
      <c r="DV9">
        <v>3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2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45</v>
      </c>
      <c r="EN9">
        <v>1</v>
      </c>
      <c r="EO9">
        <v>1</v>
      </c>
      <c r="EP9">
        <v>0</v>
      </c>
      <c r="EQ9">
        <v>80</v>
      </c>
      <c r="ER9">
        <v>70</v>
      </c>
      <c r="ES9">
        <v>64</v>
      </c>
      <c r="ET9">
        <v>2</v>
      </c>
      <c r="EU9">
        <v>0</v>
      </c>
      <c r="EV9">
        <v>0</v>
      </c>
      <c r="EW9">
        <v>0</v>
      </c>
      <c r="EX9">
        <v>1</v>
      </c>
      <c r="EY9">
        <v>1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1</v>
      </c>
      <c r="FM9">
        <v>0</v>
      </c>
      <c r="FN9">
        <v>0</v>
      </c>
      <c r="FO9">
        <v>0</v>
      </c>
      <c r="FP9">
        <v>1</v>
      </c>
      <c r="FQ9">
        <v>70</v>
      </c>
      <c r="FR9">
        <v>78</v>
      </c>
      <c r="FS9">
        <v>24</v>
      </c>
      <c r="FT9">
        <v>3</v>
      </c>
      <c r="FU9">
        <v>0</v>
      </c>
      <c r="FV9">
        <v>0</v>
      </c>
      <c r="FW9">
        <v>1</v>
      </c>
      <c r="FX9">
        <v>1</v>
      </c>
      <c r="FY9">
        <v>4</v>
      </c>
      <c r="FZ9">
        <v>0</v>
      </c>
      <c r="GA9">
        <v>0</v>
      </c>
      <c r="GB9">
        <v>11</v>
      </c>
      <c r="GC9">
        <v>3</v>
      </c>
      <c r="GD9">
        <v>0</v>
      </c>
      <c r="GE9">
        <v>4</v>
      </c>
      <c r="GF9">
        <v>0</v>
      </c>
      <c r="GG9">
        <v>0</v>
      </c>
      <c r="GH9">
        <v>0</v>
      </c>
      <c r="GI9">
        <v>1</v>
      </c>
      <c r="GJ9">
        <v>0</v>
      </c>
      <c r="GK9">
        <v>0</v>
      </c>
      <c r="GL9">
        <v>3</v>
      </c>
      <c r="GM9">
        <v>3</v>
      </c>
      <c r="GN9">
        <v>1</v>
      </c>
      <c r="GO9">
        <v>1</v>
      </c>
      <c r="GP9">
        <v>18</v>
      </c>
      <c r="GQ9">
        <v>78</v>
      </c>
      <c r="GR9">
        <v>42</v>
      </c>
      <c r="GS9">
        <v>9</v>
      </c>
      <c r="GT9">
        <v>0</v>
      </c>
      <c r="GU9">
        <v>23</v>
      </c>
      <c r="GV9">
        <v>2</v>
      </c>
      <c r="GW9">
        <v>0</v>
      </c>
      <c r="GX9">
        <v>1</v>
      </c>
      <c r="GY9">
        <v>0</v>
      </c>
      <c r="GZ9">
        <v>0</v>
      </c>
      <c r="HA9">
        <v>1</v>
      </c>
      <c r="HB9">
        <v>0</v>
      </c>
      <c r="HC9">
        <v>1</v>
      </c>
      <c r="HD9">
        <v>0</v>
      </c>
      <c r="HE9">
        <v>1</v>
      </c>
      <c r="HF9">
        <v>0</v>
      </c>
      <c r="HG9">
        <v>0</v>
      </c>
      <c r="HH9">
        <v>1</v>
      </c>
      <c r="HI9">
        <v>0</v>
      </c>
      <c r="HJ9">
        <v>1</v>
      </c>
      <c r="HK9">
        <v>0</v>
      </c>
      <c r="HL9">
        <v>0</v>
      </c>
      <c r="HM9">
        <v>0</v>
      </c>
      <c r="HN9">
        <v>2</v>
      </c>
      <c r="HO9">
        <v>0</v>
      </c>
      <c r="HP9">
        <v>0</v>
      </c>
      <c r="HQ9">
        <v>42</v>
      </c>
      <c r="HR9">
        <v>1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1</v>
      </c>
      <c r="IE9">
        <v>1</v>
      </c>
    </row>
    <row r="10" spans="1:239">
      <c r="A10" t="s">
        <v>1746</v>
      </c>
      <c r="B10" t="s">
        <v>1741</v>
      </c>
      <c r="C10" t="str">
        <f>"060101"</f>
        <v>060101</v>
      </c>
      <c r="D10" t="s">
        <v>1745</v>
      </c>
      <c r="E10">
        <v>9</v>
      </c>
      <c r="F10">
        <v>862</v>
      </c>
      <c r="G10">
        <v>658</v>
      </c>
      <c r="H10">
        <v>214</v>
      </c>
      <c r="I10">
        <v>444</v>
      </c>
      <c r="J10">
        <v>0</v>
      </c>
      <c r="K10">
        <v>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444</v>
      </c>
      <c r="T10">
        <v>0</v>
      </c>
      <c r="U10">
        <v>0</v>
      </c>
      <c r="V10">
        <v>444</v>
      </c>
      <c r="W10">
        <v>14</v>
      </c>
      <c r="X10">
        <v>13</v>
      </c>
      <c r="Y10">
        <v>1</v>
      </c>
      <c r="Z10">
        <v>0</v>
      </c>
      <c r="AA10">
        <v>430</v>
      </c>
      <c r="AB10">
        <v>212</v>
      </c>
      <c r="AC10">
        <v>7</v>
      </c>
      <c r="AD10">
        <v>1</v>
      </c>
      <c r="AE10">
        <v>25</v>
      </c>
      <c r="AF10">
        <v>147</v>
      </c>
      <c r="AG10">
        <v>1</v>
      </c>
      <c r="AH10">
        <v>0</v>
      </c>
      <c r="AI10">
        <v>0</v>
      </c>
      <c r="AJ10">
        <v>1</v>
      </c>
      <c r="AK10">
        <v>6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12</v>
      </c>
      <c r="BA10">
        <v>212</v>
      </c>
      <c r="BB10">
        <v>60</v>
      </c>
      <c r="BC10">
        <v>1</v>
      </c>
      <c r="BD10">
        <v>31</v>
      </c>
      <c r="BE10">
        <v>0</v>
      </c>
      <c r="BF10">
        <v>0</v>
      </c>
      <c r="BG10">
        <v>0</v>
      </c>
      <c r="BH10">
        <v>2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26</v>
      </c>
      <c r="CA10">
        <v>60</v>
      </c>
      <c r="CB10">
        <v>10</v>
      </c>
      <c r="CC10">
        <v>7</v>
      </c>
      <c r="CD10">
        <v>0</v>
      </c>
      <c r="CE10">
        <v>1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1</v>
      </c>
      <c r="CQ10">
        <v>10</v>
      </c>
      <c r="CR10">
        <v>13</v>
      </c>
      <c r="CS10">
        <v>6</v>
      </c>
      <c r="CT10">
        <v>2</v>
      </c>
      <c r="CU10">
        <v>0</v>
      </c>
      <c r="CV10">
        <v>2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0</v>
      </c>
      <c r="DP10">
        <v>0</v>
      </c>
      <c r="DQ10">
        <v>13</v>
      </c>
      <c r="DR10">
        <v>44</v>
      </c>
      <c r="DS10">
        <v>0</v>
      </c>
      <c r="DT10">
        <v>13</v>
      </c>
      <c r="DU10">
        <v>0</v>
      </c>
      <c r="DV10">
        <v>3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1</v>
      </c>
      <c r="EJ10">
        <v>0</v>
      </c>
      <c r="EK10">
        <v>0</v>
      </c>
      <c r="EL10">
        <v>0</v>
      </c>
      <c r="EM10">
        <v>27</v>
      </c>
      <c r="EN10">
        <v>0</v>
      </c>
      <c r="EO10">
        <v>0</v>
      </c>
      <c r="EP10">
        <v>0</v>
      </c>
      <c r="EQ10">
        <v>44</v>
      </c>
      <c r="ER10">
        <v>40</v>
      </c>
      <c r="ES10">
        <v>35</v>
      </c>
      <c r="ET10">
        <v>2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1</v>
      </c>
      <c r="FE10">
        <v>0</v>
      </c>
      <c r="FF10">
        <v>0</v>
      </c>
      <c r="FG10">
        <v>0</v>
      </c>
      <c r="FH10">
        <v>1</v>
      </c>
      <c r="FI10">
        <v>1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40</v>
      </c>
      <c r="FR10">
        <v>29</v>
      </c>
      <c r="FS10">
        <v>12</v>
      </c>
      <c r="FT10">
        <v>3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1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1</v>
      </c>
      <c r="GN10">
        <v>0</v>
      </c>
      <c r="GO10">
        <v>0</v>
      </c>
      <c r="GP10">
        <v>11</v>
      </c>
      <c r="GQ10">
        <v>29</v>
      </c>
      <c r="GR10">
        <v>22</v>
      </c>
      <c r="GS10">
        <v>7</v>
      </c>
      <c r="GT10">
        <v>3</v>
      </c>
      <c r="GU10">
        <v>11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1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22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</row>
    <row r="11" spans="1:239">
      <c r="A11" t="s">
        <v>1744</v>
      </c>
      <c r="B11" t="s">
        <v>1741</v>
      </c>
      <c r="C11" t="str">
        <f>"060101"</f>
        <v>060101</v>
      </c>
      <c r="D11" t="s">
        <v>1743</v>
      </c>
      <c r="E11">
        <v>10</v>
      </c>
      <c r="F11">
        <v>2189</v>
      </c>
      <c r="G11">
        <v>1669</v>
      </c>
      <c r="H11">
        <v>477</v>
      </c>
      <c r="I11">
        <v>1192</v>
      </c>
      <c r="J11">
        <v>0</v>
      </c>
      <c r="K11">
        <v>15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1192</v>
      </c>
      <c r="T11">
        <v>0</v>
      </c>
      <c r="U11">
        <v>0</v>
      </c>
      <c r="V11">
        <v>1192</v>
      </c>
      <c r="W11">
        <v>19</v>
      </c>
      <c r="X11">
        <v>16</v>
      </c>
      <c r="Y11">
        <v>3</v>
      </c>
      <c r="Z11">
        <v>0</v>
      </c>
      <c r="AA11">
        <v>1173</v>
      </c>
      <c r="AB11">
        <v>568</v>
      </c>
      <c r="AC11">
        <v>27</v>
      </c>
      <c r="AD11">
        <v>1</v>
      </c>
      <c r="AE11">
        <v>38</v>
      </c>
      <c r="AF11">
        <v>416</v>
      </c>
      <c r="AG11">
        <v>3</v>
      </c>
      <c r="AH11">
        <v>1</v>
      </c>
      <c r="AI11">
        <v>1</v>
      </c>
      <c r="AJ11">
        <v>0</v>
      </c>
      <c r="AK11">
        <v>13</v>
      </c>
      <c r="AL11">
        <v>1</v>
      </c>
      <c r="AM11">
        <v>2</v>
      </c>
      <c r="AN11">
        <v>1</v>
      </c>
      <c r="AO11">
        <v>0</v>
      </c>
      <c r="AP11">
        <v>1</v>
      </c>
      <c r="AQ11">
        <v>29</v>
      </c>
      <c r="AR11">
        <v>1</v>
      </c>
      <c r="AS11">
        <v>1</v>
      </c>
      <c r="AT11">
        <v>1</v>
      </c>
      <c r="AU11">
        <v>0</v>
      </c>
      <c r="AV11">
        <v>1</v>
      </c>
      <c r="AW11">
        <v>1</v>
      </c>
      <c r="AX11">
        <v>0</v>
      </c>
      <c r="AY11">
        <v>3</v>
      </c>
      <c r="AZ11">
        <v>26</v>
      </c>
      <c r="BA11">
        <v>568</v>
      </c>
      <c r="BB11">
        <v>168</v>
      </c>
      <c r="BC11">
        <v>7</v>
      </c>
      <c r="BD11">
        <v>124</v>
      </c>
      <c r="BE11">
        <v>1</v>
      </c>
      <c r="BF11">
        <v>1</v>
      </c>
      <c r="BG11">
        <v>0</v>
      </c>
      <c r="BH11">
        <v>6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1</v>
      </c>
      <c r="BY11">
        <v>0</v>
      </c>
      <c r="BZ11">
        <v>25</v>
      </c>
      <c r="CA11">
        <v>168</v>
      </c>
      <c r="CB11">
        <v>32</v>
      </c>
      <c r="CC11">
        <v>19</v>
      </c>
      <c r="CD11">
        <v>0</v>
      </c>
      <c r="CE11">
        <v>4</v>
      </c>
      <c r="CF11">
        <v>2</v>
      </c>
      <c r="CG11">
        <v>0</v>
      </c>
      <c r="CH11">
        <v>1</v>
      </c>
      <c r="CI11">
        <v>0</v>
      </c>
      <c r="CJ11">
        <v>0</v>
      </c>
      <c r="CK11">
        <v>1</v>
      </c>
      <c r="CL11">
        <v>1</v>
      </c>
      <c r="CM11">
        <v>0</v>
      </c>
      <c r="CN11">
        <v>1</v>
      </c>
      <c r="CO11">
        <v>2</v>
      </c>
      <c r="CP11">
        <v>1</v>
      </c>
      <c r="CQ11">
        <v>32</v>
      </c>
      <c r="CR11">
        <v>60</v>
      </c>
      <c r="CS11">
        <v>32</v>
      </c>
      <c r="CT11">
        <v>8</v>
      </c>
      <c r="CU11">
        <v>1</v>
      </c>
      <c r="CV11">
        <v>3</v>
      </c>
      <c r="CW11">
        <v>1</v>
      </c>
      <c r="CX11">
        <v>2</v>
      </c>
      <c r="CY11">
        <v>0</v>
      </c>
      <c r="CZ11">
        <v>0</v>
      </c>
      <c r="DA11">
        <v>2</v>
      </c>
      <c r="DB11">
        <v>0</v>
      </c>
      <c r="DC11">
        <v>0</v>
      </c>
      <c r="DD11">
        <v>3</v>
      </c>
      <c r="DE11">
        <v>0</v>
      </c>
      <c r="DF11">
        <v>0</v>
      </c>
      <c r="DG11">
        <v>0</v>
      </c>
      <c r="DH11">
        <v>1</v>
      </c>
      <c r="DI11">
        <v>2</v>
      </c>
      <c r="DJ11">
        <v>0</v>
      </c>
      <c r="DK11">
        <v>1</v>
      </c>
      <c r="DL11">
        <v>1</v>
      </c>
      <c r="DM11">
        <v>0</v>
      </c>
      <c r="DN11">
        <v>0</v>
      </c>
      <c r="DO11">
        <v>0</v>
      </c>
      <c r="DP11">
        <v>3</v>
      </c>
      <c r="DQ11">
        <v>60</v>
      </c>
      <c r="DR11">
        <v>88</v>
      </c>
      <c r="DS11">
        <v>0</v>
      </c>
      <c r="DT11">
        <v>24</v>
      </c>
      <c r="DU11">
        <v>0</v>
      </c>
      <c r="DV11">
        <v>5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</v>
      </c>
      <c r="EE11">
        <v>0</v>
      </c>
      <c r="EF11">
        <v>0</v>
      </c>
      <c r="EG11">
        <v>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56</v>
      </c>
      <c r="EN11">
        <v>1</v>
      </c>
      <c r="EO11">
        <v>0</v>
      </c>
      <c r="EP11">
        <v>0</v>
      </c>
      <c r="EQ11">
        <v>88</v>
      </c>
      <c r="ER11">
        <v>96</v>
      </c>
      <c r="ES11">
        <v>84</v>
      </c>
      <c r="ET11">
        <v>3</v>
      </c>
      <c r="EU11">
        <v>3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  <c r="FD11">
        <v>1</v>
      </c>
      <c r="FE11">
        <v>0</v>
      </c>
      <c r="FF11">
        <v>0</v>
      </c>
      <c r="FG11">
        <v>0</v>
      </c>
      <c r="FH11">
        <v>0</v>
      </c>
      <c r="FI11">
        <v>2</v>
      </c>
      <c r="FJ11">
        <v>0</v>
      </c>
      <c r="FK11">
        <v>0</v>
      </c>
      <c r="FL11">
        <v>1</v>
      </c>
      <c r="FM11">
        <v>0</v>
      </c>
      <c r="FN11">
        <v>0</v>
      </c>
      <c r="FO11">
        <v>1</v>
      </c>
      <c r="FP11">
        <v>0</v>
      </c>
      <c r="FQ11">
        <v>96</v>
      </c>
      <c r="FR11">
        <v>98</v>
      </c>
      <c r="FS11">
        <v>28</v>
      </c>
      <c r="FT11">
        <v>8</v>
      </c>
      <c r="FU11">
        <v>7</v>
      </c>
      <c r="FV11">
        <v>1</v>
      </c>
      <c r="FW11">
        <v>0</v>
      </c>
      <c r="FX11">
        <v>1</v>
      </c>
      <c r="FY11">
        <v>8</v>
      </c>
      <c r="FZ11">
        <v>3</v>
      </c>
      <c r="GA11">
        <v>1</v>
      </c>
      <c r="GB11">
        <v>11</v>
      </c>
      <c r="GC11">
        <v>0</v>
      </c>
      <c r="GD11">
        <v>0</v>
      </c>
      <c r="GE11">
        <v>4</v>
      </c>
      <c r="GF11">
        <v>0</v>
      </c>
      <c r="GG11">
        <v>0</v>
      </c>
      <c r="GH11">
        <v>1</v>
      </c>
      <c r="GI11">
        <v>1</v>
      </c>
      <c r="GJ11">
        <v>0</v>
      </c>
      <c r="GK11">
        <v>1</v>
      </c>
      <c r="GL11">
        <v>0</v>
      </c>
      <c r="GM11">
        <v>1</v>
      </c>
      <c r="GN11">
        <v>0</v>
      </c>
      <c r="GO11">
        <v>3</v>
      </c>
      <c r="GP11">
        <v>19</v>
      </c>
      <c r="GQ11">
        <v>98</v>
      </c>
      <c r="GR11">
        <v>63</v>
      </c>
      <c r="GS11">
        <v>19</v>
      </c>
      <c r="GT11">
        <v>5</v>
      </c>
      <c r="GU11">
        <v>27</v>
      </c>
      <c r="GV11">
        <v>0</v>
      </c>
      <c r="GW11">
        <v>0</v>
      </c>
      <c r="GX11">
        <v>1</v>
      </c>
      <c r="GY11">
        <v>0</v>
      </c>
      <c r="GZ11">
        <v>1</v>
      </c>
      <c r="HA11">
        <v>0</v>
      </c>
      <c r="HB11">
        <v>1</v>
      </c>
      <c r="HC11">
        <v>1</v>
      </c>
      <c r="HD11">
        <v>1</v>
      </c>
      <c r="HE11">
        <v>0</v>
      </c>
      <c r="HF11">
        <v>0</v>
      </c>
      <c r="HG11">
        <v>2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1</v>
      </c>
      <c r="HN11">
        <v>1</v>
      </c>
      <c r="HO11">
        <v>0</v>
      </c>
      <c r="HP11">
        <v>3</v>
      </c>
      <c r="HQ11">
        <v>63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</row>
    <row r="12" spans="1:239">
      <c r="A12" t="s">
        <v>1742</v>
      </c>
      <c r="B12" t="s">
        <v>1741</v>
      </c>
      <c r="C12" t="str">
        <f>"060101"</f>
        <v>060101</v>
      </c>
      <c r="D12" t="s">
        <v>1740</v>
      </c>
      <c r="E12">
        <v>11</v>
      </c>
      <c r="F12">
        <v>65</v>
      </c>
      <c r="G12">
        <v>60</v>
      </c>
      <c r="H12">
        <v>22</v>
      </c>
      <c r="I12">
        <v>38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38</v>
      </c>
      <c r="T12">
        <v>0</v>
      </c>
      <c r="U12">
        <v>0</v>
      </c>
      <c r="V12">
        <v>38</v>
      </c>
      <c r="W12">
        <v>3</v>
      </c>
      <c r="X12">
        <v>3</v>
      </c>
      <c r="Y12">
        <v>0</v>
      </c>
      <c r="Z12">
        <v>0</v>
      </c>
      <c r="AA12">
        <v>35</v>
      </c>
      <c r="AB12">
        <v>23</v>
      </c>
      <c r="AC12">
        <v>1</v>
      </c>
      <c r="AD12">
        <v>0</v>
      </c>
      <c r="AE12">
        <v>1</v>
      </c>
      <c r="AF12">
        <v>17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23</v>
      </c>
      <c r="BB12">
        <v>3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</v>
      </c>
      <c r="CA12">
        <v>3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5</v>
      </c>
      <c r="DS12">
        <v>0</v>
      </c>
      <c r="DT12">
        <v>3</v>
      </c>
      <c r="DU12">
        <v>0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1</v>
      </c>
      <c r="EN12">
        <v>0</v>
      </c>
      <c r="EO12">
        <v>0</v>
      </c>
      <c r="EP12">
        <v>0</v>
      </c>
      <c r="EQ12">
        <v>5</v>
      </c>
      <c r="ER12">
        <v>1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1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</v>
      </c>
      <c r="FR12">
        <v>1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1</v>
      </c>
      <c r="GQ12">
        <v>1</v>
      </c>
      <c r="GR12">
        <v>1</v>
      </c>
      <c r="GS12">
        <v>0</v>
      </c>
      <c r="GT12">
        <v>0</v>
      </c>
      <c r="GU12">
        <v>1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1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</row>
    <row r="13" spans="1:239">
      <c r="A13" t="s">
        <v>1739</v>
      </c>
      <c r="B13" t="s">
        <v>1735</v>
      </c>
      <c r="C13" t="str">
        <f>"060102"</f>
        <v>060102</v>
      </c>
      <c r="D13" t="s">
        <v>1738</v>
      </c>
      <c r="E13">
        <v>1</v>
      </c>
      <c r="F13">
        <v>1752</v>
      </c>
      <c r="G13">
        <v>1351</v>
      </c>
      <c r="H13">
        <v>476</v>
      </c>
      <c r="I13">
        <v>874</v>
      </c>
      <c r="J13">
        <v>0</v>
      </c>
      <c r="K13">
        <v>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874</v>
      </c>
      <c r="T13">
        <v>0</v>
      </c>
      <c r="U13">
        <v>0</v>
      </c>
      <c r="V13">
        <v>874</v>
      </c>
      <c r="W13">
        <v>43</v>
      </c>
      <c r="X13">
        <v>22</v>
      </c>
      <c r="Y13">
        <v>17</v>
      </c>
      <c r="Z13">
        <v>0</v>
      </c>
      <c r="AA13">
        <v>831</v>
      </c>
      <c r="AB13">
        <v>288</v>
      </c>
      <c r="AC13">
        <v>26</v>
      </c>
      <c r="AD13">
        <v>2</v>
      </c>
      <c r="AE13">
        <v>45</v>
      </c>
      <c r="AF13">
        <v>37</v>
      </c>
      <c r="AG13">
        <v>3</v>
      </c>
      <c r="AH13">
        <v>1</v>
      </c>
      <c r="AI13">
        <v>1</v>
      </c>
      <c r="AJ13">
        <v>1</v>
      </c>
      <c r="AK13">
        <v>8</v>
      </c>
      <c r="AL13">
        <v>1</v>
      </c>
      <c r="AM13">
        <v>3</v>
      </c>
      <c r="AN13">
        <v>0</v>
      </c>
      <c r="AO13">
        <v>0</v>
      </c>
      <c r="AP13">
        <v>7</v>
      </c>
      <c r="AQ13">
        <v>57</v>
      </c>
      <c r="AR13">
        <v>0</v>
      </c>
      <c r="AS13">
        <v>1</v>
      </c>
      <c r="AT13">
        <v>2</v>
      </c>
      <c r="AU13">
        <v>1</v>
      </c>
      <c r="AV13">
        <v>1</v>
      </c>
      <c r="AW13">
        <v>1</v>
      </c>
      <c r="AX13">
        <v>0</v>
      </c>
      <c r="AY13">
        <v>7</v>
      </c>
      <c r="AZ13">
        <v>83</v>
      </c>
      <c r="BA13">
        <v>288</v>
      </c>
      <c r="BB13">
        <v>181</v>
      </c>
      <c r="BC13">
        <v>13</v>
      </c>
      <c r="BD13">
        <v>100</v>
      </c>
      <c r="BE13">
        <v>2</v>
      </c>
      <c r="BF13">
        <v>3</v>
      </c>
      <c r="BG13">
        <v>1</v>
      </c>
      <c r="BH13">
        <v>32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1</v>
      </c>
      <c r="BT13">
        <v>3</v>
      </c>
      <c r="BU13">
        <v>1</v>
      </c>
      <c r="BV13">
        <v>0</v>
      </c>
      <c r="BW13">
        <v>0</v>
      </c>
      <c r="BX13">
        <v>1</v>
      </c>
      <c r="BY13">
        <v>0</v>
      </c>
      <c r="BZ13">
        <v>22</v>
      </c>
      <c r="CA13">
        <v>181</v>
      </c>
      <c r="CB13">
        <v>21</v>
      </c>
      <c r="CC13">
        <v>10</v>
      </c>
      <c r="CD13">
        <v>0</v>
      </c>
      <c r="CE13">
        <v>1</v>
      </c>
      <c r="CF13">
        <v>1</v>
      </c>
      <c r="CG13">
        <v>0</v>
      </c>
      <c r="CH13">
        <v>1</v>
      </c>
      <c r="CI13">
        <v>2</v>
      </c>
      <c r="CJ13">
        <v>1</v>
      </c>
      <c r="CK13">
        <v>1</v>
      </c>
      <c r="CL13">
        <v>2</v>
      </c>
      <c r="CM13">
        <v>0</v>
      </c>
      <c r="CN13">
        <v>0</v>
      </c>
      <c r="CO13">
        <v>0</v>
      </c>
      <c r="CP13">
        <v>2</v>
      </c>
      <c r="CQ13">
        <v>21</v>
      </c>
      <c r="CR13">
        <v>45</v>
      </c>
      <c r="CS13">
        <v>24</v>
      </c>
      <c r="CT13">
        <v>6</v>
      </c>
      <c r="CU13">
        <v>0</v>
      </c>
      <c r="CV13">
        <v>2</v>
      </c>
      <c r="CW13">
        <v>2</v>
      </c>
      <c r="CX13">
        <v>1</v>
      </c>
      <c r="CY13">
        <v>2</v>
      </c>
      <c r="CZ13">
        <v>1</v>
      </c>
      <c r="DA13">
        <v>1</v>
      </c>
      <c r="DB13">
        <v>1</v>
      </c>
      <c r="DC13">
        <v>0</v>
      </c>
      <c r="DD13">
        <v>1</v>
      </c>
      <c r="DE13">
        <v>0</v>
      </c>
      <c r="DF13">
        <v>2</v>
      </c>
      <c r="DG13">
        <v>1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</v>
      </c>
      <c r="DP13">
        <v>0</v>
      </c>
      <c r="DQ13">
        <v>45</v>
      </c>
      <c r="DR13">
        <v>25</v>
      </c>
      <c r="DS13">
        <v>2</v>
      </c>
      <c r="DT13">
        <v>11</v>
      </c>
      <c r="DU13">
        <v>0</v>
      </c>
      <c r="DV13">
        <v>2</v>
      </c>
      <c r="DW13">
        <v>0</v>
      </c>
      <c r="DX13">
        <v>0</v>
      </c>
      <c r="DY13">
        <v>0</v>
      </c>
      <c r="DZ13">
        <v>1</v>
      </c>
      <c r="EA13">
        <v>1</v>
      </c>
      <c r="EB13">
        <v>0</v>
      </c>
      <c r="EC13">
        <v>0</v>
      </c>
      <c r="ED13">
        <v>0</v>
      </c>
      <c r="EE13">
        <v>0</v>
      </c>
      <c r="EF13">
        <v>1</v>
      </c>
      <c r="EG13">
        <v>0</v>
      </c>
      <c r="EH13">
        <v>0</v>
      </c>
      <c r="EI13">
        <v>1</v>
      </c>
      <c r="EJ13">
        <v>0</v>
      </c>
      <c r="EK13">
        <v>0</v>
      </c>
      <c r="EL13">
        <v>0</v>
      </c>
      <c r="EM13">
        <v>5</v>
      </c>
      <c r="EN13">
        <v>1</v>
      </c>
      <c r="EO13">
        <v>0</v>
      </c>
      <c r="EP13">
        <v>0</v>
      </c>
      <c r="EQ13">
        <v>25</v>
      </c>
      <c r="ER13">
        <v>149</v>
      </c>
      <c r="ES13">
        <v>131</v>
      </c>
      <c r="ET13">
        <v>1</v>
      </c>
      <c r="EU13">
        <v>0</v>
      </c>
      <c r="EV13">
        <v>1</v>
      </c>
      <c r="EW13">
        <v>0</v>
      </c>
      <c r="EX13">
        <v>0</v>
      </c>
      <c r="EY13">
        <v>3</v>
      </c>
      <c r="EZ13">
        <v>0</v>
      </c>
      <c r="FA13">
        <v>0</v>
      </c>
      <c r="FB13">
        <v>1</v>
      </c>
      <c r="FC13">
        <v>1</v>
      </c>
      <c r="FD13">
        <v>1</v>
      </c>
      <c r="FE13">
        <v>0</v>
      </c>
      <c r="FF13">
        <v>2</v>
      </c>
      <c r="FG13">
        <v>0</v>
      </c>
      <c r="FH13">
        <v>3</v>
      </c>
      <c r="FI13">
        <v>0</v>
      </c>
      <c r="FJ13">
        <v>0</v>
      </c>
      <c r="FK13">
        <v>0</v>
      </c>
      <c r="FL13">
        <v>1</v>
      </c>
      <c r="FM13">
        <v>1</v>
      </c>
      <c r="FN13">
        <v>0</v>
      </c>
      <c r="FO13">
        <v>1</v>
      </c>
      <c r="FP13">
        <v>2</v>
      </c>
      <c r="FQ13">
        <v>149</v>
      </c>
      <c r="FR13">
        <v>89</v>
      </c>
      <c r="FS13">
        <v>23</v>
      </c>
      <c r="FT13">
        <v>6</v>
      </c>
      <c r="FU13">
        <v>5</v>
      </c>
      <c r="FV13">
        <v>1</v>
      </c>
      <c r="FW13">
        <v>0</v>
      </c>
      <c r="FX13">
        <v>2</v>
      </c>
      <c r="FY13">
        <v>11</v>
      </c>
      <c r="FZ13">
        <v>1</v>
      </c>
      <c r="GA13">
        <v>0</v>
      </c>
      <c r="GB13">
        <v>12</v>
      </c>
      <c r="GC13">
        <v>1</v>
      </c>
      <c r="GD13">
        <v>0</v>
      </c>
      <c r="GE13">
        <v>0</v>
      </c>
      <c r="GF13">
        <v>1</v>
      </c>
      <c r="GG13">
        <v>0</v>
      </c>
      <c r="GH13">
        <v>0</v>
      </c>
      <c r="GI13">
        <v>5</v>
      </c>
      <c r="GJ13">
        <v>0</v>
      </c>
      <c r="GK13">
        <v>0</v>
      </c>
      <c r="GL13">
        <v>0</v>
      </c>
      <c r="GM13">
        <v>1</v>
      </c>
      <c r="GN13">
        <v>0</v>
      </c>
      <c r="GO13">
        <v>0</v>
      </c>
      <c r="GP13">
        <v>20</v>
      </c>
      <c r="GQ13">
        <v>89</v>
      </c>
      <c r="GR13">
        <v>32</v>
      </c>
      <c r="GS13">
        <v>16</v>
      </c>
      <c r="GT13">
        <v>1</v>
      </c>
      <c r="GU13">
        <v>2</v>
      </c>
      <c r="GV13">
        <v>0</v>
      </c>
      <c r="GW13">
        <v>1</v>
      </c>
      <c r="GX13">
        <v>0</v>
      </c>
      <c r="GY13">
        <v>0</v>
      </c>
      <c r="GZ13">
        <v>2</v>
      </c>
      <c r="HA13">
        <v>0</v>
      </c>
      <c r="HB13">
        <v>0</v>
      </c>
      <c r="HC13">
        <v>0</v>
      </c>
      <c r="HD13">
        <v>0</v>
      </c>
      <c r="HE13">
        <v>1</v>
      </c>
      <c r="HF13">
        <v>1</v>
      </c>
      <c r="HG13">
        <v>0</v>
      </c>
      <c r="HH13">
        <v>1</v>
      </c>
      <c r="HI13">
        <v>1</v>
      </c>
      <c r="HJ13">
        <v>0</v>
      </c>
      <c r="HK13">
        <v>0</v>
      </c>
      <c r="HL13">
        <v>1</v>
      </c>
      <c r="HM13">
        <v>0</v>
      </c>
      <c r="HN13">
        <v>2</v>
      </c>
      <c r="HO13">
        <v>0</v>
      </c>
      <c r="HP13">
        <v>3</v>
      </c>
      <c r="HQ13">
        <v>32</v>
      </c>
      <c r="HR13">
        <v>1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1</v>
      </c>
      <c r="IE13">
        <v>1</v>
      </c>
    </row>
    <row r="14" spans="1:239">
      <c r="A14" t="s">
        <v>1737</v>
      </c>
      <c r="B14" t="s">
        <v>1735</v>
      </c>
      <c r="C14" t="str">
        <f>"060102"</f>
        <v>060102</v>
      </c>
      <c r="D14" t="s">
        <v>1030</v>
      </c>
      <c r="E14">
        <v>2</v>
      </c>
      <c r="F14">
        <v>1441</v>
      </c>
      <c r="G14">
        <v>1120</v>
      </c>
      <c r="H14">
        <v>396</v>
      </c>
      <c r="I14">
        <v>724</v>
      </c>
      <c r="J14">
        <v>1</v>
      </c>
      <c r="K14">
        <v>6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  <c r="S14">
        <v>724</v>
      </c>
      <c r="T14">
        <v>1</v>
      </c>
      <c r="U14">
        <v>0</v>
      </c>
      <c r="V14">
        <v>724</v>
      </c>
      <c r="W14">
        <v>18</v>
      </c>
      <c r="X14">
        <v>14</v>
      </c>
      <c r="Y14">
        <v>4</v>
      </c>
      <c r="Z14">
        <v>0</v>
      </c>
      <c r="AA14">
        <v>706</v>
      </c>
      <c r="AB14">
        <v>311</v>
      </c>
      <c r="AC14">
        <v>34</v>
      </c>
      <c r="AD14">
        <v>2</v>
      </c>
      <c r="AE14">
        <v>49</v>
      </c>
      <c r="AF14">
        <v>43</v>
      </c>
      <c r="AG14">
        <v>1</v>
      </c>
      <c r="AH14">
        <v>1</v>
      </c>
      <c r="AI14">
        <v>2</v>
      </c>
      <c r="AJ14">
        <v>2</v>
      </c>
      <c r="AK14">
        <v>5</v>
      </c>
      <c r="AL14">
        <v>0</v>
      </c>
      <c r="AM14">
        <v>0</v>
      </c>
      <c r="AN14">
        <v>0</v>
      </c>
      <c r="AO14">
        <v>2</v>
      </c>
      <c r="AP14">
        <v>10</v>
      </c>
      <c r="AQ14">
        <v>68</v>
      </c>
      <c r="AR14">
        <v>1</v>
      </c>
      <c r="AS14">
        <v>2</v>
      </c>
      <c r="AT14">
        <v>1</v>
      </c>
      <c r="AU14">
        <v>0</v>
      </c>
      <c r="AV14">
        <v>1</v>
      </c>
      <c r="AW14">
        <v>1</v>
      </c>
      <c r="AX14">
        <v>0</v>
      </c>
      <c r="AY14">
        <v>6</v>
      </c>
      <c r="AZ14">
        <v>80</v>
      </c>
      <c r="BA14">
        <v>311</v>
      </c>
      <c r="BB14">
        <v>158</v>
      </c>
      <c r="BC14">
        <v>11</v>
      </c>
      <c r="BD14">
        <v>83</v>
      </c>
      <c r="BE14">
        <v>0</v>
      </c>
      <c r="BF14">
        <v>0</v>
      </c>
      <c r="BG14">
        <v>2</v>
      </c>
      <c r="BH14">
        <v>25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0</v>
      </c>
      <c r="BO14">
        <v>0</v>
      </c>
      <c r="BP14">
        <v>1</v>
      </c>
      <c r="BQ14">
        <v>0</v>
      </c>
      <c r="BR14">
        <v>1</v>
      </c>
      <c r="BS14">
        <v>2</v>
      </c>
      <c r="BT14">
        <v>0</v>
      </c>
      <c r="BU14">
        <v>0</v>
      </c>
      <c r="BV14">
        <v>1</v>
      </c>
      <c r="BW14">
        <v>0</v>
      </c>
      <c r="BX14">
        <v>1</v>
      </c>
      <c r="BY14">
        <v>0</v>
      </c>
      <c r="BZ14">
        <v>30</v>
      </c>
      <c r="CA14">
        <v>158</v>
      </c>
      <c r="CB14">
        <v>11</v>
      </c>
      <c r="CC14">
        <v>9</v>
      </c>
      <c r="CD14">
        <v>0</v>
      </c>
      <c r="CE14">
        <v>1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0</v>
      </c>
      <c r="CQ14">
        <v>11</v>
      </c>
      <c r="CR14">
        <v>24</v>
      </c>
      <c r="CS14">
        <v>14</v>
      </c>
      <c r="CT14">
        <v>1</v>
      </c>
      <c r="CU14">
        <v>0</v>
      </c>
      <c r="CV14">
        <v>0</v>
      </c>
      <c r="CW14">
        <v>2</v>
      </c>
      <c r="CX14">
        <v>1</v>
      </c>
      <c r="CY14">
        <v>1</v>
      </c>
      <c r="CZ14">
        <v>0</v>
      </c>
      <c r="DA14">
        <v>0</v>
      </c>
      <c r="DB14">
        <v>1</v>
      </c>
      <c r="DC14">
        <v>0</v>
      </c>
      <c r="DD14">
        <v>1</v>
      </c>
      <c r="DE14">
        <v>3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24</v>
      </c>
      <c r="DR14">
        <v>25</v>
      </c>
      <c r="DS14">
        <v>1</v>
      </c>
      <c r="DT14">
        <v>6</v>
      </c>
      <c r="DU14">
        <v>2</v>
      </c>
      <c r="DV14">
        <v>6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1</v>
      </c>
      <c r="EE14">
        <v>0</v>
      </c>
      <c r="EF14">
        <v>1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7</v>
      </c>
      <c r="EN14">
        <v>0</v>
      </c>
      <c r="EO14">
        <v>0</v>
      </c>
      <c r="EP14">
        <v>1</v>
      </c>
      <c r="EQ14">
        <v>25</v>
      </c>
      <c r="ER14">
        <v>90</v>
      </c>
      <c r="ES14">
        <v>82</v>
      </c>
      <c r="ET14">
        <v>3</v>
      </c>
      <c r="EU14">
        <v>1</v>
      </c>
      <c r="EV14">
        <v>1</v>
      </c>
      <c r="EW14">
        <v>0</v>
      </c>
      <c r="EX14">
        <v>1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1</v>
      </c>
      <c r="FE14">
        <v>0</v>
      </c>
      <c r="FF14">
        <v>0</v>
      </c>
      <c r="FG14">
        <v>0</v>
      </c>
      <c r="FH14">
        <v>1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90</v>
      </c>
      <c r="FR14">
        <v>52</v>
      </c>
      <c r="FS14">
        <v>14</v>
      </c>
      <c r="FT14">
        <v>3</v>
      </c>
      <c r="FU14">
        <v>4</v>
      </c>
      <c r="FV14">
        <v>1</v>
      </c>
      <c r="FW14">
        <v>1</v>
      </c>
      <c r="FX14">
        <v>0</v>
      </c>
      <c r="FY14">
        <v>5</v>
      </c>
      <c r="FZ14">
        <v>0</v>
      </c>
      <c r="GA14">
        <v>2</v>
      </c>
      <c r="GB14">
        <v>4</v>
      </c>
      <c r="GC14">
        <v>0</v>
      </c>
      <c r="GD14">
        <v>0</v>
      </c>
      <c r="GE14">
        <v>2</v>
      </c>
      <c r="GF14">
        <v>0</v>
      </c>
      <c r="GG14">
        <v>0</v>
      </c>
      <c r="GH14">
        <v>0</v>
      </c>
      <c r="GI14">
        <v>1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15</v>
      </c>
      <c r="GQ14">
        <v>52</v>
      </c>
      <c r="GR14">
        <v>35</v>
      </c>
      <c r="GS14">
        <v>21</v>
      </c>
      <c r="GT14">
        <v>1</v>
      </c>
      <c r="GU14">
        <v>4</v>
      </c>
      <c r="GV14">
        <v>2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2</v>
      </c>
      <c r="HE14">
        <v>1</v>
      </c>
      <c r="HF14">
        <v>1</v>
      </c>
      <c r="HG14">
        <v>1</v>
      </c>
      <c r="HH14">
        <v>0</v>
      </c>
      <c r="HI14">
        <v>1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1</v>
      </c>
      <c r="HQ14">
        <v>35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</row>
    <row r="15" spans="1:239">
      <c r="A15" t="s">
        <v>1736</v>
      </c>
      <c r="B15" t="s">
        <v>1735</v>
      </c>
      <c r="C15" t="str">
        <f>"060102"</f>
        <v>060102</v>
      </c>
      <c r="D15" t="s">
        <v>1734</v>
      </c>
      <c r="E15">
        <v>3</v>
      </c>
      <c r="F15">
        <v>1430</v>
      </c>
      <c r="G15">
        <v>1090</v>
      </c>
      <c r="H15">
        <v>360</v>
      </c>
      <c r="I15">
        <v>730</v>
      </c>
      <c r="J15">
        <v>2</v>
      </c>
      <c r="K15">
        <v>9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730</v>
      </c>
      <c r="T15">
        <v>0</v>
      </c>
      <c r="U15">
        <v>0</v>
      </c>
      <c r="V15">
        <v>730</v>
      </c>
      <c r="W15">
        <v>18</v>
      </c>
      <c r="X15">
        <v>7</v>
      </c>
      <c r="Y15">
        <v>11</v>
      </c>
      <c r="Z15">
        <v>0</v>
      </c>
      <c r="AA15">
        <v>712</v>
      </c>
      <c r="AB15">
        <v>330</v>
      </c>
      <c r="AC15">
        <v>51</v>
      </c>
      <c r="AD15">
        <v>4</v>
      </c>
      <c r="AE15">
        <v>70</v>
      </c>
      <c r="AF15">
        <v>32</v>
      </c>
      <c r="AG15">
        <v>0</v>
      </c>
      <c r="AH15">
        <v>2</v>
      </c>
      <c r="AI15">
        <v>0</v>
      </c>
      <c r="AJ15">
        <v>1</v>
      </c>
      <c r="AK15">
        <v>1</v>
      </c>
      <c r="AL15">
        <v>0</v>
      </c>
      <c r="AM15">
        <v>1</v>
      </c>
      <c r="AN15">
        <v>0</v>
      </c>
      <c r="AO15">
        <v>1</v>
      </c>
      <c r="AP15">
        <v>19</v>
      </c>
      <c r="AQ15">
        <v>56</v>
      </c>
      <c r="AR15">
        <v>1</v>
      </c>
      <c r="AS15">
        <v>0</v>
      </c>
      <c r="AT15">
        <v>4</v>
      </c>
      <c r="AU15">
        <v>0</v>
      </c>
      <c r="AV15">
        <v>0</v>
      </c>
      <c r="AW15">
        <v>1</v>
      </c>
      <c r="AX15">
        <v>1</v>
      </c>
      <c r="AY15">
        <v>4</v>
      </c>
      <c r="AZ15">
        <v>81</v>
      </c>
      <c r="BA15">
        <v>330</v>
      </c>
      <c r="BB15">
        <v>136</v>
      </c>
      <c r="BC15">
        <v>10</v>
      </c>
      <c r="BD15">
        <v>68</v>
      </c>
      <c r="BE15">
        <v>0</v>
      </c>
      <c r="BF15">
        <v>1</v>
      </c>
      <c r="BG15">
        <v>2</v>
      </c>
      <c r="BH15">
        <v>25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0</v>
      </c>
      <c r="BV15">
        <v>2</v>
      </c>
      <c r="BW15">
        <v>0</v>
      </c>
      <c r="BX15">
        <v>1</v>
      </c>
      <c r="BY15">
        <v>0</v>
      </c>
      <c r="BZ15">
        <v>23</v>
      </c>
      <c r="CA15">
        <v>136</v>
      </c>
      <c r="CB15">
        <v>24</v>
      </c>
      <c r="CC15">
        <v>11</v>
      </c>
      <c r="CD15">
        <v>3</v>
      </c>
      <c r="CE15">
        <v>5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4</v>
      </c>
      <c r="CQ15">
        <v>24</v>
      </c>
      <c r="CR15">
        <v>34</v>
      </c>
      <c r="CS15">
        <v>17</v>
      </c>
      <c r="CT15">
        <v>4</v>
      </c>
      <c r="CU15">
        <v>1</v>
      </c>
      <c r="CV15">
        <v>2</v>
      </c>
      <c r="CW15">
        <v>2</v>
      </c>
      <c r="CX15">
        <v>1</v>
      </c>
      <c r="CY15">
        <v>0</v>
      </c>
      <c r="CZ15">
        <v>1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1</v>
      </c>
      <c r="DJ15">
        <v>0</v>
      </c>
      <c r="DK15">
        <v>2</v>
      </c>
      <c r="DL15">
        <v>0</v>
      </c>
      <c r="DM15">
        <v>0</v>
      </c>
      <c r="DN15">
        <v>0</v>
      </c>
      <c r="DO15">
        <v>0</v>
      </c>
      <c r="DP15">
        <v>2</v>
      </c>
      <c r="DQ15">
        <v>34</v>
      </c>
      <c r="DR15">
        <v>14</v>
      </c>
      <c r="DS15">
        <v>4</v>
      </c>
      <c r="DT15">
        <v>2</v>
      </c>
      <c r="DU15">
        <v>0</v>
      </c>
      <c r="DV15">
        <v>2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3</v>
      </c>
      <c r="EN15">
        <v>0</v>
      </c>
      <c r="EO15">
        <v>0</v>
      </c>
      <c r="EP15">
        <v>2</v>
      </c>
      <c r="EQ15">
        <v>14</v>
      </c>
      <c r="ER15">
        <v>81</v>
      </c>
      <c r="ES15">
        <v>69</v>
      </c>
      <c r="ET15">
        <v>2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2</v>
      </c>
      <c r="FC15">
        <v>2</v>
      </c>
      <c r="FD15">
        <v>0</v>
      </c>
      <c r="FE15">
        <v>1</v>
      </c>
      <c r="FF15">
        <v>0</v>
      </c>
      <c r="FG15">
        <v>0</v>
      </c>
      <c r="FH15">
        <v>0</v>
      </c>
      <c r="FI15">
        <v>1</v>
      </c>
      <c r="FJ15">
        <v>0</v>
      </c>
      <c r="FK15">
        <v>0</v>
      </c>
      <c r="FL15">
        <v>1</v>
      </c>
      <c r="FM15">
        <v>0</v>
      </c>
      <c r="FN15">
        <v>0</v>
      </c>
      <c r="FO15">
        <v>1</v>
      </c>
      <c r="FP15">
        <v>1</v>
      </c>
      <c r="FQ15">
        <v>81</v>
      </c>
      <c r="FR15">
        <v>73</v>
      </c>
      <c r="FS15">
        <v>25</v>
      </c>
      <c r="FT15">
        <v>6</v>
      </c>
      <c r="FU15">
        <v>2</v>
      </c>
      <c r="FV15">
        <v>1</v>
      </c>
      <c r="FW15">
        <v>0</v>
      </c>
      <c r="FX15">
        <v>1</v>
      </c>
      <c r="FY15">
        <v>0</v>
      </c>
      <c r="FZ15">
        <v>0</v>
      </c>
      <c r="GA15">
        <v>1</v>
      </c>
      <c r="GB15">
        <v>2</v>
      </c>
      <c r="GC15">
        <v>0</v>
      </c>
      <c r="GD15">
        <v>0</v>
      </c>
      <c r="GE15">
        <v>4</v>
      </c>
      <c r="GF15">
        <v>0</v>
      </c>
      <c r="GG15">
        <v>2</v>
      </c>
      <c r="GH15">
        <v>0</v>
      </c>
      <c r="GI15">
        <v>2</v>
      </c>
      <c r="GJ15">
        <v>1</v>
      </c>
      <c r="GK15">
        <v>0</v>
      </c>
      <c r="GL15">
        <v>1</v>
      </c>
      <c r="GM15">
        <v>0</v>
      </c>
      <c r="GN15">
        <v>0</v>
      </c>
      <c r="GO15">
        <v>1</v>
      </c>
      <c r="GP15">
        <v>24</v>
      </c>
      <c r="GQ15">
        <v>73</v>
      </c>
      <c r="GR15">
        <v>20</v>
      </c>
      <c r="GS15">
        <v>11</v>
      </c>
      <c r="GT15">
        <v>1</v>
      </c>
      <c r="GU15">
        <v>0</v>
      </c>
      <c r="GV15">
        <v>0</v>
      </c>
      <c r="GW15">
        <v>2</v>
      </c>
      <c r="GX15">
        <v>1</v>
      </c>
      <c r="GY15">
        <v>0</v>
      </c>
      <c r="GZ15">
        <v>1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1</v>
      </c>
      <c r="HJ15">
        <v>0</v>
      </c>
      <c r="HK15">
        <v>0</v>
      </c>
      <c r="HL15">
        <v>0</v>
      </c>
      <c r="HM15">
        <v>1</v>
      </c>
      <c r="HN15">
        <v>2</v>
      </c>
      <c r="HO15">
        <v>0</v>
      </c>
      <c r="HP15">
        <v>0</v>
      </c>
      <c r="HQ15">
        <v>20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</row>
    <row r="16" spans="1:239">
      <c r="A16" t="s">
        <v>1733</v>
      </c>
      <c r="B16" t="s">
        <v>1704</v>
      </c>
      <c r="C16" t="str">
        <f>"060103"</f>
        <v>060103</v>
      </c>
      <c r="D16" t="s">
        <v>1732</v>
      </c>
      <c r="E16">
        <v>1</v>
      </c>
      <c r="F16">
        <v>595</v>
      </c>
      <c r="G16">
        <v>450</v>
      </c>
      <c r="H16">
        <v>165</v>
      </c>
      <c r="I16">
        <v>285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285</v>
      </c>
      <c r="T16">
        <v>0</v>
      </c>
      <c r="U16">
        <v>0</v>
      </c>
      <c r="V16">
        <v>285</v>
      </c>
      <c r="W16">
        <v>6</v>
      </c>
      <c r="X16">
        <v>6</v>
      </c>
      <c r="Y16">
        <v>0</v>
      </c>
      <c r="Z16">
        <v>0</v>
      </c>
      <c r="AA16">
        <v>279</v>
      </c>
      <c r="AB16">
        <v>116</v>
      </c>
      <c r="AC16">
        <v>13</v>
      </c>
      <c r="AD16">
        <v>3</v>
      </c>
      <c r="AE16">
        <v>11</v>
      </c>
      <c r="AF16">
        <v>11</v>
      </c>
      <c r="AG16">
        <v>2</v>
      </c>
      <c r="AH16">
        <v>0</v>
      </c>
      <c r="AI16">
        <v>0</v>
      </c>
      <c r="AJ16">
        <v>0</v>
      </c>
      <c r="AK16">
        <v>2</v>
      </c>
      <c r="AL16">
        <v>2</v>
      </c>
      <c r="AM16">
        <v>4</v>
      </c>
      <c r="AN16">
        <v>0</v>
      </c>
      <c r="AO16">
        <v>0</v>
      </c>
      <c r="AP16">
        <v>2</v>
      </c>
      <c r="AQ16">
        <v>10</v>
      </c>
      <c r="AR16">
        <v>0</v>
      </c>
      <c r="AS16">
        <v>0</v>
      </c>
      <c r="AT16">
        <v>0</v>
      </c>
      <c r="AU16">
        <v>0</v>
      </c>
      <c r="AV16">
        <v>2</v>
      </c>
      <c r="AW16">
        <v>1</v>
      </c>
      <c r="AX16">
        <v>0</v>
      </c>
      <c r="AY16">
        <v>3</v>
      </c>
      <c r="AZ16">
        <v>50</v>
      </c>
      <c r="BA16">
        <v>116</v>
      </c>
      <c r="BB16">
        <v>28</v>
      </c>
      <c r="BC16">
        <v>4</v>
      </c>
      <c r="BD16">
        <v>4</v>
      </c>
      <c r="BE16">
        <v>1</v>
      </c>
      <c r="BF16">
        <v>0</v>
      </c>
      <c r="BG16">
        <v>0</v>
      </c>
      <c r="BH16">
        <v>7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11</v>
      </c>
      <c r="CA16">
        <v>28</v>
      </c>
      <c r="CB16">
        <v>2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2</v>
      </c>
      <c r="CR16">
        <v>23</v>
      </c>
      <c r="CS16">
        <v>8</v>
      </c>
      <c r="CT16">
        <v>9</v>
      </c>
      <c r="CU16">
        <v>0</v>
      </c>
      <c r="CV16">
        <v>2</v>
      </c>
      <c r="CW16">
        <v>1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</v>
      </c>
      <c r="DM16">
        <v>0</v>
      </c>
      <c r="DN16">
        <v>0</v>
      </c>
      <c r="DO16">
        <v>0</v>
      </c>
      <c r="DP16">
        <v>1</v>
      </c>
      <c r="DQ16">
        <v>23</v>
      </c>
      <c r="DR16">
        <v>41</v>
      </c>
      <c r="DS16">
        <v>1</v>
      </c>
      <c r="DT16">
        <v>12</v>
      </c>
      <c r="DU16">
        <v>0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1</v>
      </c>
      <c r="EB16">
        <v>0</v>
      </c>
      <c r="EC16">
        <v>1</v>
      </c>
      <c r="ED16">
        <v>0</v>
      </c>
      <c r="EE16">
        <v>0</v>
      </c>
      <c r="EF16">
        <v>2</v>
      </c>
      <c r="EG16">
        <v>0</v>
      </c>
      <c r="EH16">
        <v>0</v>
      </c>
      <c r="EI16">
        <v>16</v>
      </c>
      <c r="EJ16">
        <v>0</v>
      </c>
      <c r="EK16">
        <v>0</v>
      </c>
      <c r="EL16">
        <v>0</v>
      </c>
      <c r="EM16">
        <v>7</v>
      </c>
      <c r="EN16">
        <v>0</v>
      </c>
      <c r="EO16">
        <v>0</v>
      </c>
      <c r="EP16">
        <v>0</v>
      </c>
      <c r="EQ16">
        <v>41</v>
      </c>
      <c r="ER16">
        <v>27</v>
      </c>
      <c r="ES16">
        <v>27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27</v>
      </c>
      <c r="FR16">
        <v>35</v>
      </c>
      <c r="FS16">
        <v>8</v>
      </c>
      <c r="FT16">
        <v>3</v>
      </c>
      <c r="FU16">
        <v>1</v>
      </c>
      <c r="FV16">
        <v>0</v>
      </c>
      <c r="FW16">
        <v>0</v>
      </c>
      <c r="FX16">
        <v>0</v>
      </c>
      <c r="FY16">
        <v>3</v>
      </c>
      <c r="FZ16">
        <v>0</v>
      </c>
      <c r="GA16">
        <v>2</v>
      </c>
      <c r="GB16">
        <v>2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1</v>
      </c>
      <c r="GI16">
        <v>2</v>
      </c>
      <c r="GJ16">
        <v>0</v>
      </c>
      <c r="GK16">
        <v>0</v>
      </c>
      <c r="GL16">
        <v>0</v>
      </c>
      <c r="GM16">
        <v>1</v>
      </c>
      <c r="GN16">
        <v>0</v>
      </c>
      <c r="GO16">
        <v>1</v>
      </c>
      <c r="GP16">
        <v>11</v>
      </c>
      <c r="GQ16">
        <v>35</v>
      </c>
      <c r="GR16">
        <v>6</v>
      </c>
      <c r="GS16">
        <v>3</v>
      </c>
      <c r="GT16">
        <v>0</v>
      </c>
      <c r="GU16">
        <v>0</v>
      </c>
      <c r="GV16">
        <v>0</v>
      </c>
      <c r="GW16">
        <v>1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2</v>
      </c>
      <c r="HO16">
        <v>0</v>
      </c>
      <c r="HP16">
        <v>0</v>
      </c>
      <c r="HQ16">
        <v>6</v>
      </c>
      <c r="HR16">
        <v>1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1</v>
      </c>
      <c r="IC16">
        <v>0</v>
      </c>
      <c r="ID16">
        <v>0</v>
      </c>
      <c r="IE16">
        <v>1</v>
      </c>
    </row>
    <row r="17" spans="1:239">
      <c r="A17" t="s">
        <v>1731</v>
      </c>
      <c r="B17" t="s">
        <v>1704</v>
      </c>
      <c r="C17" t="str">
        <f>"060103"</f>
        <v>060103</v>
      </c>
      <c r="D17" t="s">
        <v>1730</v>
      </c>
      <c r="E17">
        <v>2</v>
      </c>
      <c r="F17">
        <v>690</v>
      </c>
      <c r="G17">
        <v>540</v>
      </c>
      <c r="H17">
        <v>272</v>
      </c>
      <c r="I17">
        <v>268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268</v>
      </c>
      <c r="T17">
        <v>0</v>
      </c>
      <c r="U17">
        <v>0</v>
      </c>
      <c r="V17">
        <v>268</v>
      </c>
      <c r="W17">
        <v>5</v>
      </c>
      <c r="X17">
        <v>4</v>
      </c>
      <c r="Y17">
        <v>1</v>
      </c>
      <c r="Z17">
        <v>0</v>
      </c>
      <c r="AA17">
        <v>263</v>
      </c>
      <c r="AB17">
        <v>128</v>
      </c>
      <c r="AC17">
        <v>25</v>
      </c>
      <c r="AD17">
        <v>2</v>
      </c>
      <c r="AE17">
        <v>16</v>
      </c>
      <c r="AF17">
        <v>19</v>
      </c>
      <c r="AG17">
        <v>2</v>
      </c>
      <c r="AH17">
        <v>0</v>
      </c>
      <c r="AI17">
        <v>1</v>
      </c>
      <c r="AJ17">
        <v>1</v>
      </c>
      <c r="AK17">
        <v>2</v>
      </c>
      <c r="AL17">
        <v>1</v>
      </c>
      <c r="AM17">
        <v>0</v>
      </c>
      <c r="AN17">
        <v>0</v>
      </c>
      <c r="AO17">
        <v>1</v>
      </c>
      <c r="AP17">
        <v>0</v>
      </c>
      <c r="AQ17">
        <v>8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</v>
      </c>
      <c r="AX17">
        <v>0</v>
      </c>
      <c r="AY17">
        <v>1</v>
      </c>
      <c r="AZ17">
        <v>47</v>
      </c>
      <c r="BA17">
        <v>128</v>
      </c>
      <c r="BB17">
        <v>37</v>
      </c>
      <c r="BC17">
        <v>3</v>
      </c>
      <c r="BD17">
        <v>4</v>
      </c>
      <c r="BE17">
        <v>0</v>
      </c>
      <c r="BF17">
        <v>1</v>
      </c>
      <c r="BG17">
        <v>0</v>
      </c>
      <c r="BH17">
        <v>6</v>
      </c>
      <c r="BI17">
        <v>2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0</v>
      </c>
      <c r="BZ17">
        <v>18</v>
      </c>
      <c r="CA17">
        <v>37</v>
      </c>
      <c r="CB17">
        <v>4</v>
      </c>
      <c r="CC17">
        <v>1</v>
      </c>
      <c r="CD17">
        <v>2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4</v>
      </c>
      <c r="CR17">
        <v>10</v>
      </c>
      <c r="CS17">
        <v>0</v>
      </c>
      <c r="CT17">
        <v>3</v>
      </c>
      <c r="CU17">
        <v>0</v>
      </c>
      <c r="CV17">
        <v>0</v>
      </c>
      <c r="CW17">
        <v>1</v>
      </c>
      <c r="CX17">
        <v>1</v>
      </c>
      <c r="CY17">
        <v>1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2</v>
      </c>
      <c r="DK17">
        <v>1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10</v>
      </c>
      <c r="DR17">
        <v>37</v>
      </c>
      <c r="DS17">
        <v>0</v>
      </c>
      <c r="DT17">
        <v>5</v>
      </c>
      <c r="DU17">
        <v>0</v>
      </c>
      <c r="DV17">
        <v>5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13</v>
      </c>
      <c r="EG17">
        <v>0</v>
      </c>
      <c r="EH17">
        <v>0</v>
      </c>
      <c r="EI17">
        <v>10</v>
      </c>
      <c r="EJ17">
        <v>0</v>
      </c>
      <c r="EK17">
        <v>0</v>
      </c>
      <c r="EL17">
        <v>0</v>
      </c>
      <c r="EM17">
        <v>3</v>
      </c>
      <c r="EN17">
        <v>0</v>
      </c>
      <c r="EO17">
        <v>0</v>
      </c>
      <c r="EP17">
        <v>1</v>
      </c>
      <c r="EQ17">
        <v>37</v>
      </c>
      <c r="ER17">
        <v>20</v>
      </c>
      <c r="ES17">
        <v>20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20</v>
      </c>
      <c r="FR17">
        <v>18</v>
      </c>
      <c r="FS17">
        <v>7</v>
      </c>
      <c r="FT17">
        <v>0</v>
      </c>
      <c r="FU17">
        <v>2</v>
      </c>
      <c r="FV17">
        <v>0</v>
      </c>
      <c r="FW17">
        <v>0</v>
      </c>
      <c r="FX17">
        <v>0</v>
      </c>
      <c r="FY17">
        <v>1</v>
      </c>
      <c r="FZ17">
        <v>0</v>
      </c>
      <c r="GA17">
        <v>0</v>
      </c>
      <c r="GB17">
        <v>3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5</v>
      </c>
      <c r="GQ17">
        <v>18</v>
      </c>
      <c r="GR17">
        <v>9</v>
      </c>
      <c r="GS17">
        <v>3</v>
      </c>
      <c r="GT17">
        <v>0</v>
      </c>
      <c r="GU17">
        <v>1</v>
      </c>
      <c r="GV17">
        <v>0</v>
      </c>
      <c r="GW17">
        <v>0</v>
      </c>
      <c r="GX17">
        <v>0</v>
      </c>
      <c r="GY17">
        <v>0</v>
      </c>
      <c r="GZ17">
        <v>1</v>
      </c>
      <c r="HA17">
        <v>0</v>
      </c>
      <c r="HB17">
        <v>0</v>
      </c>
      <c r="HC17">
        <v>0</v>
      </c>
      <c r="HD17">
        <v>1</v>
      </c>
      <c r="HE17">
        <v>0</v>
      </c>
      <c r="HF17">
        <v>0</v>
      </c>
      <c r="HG17">
        <v>0</v>
      </c>
      <c r="HH17">
        <v>0</v>
      </c>
      <c r="HI17">
        <v>1</v>
      </c>
      <c r="HJ17">
        <v>0</v>
      </c>
      <c r="HK17">
        <v>0</v>
      </c>
      <c r="HL17">
        <v>0</v>
      </c>
      <c r="HM17">
        <v>0</v>
      </c>
      <c r="HN17">
        <v>1</v>
      </c>
      <c r="HO17">
        <v>0</v>
      </c>
      <c r="HP17">
        <v>1</v>
      </c>
      <c r="HQ17">
        <v>9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</row>
    <row r="18" spans="1:239">
      <c r="A18" t="s">
        <v>1729</v>
      </c>
      <c r="B18" t="s">
        <v>1704</v>
      </c>
      <c r="C18" t="str">
        <f>"060103"</f>
        <v>060103</v>
      </c>
      <c r="D18" t="s">
        <v>1728</v>
      </c>
      <c r="E18">
        <v>3</v>
      </c>
      <c r="F18">
        <v>1098</v>
      </c>
      <c r="G18">
        <v>840</v>
      </c>
      <c r="H18">
        <v>170</v>
      </c>
      <c r="I18">
        <v>670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670</v>
      </c>
      <c r="T18">
        <v>0</v>
      </c>
      <c r="U18">
        <v>0</v>
      </c>
      <c r="V18">
        <v>670</v>
      </c>
      <c r="W18">
        <v>17</v>
      </c>
      <c r="X18">
        <v>16</v>
      </c>
      <c r="Y18">
        <v>1</v>
      </c>
      <c r="Z18">
        <v>0</v>
      </c>
      <c r="AA18">
        <v>653</v>
      </c>
      <c r="AB18">
        <v>237</v>
      </c>
      <c r="AC18">
        <v>28</v>
      </c>
      <c r="AD18">
        <v>1</v>
      </c>
      <c r="AE18">
        <v>29</v>
      </c>
      <c r="AF18">
        <v>28</v>
      </c>
      <c r="AG18">
        <v>6</v>
      </c>
      <c r="AH18">
        <v>1</v>
      </c>
      <c r="AI18">
        <v>1</v>
      </c>
      <c r="AJ18">
        <v>2</v>
      </c>
      <c r="AK18">
        <v>6</v>
      </c>
      <c r="AL18">
        <v>1</v>
      </c>
      <c r="AM18">
        <v>1</v>
      </c>
      <c r="AN18">
        <v>0</v>
      </c>
      <c r="AO18">
        <v>0</v>
      </c>
      <c r="AP18">
        <v>3</v>
      </c>
      <c r="AQ18">
        <v>16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9</v>
      </c>
      <c r="AZ18">
        <v>104</v>
      </c>
      <c r="BA18">
        <v>237</v>
      </c>
      <c r="BB18">
        <v>101</v>
      </c>
      <c r="BC18">
        <v>10</v>
      </c>
      <c r="BD18">
        <v>11</v>
      </c>
      <c r="BE18">
        <v>0</v>
      </c>
      <c r="BF18">
        <v>0</v>
      </c>
      <c r="BG18">
        <v>0</v>
      </c>
      <c r="BH18">
        <v>29</v>
      </c>
      <c r="BI18">
        <v>0</v>
      </c>
      <c r="BJ18">
        <v>0</v>
      </c>
      <c r="BK18">
        <v>0</v>
      </c>
      <c r="BL18">
        <v>0</v>
      </c>
      <c r="BM18">
        <v>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47</v>
      </c>
      <c r="CA18">
        <v>101</v>
      </c>
      <c r="CB18">
        <v>12</v>
      </c>
      <c r="CC18">
        <v>7</v>
      </c>
      <c r="CD18">
        <v>0</v>
      </c>
      <c r="CE18">
        <v>3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1</v>
      </c>
      <c r="CP18">
        <v>0</v>
      </c>
      <c r="CQ18">
        <v>12</v>
      </c>
      <c r="CR18">
        <v>44</v>
      </c>
      <c r="CS18">
        <v>11</v>
      </c>
      <c r="CT18">
        <v>23</v>
      </c>
      <c r="CU18">
        <v>0</v>
      </c>
      <c r="CV18">
        <v>2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1</v>
      </c>
      <c r="DE18">
        <v>3</v>
      </c>
      <c r="DF18">
        <v>0</v>
      </c>
      <c r="DG18">
        <v>0</v>
      </c>
      <c r="DH18">
        <v>0</v>
      </c>
      <c r="DI18">
        <v>1</v>
      </c>
      <c r="DJ18">
        <v>1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44</v>
      </c>
      <c r="DR18">
        <v>46</v>
      </c>
      <c r="DS18">
        <v>1</v>
      </c>
      <c r="DT18">
        <v>6</v>
      </c>
      <c r="DU18">
        <v>0</v>
      </c>
      <c r="DV18">
        <v>6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1</v>
      </c>
      <c r="EF18">
        <v>9</v>
      </c>
      <c r="EG18">
        <v>0</v>
      </c>
      <c r="EH18">
        <v>0</v>
      </c>
      <c r="EI18">
        <v>8</v>
      </c>
      <c r="EJ18">
        <v>0</v>
      </c>
      <c r="EK18">
        <v>0</v>
      </c>
      <c r="EL18">
        <v>0</v>
      </c>
      <c r="EM18">
        <v>15</v>
      </c>
      <c r="EN18">
        <v>0</v>
      </c>
      <c r="EO18">
        <v>0</v>
      </c>
      <c r="EP18">
        <v>0</v>
      </c>
      <c r="EQ18">
        <v>46</v>
      </c>
      <c r="ER18">
        <v>95</v>
      </c>
      <c r="ES18">
        <v>92</v>
      </c>
      <c r="ET18">
        <v>2</v>
      </c>
      <c r="EU18">
        <v>0</v>
      </c>
      <c r="EV18">
        <v>0</v>
      </c>
      <c r="EW18">
        <v>1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95</v>
      </c>
      <c r="FR18">
        <v>74</v>
      </c>
      <c r="FS18">
        <v>8</v>
      </c>
      <c r="FT18">
        <v>5</v>
      </c>
      <c r="FU18">
        <v>2</v>
      </c>
      <c r="FV18">
        <v>4</v>
      </c>
      <c r="FW18">
        <v>3</v>
      </c>
      <c r="FX18">
        <v>0</v>
      </c>
      <c r="FY18">
        <v>7</v>
      </c>
      <c r="FZ18">
        <v>1</v>
      </c>
      <c r="GA18">
        <v>0</v>
      </c>
      <c r="GB18">
        <v>2</v>
      </c>
      <c r="GC18">
        <v>1</v>
      </c>
      <c r="GD18">
        <v>0</v>
      </c>
      <c r="GE18">
        <v>3</v>
      </c>
      <c r="GF18">
        <v>0</v>
      </c>
      <c r="GG18">
        <v>0</v>
      </c>
      <c r="GH18">
        <v>1</v>
      </c>
      <c r="GI18">
        <v>0</v>
      </c>
      <c r="GJ18">
        <v>0</v>
      </c>
      <c r="GK18">
        <v>0</v>
      </c>
      <c r="GL18">
        <v>0</v>
      </c>
      <c r="GM18">
        <v>2</v>
      </c>
      <c r="GN18">
        <v>0</v>
      </c>
      <c r="GO18">
        <v>1</v>
      </c>
      <c r="GP18">
        <v>34</v>
      </c>
      <c r="GQ18">
        <v>74</v>
      </c>
      <c r="GR18">
        <v>42</v>
      </c>
      <c r="GS18">
        <v>24</v>
      </c>
      <c r="GT18">
        <v>1</v>
      </c>
      <c r="GU18">
        <v>3</v>
      </c>
      <c r="GV18">
        <v>0</v>
      </c>
      <c r="GW18">
        <v>8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3</v>
      </c>
      <c r="HD18">
        <v>0</v>
      </c>
      <c r="HE18">
        <v>0</v>
      </c>
      <c r="HF18">
        <v>0</v>
      </c>
      <c r="HG18">
        <v>0</v>
      </c>
      <c r="HH18">
        <v>2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1</v>
      </c>
      <c r="HO18">
        <v>0</v>
      </c>
      <c r="HP18">
        <v>0</v>
      </c>
      <c r="HQ18">
        <v>42</v>
      </c>
      <c r="HR18">
        <v>2</v>
      </c>
      <c r="HS18">
        <v>2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2</v>
      </c>
    </row>
    <row r="19" spans="1:239">
      <c r="A19" t="s">
        <v>1727</v>
      </c>
      <c r="B19" t="s">
        <v>1704</v>
      </c>
      <c r="C19" t="str">
        <f>"060103"</f>
        <v>060103</v>
      </c>
      <c r="D19" t="s">
        <v>1726</v>
      </c>
      <c r="E19">
        <v>4</v>
      </c>
      <c r="F19">
        <v>403</v>
      </c>
      <c r="G19">
        <v>320</v>
      </c>
      <c r="H19">
        <v>180</v>
      </c>
      <c r="I19">
        <v>140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140</v>
      </c>
      <c r="T19">
        <v>0</v>
      </c>
      <c r="U19">
        <v>0</v>
      </c>
      <c r="V19">
        <v>140</v>
      </c>
      <c r="W19">
        <v>5</v>
      </c>
      <c r="X19">
        <v>4</v>
      </c>
      <c r="Y19">
        <v>1</v>
      </c>
      <c r="Z19">
        <v>0</v>
      </c>
      <c r="AA19">
        <v>135</v>
      </c>
      <c r="AB19">
        <v>62</v>
      </c>
      <c r="AC19">
        <v>2</v>
      </c>
      <c r="AD19">
        <v>0</v>
      </c>
      <c r="AE19">
        <v>12</v>
      </c>
      <c r="AF19">
        <v>4</v>
      </c>
      <c r="AG19">
        <v>0</v>
      </c>
      <c r="AH19">
        <v>0</v>
      </c>
      <c r="AI19">
        <v>0</v>
      </c>
      <c r="AJ19">
        <v>0</v>
      </c>
      <c r="AK19">
        <v>7</v>
      </c>
      <c r="AL19">
        <v>2</v>
      </c>
      <c r="AM19">
        <v>0</v>
      </c>
      <c r="AN19">
        <v>0</v>
      </c>
      <c r="AO19">
        <v>2</v>
      </c>
      <c r="AP19">
        <v>0</v>
      </c>
      <c r="AQ19">
        <v>4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1</v>
      </c>
      <c r="AZ19">
        <v>27</v>
      </c>
      <c r="BA19">
        <v>62</v>
      </c>
      <c r="BB19">
        <v>21</v>
      </c>
      <c r="BC19">
        <v>1</v>
      </c>
      <c r="BD19">
        <v>0</v>
      </c>
      <c r="BE19">
        <v>0</v>
      </c>
      <c r="BF19">
        <v>1</v>
      </c>
      <c r="BG19">
        <v>0</v>
      </c>
      <c r="BH19">
        <v>12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7</v>
      </c>
      <c r="CA19">
        <v>21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5</v>
      </c>
      <c r="CS19">
        <v>2</v>
      </c>
      <c r="CT19">
        <v>2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5</v>
      </c>
      <c r="DR19">
        <v>17</v>
      </c>
      <c r="DS19">
        <v>0</v>
      </c>
      <c r="DT19">
        <v>6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2</v>
      </c>
      <c r="EG19">
        <v>0</v>
      </c>
      <c r="EH19">
        <v>0</v>
      </c>
      <c r="EI19">
        <v>5</v>
      </c>
      <c r="EJ19">
        <v>0</v>
      </c>
      <c r="EK19">
        <v>0</v>
      </c>
      <c r="EL19">
        <v>0</v>
      </c>
      <c r="EM19">
        <v>4</v>
      </c>
      <c r="EN19">
        <v>0</v>
      </c>
      <c r="EO19">
        <v>0</v>
      </c>
      <c r="EP19">
        <v>0</v>
      </c>
      <c r="EQ19">
        <v>17</v>
      </c>
      <c r="ER19">
        <v>9</v>
      </c>
      <c r="ES19">
        <v>6</v>
      </c>
      <c r="ET19">
        <v>1</v>
      </c>
      <c r="EU19">
        <v>0</v>
      </c>
      <c r="EV19">
        <v>0</v>
      </c>
      <c r="EW19">
        <v>0</v>
      </c>
      <c r="EX19">
        <v>0</v>
      </c>
      <c r="EY19">
        <v>1</v>
      </c>
      <c r="EZ19">
        <v>0</v>
      </c>
      <c r="FA19">
        <v>0</v>
      </c>
      <c r="FB19">
        <v>0</v>
      </c>
      <c r="FC19">
        <v>0</v>
      </c>
      <c r="FD19">
        <v>1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9</v>
      </c>
      <c r="FR19">
        <v>21</v>
      </c>
      <c r="FS19">
        <v>2</v>
      </c>
      <c r="FT19">
        <v>0</v>
      </c>
      <c r="FU19">
        <v>0</v>
      </c>
      <c r="FV19">
        <v>3</v>
      </c>
      <c r="FW19">
        <v>0</v>
      </c>
      <c r="FX19">
        <v>0</v>
      </c>
      <c r="FY19">
        <v>1</v>
      </c>
      <c r="FZ19">
        <v>0</v>
      </c>
      <c r="GA19">
        <v>0</v>
      </c>
      <c r="GB19">
        <v>3</v>
      </c>
      <c r="GC19">
        <v>1</v>
      </c>
      <c r="GD19">
        <v>1</v>
      </c>
      <c r="GE19">
        <v>2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8</v>
      </c>
      <c r="GQ19">
        <v>21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</row>
    <row r="20" spans="1:239">
      <c r="A20" t="s">
        <v>1725</v>
      </c>
      <c r="B20" t="s">
        <v>1704</v>
      </c>
      <c r="C20" t="str">
        <f>"060103"</f>
        <v>060103</v>
      </c>
      <c r="D20" t="s">
        <v>1724</v>
      </c>
      <c r="E20">
        <v>5</v>
      </c>
      <c r="F20">
        <v>483</v>
      </c>
      <c r="G20">
        <v>370</v>
      </c>
      <c r="H20">
        <v>135</v>
      </c>
      <c r="I20">
        <v>235</v>
      </c>
      <c r="J20">
        <v>0</v>
      </c>
      <c r="K20">
        <v>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235</v>
      </c>
      <c r="T20">
        <v>0</v>
      </c>
      <c r="U20">
        <v>0</v>
      </c>
      <c r="V20">
        <v>235</v>
      </c>
      <c r="W20">
        <v>1</v>
      </c>
      <c r="X20">
        <v>1</v>
      </c>
      <c r="Y20">
        <v>0</v>
      </c>
      <c r="Z20">
        <v>0</v>
      </c>
      <c r="AA20">
        <v>234</v>
      </c>
      <c r="AB20">
        <v>69</v>
      </c>
      <c r="AC20">
        <v>6</v>
      </c>
      <c r="AD20">
        <v>1</v>
      </c>
      <c r="AE20">
        <v>12</v>
      </c>
      <c r="AF20">
        <v>8</v>
      </c>
      <c r="AG20">
        <v>0</v>
      </c>
      <c r="AH20">
        <v>0</v>
      </c>
      <c r="AI20">
        <v>0</v>
      </c>
      <c r="AJ20">
        <v>0</v>
      </c>
      <c r="AK20">
        <v>5</v>
      </c>
      <c r="AL20">
        <v>1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3</v>
      </c>
      <c r="AZ20">
        <v>32</v>
      </c>
      <c r="BA20">
        <v>69</v>
      </c>
      <c r="BB20">
        <v>30</v>
      </c>
      <c r="BC20">
        <v>0</v>
      </c>
      <c r="BD20">
        <v>2</v>
      </c>
      <c r="BE20">
        <v>0</v>
      </c>
      <c r="BF20">
        <v>0</v>
      </c>
      <c r="BG20">
        <v>0</v>
      </c>
      <c r="BH20">
        <v>7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19</v>
      </c>
      <c r="CA20">
        <v>30</v>
      </c>
      <c r="CB20">
        <v>5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5</v>
      </c>
      <c r="CR20">
        <v>5</v>
      </c>
      <c r="CS20">
        <v>3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0</v>
      </c>
      <c r="DP20">
        <v>0</v>
      </c>
      <c r="DQ20">
        <v>5</v>
      </c>
      <c r="DR20">
        <v>53</v>
      </c>
      <c r="DS20">
        <v>0</v>
      </c>
      <c r="DT20">
        <v>4</v>
      </c>
      <c r="DU20">
        <v>0</v>
      </c>
      <c r="DV20">
        <v>7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4</v>
      </c>
      <c r="EG20">
        <v>0</v>
      </c>
      <c r="EH20">
        <v>0</v>
      </c>
      <c r="EI20">
        <v>5</v>
      </c>
      <c r="EJ20">
        <v>0</v>
      </c>
      <c r="EK20">
        <v>0</v>
      </c>
      <c r="EL20">
        <v>2</v>
      </c>
      <c r="EM20">
        <v>31</v>
      </c>
      <c r="EN20">
        <v>0</v>
      </c>
      <c r="EO20">
        <v>0</v>
      </c>
      <c r="EP20">
        <v>0</v>
      </c>
      <c r="EQ20">
        <v>53</v>
      </c>
      <c r="ER20">
        <v>34</v>
      </c>
      <c r="ES20">
        <v>32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1</v>
      </c>
      <c r="FA20">
        <v>0</v>
      </c>
      <c r="FB20">
        <v>0</v>
      </c>
      <c r="FC20">
        <v>1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34</v>
      </c>
      <c r="FR20">
        <v>33</v>
      </c>
      <c r="FS20">
        <v>8</v>
      </c>
      <c r="FT20">
        <v>4</v>
      </c>
      <c r="FU20">
        <v>0</v>
      </c>
      <c r="FV20">
        <v>0</v>
      </c>
      <c r="FW20">
        <v>0</v>
      </c>
      <c r="FX20">
        <v>0</v>
      </c>
      <c r="FY20">
        <v>2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1</v>
      </c>
      <c r="GN20">
        <v>0</v>
      </c>
      <c r="GO20">
        <v>0</v>
      </c>
      <c r="GP20">
        <v>18</v>
      </c>
      <c r="GQ20">
        <v>33</v>
      </c>
      <c r="GR20">
        <v>5</v>
      </c>
      <c r="GS20">
        <v>3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1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1</v>
      </c>
      <c r="HN20">
        <v>0</v>
      </c>
      <c r="HO20">
        <v>0</v>
      </c>
      <c r="HP20">
        <v>0</v>
      </c>
      <c r="HQ20">
        <v>5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</row>
    <row r="21" spans="1:239">
      <c r="A21" t="s">
        <v>1723</v>
      </c>
      <c r="B21" t="s">
        <v>1704</v>
      </c>
      <c r="C21" t="str">
        <f>"060103"</f>
        <v>060103</v>
      </c>
      <c r="D21" t="s">
        <v>1722</v>
      </c>
      <c r="E21">
        <v>6</v>
      </c>
      <c r="F21">
        <v>911</v>
      </c>
      <c r="G21">
        <v>700</v>
      </c>
      <c r="H21">
        <v>228</v>
      </c>
      <c r="I21">
        <v>472</v>
      </c>
      <c r="J21">
        <v>0</v>
      </c>
      <c r="K21">
        <v>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472</v>
      </c>
      <c r="T21">
        <v>0</v>
      </c>
      <c r="U21">
        <v>0</v>
      </c>
      <c r="V21">
        <v>472</v>
      </c>
      <c r="W21">
        <v>11</v>
      </c>
      <c r="X21">
        <v>7</v>
      </c>
      <c r="Y21">
        <v>4</v>
      </c>
      <c r="Z21">
        <v>0</v>
      </c>
      <c r="AA21">
        <v>461</v>
      </c>
      <c r="AB21">
        <v>180</v>
      </c>
      <c r="AC21">
        <v>20</v>
      </c>
      <c r="AD21">
        <v>5</v>
      </c>
      <c r="AE21">
        <v>21</v>
      </c>
      <c r="AF21">
        <v>23</v>
      </c>
      <c r="AG21">
        <v>2</v>
      </c>
      <c r="AH21">
        <v>1</v>
      </c>
      <c r="AI21">
        <v>2</v>
      </c>
      <c r="AJ21">
        <v>0</v>
      </c>
      <c r="AK21">
        <v>1</v>
      </c>
      <c r="AL21">
        <v>4</v>
      </c>
      <c r="AM21">
        <v>0</v>
      </c>
      <c r="AN21">
        <v>1</v>
      </c>
      <c r="AO21">
        <v>1</v>
      </c>
      <c r="AP21">
        <v>0</v>
      </c>
      <c r="AQ21">
        <v>8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10</v>
      </c>
      <c r="AZ21">
        <v>80</v>
      </c>
      <c r="BA21">
        <v>180</v>
      </c>
      <c r="BB21">
        <v>81</v>
      </c>
      <c r="BC21">
        <v>2</v>
      </c>
      <c r="BD21">
        <v>8</v>
      </c>
      <c r="BE21">
        <v>0</v>
      </c>
      <c r="BF21">
        <v>1</v>
      </c>
      <c r="BG21">
        <v>0</v>
      </c>
      <c r="BH21">
        <v>18</v>
      </c>
      <c r="BI21">
        <v>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1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47</v>
      </c>
      <c r="CA21">
        <v>81</v>
      </c>
      <c r="CB21">
        <v>9</v>
      </c>
      <c r="CC21">
        <v>6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3</v>
      </c>
      <c r="CQ21">
        <v>9</v>
      </c>
      <c r="CR21">
        <v>35</v>
      </c>
      <c r="CS21">
        <v>9</v>
      </c>
      <c r="CT21">
        <v>16</v>
      </c>
      <c r="CU21">
        <v>0</v>
      </c>
      <c r="CV21">
        <v>1</v>
      </c>
      <c r="CW21">
        <v>2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2</v>
      </c>
      <c r="DF21">
        <v>0</v>
      </c>
      <c r="DG21">
        <v>0</v>
      </c>
      <c r="DH21">
        <v>0</v>
      </c>
      <c r="DI21">
        <v>0</v>
      </c>
      <c r="DJ21">
        <v>1</v>
      </c>
      <c r="DK21">
        <v>2</v>
      </c>
      <c r="DL21">
        <v>0</v>
      </c>
      <c r="DM21">
        <v>1</v>
      </c>
      <c r="DN21">
        <v>0</v>
      </c>
      <c r="DO21">
        <v>0</v>
      </c>
      <c r="DP21">
        <v>1</v>
      </c>
      <c r="DQ21">
        <v>35</v>
      </c>
      <c r="DR21">
        <v>47</v>
      </c>
      <c r="DS21">
        <v>1</v>
      </c>
      <c r="DT21">
        <v>11</v>
      </c>
      <c r="DU21">
        <v>0</v>
      </c>
      <c r="DV21">
        <v>2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14</v>
      </c>
      <c r="EG21">
        <v>0</v>
      </c>
      <c r="EH21">
        <v>0</v>
      </c>
      <c r="EI21">
        <v>11</v>
      </c>
      <c r="EJ21">
        <v>0</v>
      </c>
      <c r="EK21">
        <v>0</v>
      </c>
      <c r="EL21">
        <v>0</v>
      </c>
      <c r="EM21">
        <v>8</v>
      </c>
      <c r="EN21">
        <v>0</v>
      </c>
      <c r="EO21">
        <v>0</v>
      </c>
      <c r="EP21">
        <v>0</v>
      </c>
      <c r="EQ21">
        <v>47</v>
      </c>
      <c r="ER21">
        <v>51</v>
      </c>
      <c r="ES21">
        <v>50</v>
      </c>
      <c r="ET21">
        <v>0</v>
      </c>
      <c r="EU21">
        <v>0</v>
      </c>
      <c r="EV21">
        <v>1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51</v>
      </c>
      <c r="FR21">
        <v>34</v>
      </c>
      <c r="FS21">
        <v>6</v>
      </c>
      <c r="FT21">
        <v>2</v>
      </c>
      <c r="FU21">
        <v>1</v>
      </c>
      <c r="FV21">
        <v>0</v>
      </c>
      <c r="FW21">
        <v>1</v>
      </c>
      <c r="FX21">
        <v>1</v>
      </c>
      <c r="FY21">
        <v>0</v>
      </c>
      <c r="FZ21">
        <v>0</v>
      </c>
      <c r="GA21">
        <v>0</v>
      </c>
      <c r="GB21">
        <v>4</v>
      </c>
      <c r="GC21">
        <v>1</v>
      </c>
      <c r="GD21">
        <v>2</v>
      </c>
      <c r="GE21">
        <v>0</v>
      </c>
      <c r="GF21">
        <v>0</v>
      </c>
      <c r="GG21">
        <v>0</v>
      </c>
      <c r="GH21">
        <v>1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15</v>
      </c>
      <c r="GQ21">
        <v>34</v>
      </c>
      <c r="GR21">
        <v>23</v>
      </c>
      <c r="GS21">
        <v>11</v>
      </c>
      <c r="GT21">
        <v>3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1</v>
      </c>
      <c r="HB21">
        <v>0</v>
      </c>
      <c r="HC21">
        <v>0</v>
      </c>
      <c r="HD21">
        <v>0</v>
      </c>
      <c r="HE21">
        <v>1</v>
      </c>
      <c r="HF21">
        <v>1</v>
      </c>
      <c r="HG21">
        <v>0</v>
      </c>
      <c r="HH21">
        <v>2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1</v>
      </c>
      <c r="HO21">
        <v>0</v>
      </c>
      <c r="HP21">
        <v>3</v>
      </c>
      <c r="HQ21">
        <v>23</v>
      </c>
      <c r="HR21">
        <v>1</v>
      </c>
      <c r="HS21">
        <v>0</v>
      </c>
      <c r="HT21">
        <v>0</v>
      </c>
      <c r="HU21">
        <v>0</v>
      </c>
      <c r="HV21">
        <v>1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1</v>
      </c>
    </row>
    <row r="22" spans="1:239">
      <c r="A22" t="s">
        <v>1721</v>
      </c>
      <c r="B22" t="s">
        <v>1704</v>
      </c>
      <c r="C22" t="str">
        <f>"060103"</f>
        <v>060103</v>
      </c>
      <c r="D22" t="s">
        <v>1720</v>
      </c>
      <c r="E22">
        <v>7</v>
      </c>
      <c r="F22">
        <v>453</v>
      </c>
      <c r="G22">
        <v>350</v>
      </c>
      <c r="H22">
        <v>100</v>
      </c>
      <c r="I22">
        <v>250</v>
      </c>
      <c r="J22">
        <v>0</v>
      </c>
      <c r="K22">
        <v>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250</v>
      </c>
      <c r="T22">
        <v>0</v>
      </c>
      <c r="U22">
        <v>0</v>
      </c>
      <c r="V22">
        <v>250</v>
      </c>
      <c r="W22">
        <v>2</v>
      </c>
      <c r="X22">
        <v>2</v>
      </c>
      <c r="Y22">
        <v>0</v>
      </c>
      <c r="Z22">
        <v>0</v>
      </c>
      <c r="AA22">
        <v>248</v>
      </c>
      <c r="AB22">
        <v>70</v>
      </c>
      <c r="AC22">
        <v>13</v>
      </c>
      <c r="AD22">
        <v>0</v>
      </c>
      <c r="AE22">
        <v>4</v>
      </c>
      <c r="AF22">
        <v>18</v>
      </c>
      <c r="AG22">
        <v>0</v>
      </c>
      <c r="AH22">
        <v>0</v>
      </c>
      <c r="AI22">
        <v>0</v>
      </c>
      <c r="AJ22">
        <v>0</v>
      </c>
      <c r="AK22">
        <v>4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29</v>
      </c>
      <c r="BA22">
        <v>70</v>
      </c>
      <c r="BB22">
        <v>24</v>
      </c>
      <c r="BC22">
        <v>2</v>
      </c>
      <c r="BD22">
        <v>2</v>
      </c>
      <c r="BE22">
        <v>2</v>
      </c>
      <c r="BF22">
        <v>0</v>
      </c>
      <c r="BG22">
        <v>1</v>
      </c>
      <c r="BH22">
        <v>6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10</v>
      </c>
      <c r="CA22">
        <v>24</v>
      </c>
      <c r="CB22">
        <v>2</v>
      </c>
      <c r="CC22">
        <v>0</v>
      </c>
      <c r="CD22">
        <v>0</v>
      </c>
      <c r="CE22">
        <v>0</v>
      </c>
      <c r="CF22">
        <v>0</v>
      </c>
      <c r="CG22">
        <v>2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2</v>
      </c>
      <c r="CR22">
        <v>1</v>
      </c>
      <c r="CS22">
        <v>1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1</v>
      </c>
      <c r="DR22">
        <v>113</v>
      </c>
      <c r="DS22">
        <v>0</v>
      </c>
      <c r="DT22">
        <v>5</v>
      </c>
      <c r="DU22">
        <v>0</v>
      </c>
      <c r="DV22">
        <v>4</v>
      </c>
      <c r="DW22">
        <v>0</v>
      </c>
      <c r="DX22">
        <v>0</v>
      </c>
      <c r="DY22">
        <v>0</v>
      </c>
      <c r="DZ22">
        <v>0</v>
      </c>
      <c r="EA22">
        <v>1</v>
      </c>
      <c r="EB22">
        <v>0</v>
      </c>
      <c r="EC22">
        <v>0</v>
      </c>
      <c r="ED22">
        <v>0</v>
      </c>
      <c r="EE22">
        <v>0</v>
      </c>
      <c r="EF22">
        <v>5</v>
      </c>
      <c r="EG22">
        <v>0</v>
      </c>
      <c r="EH22">
        <v>0</v>
      </c>
      <c r="EI22">
        <v>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113</v>
      </c>
      <c r="ER22">
        <v>23</v>
      </c>
      <c r="ES22">
        <v>23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23</v>
      </c>
      <c r="FR22">
        <v>10</v>
      </c>
      <c r="FS22">
        <v>1</v>
      </c>
      <c r="FT22">
        <v>1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1</v>
      </c>
      <c r="GJ22">
        <v>1</v>
      </c>
      <c r="GK22">
        <v>0</v>
      </c>
      <c r="GL22">
        <v>0</v>
      </c>
      <c r="GM22">
        <v>2</v>
      </c>
      <c r="GN22">
        <v>0</v>
      </c>
      <c r="GO22">
        <v>3</v>
      </c>
      <c r="GP22">
        <v>0</v>
      </c>
      <c r="GQ22">
        <v>10</v>
      </c>
      <c r="GR22">
        <v>5</v>
      </c>
      <c r="GS22">
        <v>2</v>
      </c>
      <c r="GT22">
        <v>1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1</v>
      </c>
      <c r="HN22">
        <v>0</v>
      </c>
      <c r="HO22">
        <v>1</v>
      </c>
      <c r="HP22">
        <v>0</v>
      </c>
      <c r="HQ22">
        <v>5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</row>
    <row r="23" spans="1:239">
      <c r="A23" t="s">
        <v>1719</v>
      </c>
      <c r="B23" t="s">
        <v>1704</v>
      </c>
      <c r="C23" t="str">
        <f>"060103"</f>
        <v>060103</v>
      </c>
      <c r="D23" t="s">
        <v>1718</v>
      </c>
      <c r="E23">
        <v>8</v>
      </c>
      <c r="F23">
        <v>288</v>
      </c>
      <c r="G23">
        <v>210</v>
      </c>
      <c r="H23">
        <v>49</v>
      </c>
      <c r="I23">
        <v>161</v>
      </c>
      <c r="J23">
        <v>0</v>
      </c>
      <c r="K23">
        <v>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161</v>
      </c>
      <c r="T23">
        <v>0</v>
      </c>
      <c r="U23">
        <v>0</v>
      </c>
      <c r="V23">
        <v>161</v>
      </c>
      <c r="W23">
        <v>4</v>
      </c>
      <c r="X23">
        <v>0</v>
      </c>
      <c r="Y23">
        <v>4</v>
      </c>
      <c r="Z23">
        <v>0</v>
      </c>
      <c r="AA23">
        <v>157</v>
      </c>
      <c r="AB23">
        <v>73</v>
      </c>
      <c r="AC23">
        <v>15</v>
      </c>
      <c r="AD23">
        <v>1</v>
      </c>
      <c r="AE23">
        <v>6</v>
      </c>
      <c r="AF23">
        <v>8</v>
      </c>
      <c r="AG23">
        <v>1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2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2</v>
      </c>
      <c r="AZ23">
        <v>36</v>
      </c>
      <c r="BA23">
        <v>73</v>
      </c>
      <c r="BB23">
        <v>23</v>
      </c>
      <c r="BC23">
        <v>4</v>
      </c>
      <c r="BD23">
        <v>5</v>
      </c>
      <c r="BE23">
        <v>0</v>
      </c>
      <c r="BF23">
        <v>2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11</v>
      </c>
      <c r="CA23">
        <v>23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6</v>
      </c>
      <c r="CS23">
        <v>2</v>
      </c>
      <c r="CT23">
        <v>2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6</v>
      </c>
      <c r="DR23">
        <v>21</v>
      </c>
      <c r="DS23">
        <v>0</v>
      </c>
      <c r="DT23">
        <v>5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9</v>
      </c>
      <c r="EJ23">
        <v>1</v>
      </c>
      <c r="EK23">
        <v>0</v>
      </c>
      <c r="EL23">
        <v>0</v>
      </c>
      <c r="EM23">
        <v>6</v>
      </c>
      <c r="EN23">
        <v>0</v>
      </c>
      <c r="EO23">
        <v>0</v>
      </c>
      <c r="EP23">
        <v>0</v>
      </c>
      <c r="EQ23">
        <v>21</v>
      </c>
      <c r="ER23">
        <v>14</v>
      </c>
      <c r="ES23">
        <v>14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14</v>
      </c>
      <c r="FR23">
        <v>12</v>
      </c>
      <c r="FS23">
        <v>5</v>
      </c>
      <c r="FT23">
        <v>0</v>
      </c>
      <c r="FU23">
        <v>1</v>
      </c>
      <c r="FV23">
        <v>0</v>
      </c>
      <c r="FW23">
        <v>1</v>
      </c>
      <c r="FX23">
        <v>0</v>
      </c>
      <c r="FY23">
        <v>1</v>
      </c>
      <c r="FZ23">
        <v>0</v>
      </c>
      <c r="GA23">
        <v>1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2</v>
      </c>
      <c r="GP23">
        <v>1</v>
      </c>
      <c r="GQ23">
        <v>12</v>
      </c>
      <c r="GR23">
        <v>8</v>
      </c>
      <c r="GS23">
        <v>6</v>
      </c>
      <c r="GT23">
        <v>1</v>
      </c>
      <c r="GU23">
        <v>0</v>
      </c>
      <c r="GV23">
        <v>1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8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</row>
    <row r="24" spans="1:239">
      <c r="A24" t="s">
        <v>1717</v>
      </c>
      <c r="B24" t="s">
        <v>1704</v>
      </c>
      <c r="C24" t="str">
        <f>"060103"</f>
        <v>060103</v>
      </c>
      <c r="D24" t="s">
        <v>1716</v>
      </c>
      <c r="E24">
        <v>9</v>
      </c>
      <c r="F24">
        <v>1589</v>
      </c>
      <c r="G24">
        <v>1219</v>
      </c>
      <c r="H24">
        <v>484</v>
      </c>
      <c r="I24">
        <v>735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735</v>
      </c>
      <c r="T24">
        <v>0</v>
      </c>
      <c r="U24">
        <v>0</v>
      </c>
      <c r="V24">
        <v>735</v>
      </c>
      <c r="W24">
        <v>15</v>
      </c>
      <c r="X24">
        <v>13</v>
      </c>
      <c r="Y24">
        <v>2</v>
      </c>
      <c r="Z24">
        <v>0</v>
      </c>
      <c r="AA24">
        <v>720</v>
      </c>
      <c r="AB24">
        <v>296</v>
      </c>
      <c r="AC24">
        <v>33</v>
      </c>
      <c r="AD24">
        <v>4</v>
      </c>
      <c r="AE24">
        <v>40</v>
      </c>
      <c r="AF24">
        <v>26</v>
      </c>
      <c r="AG24">
        <v>2</v>
      </c>
      <c r="AH24">
        <v>0</v>
      </c>
      <c r="AI24">
        <v>0</v>
      </c>
      <c r="AJ24">
        <v>0</v>
      </c>
      <c r="AK24">
        <v>10</v>
      </c>
      <c r="AL24">
        <v>2</v>
      </c>
      <c r="AM24">
        <v>0</v>
      </c>
      <c r="AN24">
        <v>0</v>
      </c>
      <c r="AO24">
        <v>0</v>
      </c>
      <c r="AP24">
        <v>0</v>
      </c>
      <c r="AQ24">
        <v>11</v>
      </c>
      <c r="AR24">
        <v>1</v>
      </c>
      <c r="AS24">
        <v>1</v>
      </c>
      <c r="AT24">
        <v>0</v>
      </c>
      <c r="AU24">
        <v>0</v>
      </c>
      <c r="AV24">
        <v>2</v>
      </c>
      <c r="AW24">
        <v>1</v>
      </c>
      <c r="AX24">
        <v>0</v>
      </c>
      <c r="AY24">
        <v>17</v>
      </c>
      <c r="AZ24">
        <v>146</v>
      </c>
      <c r="BA24">
        <v>296</v>
      </c>
      <c r="BB24">
        <v>107</v>
      </c>
      <c r="BC24">
        <v>3</v>
      </c>
      <c r="BD24">
        <v>9</v>
      </c>
      <c r="BE24">
        <v>3</v>
      </c>
      <c r="BF24">
        <v>0</v>
      </c>
      <c r="BG24">
        <v>0</v>
      </c>
      <c r="BH24">
        <v>10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2</v>
      </c>
      <c r="BP24">
        <v>0</v>
      </c>
      <c r="BQ24">
        <v>1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79</v>
      </c>
      <c r="CA24">
        <v>107</v>
      </c>
      <c r="CB24">
        <v>8</v>
      </c>
      <c r="CC24">
        <v>6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1</v>
      </c>
      <c r="CP24">
        <v>0</v>
      </c>
      <c r="CQ24">
        <v>8</v>
      </c>
      <c r="CR24">
        <v>29</v>
      </c>
      <c r="CS24">
        <v>8</v>
      </c>
      <c r="CT24">
        <v>10</v>
      </c>
      <c r="CU24">
        <v>2</v>
      </c>
      <c r="CV24">
        <v>1</v>
      </c>
      <c r="CW24">
        <v>0</v>
      </c>
      <c r="CX24">
        <v>1</v>
      </c>
      <c r="CY24">
        <v>0</v>
      </c>
      <c r="CZ24">
        <v>0</v>
      </c>
      <c r="DA24">
        <v>0</v>
      </c>
      <c r="DB24">
        <v>1</v>
      </c>
      <c r="DC24">
        <v>0</v>
      </c>
      <c r="DD24">
        <v>1</v>
      </c>
      <c r="DE24">
        <v>2</v>
      </c>
      <c r="DF24">
        <v>0</v>
      </c>
      <c r="DG24">
        <v>0</v>
      </c>
      <c r="DH24">
        <v>0</v>
      </c>
      <c r="DI24">
        <v>1</v>
      </c>
      <c r="DJ24">
        <v>0</v>
      </c>
      <c r="DK24">
        <v>1</v>
      </c>
      <c r="DL24">
        <v>1</v>
      </c>
      <c r="DM24">
        <v>0</v>
      </c>
      <c r="DN24">
        <v>0</v>
      </c>
      <c r="DO24">
        <v>0</v>
      </c>
      <c r="DP24">
        <v>0</v>
      </c>
      <c r="DQ24">
        <v>29</v>
      </c>
      <c r="DR24">
        <v>45</v>
      </c>
      <c r="DS24">
        <v>0</v>
      </c>
      <c r="DT24">
        <v>15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9</v>
      </c>
      <c r="EG24">
        <v>0</v>
      </c>
      <c r="EH24">
        <v>0</v>
      </c>
      <c r="EI24">
        <v>11</v>
      </c>
      <c r="EJ24">
        <v>0</v>
      </c>
      <c r="EK24">
        <v>0</v>
      </c>
      <c r="EL24">
        <v>0</v>
      </c>
      <c r="EM24">
        <v>9</v>
      </c>
      <c r="EN24">
        <v>0</v>
      </c>
      <c r="EO24">
        <v>0</v>
      </c>
      <c r="EP24">
        <v>0</v>
      </c>
      <c r="EQ24">
        <v>45</v>
      </c>
      <c r="ER24">
        <v>115</v>
      </c>
      <c r="ES24">
        <v>110</v>
      </c>
      <c r="ET24">
        <v>1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1</v>
      </c>
      <c r="FA24">
        <v>0</v>
      </c>
      <c r="FB24">
        <v>0</v>
      </c>
      <c r="FC24">
        <v>1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2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115</v>
      </c>
      <c r="FR24">
        <v>93</v>
      </c>
      <c r="FS24">
        <v>14</v>
      </c>
      <c r="FT24">
        <v>4</v>
      </c>
      <c r="FU24">
        <v>3</v>
      </c>
      <c r="FV24">
        <v>0</v>
      </c>
      <c r="FW24">
        <v>1</v>
      </c>
      <c r="FX24">
        <v>0</v>
      </c>
      <c r="FY24">
        <v>4</v>
      </c>
      <c r="FZ24">
        <v>2</v>
      </c>
      <c r="GA24">
        <v>1</v>
      </c>
      <c r="GB24">
        <v>1</v>
      </c>
      <c r="GC24">
        <v>0</v>
      </c>
      <c r="GD24">
        <v>1</v>
      </c>
      <c r="GE24">
        <v>1</v>
      </c>
      <c r="GF24">
        <v>0</v>
      </c>
      <c r="GG24">
        <v>0</v>
      </c>
      <c r="GH24">
        <v>1</v>
      </c>
      <c r="GI24">
        <v>1</v>
      </c>
      <c r="GJ24">
        <v>0</v>
      </c>
      <c r="GK24">
        <v>0</v>
      </c>
      <c r="GL24">
        <v>1</v>
      </c>
      <c r="GM24">
        <v>6</v>
      </c>
      <c r="GN24">
        <v>1</v>
      </c>
      <c r="GO24">
        <v>4</v>
      </c>
      <c r="GP24">
        <v>47</v>
      </c>
      <c r="GQ24">
        <v>93</v>
      </c>
      <c r="GR24">
        <v>27</v>
      </c>
      <c r="GS24">
        <v>12</v>
      </c>
      <c r="GT24">
        <v>3</v>
      </c>
      <c r="GU24">
        <v>0</v>
      </c>
      <c r="GV24">
        <v>0</v>
      </c>
      <c r="GW24">
        <v>1</v>
      </c>
      <c r="GX24">
        <v>1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1</v>
      </c>
      <c r="HF24">
        <v>0</v>
      </c>
      <c r="HG24">
        <v>0</v>
      </c>
      <c r="HH24">
        <v>5</v>
      </c>
      <c r="HI24">
        <v>0</v>
      </c>
      <c r="HJ24">
        <v>0</v>
      </c>
      <c r="HK24">
        <v>1</v>
      </c>
      <c r="HL24">
        <v>0</v>
      </c>
      <c r="HM24">
        <v>0</v>
      </c>
      <c r="HN24">
        <v>2</v>
      </c>
      <c r="HO24">
        <v>0</v>
      </c>
      <c r="HP24">
        <v>1</v>
      </c>
      <c r="HQ24">
        <v>27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</row>
    <row r="25" spans="1:239">
      <c r="A25" t="s">
        <v>1715</v>
      </c>
      <c r="B25" t="s">
        <v>1704</v>
      </c>
      <c r="C25" t="str">
        <f>"060103"</f>
        <v>060103</v>
      </c>
      <c r="D25" t="s">
        <v>1714</v>
      </c>
      <c r="E25">
        <v>10</v>
      </c>
      <c r="F25">
        <v>525</v>
      </c>
      <c r="G25">
        <v>398</v>
      </c>
      <c r="H25">
        <v>146</v>
      </c>
      <c r="I25">
        <v>252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252</v>
      </c>
      <c r="T25">
        <v>0</v>
      </c>
      <c r="U25">
        <v>0</v>
      </c>
      <c r="V25">
        <v>252</v>
      </c>
      <c r="W25">
        <v>7</v>
      </c>
      <c r="X25">
        <v>6</v>
      </c>
      <c r="Y25">
        <v>1</v>
      </c>
      <c r="Z25">
        <v>0</v>
      </c>
      <c r="AA25">
        <v>245</v>
      </c>
      <c r="AB25">
        <v>102</v>
      </c>
      <c r="AC25">
        <v>13</v>
      </c>
      <c r="AD25">
        <v>4</v>
      </c>
      <c r="AE25">
        <v>9</v>
      </c>
      <c r="AF25">
        <v>17</v>
      </c>
      <c r="AG25">
        <v>2</v>
      </c>
      <c r="AH25">
        <v>0</v>
      </c>
      <c r="AI25">
        <v>0</v>
      </c>
      <c r="AJ25">
        <v>1</v>
      </c>
      <c r="AK25">
        <v>10</v>
      </c>
      <c r="AL25">
        <v>1</v>
      </c>
      <c r="AM25">
        <v>0</v>
      </c>
      <c r="AN25">
        <v>0</v>
      </c>
      <c r="AO25">
        <v>1</v>
      </c>
      <c r="AP25">
        <v>1</v>
      </c>
      <c r="AQ25">
        <v>7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35</v>
      </c>
      <c r="BA25">
        <v>102</v>
      </c>
      <c r="BB25">
        <v>37</v>
      </c>
      <c r="BC25">
        <v>3</v>
      </c>
      <c r="BD25">
        <v>11</v>
      </c>
      <c r="BE25">
        <v>1</v>
      </c>
      <c r="BF25">
        <v>0</v>
      </c>
      <c r="BG25">
        <v>0</v>
      </c>
      <c r="BH25">
        <v>5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16</v>
      </c>
      <c r="CA25">
        <v>37</v>
      </c>
      <c r="CB25">
        <v>6</v>
      </c>
      <c r="CC25">
        <v>4</v>
      </c>
      <c r="CD25">
        <v>1</v>
      </c>
      <c r="CE25">
        <v>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6</v>
      </c>
      <c r="CR25">
        <v>12</v>
      </c>
      <c r="CS25">
        <v>6</v>
      </c>
      <c r="CT25">
        <v>2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</v>
      </c>
      <c r="DB25">
        <v>0</v>
      </c>
      <c r="DC25">
        <v>0</v>
      </c>
      <c r="DD25">
        <v>0</v>
      </c>
      <c r="DE25">
        <v>2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1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12</v>
      </c>
      <c r="DR25">
        <v>28</v>
      </c>
      <c r="DS25">
        <v>0</v>
      </c>
      <c r="DT25">
        <v>4</v>
      </c>
      <c r="DU25">
        <v>0</v>
      </c>
      <c r="DV25">
        <v>3</v>
      </c>
      <c r="DW25">
        <v>0</v>
      </c>
      <c r="DX25">
        <v>4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6</v>
      </c>
      <c r="EG25">
        <v>0</v>
      </c>
      <c r="EH25">
        <v>0</v>
      </c>
      <c r="EI25">
        <v>8</v>
      </c>
      <c r="EJ25">
        <v>0</v>
      </c>
      <c r="EK25">
        <v>0</v>
      </c>
      <c r="EL25">
        <v>0</v>
      </c>
      <c r="EM25">
        <v>3</v>
      </c>
      <c r="EN25">
        <v>0</v>
      </c>
      <c r="EO25">
        <v>0</v>
      </c>
      <c r="EP25">
        <v>0</v>
      </c>
      <c r="EQ25">
        <v>28</v>
      </c>
      <c r="ER25">
        <v>34</v>
      </c>
      <c r="ES25">
        <v>31</v>
      </c>
      <c r="ET25">
        <v>0</v>
      </c>
      <c r="EU25">
        <v>1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1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1</v>
      </c>
      <c r="FN25">
        <v>0</v>
      </c>
      <c r="FO25">
        <v>0</v>
      </c>
      <c r="FP25">
        <v>0</v>
      </c>
      <c r="FQ25">
        <v>34</v>
      </c>
      <c r="FR25">
        <v>18</v>
      </c>
      <c r="FS25">
        <v>3</v>
      </c>
      <c r="FT25">
        <v>1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1</v>
      </c>
      <c r="GF25">
        <v>0</v>
      </c>
      <c r="GG25">
        <v>0</v>
      </c>
      <c r="GH25">
        <v>1</v>
      </c>
      <c r="GI25">
        <v>0</v>
      </c>
      <c r="GJ25">
        <v>0</v>
      </c>
      <c r="GK25">
        <v>0</v>
      </c>
      <c r="GL25">
        <v>0</v>
      </c>
      <c r="GM25">
        <v>5</v>
      </c>
      <c r="GN25">
        <v>0</v>
      </c>
      <c r="GO25">
        <v>1</v>
      </c>
      <c r="GP25">
        <v>6</v>
      </c>
      <c r="GQ25">
        <v>18</v>
      </c>
      <c r="GR25">
        <v>8</v>
      </c>
      <c r="GS25">
        <v>4</v>
      </c>
      <c r="GT25">
        <v>0</v>
      </c>
      <c r="GU25">
        <v>1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2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1</v>
      </c>
      <c r="HQ25">
        <v>8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</row>
    <row r="26" spans="1:239">
      <c r="A26" t="s">
        <v>1713</v>
      </c>
      <c r="B26" t="s">
        <v>1704</v>
      </c>
      <c r="C26" t="str">
        <f>"060103"</f>
        <v>060103</v>
      </c>
      <c r="D26" t="s">
        <v>1712</v>
      </c>
      <c r="E26">
        <v>11</v>
      </c>
      <c r="F26">
        <v>1289</v>
      </c>
      <c r="G26">
        <v>979</v>
      </c>
      <c r="H26">
        <v>318</v>
      </c>
      <c r="I26">
        <v>661</v>
      </c>
      <c r="J26">
        <v>0</v>
      </c>
      <c r="K26">
        <v>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661</v>
      </c>
      <c r="T26">
        <v>0</v>
      </c>
      <c r="U26">
        <v>0</v>
      </c>
      <c r="V26">
        <v>661</v>
      </c>
      <c r="W26">
        <v>14</v>
      </c>
      <c r="X26">
        <v>7</v>
      </c>
      <c r="Y26">
        <v>5</v>
      </c>
      <c r="Z26">
        <v>0</v>
      </c>
      <c r="AA26">
        <v>647</v>
      </c>
      <c r="AB26">
        <v>364</v>
      </c>
      <c r="AC26">
        <v>26</v>
      </c>
      <c r="AD26">
        <v>1</v>
      </c>
      <c r="AE26">
        <v>19</v>
      </c>
      <c r="AF26">
        <v>204</v>
      </c>
      <c r="AG26">
        <v>1</v>
      </c>
      <c r="AH26">
        <v>0</v>
      </c>
      <c r="AI26">
        <v>1</v>
      </c>
      <c r="AJ26">
        <v>0</v>
      </c>
      <c r="AK26">
        <v>6</v>
      </c>
      <c r="AL26">
        <v>0</v>
      </c>
      <c r="AM26">
        <v>0</v>
      </c>
      <c r="AN26">
        <v>1</v>
      </c>
      <c r="AO26">
        <v>8</v>
      </c>
      <c r="AP26">
        <v>0</v>
      </c>
      <c r="AQ26">
        <v>6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7</v>
      </c>
      <c r="AZ26">
        <v>82</v>
      </c>
      <c r="BA26">
        <v>364</v>
      </c>
      <c r="BB26">
        <v>51</v>
      </c>
      <c r="BC26">
        <v>1</v>
      </c>
      <c r="BD26">
        <v>18</v>
      </c>
      <c r="BE26">
        <v>1</v>
      </c>
      <c r="BF26">
        <v>0</v>
      </c>
      <c r="BG26">
        <v>1</v>
      </c>
      <c r="BH26">
        <v>2</v>
      </c>
      <c r="BI26">
        <v>0</v>
      </c>
      <c r="BJ26">
        <v>1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26</v>
      </c>
      <c r="CA26">
        <v>51</v>
      </c>
      <c r="CB26">
        <v>9</v>
      </c>
      <c r="CC26">
        <v>5</v>
      </c>
      <c r="CD26">
        <v>2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</v>
      </c>
      <c r="CP26">
        <v>0</v>
      </c>
      <c r="CQ26">
        <v>9</v>
      </c>
      <c r="CR26">
        <v>21</v>
      </c>
      <c r="CS26">
        <v>7</v>
      </c>
      <c r="CT26">
        <v>6</v>
      </c>
      <c r="CU26">
        <v>0</v>
      </c>
      <c r="CV26">
        <v>0</v>
      </c>
      <c r="CW26">
        <v>0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</v>
      </c>
      <c r="DF26">
        <v>0</v>
      </c>
      <c r="DG26">
        <v>0</v>
      </c>
      <c r="DH26">
        <v>0</v>
      </c>
      <c r="DI26">
        <v>0</v>
      </c>
      <c r="DJ26">
        <v>1</v>
      </c>
      <c r="DK26">
        <v>1</v>
      </c>
      <c r="DL26">
        <v>0</v>
      </c>
      <c r="DM26">
        <v>0</v>
      </c>
      <c r="DN26">
        <v>0</v>
      </c>
      <c r="DO26">
        <v>1</v>
      </c>
      <c r="DP26">
        <v>3</v>
      </c>
      <c r="DQ26">
        <v>21</v>
      </c>
      <c r="DR26">
        <v>89</v>
      </c>
      <c r="DS26">
        <v>2</v>
      </c>
      <c r="DT26">
        <v>12</v>
      </c>
      <c r="DU26">
        <v>0</v>
      </c>
      <c r="DV26">
        <v>1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2</v>
      </c>
      <c r="EG26">
        <v>0</v>
      </c>
      <c r="EH26">
        <v>0</v>
      </c>
      <c r="EI26">
        <v>60</v>
      </c>
      <c r="EJ26">
        <v>0</v>
      </c>
      <c r="EK26">
        <v>0</v>
      </c>
      <c r="EL26">
        <v>0</v>
      </c>
      <c r="EM26">
        <v>11</v>
      </c>
      <c r="EN26">
        <v>0</v>
      </c>
      <c r="EO26">
        <v>1</v>
      </c>
      <c r="EP26">
        <v>0</v>
      </c>
      <c r="EQ26">
        <v>89</v>
      </c>
      <c r="ER26">
        <v>48</v>
      </c>
      <c r="ES26">
        <v>48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48</v>
      </c>
      <c r="FR26">
        <v>57</v>
      </c>
      <c r="FS26">
        <v>19</v>
      </c>
      <c r="FT26">
        <v>0</v>
      </c>
      <c r="FU26">
        <v>3</v>
      </c>
      <c r="FV26">
        <v>0</v>
      </c>
      <c r="FW26">
        <v>1</v>
      </c>
      <c r="FX26">
        <v>2</v>
      </c>
      <c r="FY26">
        <v>0</v>
      </c>
      <c r="FZ26">
        <v>0</v>
      </c>
      <c r="GA26">
        <v>0</v>
      </c>
      <c r="GB26">
        <v>5</v>
      </c>
      <c r="GC26">
        <v>0</v>
      </c>
      <c r="GD26">
        <v>0</v>
      </c>
      <c r="GE26">
        <v>1</v>
      </c>
      <c r="GF26">
        <v>1</v>
      </c>
      <c r="GG26">
        <v>0</v>
      </c>
      <c r="GH26">
        <v>1</v>
      </c>
      <c r="GI26">
        <v>2</v>
      </c>
      <c r="GJ26">
        <v>0</v>
      </c>
      <c r="GK26">
        <v>0</v>
      </c>
      <c r="GL26">
        <v>2</v>
      </c>
      <c r="GM26">
        <v>4</v>
      </c>
      <c r="GN26">
        <v>0</v>
      </c>
      <c r="GO26">
        <v>3</v>
      </c>
      <c r="GP26">
        <v>13</v>
      </c>
      <c r="GQ26">
        <v>57</v>
      </c>
      <c r="GR26">
        <v>5</v>
      </c>
      <c r="GS26">
        <v>3</v>
      </c>
      <c r="GT26">
        <v>1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1</v>
      </c>
      <c r="HP26">
        <v>0</v>
      </c>
      <c r="HQ26">
        <v>5</v>
      </c>
      <c r="HR26">
        <v>3</v>
      </c>
      <c r="HS26">
        <v>2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1</v>
      </c>
      <c r="IE26">
        <v>3</v>
      </c>
    </row>
    <row r="27" spans="1:239">
      <c r="A27" t="s">
        <v>1711</v>
      </c>
      <c r="B27" t="s">
        <v>1704</v>
      </c>
      <c r="C27" t="str">
        <f>"060103"</f>
        <v>060103</v>
      </c>
      <c r="D27" t="s">
        <v>1710</v>
      </c>
      <c r="E27">
        <v>12</v>
      </c>
      <c r="F27">
        <v>588</v>
      </c>
      <c r="G27">
        <v>450</v>
      </c>
      <c r="H27">
        <v>158</v>
      </c>
      <c r="I27">
        <v>292</v>
      </c>
      <c r="J27">
        <v>0</v>
      </c>
      <c r="K27">
        <v>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292</v>
      </c>
      <c r="T27">
        <v>0</v>
      </c>
      <c r="U27">
        <v>0</v>
      </c>
      <c r="V27">
        <v>292</v>
      </c>
      <c r="W27">
        <v>9</v>
      </c>
      <c r="X27">
        <v>8</v>
      </c>
      <c r="Y27">
        <v>1</v>
      </c>
      <c r="Z27">
        <v>0</v>
      </c>
      <c r="AA27">
        <v>283</v>
      </c>
      <c r="AB27">
        <v>126</v>
      </c>
      <c r="AC27">
        <v>11</v>
      </c>
      <c r="AD27">
        <v>3</v>
      </c>
      <c r="AE27">
        <v>13</v>
      </c>
      <c r="AF27">
        <v>12</v>
      </c>
      <c r="AG27">
        <v>2</v>
      </c>
      <c r="AH27">
        <v>0</v>
      </c>
      <c r="AI27">
        <v>0</v>
      </c>
      <c r="AJ27">
        <v>1</v>
      </c>
      <c r="AK27">
        <v>11</v>
      </c>
      <c r="AL27">
        <v>1</v>
      </c>
      <c r="AM27">
        <v>0</v>
      </c>
      <c r="AN27">
        <v>0</v>
      </c>
      <c r="AO27">
        <v>1</v>
      </c>
      <c r="AP27">
        <v>1</v>
      </c>
      <c r="AQ27">
        <v>5</v>
      </c>
      <c r="AR27">
        <v>1</v>
      </c>
      <c r="AS27">
        <v>1</v>
      </c>
      <c r="AT27">
        <v>2</v>
      </c>
      <c r="AU27">
        <v>0</v>
      </c>
      <c r="AV27">
        <v>0</v>
      </c>
      <c r="AW27">
        <v>0</v>
      </c>
      <c r="AX27">
        <v>0</v>
      </c>
      <c r="AY27">
        <v>8</v>
      </c>
      <c r="AZ27">
        <v>53</v>
      </c>
      <c r="BA27">
        <v>126</v>
      </c>
      <c r="BB27">
        <v>40</v>
      </c>
      <c r="BC27">
        <v>1</v>
      </c>
      <c r="BD27">
        <v>5</v>
      </c>
      <c r="BE27">
        <v>0</v>
      </c>
      <c r="BF27">
        <v>0</v>
      </c>
      <c r="BG27">
        <v>0</v>
      </c>
      <c r="BH27">
        <v>15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19</v>
      </c>
      <c r="CA27">
        <v>40</v>
      </c>
      <c r="CB27">
        <v>6</v>
      </c>
      <c r="CC27">
        <v>4</v>
      </c>
      <c r="CD27">
        <v>0</v>
      </c>
      <c r="CE27">
        <v>0</v>
      </c>
      <c r="CF27">
        <v>1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</v>
      </c>
      <c r="CN27">
        <v>0</v>
      </c>
      <c r="CO27">
        <v>0</v>
      </c>
      <c r="CP27">
        <v>0</v>
      </c>
      <c r="CQ27">
        <v>6</v>
      </c>
      <c r="CR27">
        <v>14</v>
      </c>
      <c r="CS27">
        <v>8</v>
      </c>
      <c r="CT27">
        <v>5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1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14</v>
      </c>
      <c r="DR27">
        <v>29</v>
      </c>
      <c r="DS27">
        <v>1</v>
      </c>
      <c r="DT27">
        <v>3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1</v>
      </c>
      <c r="EC27">
        <v>0</v>
      </c>
      <c r="ED27">
        <v>1</v>
      </c>
      <c r="EE27">
        <v>0</v>
      </c>
      <c r="EF27">
        <v>2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21</v>
      </c>
      <c r="EN27">
        <v>0</v>
      </c>
      <c r="EO27">
        <v>0</v>
      </c>
      <c r="EP27">
        <v>0</v>
      </c>
      <c r="EQ27">
        <v>29</v>
      </c>
      <c r="ER27">
        <v>34</v>
      </c>
      <c r="ES27">
        <v>33</v>
      </c>
      <c r="ET27">
        <v>1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34</v>
      </c>
      <c r="FR27">
        <v>31</v>
      </c>
      <c r="FS27">
        <v>9</v>
      </c>
      <c r="FT27">
        <v>1</v>
      </c>
      <c r="FU27">
        <v>1</v>
      </c>
      <c r="FV27">
        <v>0</v>
      </c>
      <c r="FW27">
        <v>0</v>
      </c>
      <c r="FX27">
        <v>0</v>
      </c>
      <c r="FY27">
        <v>1</v>
      </c>
      <c r="FZ27">
        <v>0</v>
      </c>
      <c r="GA27">
        <v>1</v>
      </c>
      <c r="GB27">
        <v>1</v>
      </c>
      <c r="GC27">
        <v>1</v>
      </c>
      <c r="GD27">
        <v>0</v>
      </c>
      <c r="GE27">
        <v>1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15</v>
      </c>
      <c r="GQ27">
        <v>31</v>
      </c>
      <c r="GR27">
        <v>3</v>
      </c>
      <c r="GS27">
        <v>2</v>
      </c>
      <c r="GT27">
        <v>0</v>
      </c>
      <c r="GU27">
        <v>0</v>
      </c>
      <c r="GV27">
        <v>0</v>
      </c>
      <c r="GW27">
        <v>1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3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</row>
    <row r="28" spans="1:239">
      <c r="A28" t="s">
        <v>1709</v>
      </c>
      <c r="B28" t="s">
        <v>1704</v>
      </c>
      <c r="C28" t="str">
        <f>"060103"</f>
        <v>060103</v>
      </c>
      <c r="D28" t="s">
        <v>1708</v>
      </c>
      <c r="E28">
        <v>13</v>
      </c>
      <c r="F28">
        <v>638</v>
      </c>
      <c r="G28">
        <v>490</v>
      </c>
      <c r="H28">
        <v>181</v>
      </c>
      <c r="I28">
        <v>309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309</v>
      </c>
      <c r="T28">
        <v>0</v>
      </c>
      <c r="U28">
        <v>0</v>
      </c>
      <c r="V28">
        <v>309</v>
      </c>
      <c r="W28">
        <v>14</v>
      </c>
      <c r="X28">
        <v>12</v>
      </c>
      <c r="Y28">
        <v>2</v>
      </c>
      <c r="Z28">
        <v>0</v>
      </c>
      <c r="AA28">
        <v>295</v>
      </c>
      <c r="AB28">
        <v>145</v>
      </c>
      <c r="AC28">
        <v>27</v>
      </c>
      <c r="AD28">
        <v>1</v>
      </c>
      <c r="AE28">
        <v>9</v>
      </c>
      <c r="AF28">
        <v>14</v>
      </c>
      <c r="AG28">
        <v>1</v>
      </c>
      <c r="AH28">
        <v>1</v>
      </c>
      <c r="AI28">
        <v>0</v>
      </c>
      <c r="AJ28">
        <v>0</v>
      </c>
      <c r="AK28">
        <v>3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7</v>
      </c>
      <c r="AR28">
        <v>0</v>
      </c>
      <c r="AS28">
        <v>0</v>
      </c>
      <c r="AT28">
        <v>2</v>
      </c>
      <c r="AU28">
        <v>0</v>
      </c>
      <c r="AV28">
        <v>0</v>
      </c>
      <c r="AW28">
        <v>0</v>
      </c>
      <c r="AX28">
        <v>0</v>
      </c>
      <c r="AY28">
        <v>8</v>
      </c>
      <c r="AZ28">
        <v>71</v>
      </c>
      <c r="BA28">
        <v>145</v>
      </c>
      <c r="BB28">
        <v>79</v>
      </c>
      <c r="BC28">
        <v>3</v>
      </c>
      <c r="BD28">
        <v>2</v>
      </c>
      <c r="BE28">
        <v>0</v>
      </c>
      <c r="BF28">
        <v>0</v>
      </c>
      <c r="BG28">
        <v>0</v>
      </c>
      <c r="BH28">
        <v>57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16</v>
      </c>
      <c r="CA28">
        <v>79</v>
      </c>
      <c r="CB28">
        <v>6</v>
      </c>
      <c r="CC28">
        <v>3</v>
      </c>
      <c r="CD28">
        <v>1</v>
      </c>
      <c r="CE28">
        <v>1</v>
      </c>
      <c r="CF28">
        <v>1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6</v>
      </c>
      <c r="CR28">
        <v>8</v>
      </c>
      <c r="CS28">
        <v>2</v>
      </c>
      <c r="CT28">
        <v>1</v>
      </c>
      <c r="CU28">
        <v>1</v>
      </c>
      <c r="CV28">
        <v>2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1</v>
      </c>
      <c r="DO28">
        <v>0</v>
      </c>
      <c r="DP28">
        <v>0</v>
      </c>
      <c r="DQ28">
        <v>8</v>
      </c>
      <c r="DR28">
        <v>18</v>
      </c>
      <c r="DS28">
        <v>0</v>
      </c>
      <c r="DT28">
        <v>5</v>
      </c>
      <c r="DU28">
        <v>0</v>
      </c>
      <c r="DV28">
        <v>3</v>
      </c>
      <c r="DW28">
        <v>1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2</v>
      </c>
      <c r="EG28">
        <v>0</v>
      </c>
      <c r="EH28">
        <v>0</v>
      </c>
      <c r="EI28">
        <v>2</v>
      </c>
      <c r="EJ28">
        <v>1</v>
      </c>
      <c r="EK28">
        <v>0</v>
      </c>
      <c r="EL28">
        <v>0</v>
      </c>
      <c r="EM28">
        <v>4</v>
      </c>
      <c r="EN28">
        <v>0</v>
      </c>
      <c r="EO28">
        <v>0</v>
      </c>
      <c r="EP28">
        <v>0</v>
      </c>
      <c r="EQ28">
        <v>18</v>
      </c>
      <c r="ER28">
        <v>15</v>
      </c>
      <c r="ES28">
        <v>14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1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15</v>
      </c>
      <c r="FR28">
        <v>15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4</v>
      </c>
      <c r="FZ28">
        <v>0</v>
      </c>
      <c r="GA28">
        <v>0</v>
      </c>
      <c r="GB28">
        <v>2</v>
      </c>
      <c r="GC28">
        <v>0</v>
      </c>
      <c r="GD28">
        <v>0</v>
      </c>
      <c r="GE28">
        <v>2</v>
      </c>
      <c r="GF28">
        <v>0</v>
      </c>
      <c r="GG28">
        <v>0</v>
      </c>
      <c r="GH28">
        <v>0</v>
      </c>
      <c r="GI28">
        <v>1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6</v>
      </c>
      <c r="GQ28">
        <v>15</v>
      </c>
      <c r="GR28">
        <v>9</v>
      </c>
      <c r="GS28">
        <v>5</v>
      </c>
      <c r="GT28">
        <v>0</v>
      </c>
      <c r="GU28">
        <v>0</v>
      </c>
      <c r="GV28">
        <v>0</v>
      </c>
      <c r="GW28">
        <v>1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3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9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</row>
    <row r="29" spans="1:239">
      <c r="A29" t="s">
        <v>1707</v>
      </c>
      <c r="B29" t="s">
        <v>1704</v>
      </c>
      <c r="C29" t="str">
        <f>"060103"</f>
        <v>060103</v>
      </c>
      <c r="D29" t="s">
        <v>1706</v>
      </c>
      <c r="E29">
        <v>14</v>
      </c>
      <c r="F29">
        <v>1020</v>
      </c>
      <c r="G29">
        <v>780</v>
      </c>
      <c r="H29">
        <v>287</v>
      </c>
      <c r="I29">
        <v>493</v>
      </c>
      <c r="J29">
        <v>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493</v>
      </c>
      <c r="T29">
        <v>0</v>
      </c>
      <c r="U29">
        <v>0</v>
      </c>
      <c r="V29">
        <v>493</v>
      </c>
      <c r="W29">
        <v>18</v>
      </c>
      <c r="X29">
        <v>11</v>
      </c>
      <c r="Y29">
        <v>7</v>
      </c>
      <c r="Z29">
        <v>0</v>
      </c>
      <c r="AA29">
        <v>475</v>
      </c>
      <c r="AB29">
        <v>182</v>
      </c>
      <c r="AC29">
        <v>33</v>
      </c>
      <c r="AD29">
        <v>1</v>
      </c>
      <c r="AE29">
        <v>18</v>
      </c>
      <c r="AF29">
        <v>15</v>
      </c>
      <c r="AG29">
        <v>2</v>
      </c>
      <c r="AH29">
        <v>0</v>
      </c>
      <c r="AI29">
        <v>0</v>
      </c>
      <c r="AJ29">
        <v>1</v>
      </c>
      <c r="AK29">
        <v>1</v>
      </c>
      <c r="AL29">
        <v>0</v>
      </c>
      <c r="AM29">
        <v>0</v>
      </c>
      <c r="AN29">
        <v>0</v>
      </c>
      <c r="AO29">
        <v>3</v>
      </c>
      <c r="AP29">
        <v>0</v>
      </c>
      <c r="AQ29">
        <v>9</v>
      </c>
      <c r="AR29">
        <v>1</v>
      </c>
      <c r="AS29">
        <v>0</v>
      </c>
      <c r="AT29">
        <v>2</v>
      </c>
      <c r="AU29">
        <v>2</v>
      </c>
      <c r="AV29">
        <v>1</v>
      </c>
      <c r="AW29">
        <v>0</v>
      </c>
      <c r="AX29">
        <v>0</v>
      </c>
      <c r="AY29">
        <v>6</v>
      </c>
      <c r="AZ29">
        <v>87</v>
      </c>
      <c r="BA29">
        <v>182</v>
      </c>
      <c r="BB29">
        <v>90</v>
      </c>
      <c r="BC29">
        <v>12</v>
      </c>
      <c r="BD29">
        <v>13</v>
      </c>
      <c r="BE29">
        <v>0</v>
      </c>
      <c r="BF29">
        <v>0</v>
      </c>
      <c r="BG29">
        <v>0</v>
      </c>
      <c r="BH29">
        <v>20</v>
      </c>
      <c r="BI29">
        <v>1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0</v>
      </c>
      <c r="BV29">
        <v>0</v>
      </c>
      <c r="BW29">
        <v>1</v>
      </c>
      <c r="BX29">
        <v>0</v>
      </c>
      <c r="BY29">
        <v>0</v>
      </c>
      <c r="BZ29">
        <v>41</v>
      </c>
      <c r="CA29">
        <v>90</v>
      </c>
      <c r="CB29">
        <v>10</v>
      </c>
      <c r="CC29">
        <v>6</v>
      </c>
      <c r="CD29">
        <v>1</v>
      </c>
      <c r="CE29">
        <v>2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10</v>
      </c>
      <c r="CR29">
        <v>12</v>
      </c>
      <c r="CS29">
        <v>2</v>
      </c>
      <c r="CT29">
        <v>5</v>
      </c>
      <c r="CU29">
        <v>1</v>
      </c>
      <c r="CV29">
        <v>0</v>
      </c>
      <c r="CW29">
        <v>1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1</v>
      </c>
      <c r="DE29">
        <v>0</v>
      </c>
      <c r="DF29">
        <v>1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12</v>
      </c>
      <c r="DR29">
        <v>56</v>
      </c>
      <c r="DS29">
        <v>2</v>
      </c>
      <c r="DT29">
        <v>19</v>
      </c>
      <c r="DU29">
        <v>0</v>
      </c>
      <c r="DV29">
        <v>4</v>
      </c>
      <c r="DW29">
        <v>2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1</v>
      </c>
      <c r="EE29">
        <v>0</v>
      </c>
      <c r="EF29">
        <v>1</v>
      </c>
      <c r="EG29">
        <v>0</v>
      </c>
      <c r="EH29">
        <v>0</v>
      </c>
      <c r="EI29">
        <v>11</v>
      </c>
      <c r="EJ29">
        <v>0</v>
      </c>
      <c r="EK29">
        <v>2</v>
      </c>
      <c r="EL29">
        <v>0</v>
      </c>
      <c r="EM29">
        <v>13</v>
      </c>
      <c r="EN29">
        <v>0</v>
      </c>
      <c r="EO29">
        <v>1</v>
      </c>
      <c r="EP29">
        <v>0</v>
      </c>
      <c r="EQ29">
        <v>56</v>
      </c>
      <c r="ER29">
        <v>42</v>
      </c>
      <c r="ES29">
        <v>41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1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42</v>
      </c>
      <c r="FR29">
        <v>65</v>
      </c>
      <c r="FS29">
        <v>21</v>
      </c>
      <c r="FT29">
        <v>3</v>
      </c>
      <c r="FU29">
        <v>1</v>
      </c>
      <c r="FV29">
        <v>0</v>
      </c>
      <c r="FW29">
        <v>0</v>
      </c>
      <c r="FX29">
        <v>0</v>
      </c>
      <c r="FY29">
        <v>4</v>
      </c>
      <c r="FZ29">
        <v>0</v>
      </c>
      <c r="GA29">
        <v>1</v>
      </c>
      <c r="GB29">
        <v>8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4</v>
      </c>
      <c r="GM29">
        <v>1</v>
      </c>
      <c r="GN29">
        <v>1</v>
      </c>
      <c r="GO29">
        <v>1</v>
      </c>
      <c r="GP29">
        <v>20</v>
      </c>
      <c r="GQ29">
        <v>65</v>
      </c>
      <c r="GR29">
        <v>18</v>
      </c>
      <c r="GS29">
        <v>8</v>
      </c>
      <c r="GT29">
        <v>0</v>
      </c>
      <c r="GU29">
        <v>0</v>
      </c>
      <c r="GV29">
        <v>0</v>
      </c>
      <c r="GW29">
        <v>3</v>
      </c>
      <c r="GX29">
        <v>1</v>
      </c>
      <c r="GY29">
        <v>0</v>
      </c>
      <c r="GZ29">
        <v>1</v>
      </c>
      <c r="HA29">
        <v>0</v>
      </c>
      <c r="HB29">
        <v>1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2</v>
      </c>
      <c r="HJ29">
        <v>0</v>
      </c>
      <c r="HK29">
        <v>0</v>
      </c>
      <c r="HL29">
        <v>0</v>
      </c>
      <c r="HM29">
        <v>2</v>
      </c>
      <c r="HN29">
        <v>0</v>
      </c>
      <c r="HO29">
        <v>0</v>
      </c>
      <c r="HP29">
        <v>0</v>
      </c>
      <c r="HQ29">
        <v>18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</row>
    <row r="30" spans="1:239">
      <c r="A30" t="s">
        <v>1705</v>
      </c>
      <c r="B30" t="s">
        <v>1704</v>
      </c>
      <c r="C30" t="str">
        <f>"060103"</f>
        <v>060103</v>
      </c>
      <c r="D30" t="s">
        <v>1703</v>
      </c>
      <c r="E30">
        <v>15</v>
      </c>
      <c r="F30">
        <v>129</v>
      </c>
      <c r="G30">
        <v>100</v>
      </c>
      <c r="H30">
        <v>43</v>
      </c>
      <c r="I30">
        <v>57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57</v>
      </c>
      <c r="T30">
        <v>0</v>
      </c>
      <c r="U30">
        <v>0</v>
      </c>
      <c r="V30">
        <v>57</v>
      </c>
      <c r="W30">
        <v>5</v>
      </c>
      <c r="X30">
        <v>1</v>
      </c>
      <c r="Y30">
        <v>4</v>
      </c>
      <c r="Z30">
        <v>0</v>
      </c>
      <c r="AA30">
        <v>52</v>
      </c>
      <c r="AB30">
        <v>40</v>
      </c>
      <c r="AC30">
        <v>12</v>
      </c>
      <c r="AD30">
        <v>2</v>
      </c>
      <c r="AE30">
        <v>4</v>
      </c>
      <c r="AF30">
        <v>3</v>
      </c>
      <c r="AG30">
        <v>1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1</v>
      </c>
      <c r="AP30">
        <v>1</v>
      </c>
      <c r="AQ30">
        <v>0</v>
      </c>
      <c r="AR30">
        <v>2</v>
      </c>
      <c r="AS30">
        <v>0</v>
      </c>
      <c r="AT30">
        <v>0</v>
      </c>
      <c r="AU30">
        <v>0</v>
      </c>
      <c r="AV30">
        <v>0</v>
      </c>
      <c r="AW30">
        <v>3</v>
      </c>
      <c r="AX30">
        <v>0</v>
      </c>
      <c r="AY30">
        <v>4</v>
      </c>
      <c r="AZ30">
        <v>5</v>
      </c>
      <c r="BA30">
        <v>40</v>
      </c>
      <c r="BB30">
        <v>3</v>
      </c>
      <c r="BC30">
        <v>0</v>
      </c>
      <c r="BD30">
        <v>0</v>
      </c>
      <c r="BE30">
        <v>1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3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1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1</v>
      </c>
      <c r="DR30">
        <v>3</v>
      </c>
      <c r="DS30">
        <v>0</v>
      </c>
      <c r="DT30">
        <v>2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1</v>
      </c>
      <c r="EO30">
        <v>0</v>
      </c>
      <c r="EP30">
        <v>0</v>
      </c>
      <c r="EQ30">
        <v>3</v>
      </c>
      <c r="ER30">
        <v>2</v>
      </c>
      <c r="ES30">
        <v>1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1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2</v>
      </c>
      <c r="FR30">
        <v>2</v>
      </c>
      <c r="FS30">
        <v>1</v>
      </c>
      <c r="FT30">
        <v>0</v>
      </c>
      <c r="FU30">
        <v>1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2</v>
      </c>
      <c r="GR30">
        <v>1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1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1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</row>
    <row r="31" spans="1:239">
      <c r="A31" t="s">
        <v>1702</v>
      </c>
      <c r="B31" t="s">
        <v>1693</v>
      </c>
      <c r="C31" t="str">
        <f>"060104"</f>
        <v>060104</v>
      </c>
      <c r="D31" t="s">
        <v>1701</v>
      </c>
      <c r="E31">
        <v>1</v>
      </c>
      <c r="F31">
        <v>1752</v>
      </c>
      <c r="G31">
        <v>1340</v>
      </c>
      <c r="H31">
        <v>540</v>
      </c>
      <c r="I31">
        <v>800</v>
      </c>
      <c r="J31">
        <v>2</v>
      </c>
      <c r="K31">
        <v>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800</v>
      </c>
      <c r="T31">
        <v>0</v>
      </c>
      <c r="U31">
        <v>0</v>
      </c>
      <c r="V31">
        <v>800</v>
      </c>
      <c r="W31">
        <v>36</v>
      </c>
      <c r="X31">
        <v>25</v>
      </c>
      <c r="Y31">
        <v>9</v>
      </c>
      <c r="Z31">
        <v>0</v>
      </c>
      <c r="AA31">
        <v>764</v>
      </c>
      <c r="AB31">
        <v>297</v>
      </c>
      <c r="AC31">
        <v>19</v>
      </c>
      <c r="AD31">
        <v>2</v>
      </c>
      <c r="AE31">
        <v>11</v>
      </c>
      <c r="AF31">
        <v>180</v>
      </c>
      <c r="AG31">
        <v>1</v>
      </c>
      <c r="AH31">
        <v>0</v>
      </c>
      <c r="AI31">
        <v>1</v>
      </c>
      <c r="AJ31">
        <v>3</v>
      </c>
      <c r="AK31">
        <v>14</v>
      </c>
      <c r="AL31">
        <v>3</v>
      </c>
      <c r="AM31">
        <v>2</v>
      </c>
      <c r="AN31">
        <v>0</v>
      </c>
      <c r="AO31">
        <v>0</v>
      </c>
      <c r="AP31">
        <v>2</v>
      </c>
      <c r="AQ31">
        <v>18</v>
      </c>
      <c r="AR31">
        <v>2</v>
      </c>
      <c r="AS31">
        <v>5</v>
      </c>
      <c r="AT31">
        <v>1</v>
      </c>
      <c r="AU31">
        <v>1</v>
      </c>
      <c r="AV31">
        <v>0</v>
      </c>
      <c r="AW31">
        <v>2</v>
      </c>
      <c r="AX31">
        <v>1</v>
      </c>
      <c r="AY31">
        <v>2</v>
      </c>
      <c r="AZ31">
        <v>27</v>
      </c>
      <c r="BA31">
        <v>297</v>
      </c>
      <c r="BB31">
        <v>46</v>
      </c>
      <c r="BC31">
        <v>4</v>
      </c>
      <c r="BD31">
        <v>19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2</v>
      </c>
      <c r="BS31">
        <v>0</v>
      </c>
      <c r="BT31">
        <v>2</v>
      </c>
      <c r="BU31">
        <v>1</v>
      </c>
      <c r="BV31">
        <v>2</v>
      </c>
      <c r="BW31">
        <v>1</v>
      </c>
      <c r="BX31">
        <v>3</v>
      </c>
      <c r="BY31">
        <v>0</v>
      </c>
      <c r="BZ31">
        <v>10</v>
      </c>
      <c r="CA31">
        <v>46</v>
      </c>
      <c r="CB31">
        <v>17</v>
      </c>
      <c r="CC31">
        <v>7</v>
      </c>
      <c r="CD31">
        <v>1</v>
      </c>
      <c r="CE31">
        <v>2</v>
      </c>
      <c r="CF31">
        <v>1</v>
      </c>
      <c r="CG31">
        <v>0</v>
      </c>
      <c r="CH31">
        <v>0</v>
      </c>
      <c r="CI31">
        <v>1</v>
      </c>
      <c r="CJ31">
        <v>1</v>
      </c>
      <c r="CK31">
        <v>2</v>
      </c>
      <c r="CL31">
        <v>0</v>
      </c>
      <c r="CM31">
        <v>0</v>
      </c>
      <c r="CN31">
        <v>0</v>
      </c>
      <c r="CO31">
        <v>1</v>
      </c>
      <c r="CP31">
        <v>1</v>
      </c>
      <c r="CQ31">
        <v>17</v>
      </c>
      <c r="CR31">
        <v>41</v>
      </c>
      <c r="CS31">
        <v>22</v>
      </c>
      <c r="CT31">
        <v>4</v>
      </c>
      <c r="CU31">
        <v>1</v>
      </c>
      <c r="CV31">
        <v>4</v>
      </c>
      <c r="CW31">
        <v>0</v>
      </c>
      <c r="CX31">
        <v>0</v>
      </c>
      <c r="CY31">
        <v>2</v>
      </c>
      <c r="CZ31">
        <v>0</v>
      </c>
      <c r="DA31">
        <v>1</v>
      </c>
      <c r="DB31">
        <v>1</v>
      </c>
      <c r="DC31">
        <v>1</v>
      </c>
      <c r="DD31">
        <v>0</v>
      </c>
      <c r="DE31">
        <v>0</v>
      </c>
      <c r="DF31">
        <v>1</v>
      </c>
      <c r="DG31">
        <v>2</v>
      </c>
      <c r="DH31">
        <v>0</v>
      </c>
      <c r="DI31">
        <v>0</v>
      </c>
      <c r="DJ31">
        <v>1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1</v>
      </c>
      <c r="DQ31">
        <v>41</v>
      </c>
      <c r="DR31">
        <v>212</v>
      </c>
      <c r="DS31">
        <v>1</v>
      </c>
      <c r="DT31">
        <v>145</v>
      </c>
      <c r="DU31">
        <v>0</v>
      </c>
      <c r="DV31">
        <v>7</v>
      </c>
      <c r="DW31">
        <v>0</v>
      </c>
      <c r="DX31">
        <v>0</v>
      </c>
      <c r="DY31">
        <v>1</v>
      </c>
      <c r="DZ31">
        <v>1</v>
      </c>
      <c r="EA31">
        <v>1</v>
      </c>
      <c r="EB31">
        <v>2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4</v>
      </c>
      <c r="EJ31">
        <v>0</v>
      </c>
      <c r="EK31">
        <v>0</v>
      </c>
      <c r="EL31">
        <v>0</v>
      </c>
      <c r="EM31">
        <v>50</v>
      </c>
      <c r="EN31">
        <v>0</v>
      </c>
      <c r="EO31">
        <v>0</v>
      </c>
      <c r="EP31">
        <v>0</v>
      </c>
      <c r="EQ31">
        <v>212</v>
      </c>
      <c r="ER31">
        <v>52</v>
      </c>
      <c r="ES31">
        <v>42</v>
      </c>
      <c r="ET31">
        <v>1</v>
      </c>
      <c r="EU31">
        <v>1</v>
      </c>
      <c r="EV31">
        <v>0</v>
      </c>
      <c r="EW31">
        <v>1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2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2</v>
      </c>
      <c r="FK31">
        <v>0</v>
      </c>
      <c r="FL31">
        <v>0</v>
      </c>
      <c r="FM31">
        <v>0</v>
      </c>
      <c r="FN31">
        <v>1</v>
      </c>
      <c r="FO31">
        <v>0</v>
      </c>
      <c r="FP31">
        <v>2</v>
      </c>
      <c r="FQ31">
        <v>52</v>
      </c>
      <c r="FR31">
        <v>88</v>
      </c>
      <c r="FS31">
        <v>25</v>
      </c>
      <c r="FT31">
        <v>4</v>
      </c>
      <c r="FU31">
        <v>7</v>
      </c>
      <c r="FV31">
        <v>0</v>
      </c>
      <c r="FW31">
        <v>0</v>
      </c>
      <c r="FX31">
        <v>2</v>
      </c>
      <c r="FY31">
        <v>5</v>
      </c>
      <c r="FZ31">
        <v>1</v>
      </c>
      <c r="GA31">
        <v>0</v>
      </c>
      <c r="GB31">
        <v>10</v>
      </c>
      <c r="GC31">
        <v>1</v>
      </c>
      <c r="GD31">
        <v>1</v>
      </c>
      <c r="GE31">
        <v>4</v>
      </c>
      <c r="GF31">
        <v>1</v>
      </c>
      <c r="GG31">
        <v>1</v>
      </c>
      <c r="GH31">
        <v>0</v>
      </c>
      <c r="GI31">
        <v>2</v>
      </c>
      <c r="GJ31">
        <v>1</v>
      </c>
      <c r="GK31">
        <v>1</v>
      </c>
      <c r="GL31">
        <v>0</v>
      </c>
      <c r="GM31">
        <v>3</v>
      </c>
      <c r="GN31">
        <v>1</v>
      </c>
      <c r="GO31">
        <v>4</v>
      </c>
      <c r="GP31">
        <v>14</v>
      </c>
      <c r="GQ31">
        <v>88</v>
      </c>
      <c r="GR31">
        <v>11</v>
      </c>
      <c r="GS31">
        <v>5</v>
      </c>
      <c r="GT31">
        <v>0</v>
      </c>
      <c r="GU31">
        <v>2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1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1</v>
      </c>
      <c r="HN31">
        <v>0</v>
      </c>
      <c r="HO31">
        <v>0</v>
      </c>
      <c r="HP31">
        <v>2</v>
      </c>
      <c r="HQ31">
        <v>11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</row>
    <row r="32" spans="1:239">
      <c r="A32" t="s">
        <v>1700</v>
      </c>
      <c r="B32" t="s">
        <v>1693</v>
      </c>
      <c r="C32" t="str">
        <f>"060104"</f>
        <v>060104</v>
      </c>
      <c r="D32" t="s">
        <v>1699</v>
      </c>
      <c r="E32">
        <v>2</v>
      </c>
      <c r="F32">
        <v>795</v>
      </c>
      <c r="G32">
        <v>600</v>
      </c>
      <c r="H32">
        <v>263</v>
      </c>
      <c r="I32">
        <v>337</v>
      </c>
      <c r="J32">
        <v>0</v>
      </c>
      <c r="K32">
        <v>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337</v>
      </c>
      <c r="T32">
        <v>0</v>
      </c>
      <c r="U32">
        <v>0</v>
      </c>
      <c r="V32">
        <v>337</v>
      </c>
      <c r="W32">
        <v>22</v>
      </c>
      <c r="X32">
        <v>18</v>
      </c>
      <c r="Y32">
        <v>4</v>
      </c>
      <c r="Z32">
        <v>0</v>
      </c>
      <c r="AA32">
        <v>315</v>
      </c>
      <c r="AB32">
        <v>189</v>
      </c>
      <c r="AC32">
        <v>7</v>
      </c>
      <c r="AD32">
        <v>1</v>
      </c>
      <c r="AE32">
        <v>11</v>
      </c>
      <c r="AF32">
        <v>94</v>
      </c>
      <c r="AG32">
        <v>1</v>
      </c>
      <c r="AH32">
        <v>0</v>
      </c>
      <c r="AI32">
        <v>0</v>
      </c>
      <c r="AJ32">
        <v>0</v>
      </c>
      <c r="AK32">
        <v>11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11</v>
      </c>
      <c r="AR32">
        <v>0</v>
      </c>
      <c r="AS32">
        <v>1</v>
      </c>
      <c r="AT32">
        <v>8</v>
      </c>
      <c r="AU32">
        <v>0</v>
      </c>
      <c r="AV32">
        <v>2</v>
      </c>
      <c r="AW32">
        <v>1</v>
      </c>
      <c r="AX32">
        <v>0</v>
      </c>
      <c r="AY32">
        <v>1</v>
      </c>
      <c r="AZ32">
        <v>39</v>
      </c>
      <c r="BA32">
        <v>189</v>
      </c>
      <c r="BB32">
        <v>27</v>
      </c>
      <c r="BC32">
        <v>1</v>
      </c>
      <c r="BD32">
        <v>15</v>
      </c>
      <c r="BE32">
        <v>0</v>
      </c>
      <c r="BF32">
        <v>0</v>
      </c>
      <c r="BG32">
        <v>1</v>
      </c>
      <c r="BH32">
        <v>2</v>
      </c>
      <c r="BI32">
        <v>0</v>
      </c>
      <c r="BJ32">
        <v>0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7</v>
      </c>
      <c r="CA32">
        <v>27</v>
      </c>
      <c r="CB32">
        <v>8</v>
      </c>
      <c r="CC32">
        <v>4</v>
      </c>
      <c r="CD32">
        <v>1</v>
      </c>
      <c r="CE32">
        <v>0</v>
      </c>
      <c r="CF32">
        <v>3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8</v>
      </c>
      <c r="CR32">
        <v>7</v>
      </c>
      <c r="CS32">
        <v>3</v>
      </c>
      <c r="CT32">
        <v>0</v>
      </c>
      <c r="CU32">
        <v>0</v>
      </c>
      <c r="CV32">
        <v>0</v>
      </c>
      <c r="CW32">
        <v>0</v>
      </c>
      <c r="CX32">
        <v>1</v>
      </c>
      <c r="CY32">
        <v>1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1</v>
      </c>
      <c r="DN32">
        <v>1</v>
      </c>
      <c r="DO32">
        <v>0</v>
      </c>
      <c r="DP32">
        <v>0</v>
      </c>
      <c r="DQ32">
        <v>7</v>
      </c>
      <c r="DR32">
        <v>43</v>
      </c>
      <c r="DS32">
        <v>0</v>
      </c>
      <c r="DT32">
        <v>23</v>
      </c>
      <c r="DU32">
        <v>0</v>
      </c>
      <c r="DV32">
        <v>2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1</v>
      </c>
      <c r="EE32">
        <v>0</v>
      </c>
      <c r="EF32">
        <v>0</v>
      </c>
      <c r="EG32">
        <v>0</v>
      </c>
      <c r="EH32">
        <v>0</v>
      </c>
      <c r="EI32">
        <v>1</v>
      </c>
      <c r="EJ32">
        <v>0</v>
      </c>
      <c r="EK32">
        <v>0</v>
      </c>
      <c r="EL32">
        <v>0</v>
      </c>
      <c r="EM32">
        <v>16</v>
      </c>
      <c r="EN32">
        <v>0</v>
      </c>
      <c r="EO32">
        <v>0</v>
      </c>
      <c r="EP32">
        <v>0</v>
      </c>
      <c r="EQ32">
        <v>43</v>
      </c>
      <c r="ER32">
        <v>17</v>
      </c>
      <c r="ES32">
        <v>13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1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1</v>
      </c>
      <c r="FI32">
        <v>0</v>
      </c>
      <c r="FJ32">
        <v>0</v>
      </c>
      <c r="FK32">
        <v>0</v>
      </c>
      <c r="FL32">
        <v>0</v>
      </c>
      <c r="FM32">
        <v>1</v>
      </c>
      <c r="FN32">
        <v>0</v>
      </c>
      <c r="FO32">
        <v>0</v>
      </c>
      <c r="FP32">
        <v>0</v>
      </c>
      <c r="FQ32">
        <v>17</v>
      </c>
      <c r="FR32">
        <v>20</v>
      </c>
      <c r="FS32">
        <v>4</v>
      </c>
      <c r="FT32">
        <v>2</v>
      </c>
      <c r="FU32">
        <v>2</v>
      </c>
      <c r="FV32">
        <v>0</v>
      </c>
      <c r="FW32">
        <v>0</v>
      </c>
      <c r="FX32">
        <v>0</v>
      </c>
      <c r="FY32">
        <v>0</v>
      </c>
      <c r="FZ32">
        <v>1</v>
      </c>
      <c r="GA32">
        <v>0</v>
      </c>
      <c r="GB32">
        <v>4</v>
      </c>
      <c r="GC32">
        <v>0</v>
      </c>
      <c r="GD32">
        <v>0</v>
      </c>
      <c r="GE32">
        <v>1</v>
      </c>
      <c r="GF32">
        <v>0</v>
      </c>
      <c r="GG32">
        <v>0</v>
      </c>
      <c r="GH32">
        <v>1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2</v>
      </c>
      <c r="GO32">
        <v>1</v>
      </c>
      <c r="GP32">
        <v>2</v>
      </c>
      <c r="GQ32">
        <v>20</v>
      </c>
      <c r="GR32">
        <v>2</v>
      </c>
      <c r="GS32">
        <v>0</v>
      </c>
      <c r="GT32">
        <v>0</v>
      </c>
      <c r="GU32">
        <v>0</v>
      </c>
      <c r="GV32">
        <v>2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2</v>
      </c>
      <c r="HR32">
        <v>2</v>
      </c>
      <c r="HS32">
        <v>0</v>
      </c>
      <c r="HT32">
        <v>0</v>
      </c>
      <c r="HU32">
        <v>0</v>
      </c>
      <c r="HV32">
        <v>1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1</v>
      </c>
      <c r="IE32">
        <v>2</v>
      </c>
    </row>
    <row r="33" spans="1:239">
      <c r="A33" t="s">
        <v>1698</v>
      </c>
      <c r="B33" t="s">
        <v>1693</v>
      </c>
      <c r="C33" t="str">
        <f>"060104"</f>
        <v>060104</v>
      </c>
      <c r="D33" t="s">
        <v>1697</v>
      </c>
      <c r="E33">
        <v>3</v>
      </c>
      <c r="F33">
        <v>889</v>
      </c>
      <c r="G33">
        <v>680</v>
      </c>
      <c r="H33">
        <v>271</v>
      </c>
      <c r="I33">
        <v>409</v>
      </c>
      <c r="J33">
        <v>0</v>
      </c>
      <c r="K33">
        <v>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409</v>
      </c>
      <c r="T33">
        <v>0</v>
      </c>
      <c r="U33">
        <v>0</v>
      </c>
      <c r="V33">
        <v>409</v>
      </c>
      <c r="W33">
        <v>15</v>
      </c>
      <c r="X33">
        <v>14</v>
      </c>
      <c r="Y33">
        <v>1</v>
      </c>
      <c r="Z33">
        <v>0</v>
      </c>
      <c r="AA33">
        <v>394</v>
      </c>
      <c r="AB33">
        <v>169</v>
      </c>
      <c r="AC33">
        <v>21</v>
      </c>
      <c r="AD33">
        <v>4</v>
      </c>
      <c r="AE33">
        <v>10</v>
      </c>
      <c r="AF33">
        <v>87</v>
      </c>
      <c r="AG33">
        <v>2</v>
      </c>
      <c r="AH33">
        <v>0</v>
      </c>
      <c r="AI33">
        <v>0</v>
      </c>
      <c r="AJ33">
        <v>1</v>
      </c>
      <c r="AK33">
        <v>12</v>
      </c>
      <c r="AL33">
        <v>0</v>
      </c>
      <c r="AM33">
        <v>0</v>
      </c>
      <c r="AN33">
        <v>1</v>
      </c>
      <c r="AO33">
        <v>2</v>
      </c>
      <c r="AP33">
        <v>0</v>
      </c>
      <c r="AQ33">
        <v>8</v>
      </c>
      <c r="AR33">
        <v>5</v>
      </c>
      <c r="AS33">
        <v>0</v>
      </c>
      <c r="AT33">
        <v>0</v>
      </c>
      <c r="AU33">
        <v>0</v>
      </c>
      <c r="AV33">
        <v>0</v>
      </c>
      <c r="AW33">
        <v>2</v>
      </c>
      <c r="AX33">
        <v>0</v>
      </c>
      <c r="AY33">
        <v>2</v>
      </c>
      <c r="AZ33">
        <v>12</v>
      </c>
      <c r="BA33">
        <v>169</v>
      </c>
      <c r="BB33">
        <v>44</v>
      </c>
      <c r="BC33">
        <v>1</v>
      </c>
      <c r="BD33">
        <v>26</v>
      </c>
      <c r="BE33">
        <v>1</v>
      </c>
      <c r="BF33">
        <v>2</v>
      </c>
      <c r="BG33">
        <v>2</v>
      </c>
      <c r="BH33">
        <v>3</v>
      </c>
      <c r="BI33">
        <v>0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1</v>
      </c>
      <c r="BS33">
        <v>1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4</v>
      </c>
      <c r="CA33">
        <v>44</v>
      </c>
      <c r="CB33">
        <v>5</v>
      </c>
      <c r="CC33">
        <v>3</v>
      </c>
      <c r="CD33">
        <v>1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5</v>
      </c>
      <c r="CR33">
        <v>19</v>
      </c>
      <c r="CS33">
        <v>7</v>
      </c>
      <c r="CT33">
        <v>1</v>
      </c>
      <c r="CU33">
        <v>0</v>
      </c>
      <c r="CV33">
        <v>1</v>
      </c>
      <c r="CW33">
        <v>0</v>
      </c>
      <c r="CX33">
        <v>2</v>
      </c>
      <c r="CY33">
        <v>3</v>
      </c>
      <c r="CZ33">
        <v>0</v>
      </c>
      <c r="DA33">
        <v>1</v>
      </c>
      <c r="DB33">
        <v>0</v>
      </c>
      <c r="DC33">
        <v>1</v>
      </c>
      <c r="DD33">
        <v>0</v>
      </c>
      <c r="DE33">
        <v>0</v>
      </c>
      <c r="DF33">
        <v>0</v>
      </c>
      <c r="DG33">
        <v>1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1</v>
      </c>
      <c r="DO33">
        <v>0</v>
      </c>
      <c r="DP33">
        <v>1</v>
      </c>
      <c r="DQ33">
        <v>19</v>
      </c>
      <c r="DR33">
        <v>68</v>
      </c>
      <c r="DS33">
        <v>0</v>
      </c>
      <c r="DT33">
        <v>33</v>
      </c>
      <c r="DU33">
        <v>0</v>
      </c>
      <c r="DV33">
        <v>4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1</v>
      </c>
      <c r="EH33">
        <v>0</v>
      </c>
      <c r="EI33">
        <v>1</v>
      </c>
      <c r="EJ33">
        <v>0</v>
      </c>
      <c r="EK33">
        <v>0</v>
      </c>
      <c r="EL33">
        <v>0</v>
      </c>
      <c r="EM33">
        <v>29</v>
      </c>
      <c r="EN33">
        <v>0</v>
      </c>
      <c r="EO33">
        <v>0</v>
      </c>
      <c r="EP33">
        <v>0</v>
      </c>
      <c r="EQ33">
        <v>68</v>
      </c>
      <c r="ER33">
        <v>30</v>
      </c>
      <c r="ES33">
        <v>26</v>
      </c>
      <c r="ET33">
        <v>1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1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1</v>
      </c>
      <c r="FI33">
        <v>0</v>
      </c>
      <c r="FJ33">
        <v>0</v>
      </c>
      <c r="FK33">
        <v>0</v>
      </c>
      <c r="FL33">
        <v>1</v>
      </c>
      <c r="FM33">
        <v>0</v>
      </c>
      <c r="FN33">
        <v>0</v>
      </c>
      <c r="FO33">
        <v>0</v>
      </c>
      <c r="FP33">
        <v>0</v>
      </c>
      <c r="FQ33">
        <v>30</v>
      </c>
      <c r="FR33">
        <v>54</v>
      </c>
      <c r="FS33">
        <v>15</v>
      </c>
      <c r="FT33">
        <v>4</v>
      </c>
      <c r="FU33">
        <v>2</v>
      </c>
      <c r="FV33">
        <v>1</v>
      </c>
      <c r="FW33">
        <v>0</v>
      </c>
      <c r="FX33">
        <v>0</v>
      </c>
      <c r="FY33">
        <v>4</v>
      </c>
      <c r="FZ33">
        <v>1</v>
      </c>
      <c r="GA33">
        <v>1</v>
      </c>
      <c r="GB33">
        <v>7</v>
      </c>
      <c r="GC33">
        <v>0</v>
      </c>
      <c r="GD33">
        <v>1</v>
      </c>
      <c r="GE33">
        <v>2</v>
      </c>
      <c r="GF33">
        <v>0</v>
      </c>
      <c r="GG33">
        <v>0</v>
      </c>
      <c r="GH33">
        <v>0</v>
      </c>
      <c r="GI33">
        <v>1</v>
      </c>
      <c r="GJ33">
        <v>1</v>
      </c>
      <c r="GK33">
        <v>0</v>
      </c>
      <c r="GL33">
        <v>0</v>
      </c>
      <c r="GM33">
        <v>1</v>
      </c>
      <c r="GN33">
        <v>1</v>
      </c>
      <c r="GO33">
        <v>3</v>
      </c>
      <c r="GP33">
        <v>9</v>
      </c>
      <c r="GQ33">
        <v>54</v>
      </c>
      <c r="GR33">
        <v>5</v>
      </c>
      <c r="GS33">
        <v>1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3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1</v>
      </c>
      <c r="HM33">
        <v>0</v>
      </c>
      <c r="HN33">
        <v>0</v>
      </c>
      <c r="HO33">
        <v>0</v>
      </c>
      <c r="HP33">
        <v>0</v>
      </c>
      <c r="HQ33">
        <v>5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</row>
    <row r="34" spans="1:239">
      <c r="A34" t="s">
        <v>1696</v>
      </c>
      <c r="B34" t="s">
        <v>1693</v>
      </c>
      <c r="C34" t="str">
        <f>"060104"</f>
        <v>060104</v>
      </c>
      <c r="D34" t="s">
        <v>1695</v>
      </c>
      <c r="E34">
        <v>4</v>
      </c>
      <c r="F34">
        <v>625</v>
      </c>
      <c r="G34">
        <v>480</v>
      </c>
      <c r="H34">
        <v>210</v>
      </c>
      <c r="I34">
        <v>270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270</v>
      </c>
      <c r="T34">
        <v>0</v>
      </c>
      <c r="U34">
        <v>0</v>
      </c>
      <c r="V34">
        <v>270</v>
      </c>
      <c r="W34">
        <v>16</v>
      </c>
      <c r="X34">
        <v>13</v>
      </c>
      <c r="Y34">
        <v>1</v>
      </c>
      <c r="Z34">
        <v>0</v>
      </c>
      <c r="AA34">
        <v>254</v>
      </c>
      <c r="AB34">
        <v>120</v>
      </c>
      <c r="AC34">
        <v>11</v>
      </c>
      <c r="AD34">
        <v>0</v>
      </c>
      <c r="AE34">
        <v>6</v>
      </c>
      <c r="AF34">
        <v>70</v>
      </c>
      <c r="AG34">
        <v>2</v>
      </c>
      <c r="AH34">
        <v>1</v>
      </c>
      <c r="AI34">
        <v>1</v>
      </c>
      <c r="AJ34">
        <v>0</v>
      </c>
      <c r="AK34">
        <v>4</v>
      </c>
      <c r="AL34">
        <v>1</v>
      </c>
      <c r="AM34">
        <v>1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2</v>
      </c>
      <c r="AT34">
        <v>1</v>
      </c>
      <c r="AU34">
        <v>0</v>
      </c>
      <c r="AV34">
        <v>1</v>
      </c>
      <c r="AW34">
        <v>1</v>
      </c>
      <c r="AX34">
        <v>0</v>
      </c>
      <c r="AY34">
        <v>2</v>
      </c>
      <c r="AZ34">
        <v>15</v>
      </c>
      <c r="BA34">
        <v>120</v>
      </c>
      <c r="BB34">
        <v>20</v>
      </c>
      <c r="BC34">
        <v>1</v>
      </c>
      <c r="BD34">
        <v>8</v>
      </c>
      <c r="BE34">
        <v>0</v>
      </c>
      <c r="BF34">
        <v>2</v>
      </c>
      <c r="BG34">
        <v>1</v>
      </c>
      <c r="BH34">
        <v>2</v>
      </c>
      <c r="BI34">
        <v>0</v>
      </c>
      <c r="BJ34">
        <v>0</v>
      </c>
      <c r="BK34">
        <v>0</v>
      </c>
      <c r="BL34">
        <v>0</v>
      </c>
      <c r="BM34">
        <v>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1</v>
      </c>
      <c r="BW34">
        <v>0</v>
      </c>
      <c r="BX34">
        <v>0</v>
      </c>
      <c r="BY34">
        <v>0</v>
      </c>
      <c r="BZ34">
        <v>4</v>
      </c>
      <c r="CA34">
        <v>20</v>
      </c>
      <c r="CB34">
        <v>7</v>
      </c>
      <c r="CC34">
        <v>3</v>
      </c>
      <c r="CD34">
        <v>0</v>
      </c>
      <c r="CE34">
        <v>1</v>
      </c>
      <c r="CF34">
        <v>0</v>
      </c>
      <c r="CG34">
        <v>0</v>
      </c>
      <c r="CH34">
        <v>0</v>
      </c>
      <c r="CI34">
        <v>1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</v>
      </c>
      <c r="CP34">
        <v>1</v>
      </c>
      <c r="CQ34">
        <v>7</v>
      </c>
      <c r="CR34">
        <v>8</v>
      </c>
      <c r="CS34">
        <v>4</v>
      </c>
      <c r="CT34">
        <v>0</v>
      </c>
      <c r="CU34">
        <v>0</v>
      </c>
      <c r="CV34">
        <v>1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2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8</v>
      </c>
      <c r="DR34">
        <v>57</v>
      </c>
      <c r="DS34">
        <v>2</v>
      </c>
      <c r="DT34">
        <v>25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1</v>
      </c>
      <c r="EG34">
        <v>0</v>
      </c>
      <c r="EH34">
        <v>0</v>
      </c>
      <c r="EI34">
        <v>1</v>
      </c>
      <c r="EJ34">
        <v>0</v>
      </c>
      <c r="EK34">
        <v>0</v>
      </c>
      <c r="EL34">
        <v>0</v>
      </c>
      <c r="EM34">
        <v>28</v>
      </c>
      <c r="EN34">
        <v>0</v>
      </c>
      <c r="EO34">
        <v>0</v>
      </c>
      <c r="EP34">
        <v>0</v>
      </c>
      <c r="EQ34">
        <v>57</v>
      </c>
      <c r="ER34">
        <v>15</v>
      </c>
      <c r="ES34">
        <v>15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15</v>
      </c>
      <c r="FR34">
        <v>20</v>
      </c>
      <c r="FS34">
        <v>8</v>
      </c>
      <c r="FT34">
        <v>0</v>
      </c>
      <c r="FU34">
        <v>0</v>
      </c>
      <c r="FV34">
        <v>1</v>
      </c>
      <c r="FW34">
        <v>0</v>
      </c>
      <c r="FX34">
        <v>0</v>
      </c>
      <c r="FY34">
        <v>1</v>
      </c>
      <c r="FZ34">
        <v>2</v>
      </c>
      <c r="GA34">
        <v>0</v>
      </c>
      <c r="GB34">
        <v>4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1</v>
      </c>
      <c r="GP34">
        <v>3</v>
      </c>
      <c r="GQ34">
        <v>20</v>
      </c>
      <c r="GR34">
        <v>7</v>
      </c>
      <c r="GS34">
        <v>5</v>
      </c>
      <c r="GT34">
        <v>0</v>
      </c>
      <c r="GU34">
        <v>0</v>
      </c>
      <c r="GV34">
        <v>0</v>
      </c>
      <c r="GW34">
        <v>1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1</v>
      </c>
      <c r="HQ34">
        <v>7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</row>
    <row r="35" spans="1:239">
      <c r="A35" t="s">
        <v>1694</v>
      </c>
      <c r="B35" t="s">
        <v>1693</v>
      </c>
      <c r="C35" t="str">
        <f>"060104"</f>
        <v>060104</v>
      </c>
      <c r="D35" t="s">
        <v>1692</v>
      </c>
      <c r="E35">
        <v>5</v>
      </c>
      <c r="F35">
        <v>335</v>
      </c>
      <c r="G35">
        <v>260</v>
      </c>
      <c r="H35">
        <v>110</v>
      </c>
      <c r="I35">
        <v>150</v>
      </c>
      <c r="J35">
        <v>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150</v>
      </c>
      <c r="T35">
        <v>0</v>
      </c>
      <c r="U35">
        <v>0</v>
      </c>
      <c r="V35">
        <v>150</v>
      </c>
      <c r="W35">
        <v>6</v>
      </c>
      <c r="X35">
        <v>2</v>
      </c>
      <c r="Y35">
        <v>4</v>
      </c>
      <c r="Z35">
        <v>0</v>
      </c>
      <c r="AA35">
        <v>144</v>
      </c>
      <c r="AB35">
        <v>80</v>
      </c>
      <c r="AC35">
        <v>3</v>
      </c>
      <c r="AD35">
        <v>1</v>
      </c>
      <c r="AE35">
        <v>7</v>
      </c>
      <c r="AF35">
        <v>36</v>
      </c>
      <c r="AG35">
        <v>1</v>
      </c>
      <c r="AH35">
        <v>0</v>
      </c>
      <c r="AI35">
        <v>0</v>
      </c>
      <c r="AJ35">
        <v>0</v>
      </c>
      <c r="AK35">
        <v>14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5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12</v>
      </c>
      <c r="BA35">
        <v>80</v>
      </c>
      <c r="BB35">
        <v>7</v>
      </c>
      <c r="BC35">
        <v>0</v>
      </c>
      <c r="BD35">
        <v>3</v>
      </c>
      <c r="BE35">
        <v>0</v>
      </c>
      <c r="BF35">
        <v>1</v>
      </c>
      <c r="BG35">
        <v>0</v>
      </c>
      <c r="BH35">
        <v>2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1</v>
      </c>
      <c r="CA35">
        <v>7</v>
      </c>
      <c r="CB35">
        <v>2</v>
      </c>
      <c r="CC35">
        <v>2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2</v>
      </c>
      <c r="CR35">
        <v>1</v>
      </c>
      <c r="CS35">
        <v>1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31</v>
      </c>
      <c r="DS35">
        <v>1</v>
      </c>
      <c r="DT35">
        <v>18</v>
      </c>
      <c r="DU35">
        <v>0</v>
      </c>
      <c r="DV35">
        <v>1</v>
      </c>
      <c r="DW35">
        <v>0</v>
      </c>
      <c r="DX35">
        <v>0</v>
      </c>
      <c r="DY35">
        <v>1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1</v>
      </c>
      <c r="EF35">
        <v>0</v>
      </c>
      <c r="EG35">
        <v>0</v>
      </c>
      <c r="EH35">
        <v>0</v>
      </c>
      <c r="EI35">
        <v>2</v>
      </c>
      <c r="EJ35">
        <v>0</v>
      </c>
      <c r="EK35">
        <v>0</v>
      </c>
      <c r="EL35">
        <v>0</v>
      </c>
      <c r="EM35">
        <v>6</v>
      </c>
      <c r="EN35">
        <v>0</v>
      </c>
      <c r="EO35">
        <v>0</v>
      </c>
      <c r="EP35">
        <v>0</v>
      </c>
      <c r="EQ35">
        <v>31</v>
      </c>
      <c r="ER35">
        <v>12</v>
      </c>
      <c r="ES35">
        <v>11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1</v>
      </c>
      <c r="FQ35">
        <v>12</v>
      </c>
      <c r="FR35">
        <v>8</v>
      </c>
      <c r="FS35">
        <v>4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1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2</v>
      </c>
      <c r="GP35">
        <v>1</v>
      </c>
      <c r="GQ35">
        <v>8</v>
      </c>
      <c r="GR35">
        <v>2</v>
      </c>
      <c r="GS35">
        <v>1</v>
      </c>
      <c r="GT35">
        <v>0</v>
      </c>
      <c r="GU35">
        <v>1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2</v>
      </c>
      <c r="HR35">
        <v>1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1</v>
      </c>
      <c r="IC35">
        <v>0</v>
      </c>
      <c r="ID35">
        <v>0</v>
      </c>
      <c r="IE35">
        <v>1</v>
      </c>
    </row>
    <row r="36" spans="1:239">
      <c r="A36" t="s">
        <v>1691</v>
      </c>
      <c r="B36" t="s">
        <v>1682</v>
      </c>
      <c r="C36" t="str">
        <f>"060105"</f>
        <v>060105</v>
      </c>
      <c r="D36" t="s">
        <v>1690</v>
      </c>
      <c r="E36">
        <v>1</v>
      </c>
      <c r="F36">
        <v>547</v>
      </c>
      <c r="G36">
        <v>420</v>
      </c>
      <c r="H36">
        <v>212</v>
      </c>
      <c r="I36">
        <v>208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208</v>
      </c>
      <c r="T36">
        <v>0</v>
      </c>
      <c r="U36">
        <v>0</v>
      </c>
      <c r="V36">
        <v>208</v>
      </c>
      <c r="W36">
        <v>6</v>
      </c>
      <c r="X36">
        <v>5</v>
      </c>
      <c r="Y36">
        <v>1</v>
      </c>
      <c r="Z36">
        <v>0</v>
      </c>
      <c r="AA36">
        <v>202</v>
      </c>
      <c r="AB36">
        <v>105</v>
      </c>
      <c r="AC36">
        <v>13</v>
      </c>
      <c r="AD36">
        <v>3</v>
      </c>
      <c r="AE36">
        <v>6</v>
      </c>
      <c r="AF36">
        <v>16</v>
      </c>
      <c r="AG36">
        <v>1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2</v>
      </c>
      <c r="AN36">
        <v>0</v>
      </c>
      <c r="AO36">
        <v>0</v>
      </c>
      <c r="AP36">
        <v>2</v>
      </c>
      <c r="AQ36">
        <v>1</v>
      </c>
      <c r="AR36">
        <v>0</v>
      </c>
      <c r="AS36">
        <v>0</v>
      </c>
      <c r="AT36">
        <v>2</v>
      </c>
      <c r="AU36">
        <v>0</v>
      </c>
      <c r="AV36">
        <v>0</v>
      </c>
      <c r="AW36">
        <v>1</v>
      </c>
      <c r="AX36">
        <v>0</v>
      </c>
      <c r="AY36">
        <v>1</v>
      </c>
      <c r="AZ36">
        <v>56</v>
      </c>
      <c r="BA36">
        <v>105</v>
      </c>
      <c r="BB36">
        <v>15</v>
      </c>
      <c r="BC36">
        <v>2</v>
      </c>
      <c r="BD36">
        <v>4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0</v>
      </c>
      <c r="BZ36">
        <v>7</v>
      </c>
      <c r="CA36">
        <v>15</v>
      </c>
      <c r="CB36">
        <v>3</v>
      </c>
      <c r="CC36">
        <v>0</v>
      </c>
      <c r="CD36">
        <v>0</v>
      </c>
      <c r="CE36">
        <v>1</v>
      </c>
      <c r="CF36">
        <v>2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3</v>
      </c>
      <c r="CR36">
        <v>3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1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</v>
      </c>
      <c r="DP36">
        <v>0</v>
      </c>
      <c r="DQ36">
        <v>3</v>
      </c>
      <c r="DR36">
        <v>38</v>
      </c>
      <c r="DS36">
        <v>0</v>
      </c>
      <c r="DT36">
        <v>14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1</v>
      </c>
      <c r="EG36">
        <v>0</v>
      </c>
      <c r="EH36">
        <v>0</v>
      </c>
      <c r="EI36">
        <v>4</v>
      </c>
      <c r="EJ36">
        <v>0</v>
      </c>
      <c r="EK36">
        <v>0</v>
      </c>
      <c r="EL36">
        <v>0</v>
      </c>
      <c r="EM36">
        <v>18</v>
      </c>
      <c r="EN36">
        <v>1</v>
      </c>
      <c r="EO36">
        <v>0</v>
      </c>
      <c r="EP36">
        <v>0</v>
      </c>
      <c r="EQ36">
        <v>38</v>
      </c>
      <c r="ER36">
        <v>19</v>
      </c>
      <c r="ES36">
        <v>19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19</v>
      </c>
      <c r="FR36">
        <v>17</v>
      </c>
      <c r="FS36">
        <v>5</v>
      </c>
      <c r="FT36">
        <v>0</v>
      </c>
      <c r="FU36">
        <v>1</v>
      </c>
      <c r="FV36">
        <v>2</v>
      </c>
      <c r="FW36">
        <v>1</v>
      </c>
      <c r="FX36">
        <v>0</v>
      </c>
      <c r="FY36">
        <v>1</v>
      </c>
      <c r="FZ36">
        <v>1</v>
      </c>
      <c r="GA36">
        <v>1</v>
      </c>
      <c r="GB36">
        <v>3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1</v>
      </c>
      <c r="GJ36">
        <v>0</v>
      </c>
      <c r="GK36">
        <v>0</v>
      </c>
      <c r="GL36">
        <v>0</v>
      </c>
      <c r="GM36">
        <v>1</v>
      </c>
      <c r="GN36">
        <v>0</v>
      </c>
      <c r="GO36">
        <v>0</v>
      </c>
      <c r="GP36">
        <v>0</v>
      </c>
      <c r="GQ36">
        <v>17</v>
      </c>
      <c r="GR36">
        <v>2</v>
      </c>
      <c r="GS36">
        <v>1</v>
      </c>
      <c r="GT36">
        <v>0</v>
      </c>
      <c r="GU36">
        <v>1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2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</row>
    <row r="37" spans="1:239">
      <c r="A37" t="s">
        <v>1689</v>
      </c>
      <c r="B37" t="s">
        <v>1682</v>
      </c>
      <c r="C37" t="str">
        <f>"060105"</f>
        <v>060105</v>
      </c>
      <c r="D37" t="s">
        <v>1688</v>
      </c>
      <c r="E37">
        <v>2</v>
      </c>
      <c r="F37">
        <v>290</v>
      </c>
      <c r="G37">
        <v>230</v>
      </c>
      <c r="H37">
        <v>111</v>
      </c>
      <c r="I37">
        <v>119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119</v>
      </c>
      <c r="T37">
        <v>0</v>
      </c>
      <c r="U37">
        <v>0</v>
      </c>
      <c r="V37">
        <v>119</v>
      </c>
      <c r="W37">
        <v>6</v>
      </c>
      <c r="X37">
        <v>5</v>
      </c>
      <c r="Y37">
        <v>1</v>
      </c>
      <c r="Z37">
        <v>0</v>
      </c>
      <c r="AA37">
        <v>113</v>
      </c>
      <c r="AB37">
        <v>50</v>
      </c>
      <c r="AC37">
        <v>15</v>
      </c>
      <c r="AD37">
        <v>1</v>
      </c>
      <c r="AE37">
        <v>2</v>
      </c>
      <c r="AF37">
        <v>12</v>
      </c>
      <c r="AG37">
        <v>0</v>
      </c>
      <c r="AH37">
        <v>0</v>
      </c>
      <c r="AI37">
        <v>0</v>
      </c>
      <c r="AJ37">
        <v>0</v>
      </c>
      <c r="AK37">
        <v>5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12</v>
      </c>
      <c r="BA37">
        <v>50</v>
      </c>
      <c r="BB37">
        <v>13</v>
      </c>
      <c r="BC37">
        <v>1</v>
      </c>
      <c r="BD37">
        <v>4</v>
      </c>
      <c r="BE37">
        <v>1</v>
      </c>
      <c r="BF37">
        <v>0</v>
      </c>
      <c r="BG37">
        <v>0</v>
      </c>
      <c r="BH37">
        <v>6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</v>
      </c>
      <c r="CA37">
        <v>13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1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1</v>
      </c>
      <c r="DR37">
        <v>23</v>
      </c>
      <c r="DS37">
        <v>1</v>
      </c>
      <c r="DT37">
        <v>10</v>
      </c>
      <c r="DU37">
        <v>0</v>
      </c>
      <c r="DV37">
        <v>1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1</v>
      </c>
      <c r="EG37">
        <v>1</v>
      </c>
      <c r="EH37">
        <v>0</v>
      </c>
      <c r="EI37">
        <v>2</v>
      </c>
      <c r="EJ37">
        <v>0</v>
      </c>
      <c r="EK37">
        <v>0</v>
      </c>
      <c r="EL37">
        <v>0</v>
      </c>
      <c r="EM37">
        <v>7</v>
      </c>
      <c r="EN37">
        <v>0</v>
      </c>
      <c r="EO37">
        <v>0</v>
      </c>
      <c r="EP37">
        <v>0</v>
      </c>
      <c r="EQ37">
        <v>23</v>
      </c>
      <c r="ER37">
        <v>12</v>
      </c>
      <c r="ES37">
        <v>12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12</v>
      </c>
      <c r="FR37">
        <v>10</v>
      </c>
      <c r="FS37">
        <v>4</v>
      </c>
      <c r="FT37">
        <v>0</v>
      </c>
      <c r="FU37">
        <v>1</v>
      </c>
      <c r="FV37">
        <v>0</v>
      </c>
      <c r="FW37">
        <v>0</v>
      </c>
      <c r="FX37">
        <v>0</v>
      </c>
      <c r="FY37">
        <v>1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1</v>
      </c>
      <c r="GP37">
        <v>3</v>
      </c>
      <c r="GQ37">
        <v>10</v>
      </c>
      <c r="GR37">
        <v>4</v>
      </c>
      <c r="GS37">
        <v>2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1</v>
      </c>
      <c r="HF37">
        <v>0</v>
      </c>
      <c r="HG37">
        <v>0</v>
      </c>
      <c r="HH37">
        <v>0</v>
      </c>
      <c r="HI37">
        <v>0</v>
      </c>
      <c r="HJ37">
        <v>1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4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</row>
    <row r="38" spans="1:239">
      <c r="A38" t="s">
        <v>1687</v>
      </c>
      <c r="B38" t="s">
        <v>1682</v>
      </c>
      <c r="C38" t="str">
        <f>"060105"</f>
        <v>060105</v>
      </c>
      <c r="D38" t="s">
        <v>1686</v>
      </c>
      <c r="E38">
        <v>3</v>
      </c>
      <c r="F38">
        <v>1498</v>
      </c>
      <c r="G38">
        <v>1150</v>
      </c>
      <c r="H38">
        <v>395</v>
      </c>
      <c r="I38">
        <v>755</v>
      </c>
      <c r="J38">
        <v>0</v>
      </c>
      <c r="K38">
        <v>5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755</v>
      </c>
      <c r="T38">
        <v>0</v>
      </c>
      <c r="U38">
        <v>0</v>
      </c>
      <c r="V38">
        <v>755</v>
      </c>
      <c r="W38">
        <v>25</v>
      </c>
      <c r="X38">
        <v>17</v>
      </c>
      <c r="Y38">
        <v>5</v>
      </c>
      <c r="Z38">
        <v>0</v>
      </c>
      <c r="AA38">
        <v>730</v>
      </c>
      <c r="AB38">
        <v>299</v>
      </c>
      <c r="AC38">
        <v>20</v>
      </c>
      <c r="AD38">
        <v>1</v>
      </c>
      <c r="AE38">
        <v>62</v>
      </c>
      <c r="AF38">
        <v>45</v>
      </c>
      <c r="AG38">
        <v>1</v>
      </c>
      <c r="AH38">
        <v>1</v>
      </c>
      <c r="AI38">
        <v>1</v>
      </c>
      <c r="AJ38">
        <v>1</v>
      </c>
      <c r="AK38">
        <v>4</v>
      </c>
      <c r="AL38">
        <v>1</v>
      </c>
      <c r="AM38">
        <v>5</v>
      </c>
      <c r="AN38">
        <v>1</v>
      </c>
      <c r="AO38">
        <v>1</v>
      </c>
      <c r="AP38">
        <v>2</v>
      </c>
      <c r="AQ38">
        <v>11</v>
      </c>
      <c r="AR38">
        <v>1</v>
      </c>
      <c r="AS38">
        <v>1</v>
      </c>
      <c r="AT38">
        <v>2</v>
      </c>
      <c r="AU38">
        <v>0</v>
      </c>
      <c r="AV38">
        <v>0</v>
      </c>
      <c r="AW38">
        <v>1</v>
      </c>
      <c r="AX38">
        <v>1</v>
      </c>
      <c r="AY38">
        <v>3</v>
      </c>
      <c r="AZ38">
        <v>133</v>
      </c>
      <c r="BA38">
        <v>299</v>
      </c>
      <c r="BB38">
        <v>72</v>
      </c>
      <c r="BC38">
        <v>8</v>
      </c>
      <c r="BD38">
        <v>26</v>
      </c>
      <c r="BE38">
        <v>2</v>
      </c>
      <c r="BF38">
        <v>1</v>
      </c>
      <c r="BG38">
        <v>1</v>
      </c>
      <c r="BH38">
        <v>8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3</v>
      </c>
      <c r="BX38">
        <v>2</v>
      </c>
      <c r="BY38">
        <v>0</v>
      </c>
      <c r="BZ38">
        <v>19</v>
      </c>
      <c r="CA38">
        <v>72</v>
      </c>
      <c r="CB38">
        <v>20</v>
      </c>
      <c r="CC38">
        <v>10</v>
      </c>
      <c r="CD38">
        <v>2</v>
      </c>
      <c r="CE38">
        <v>3</v>
      </c>
      <c r="CF38">
        <v>0</v>
      </c>
      <c r="CG38">
        <v>0</v>
      </c>
      <c r="CH38">
        <v>1</v>
      </c>
      <c r="CI38">
        <v>0</v>
      </c>
      <c r="CJ38">
        <v>1</v>
      </c>
      <c r="CK38">
        <v>0</v>
      </c>
      <c r="CL38">
        <v>1</v>
      </c>
      <c r="CM38">
        <v>0</v>
      </c>
      <c r="CN38">
        <v>0</v>
      </c>
      <c r="CO38">
        <v>1</v>
      </c>
      <c r="CP38">
        <v>1</v>
      </c>
      <c r="CQ38">
        <v>20</v>
      </c>
      <c r="CR38">
        <v>27</v>
      </c>
      <c r="CS38">
        <v>4</v>
      </c>
      <c r="CT38">
        <v>6</v>
      </c>
      <c r="CU38">
        <v>0</v>
      </c>
      <c r="CV38">
        <v>0</v>
      </c>
      <c r="CW38">
        <v>0</v>
      </c>
      <c r="CX38">
        <v>1</v>
      </c>
      <c r="CY38">
        <v>1</v>
      </c>
      <c r="CZ38">
        <v>2</v>
      </c>
      <c r="DA38">
        <v>0</v>
      </c>
      <c r="DB38">
        <v>2</v>
      </c>
      <c r="DC38">
        <v>0</v>
      </c>
      <c r="DD38">
        <v>0</v>
      </c>
      <c r="DE38">
        <v>0</v>
      </c>
      <c r="DF38">
        <v>0</v>
      </c>
      <c r="DG38">
        <v>3</v>
      </c>
      <c r="DH38">
        <v>0</v>
      </c>
      <c r="DI38">
        <v>1</v>
      </c>
      <c r="DJ38">
        <v>0</v>
      </c>
      <c r="DK38">
        <v>3</v>
      </c>
      <c r="DL38">
        <v>0</v>
      </c>
      <c r="DM38">
        <v>1</v>
      </c>
      <c r="DN38">
        <v>0</v>
      </c>
      <c r="DO38">
        <v>1</v>
      </c>
      <c r="DP38">
        <v>2</v>
      </c>
      <c r="DQ38">
        <v>27</v>
      </c>
      <c r="DR38">
        <v>91</v>
      </c>
      <c r="DS38">
        <v>1</v>
      </c>
      <c r="DT38">
        <v>30</v>
      </c>
      <c r="DU38">
        <v>0</v>
      </c>
      <c r="DV38">
        <v>1</v>
      </c>
      <c r="DW38">
        <v>0</v>
      </c>
      <c r="DX38">
        <v>1</v>
      </c>
      <c r="DY38">
        <v>1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6</v>
      </c>
      <c r="EG38">
        <v>0</v>
      </c>
      <c r="EH38">
        <v>0</v>
      </c>
      <c r="EI38">
        <v>1</v>
      </c>
      <c r="EJ38">
        <v>0</v>
      </c>
      <c r="EK38">
        <v>0</v>
      </c>
      <c r="EL38">
        <v>0</v>
      </c>
      <c r="EM38">
        <v>49</v>
      </c>
      <c r="EN38">
        <v>0</v>
      </c>
      <c r="EO38">
        <v>1</v>
      </c>
      <c r="EP38">
        <v>0</v>
      </c>
      <c r="EQ38">
        <v>91</v>
      </c>
      <c r="ER38">
        <v>128</v>
      </c>
      <c r="ES38">
        <v>123</v>
      </c>
      <c r="ET38">
        <v>0</v>
      </c>
      <c r="EU38">
        <v>1</v>
      </c>
      <c r="EV38">
        <v>0</v>
      </c>
      <c r="EW38">
        <v>0</v>
      </c>
      <c r="EX38">
        <v>0</v>
      </c>
      <c r="EY38">
        <v>1</v>
      </c>
      <c r="EZ38">
        <v>0</v>
      </c>
      <c r="FA38">
        <v>0</v>
      </c>
      <c r="FB38">
        <v>0</v>
      </c>
      <c r="FC38">
        <v>0</v>
      </c>
      <c r="FD38">
        <v>1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1</v>
      </c>
      <c r="FP38">
        <v>1</v>
      </c>
      <c r="FQ38">
        <v>128</v>
      </c>
      <c r="FR38">
        <v>68</v>
      </c>
      <c r="FS38">
        <v>20</v>
      </c>
      <c r="FT38">
        <v>4</v>
      </c>
      <c r="FU38">
        <v>2</v>
      </c>
      <c r="FV38">
        <v>0</v>
      </c>
      <c r="FW38">
        <v>0</v>
      </c>
      <c r="FX38">
        <v>0</v>
      </c>
      <c r="FY38">
        <v>6</v>
      </c>
      <c r="FZ38">
        <v>0</v>
      </c>
      <c r="GA38">
        <v>0</v>
      </c>
      <c r="GB38">
        <v>5</v>
      </c>
      <c r="GC38">
        <v>0</v>
      </c>
      <c r="GD38">
        <v>1</v>
      </c>
      <c r="GE38">
        <v>1</v>
      </c>
      <c r="GF38">
        <v>0</v>
      </c>
      <c r="GG38">
        <v>1</v>
      </c>
      <c r="GH38">
        <v>0</v>
      </c>
      <c r="GI38">
        <v>0</v>
      </c>
      <c r="GJ38">
        <v>1</v>
      </c>
      <c r="GK38">
        <v>1</v>
      </c>
      <c r="GL38">
        <v>1</v>
      </c>
      <c r="GM38">
        <v>3</v>
      </c>
      <c r="GN38">
        <v>1</v>
      </c>
      <c r="GO38">
        <v>3</v>
      </c>
      <c r="GP38">
        <v>18</v>
      </c>
      <c r="GQ38">
        <v>68</v>
      </c>
      <c r="GR38">
        <v>23</v>
      </c>
      <c r="GS38">
        <v>17</v>
      </c>
      <c r="GT38">
        <v>2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1</v>
      </c>
      <c r="HJ38">
        <v>1</v>
      </c>
      <c r="HK38">
        <v>0</v>
      </c>
      <c r="HL38">
        <v>0</v>
      </c>
      <c r="HM38">
        <v>0</v>
      </c>
      <c r="HN38">
        <v>2</v>
      </c>
      <c r="HO38">
        <v>0</v>
      </c>
      <c r="HP38">
        <v>0</v>
      </c>
      <c r="HQ38">
        <v>23</v>
      </c>
      <c r="HR38">
        <v>2</v>
      </c>
      <c r="HS38">
        <v>1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1</v>
      </c>
      <c r="IC38">
        <v>0</v>
      </c>
      <c r="ID38">
        <v>0</v>
      </c>
      <c r="IE38">
        <v>2</v>
      </c>
    </row>
    <row r="39" spans="1:239">
      <c r="A39" t="s">
        <v>1685</v>
      </c>
      <c r="B39" t="s">
        <v>1682</v>
      </c>
      <c r="C39" t="str">
        <f>"060105"</f>
        <v>060105</v>
      </c>
      <c r="D39" t="s">
        <v>1684</v>
      </c>
      <c r="E39">
        <v>4</v>
      </c>
      <c r="F39">
        <v>579</v>
      </c>
      <c r="G39">
        <v>450</v>
      </c>
      <c r="H39">
        <v>192</v>
      </c>
      <c r="I39">
        <v>258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258</v>
      </c>
      <c r="T39">
        <v>0</v>
      </c>
      <c r="U39">
        <v>0</v>
      </c>
      <c r="V39">
        <v>258</v>
      </c>
      <c r="W39">
        <v>7</v>
      </c>
      <c r="X39">
        <v>5</v>
      </c>
      <c r="Y39">
        <v>2</v>
      </c>
      <c r="Z39">
        <v>0</v>
      </c>
      <c r="AA39">
        <v>251</v>
      </c>
      <c r="AB39">
        <v>86</v>
      </c>
      <c r="AC39">
        <v>16</v>
      </c>
      <c r="AD39">
        <v>0</v>
      </c>
      <c r="AE39">
        <v>16</v>
      </c>
      <c r="AF39">
        <v>14</v>
      </c>
      <c r="AG39">
        <v>0</v>
      </c>
      <c r="AH39">
        <v>0</v>
      </c>
      <c r="AI39">
        <v>0</v>
      </c>
      <c r="AJ39">
        <v>1</v>
      </c>
      <c r="AK39">
        <v>2</v>
      </c>
      <c r="AL39">
        <v>2</v>
      </c>
      <c r="AM39">
        <v>0</v>
      </c>
      <c r="AN39">
        <v>0</v>
      </c>
      <c r="AO39">
        <v>1</v>
      </c>
      <c r="AP39">
        <v>0</v>
      </c>
      <c r="AQ39">
        <v>2</v>
      </c>
      <c r="AR39">
        <v>1</v>
      </c>
      <c r="AS39">
        <v>0</v>
      </c>
      <c r="AT39">
        <v>1</v>
      </c>
      <c r="AU39">
        <v>0</v>
      </c>
      <c r="AV39">
        <v>1</v>
      </c>
      <c r="AW39">
        <v>1</v>
      </c>
      <c r="AX39">
        <v>1</v>
      </c>
      <c r="AY39">
        <v>1</v>
      </c>
      <c r="AZ39">
        <v>26</v>
      </c>
      <c r="BA39">
        <v>86</v>
      </c>
      <c r="BB39">
        <v>15</v>
      </c>
      <c r="BC39">
        <v>1</v>
      </c>
      <c r="BD39">
        <v>3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1</v>
      </c>
      <c r="BX39">
        <v>0</v>
      </c>
      <c r="BY39">
        <v>1</v>
      </c>
      <c r="BZ39">
        <v>8</v>
      </c>
      <c r="CA39">
        <v>15</v>
      </c>
      <c r="CB39">
        <v>6</v>
      </c>
      <c r="CC39">
        <v>1</v>
      </c>
      <c r="CD39">
        <v>0</v>
      </c>
      <c r="CE39">
        <v>0</v>
      </c>
      <c r="CF39">
        <v>2</v>
      </c>
      <c r="CG39">
        <v>0</v>
      </c>
      <c r="CH39">
        <v>0</v>
      </c>
      <c r="CI39">
        <v>2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1</v>
      </c>
      <c r="CQ39">
        <v>6</v>
      </c>
      <c r="CR39">
        <v>8</v>
      </c>
      <c r="CS39">
        <v>3</v>
      </c>
      <c r="CT39">
        <v>1</v>
      </c>
      <c r="CU39">
        <v>0</v>
      </c>
      <c r="CV39">
        <v>0</v>
      </c>
      <c r="CW39">
        <v>2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2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8</v>
      </c>
      <c r="DR39">
        <v>72</v>
      </c>
      <c r="DS39">
        <v>1</v>
      </c>
      <c r="DT39">
        <v>19</v>
      </c>
      <c r="DU39">
        <v>1</v>
      </c>
      <c r="DV39">
        <v>1</v>
      </c>
      <c r="DW39">
        <v>0</v>
      </c>
      <c r="DX39">
        <v>0</v>
      </c>
      <c r="DY39">
        <v>0</v>
      </c>
      <c r="DZ39">
        <v>1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1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48</v>
      </c>
      <c r="EN39">
        <v>0</v>
      </c>
      <c r="EO39">
        <v>0</v>
      </c>
      <c r="EP39">
        <v>0</v>
      </c>
      <c r="EQ39">
        <v>72</v>
      </c>
      <c r="ER39">
        <v>21</v>
      </c>
      <c r="ES39">
        <v>18</v>
      </c>
      <c r="ET39">
        <v>1</v>
      </c>
      <c r="EU39">
        <v>0</v>
      </c>
      <c r="EV39">
        <v>1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1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21</v>
      </c>
      <c r="FR39">
        <v>40</v>
      </c>
      <c r="FS39">
        <v>10</v>
      </c>
      <c r="FT39">
        <v>0</v>
      </c>
      <c r="FU39">
        <v>2</v>
      </c>
      <c r="FV39">
        <v>0</v>
      </c>
      <c r="FW39">
        <v>0</v>
      </c>
      <c r="FX39">
        <v>0</v>
      </c>
      <c r="FY39">
        <v>1</v>
      </c>
      <c r="FZ39">
        <v>2</v>
      </c>
      <c r="GA39">
        <v>0</v>
      </c>
      <c r="GB39">
        <v>5</v>
      </c>
      <c r="GC39">
        <v>1</v>
      </c>
      <c r="GD39">
        <v>0</v>
      </c>
      <c r="GE39">
        <v>5</v>
      </c>
      <c r="GF39">
        <v>1</v>
      </c>
      <c r="GG39">
        <v>1</v>
      </c>
      <c r="GH39">
        <v>0</v>
      </c>
      <c r="GI39">
        <v>1</v>
      </c>
      <c r="GJ39">
        <v>0</v>
      </c>
      <c r="GK39">
        <v>0</v>
      </c>
      <c r="GL39">
        <v>1</v>
      </c>
      <c r="GM39">
        <v>0</v>
      </c>
      <c r="GN39">
        <v>1</v>
      </c>
      <c r="GO39">
        <v>1</v>
      </c>
      <c r="GP39">
        <v>8</v>
      </c>
      <c r="GQ39">
        <v>40</v>
      </c>
      <c r="GR39">
        <v>2</v>
      </c>
      <c r="GS39">
        <v>1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1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2</v>
      </c>
      <c r="HR39">
        <v>1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1</v>
      </c>
      <c r="IE39">
        <v>1</v>
      </c>
    </row>
    <row r="40" spans="1:239">
      <c r="A40" t="s">
        <v>1683</v>
      </c>
      <c r="B40" t="s">
        <v>1682</v>
      </c>
      <c r="C40" t="str">
        <f>"060105"</f>
        <v>060105</v>
      </c>
      <c r="D40" t="s">
        <v>1681</v>
      </c>
      <c r="E40">
        <v>5</v>
      </c>
      <c r="F40">
        <v>1381</v>
      </c>
      <c r="G40">
        <v>1049</v>
      </c>
      <c r="H40">
        <v>453</v>
      </c>
      <c r="I40">
        <v>596</v>
      </c>
      <c r="J40">
        <v>0</v>
      </c>
      <c r="K40">
        <v>9</v>
      </c>
      <c r="L40">
        <v>1</v>
      </c>
      <c r="M40">
        <v>1</v>
      </c>
      <c r="N40">
        <v>0</v>
      </c>
      <c r="O40">
        <v>0</v>
      </c>
      <c r="P40">
        <v>0</v>
      </c>
      <c r="Q40">
        <v>0</v>
      </c>
      <c r="R40">
        <v>1</v>
      </c>
      <c r="S40">
        <v>597</v>
      </c>
      <c r="T40">
        <v>1</v>
      </c>
      <c r="U40">
        <v>0</v>
      </c>
      <c r="V40">
        <v>597</v>
      </c>
      <c r="W40">
        <v>8</v>
      </c>
      <c r="X40">
        <v>6</v>
      </c>
      <c r="Y40">
        <v>2</v>
      </c>
      <c r="Z40">
        <v>0</v>
      </c>
      <c r="AA40">
        <v>589</v>
      </c>
      <c r="AB40">
        <v>253</v>
      </c>
      <c r="AC40">
        <v>36</v>
      </c>
      <c r="AD40">
        <v>2</v>
      </c>
      <c r="AE40">
        <v>43</v>
      </c>
      <c r="AF40">
        <v>35</v>
      </c>
      <c r="AG40">
        <v>2</v>
      </c>
      <c r="AH40">
        <v>1</v>
      </c>
      <c r="AI40">
        <v>3</v>
      </c>
      <c r="AJ40">
        <v>1</v>
      </c>
      <c r="AK40">
        <v>13</v>
      </c>
      <c r="AL40">
        <v>0</v>
      </c>
      <c r="AM40">
        <v>5</v>
      </c>
      <c r="AN40">
        <v>0</v>
      </c>
      <c r="AO40">
        <v>1</v>
      </c>
      <c r="AP40">
        <v>1</v>
      </c>
      <c r="AQ40">
        <v>4</v>
      </c>
      <c r="AR40">
        <v>3</v>
      </c>
      <c r="AS40">
        <v>2</v>
      </c>
      <c r="AT40">
        <v>2</v>
      </c>
      <c r="AU40">
        <v>0</v>
      </c>
      <c r="AV40">
        <v>0</v>
      </c>
      <c r="AW40">
        <v>3</v>
      </c>
      <c r="AX40">
        <v>1</v>
      </c>
      <c r="AY40">
        <v>8</v>
      </c>
      <c r="AZ40">
        <v>87</v>
      </c>
      <c r="BA40">
        <v>253</v>
      </c>
      <c r="BB40">
        <v>45</v>
      </c>
      <c r="BC40">
        <v>9</v>
      </c>
      <c r="BD40">
        <v>5</v>
      </c>
      <c r="BE40">
        <v>0</v>
      </c>
      <c r="BF40">
        <v>1</v>
      </c>
      <c r="BG40">
        <v>1</v>
      </c>
      <c r="BH40">
        <v>4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2</v>
      </c>
      <c r="BW40">
        <v>2</v>
      </c>
      <c r="BX40">
        <v>0</v>
      </c>
      <c r="BY40">
        <v>0</v>
      </c>
      <c r="BZ40">
        <v>19</v>
      </c>
      <c r="CA40">
        <v>45</v>
      </c>
      <c r="CB40">
        <v>15</v>
      </c>
      <c r="CC40">
        <v>6</v>
      </c>
      <c r="CD40">
        <v>1</v>
      </c>
      <c r="CE40">
        <v>1</v>
      </c>
      <c r="CF40">
        <v>1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</v>
      </c>
      <c r="CM40">
        <v>1</v>
      </c>
      <c r="CN40">
        <v>2</v>
      </c>
      <c r="CO40">
        <v>2</v>
      </c>
      <c r="CP40">
        <v>0</v>
      </c>
      <c r="CQ40">
        <v>15</v>
      </c>
      <c r="CR40">
        <v>23</v>
      </c>
      <c r="CS40">
        <v>8</v>
      </c>
      <c r="CT40">
        <v>4</v>
      </c>
      <c r="CU40">
        <v>1</v>
      </c>
      <c r="CV40">
        <v>3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1</v>
      </c>
      <c r="DC40">
        <v>1</v>
      </c>
      <c r="DD40">
        <v>0</v>
      </c>
      <c r="DE40">
        <v>0</v>
      </c>
      <c r="DF40">
        <v>0</v>
      </c>
      <c r="DG40">
        <v>1</v>
      </c>
      <c r="DH40">
        <v>0</v>
      </c>
      <c r="DI40">
        <v>2</v>
      </c>
      <c r="DJ40">
        <v>2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23</v>
      </c>
      <c r="DR40">
        <v>99</v>
      </c>
      <c r="DS40">
        <v>3</v>
      </c>
      <c r="DT40">
        <v>27</v>
      </c>
      <c r="DU40">
        <v>1</v>
      </c>
      <c r="DV40">
        <v>3</v>
      </c>
      <c r="DW40">
        <v>0</v>
      </c>
      <c r="DX40">
        <v>0</v>
      </c>
      <c r="DY40">
        <v>0</v>
      </c>
      <c r="DZ40">
        <v>1</v>
      </c>
      <c r="EA40">
        <v>1</v>
      </c>
      <c r="EB40">
        <v>0</v>
      </c>
      <c r="EC40">
        <v>1</v>
      </c>
      <c r="ED40">
        <v>0</v>
      </c>
      <c r="EE40">
        <v>0</v>
      </c>
      <c r="EF40">
        <v>9</v>
      </c>
      <c r="EG40">
        <v>0</v>
      </c>
      <c r="EH40">
        <v>0</v>
      </c>
      <c r="EI40">
        <v>4</v>
      </c>
      <c r="EJ40">
        <v>0</v>
      </c>
      <c r="EK40">
        <v>0</v>
      </c>
      <c r="EL40">
        <v>0</v>
      </c>
      <c r="EM40">
        <v>49</v>
      </c>
      <c r="EN40">
        <v>0</v>
      </c>
      <c r="EO40">
        <v>0</v>
      </c>
      <c r="EP40">
        <v>0</v>
      </c>
      <c r="EQ40">
        <v>99</v>
      </c>
      <c r="ER40">
        <v>94</v>
      </c>
      <c r="ES40">
        <v>87</v>
      </c>
      <c r="ET40">
        <v>3</v>
      </c>
      <c r="EU40">
        <v>0</v>
      </c>
      <c r="EV40">
        <v>1</v>
      </c>
      <c r="EW40">
        <v>0</v>
      </c>
      <c r="EX40">
        <v>0</v>
      </c>
      <c r="EY40">
        <v>0</v>
      </c>
      <c r="EZ40">
        <v>1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1</v>
      </c>
      <c r="FJ40">
        <v>0</v>
      </c>
      <c r="FK40">
        <v>1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94</v>
      </c>
      <c r="FR40">
        <v>51</v>
      </c>
      <c r="FS40">
        <v>17</v>
      </c>
      <c r="FT40">
        <v>1</v>
      </c>
      <c r="FU40">
        <v>1</v>
      </c>
      <c r="FV40">
        <v>0</v>
      </c>
      <c r="FW40">
        <v>0</v>
      </c>
      <c r="FX40">
        <v>0</v>
      </c>
      <c r="FY40">
        <v>1</v>
      </c>
      <c r="FZ40">
        <v>2</v>
      </c>
      <c r="GA40">
        <v>0</v>
      </c>
      <c r="GB40">
        <v>7</v>
      </c>
      <c r="GC40">
        <v>2</v>
      </c>
      <c r="GD40">
        <v>1</v>
      </c>
      <c r="GE40">
        <v>2</v>
      </c>
      <c r="GF40">
        <v>1</v>
      </c>
      <c r="GG40">
        <v>0</v>
      </c>
      <c r="GH40">
        <v>0</v>
      </c>
      <c r="GI40">
        <v>2</v>
      </c>
      <c r="GJ40">
        <v>0</v>
      </c>
      <c r="GK40">
        <v>0</v>
      </c>
      <c r="GL40">
        <v>2</v>
      </c>
      <c r="GM40">
        <v>2</v>
      </c>
      <c r="GN40">
        <v>0</v>
      </c>
      <c r="GO40">
        <v>1</v>
      </c>
      <c r="GP40">
        <v>9</v>
      </c>
      <c r="GQ40">
        <v>51</v>
      </c>
      <c r="GR40">
        <v>8</v>
      </c>
      <c r="GS40">
        <v>5</v>
      </c>
      <c r="GT40">
        <v>0</v>
      </c>
      <c r="GU40">
        <v>0</v>
      </c>
      <c r="GV40">
        <v>0</v>
      </c>
      <c r="GW40">
        <v>1</v>
      </c>
      <c r="GX40">
        <v>0</v>
      </c>
      <c r="GY40">
        <v>0</v>
      </c>
      <c r="GZ40">
        <v>2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8</v>
      </c>
      <c r="HR40">
        <v>1</v>
      </c>
      <c r="HS40">
        <v>0</v>
      </c>
      <c r="HT40">
        <v>0</v>
      </c>
      <c r="HU40">
        <v>1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1</v>
      </c>
    </row>
    <row r="41" spans="1:239">
      <c r="A41" t="s">
        <v>1680</v>
      </c>
      <c r="B41" t="s">
        <v>1669</v>
      </c>
      <c r="C41" t="str">
        <f>"060106"</f>
        <v>060106</v>
      </c>
      <c r="D41" t="s">
        <v>1679</v>
      </c>
      <c r="E41">
        <v>1</v>
      </c>
      <c r="F41">
        <v>1752</v>
      </c>
      <c r="G41">
        <v>1349</v>
      </c>
      <c r="H41">
        <v>439</v>
      </c>
      <c r="I41">
        <v>910</v>
      </c>
      <c r="J41">
        <v>2</v>
      </c>
      <c r="K41">
        <v>16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910</v>
      </c>
      <c r="T41">
        <v>0</v>
      </c>
      <c r="U41">
        <v>0</v>
      </c>
      <c r="V41">
        <v>910</v>
      </c>
      <c r="W41">
        <v>44</v>
      </c>
      <c r="X41">
        <v>35</v>
      </c>
      <c r="Y41">
        <v>9</v>
      </c>
      <c r="Z41">
        <v>0</v>
      </c>
      <c r="AA41">
        <v>866</v>
      </c>
      <c r="AB41">
        <v>410</v>
      </c>
      <c r="AC41">
        <v>44</v>
      </c>
      <c r="AD41">
        <v>5</v>
      </c>
      <c r="AE41">
        <v>69</v>
      </c>
      <c r="AF41">
        <v>88</v>
      </c>
      <c r="AG41">
        <v>2</v>
      </c>
      <c r="AH41">
        <v>3</v>
      </c>
      <c r="AI41">
        <v>1</v>
      </c>
      <c r="AJ41">
        <v>2</v>
      </c>
      <c r="AK41">
        <v>17</v>
      </c>
      <c r="AL41">
        <v>5</v>
      </c>
      <c r="AM41">
        <v>0</v>
      </c>
      <c r="AN41">
        <v>1</v>
      </c>
      <c r="AO41">
        <v>0</v>
      </c>
      <c r="AP41">
        <v>8</v>
      </c>
      <c r="AQ41">
        <v>13</v>
      </c>
      <c r="AR41">
        <v>1</v>
      </c>
      <c r="AS41">
        <v>3</v>
      </c>
      <c r="AT41">
        <v>1</v>
      </c>
      <c r="AU41">
        <v>0</v>
      </c>
      <c r="AV41">
        <v>0</v>
      </c>
      <c r="AW41">
        <v>1</v>
      </c>
      <c r="AX41">
        <v>1</v>
      </c>
      <c r="AY41">
        <v>8</v>
      </c>
      <c r="AZ41">
        <v>137</v>
      </c>
      <c r="BA41">
        <v>410</v>
      </c>
      <c r="BB41">
        <v>102</v>
      </c>
      <c r="BC41">
        <v>12</v>
      </c>
      <c r="BD41">
        <v>22</v>
      </c>
      <c r="BE41">
        <v>2</v>
      </c>
      <c r="BF41">
        <v>1</v>
      </c>
      <c r="BG41">
        <v>0</v>
      </c>
      <c r="BH41">
        <v>30</v>
      </c>
      <c r="BI41">
        <v>0</v>
      </c>
      <c r="BJ41">
        <v>1</v>
      </c>
      <c r="BK41">
        <v>0</v>
      </c>
      <c r="BL41">
        <v>1</v>
      </c>
      <c r="BM41">
        <v>1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1</v>
      </c>
      <c r="BW41">
        <v>1</v>
      </c>
      <c r="BX41">
        <v>1</v>
      </c>
      <c r="BY41">
        <v>0</v>
      </c>
      <c r="BZ41">
        <v>27</v>
      </c>
      <c r="CA41">
        <v>102</v>
      </c>
      <c r="CB41">
        <v>19</v>
      </c>
      <c r="CC41">
        <v>10</v>
      </c>
      <c r="CD41">
        <v>0</v>
      </c>
      <c r="CE41">
        <v>2</v>
      </c>
      <c r="CF41">
        <v>2</v>
      </c>
      <c r="CG41">
        <v>0</v>
      </c>
      <c r="CH41">
        <v>0</v>
      </c>
      <c r="CI41">
        <v>2</v>
      </c>
      <c r="CJ41">
        <v>0</v>
      </c>
      <c r="CK41">
        <v>2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19</v>
      </c>
      <c r="CR41">
        <v>19</v>
      </c>
      <c r="CS41">
        <v>5</v>
      </c>
      <c r="CT41">
        <v>4</v>
      </c>
      <c r="CU41">
        <v>0</v>
      </c>
      <c r="CV41">
        <v>2</v>
      </c>
      <c r="CW41">
        <v>1</v>
      </c>
      <c r="CX41">
        <v>0</v>
      </c>
      <c r="CY41">
        <v>0</v>
      </c>
      <c r="CZ41">
        <v>1</v>
      </c>
      <c r="DA41">
        <v>0</v>
      </c>
      <c r="DB41">
        <v>1</v>
      </c>
      <c r="DC41">
        <v>1</v>
      </c>
      <c r="DD41">
        <v>0</v>
      </c>
      <c r="DE41">
        <v>1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2</v>
      </c>
      <c r="DQ41">
        <v>19</v>
      </c>
      <c r="DR41">
        <v>83</v>
      </c>
      <c r="DS41">
        <v>4</v>
      </c>
      <c r="DT41">
        <v>27</v>
      </c>
      <c r="DU41">
        <v>1</v>
      </c>
      <c r="DV41">
        <v>3</v>
      </c>
      <c r="DW41">
        <v>0</v>
      </c>
      <c r="DX41">
        <v>0</v>
      </c>
      <c r="DY41">
        <v>0</v>
      </c>
      <c r="DZ41">
        <v>0</v>
      </c>
      <c r="EA41">
        <v>1</v>
      </c>
      <c r="EB41">
        <v>0</v>
      </c>
      <c r="EC41">
        <v>0</v>
      </c>
      <c r="ED41">
        <v>0</v>
      </c>
      <c r="EE41">
        <v>0</v>
      </c>
      <c r="EF41">
        <v>7</v>
      </c>
      <c r="EG41">
        <v>0</v>
      </c>
      <c r="EH41">
        <v>0</v>
      </c>
      <c r="EI41">
        <v>3</v>
      </c>
      <c r="EJ41">
        <v>0</v>
      </c>
      <c r="EK41">
        <v>0</v>
      </c>
      <c r="EL41">
        <v>1</v>
      </c>
      <c r="EM41">
        <v>36</v>
      </c>
      <c r="EN41">
        <v>0</v>
      </c>
      <c r="EO41">
        <v>0</v>
      </c>
      <c r="EP41">
        <v>0</v>
      </c>
      <c r="EQ41">
        <v>83</v>
      </c>
      <c r="ER41">
        <v>138</v>
      </c>
      <c r="ES41">
        <v>131</v>
      </c>
      <c r="ET41">
        <v>2</v>
      </c>
      <c r="EU41">
        <v>0</v>
      </c>
      <c r="EV41">
        <v>0</v>
      </c>
      <c r="EW41">
        <v>0</v>
      </c>
      <c r="EX41">
        <v>1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1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2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1</v>
      </c>
      <c r="FQ41">
        <v>138</v>
      </c>
      <c r="FR41">
        <v>75</v>
      </c>
      <c r="FS41">
        <v>19</v>
      </c>
      <c r="FT41">
        <v>10</v>
      </c>
      <c r="FU41">
        <v>0</v>
      </c>
      <c r="FV41">
        <v>2</v>
      </c>
      <c r="FW41">
        <v>1</v>
      </c>
      <c r="FX41">
        <v>0</v>
      </c>
      <c r="FY41">
        <v>4</v>
      </c>
      <c r="FZ41">
        <v>2</v>
      </c>
      <c r="GA41">
        <v>0</v>
      </c>
      <c r="GB41">
        <v>12</v>
      </c>
      <c r="GC41">
        <v>0</v>
      </c>
      <c r="GD41">
        <v>0</v>
      </c>
      <c r="GE41">
        <v>0</v>
      </c>
      <c r="GF41">
        <v>0</v>
      </c>
      <c r="GG41">
        <v>2</v>
      </c>
      <c r="GH41">
        <v>0</v>
      </c>
      <c r="GI41">
        <v>3</v>
      </c>
      <c r="GJ41">
        <v>0</v>
      </c>
      <c r="GK41">
        <v>1</v>
      </c>
      <c r="GL41">
        <v>0</v>
      </c>
      <c r="GM41">
        <v>0</v>
      </c>
      <c r="GN41">
        <v>0</v>
      </c>
      <c r="GO41">
        <v>2</v>
      </c>
      <c r="GP41">
        <v>17</v>
      </c>
      <c r="GQ41">
        <v>75</v>
      </c>
      <c r="GR41">
        <v>17</v>
      </c>
      <c r="GS41">
        <v>7</v>
      </c>
      <c r="GT41">
        <v>0</v>
      </c>
      <c r="GU41">
        <v>2</v>
      </c>
      <c r="GV41">
        <v>0</v>
      </c>
      <c r="GW41">
        <v>2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1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1</v>
      </c>
      <c r="HN41">
        <v>2</v>
      </c>
      <c r="HO41">
        <v>0</v>
      </c>
      <c r="HP41">
        <v>2</v>
      </c>
      <c r="HQ41">
        <v>17</v>
      </c>
      <c r="HR41">
        <v>3</v>
      </c>
      <c r="HS41">
        <v>1</v>
      </c>
      <c r="HT41">
        <v>1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1</v>
      </c>
      <c r="IE41">
        <v>3</v>
      </c>
    </row>
    <row r="42" spans="1:239">
      <c r="A42" t="s">
        <v>1678</v>
      </c>
      <c r="B42" t="s">
        <v>1669</v>
      </c>
      <c r="C42" t="str">
        <f>"060106"</f>
        <v>060106</v>
      </c>
      <c r="D42" t="s">
        <v>1677</v>
      </c>
      <c r="E42">
        <v>2</v>
      </c>
      <c r="F42">
        <v>396</v>
      </c>
      <c r="G42">
        <v>310</v>
      </c>
      <c r="H42">
        <v>187</v>
      </c>
      <c r="I42">
        <v>123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123</v>
      </c>
      <c r="T42">
        <v>0</v>
      </c>
      <c r="U42">
        <v>0</v>
      </c>
      <c r="V42">
        <v>123</v>
      </c>
      <c r="W42">
        <v>3</v>
      </c>
      <c r="X42">
        <v>3</v>
      </c>
      <c r="Y42">
        <v>0</v>
      </c>
      <c r="Z42">
        <v>0</v>
      </c>
      <c r="AA42">
        <v>120</v>
      </c>
      <c r="AB42">
        <v>53</v>
      </c>
      <c r="AC42">
        <v>4</v>
      </c>
      <c r="AD42">
        <v>0</v>
      </c>
      <c r="AE42">
        <v>11</v>
      </c>
      <c r="AF42">
        <v>5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2</v>
      </c>
      <c r="AN42">
        <v>0</v>
      </c>
      <c r="AO42">
        <v>1</v>
      </c>
      <c r="AP42">
        <v>1</v>
      </c>
      <c r="AQ42">
        <v>3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1</v>
      </c>
      <c r="AX42">
        <v>0</v>
      </c>
      <c r="AY42">
        <v>1</v>
      </c>
      <c r="AZ42">
        <v>22</v>
      </c>
      <c r="BA42">
        <v>53</v>
      </c>
      <c r="BB42">
        <v>13</v>
      </c>
      <c r="BC42">
        <v>2</v>
      </c>
      <c r="BD42">
        <v>1</v>
      </c>
      <c r="BE42">
        <v>2</v>
      </c>
      <c r="BF42">
        <v>0</v>
      </c>
      <c r="BG42">
        <v>0</v>
      </c>
      <c r="BH42">
        <v>2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3</v>
      </c>
      <c r="CA42">
        <v>13</v>
      </c>
      <c r="CB42">
        <v>1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1</v>
      </c>
      <c r="CR42">
        <v>4</v>
      </c>
      <c r="CS42">
        <v>0</v>
      </c>
      <c r="CT42">
        <v>2</v>
      </c>
      <c r="CU42">
        <v>1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4</v>
      </c>
      <c r="DR42">
        <v>20</v>
      </c>
      <c r="DS42">
        <v>1</v>
      </c>
      <c r="DT42">
        <v>8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1</v>
      </c>
      <c r="EC42">
        <v>0</v>
      </c>
      <c r="ED42">
        <v>0</v>
      </c>
      <c r="EE42">
        <v>0</v>
      </c>
      <c r="EF42">
        <v>3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7</v>
      </c>
      <c r="EN42">
        <v>0</v>
      </c>
      <c r="EO42">
        <v>0</v>
      </c>
      <c r="EP42">
        <v>0</v>
      </c>
      <c r="EQ42">
        <v>20</v>
      </c>
      <c r="ER42">
        <v>15</v>
      </c>
      <c r="ES42">
        <v>12</v>
      </c>
      <c r="ET42">
        <v>0</v>
      </c>
      <c r="EU42">
        <v>2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1</v>
      </c>
      <c r="FQ42">
        <v>15</v>
      </c>
      <c r="FR42">
        <v>12</v>
      </c>
      <c r="FS42">
        <v>3</v>
      </c>
      <c r="FT42">
        <v>1</v>
      </c>
      <c r="FU42">
        <v>0</v>
      </c>
      <c r="FV42">
        <v>1</v>
      </c>
      <c r="FW42">
        <v>0</v>
      </c>
      <c r="FX42">
        <v>1</v>
      </c>
      <c r="FY42">
        <v>1</v>
      </c>
      <c r="FZ42">
        <v>0</v>
      </c>
      <c r="GA42">
        <v>0</v>
      </c>
      <c r="GB42">
        <v>1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1</v>
      </c>
      <c r="GN42">
        <v>0</v>
      </c>
      <c r="GO42">
        <v>1</v>
      </c>
      <c r="GP42">
        <v>2</v>
      </c>
      <c r="GQ42">
        <v>12</v>
      </c>
      <c r="GR42">
        <v>2</v>
      </c>
      <c r="GS42">
        <v>0</v>
      </c>
      <c r="GT42">
        <v>1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1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2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</row>
    <row r="43" spans="1:239">
      <c r="A43" t="s">
        <v>1676</v>
      </c>
      <c r="B43" t="s">
        <v>1669</v>
      </c>
      <c r="C43" t="str">
        <f>"060106"</f>
        <v>060106</v>
      </c>
      <c r="D43" t="s">
        <v>1675</v>
      </c>
      <c r="E43">
        <v>3</v>
      </c>
      <c r="F43">
        <v>391</v>
      </c>
      <c r="G43">
        <v>300</v>
      </c>
      <c r="H43">
        <v>185</v>
      </c>
      <c r="I43">
        <v>115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115</v>
      </c>
      <c r="T43">
        <v>0</v>
      </c>
      <c r="U43">
        <v>0</v>
      </c>
      <c r="V43">
        <v>115</v>
      </c>
      <c r="W43">
        <v>10</v>
      </c>
      <c r="X43">
        <v>8</v>
      </c>
      <c r="Y43">
        <v>2</v>
      </c>
      <c r="Z43">
        <v>0</v>
      </c>
      <c r="AA43">
        <v>105</v>
      </c>
      <c r="AB43">
        <v>42</v>
      </c>
      <c r="AC43">
        <v>7</v>
      </c>
      <c r="AD43">
        <v>1</v>
      </c>
      <c r="AE43">
        <v>3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2</v>
      </c>
      <c r="AN43">
        <v>0</v>
      </c>
      <c r="AO43">
        <v>0</v>
      </c>
      <c r="AP43">
        <v>0</v>
      </c>
      <c r="AQ43">
        <v>1</v>
      </c>
      <c r="AR43">
        <v>2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4</v>
      </c>
      <c r="AZ43">
        <v>21</v>
      </c>
      <c r="BA43">
        <v>42</v>
      </c>
      <c r="BB43">
        <v>13</v>
      </c>
      <c r="BC43">
        <v>1</v>
      </c>
      <c r="BD43">
        <v>2</v>
      </c>
      <c r="BE43">
        <v>0</v>
      </c>
      <c r="BF43">
        <v>1</v>
      </c>
      <c r="BG43">
        <v>0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6</v>
      </c>
      <c r="CA43">
        <v>13</v>
      </c>
      <c r="CB43">
        <v>2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</v>
      </c>
      <c r="CP43">
        <v>0</v>
      </c>
      <c r="CQ43">
        <v>2</v>
      </c>
      <c r="CR43">
        <v>2</v>
      </c>
      <c r="CS43">
        <v>2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2</v>
      </c>
      <c r="DR43">
        <v>7</v>
      </c>
      <c r="DS43">
        <v>0</v>
      </c>
      <c r="DT43">
        <v>5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2</v>
      </c>
      <c r="EN43">
        <v>0</v>
      </c>
      <c r="EO43">
        <v>0</v>
      </c>
      <c r="EP43">
        <v>0</v>
      </c>
      <c r="EQ43">
        <v>7</v>
      </c>
      <c r="ER43">
        <v>25</v>
      </c>
      <c r="ES43">
        <v>24</v>
      </c>
      <c r="ET43">
        <v>1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25</v>
      </c>
      <c r="FR43">
        <v>13</v>
      </c>
      <c r="FS43">
        <v>5</v>
      </c>
      <c r="FT43">
        <v>0</v>
      </c>
      <c r="FU43">
        <v>1</v>
      </c>
      <c r="FV43">
        <v>1</v>
      </c>
      <c r="FW43">
        <v>0</v>
      </c>
      <c r="FX43">
        <v>0</v>
      </c>
      <c r="FY43">
        <v>1</v>
      </c>
      <c r="FZ43">
        <v>0</v>
      </c>
      <c r="GA43">
        <v>0</v>
      </c>
      <c r="GB43">
        <v>1</v>
      </c>
      <c r="GC43">
        <v>0</v>
      </c>
      <c r="GD43">
        <v>1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3</v>
      </c>
      <c r="GQ43">
        <v>13</v>
      </c>
      <c r="GR43">
        <v>1</v>
      </c>
      <c r="GS43">
        <v>0</v>
      </c>
      <c r="GT43">
        <v>0</v>
      </c>
      <c r="GU43">
        <v>1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1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</row>
    <row r="44" spans="1:239">
      <c r="A44" t="s">
        <v>1674</v>
      </c>
      <c r="B44" t="s">
        <v>1669</v>
      </c>
      <c r="C44" t="str">
        <f>"060106"</f>
        <v>060106</v>
      </c>
      <c r="D44" t="s">
        <v>1673</v>
      </c>
      <c r="E44">
        <v>4</v>
      </c>
      <c r="F44">
        <v>265</v>
      </c>
      <c r="G44">
        <v>210</v>
      </c>
      <c r="H44">
        <v>101</v>
      </c>
      <c r="I44">
        <v>109</v>
      </c>
      <c r="J44">
        <v>1</v>
      </c>
      <c r="K44">
        <v>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109</v>
      </c>
      <c r="T44">
        <v>0</v>
      </c>
      <c r="U44">
        <v>0</v>
      </c>
      <c r="V44">
        <v>109</v>
      </c>
      <c r="W44">
        <v>4</v>
      </c>
      <c r="X44">
        <v>2</v>
      </c>
      <c r="Y44">
        <v>0</v>
      </c>
      <c r="Z44">
        <v>0</v>
      </c>
      <c r="AA44">
        <v>105</v>
      </c>
      <c r="AB44">
        <v>19</v>
      </c>
      <c r="AC44">
        <v>1</v>
      </c>
      <c r="AD44">
        <v>3</v>
      </c>
      <c r="AE44">
        <v>3</v>
      </c>
      <c r="AF44">
        <v>4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4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3</v>
      </c>
      <c r="BA44">
        <v>19</v>
      </c>
      <c r="BB44">
        <v>18</v>
      </c>
      <c r="BC44">
        <v>4</v>
      </c>
      <c r="BD44">
        <v>3</v>
      </c>
      <c r="BE44">
        <v>0</v>
      </c>
      <c r="BF44">
        <v>0</v>
      </c>
      <c r="BG44">
        <v>1</v>
      </c>
      <c r="BH44">
        <v>6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3</v>
      </c>
      <c r="CA44">
        <v>18</v>
      </c>
      <c r="CB44">
        <v>2</v>
      </c>
      <c r="CC44">
        <v>0</v>
      </c>
      <c r="CD44">
        <v>0</v>
      </c>
      <c r="CE44">
        <v>0</v>
      </c>
      <c r="CF44">
        <v>1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0</v>
      </c>
      <c r="CQ44">
        <v>2</v>
      </c>
      <c r="CR44">
        <v>7</v>
      </c>
      <c r="CS44">
        <v>1</v>
      </c>
      <c r="CT44">
        <v>1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2</v>
      </c>
      <c r="DB44">
        <v>0</v>
      </c>
      <c r="DC44">
        <v>0</v>
      </c>
      <c r="DD44">
        <v>1</v>
      </c>
      <c r="DE44">
        <v>0</v>
      </c>
      <c r="DF44">
        <v>2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7</v>
      </c>
      <c r="DR44">
        <v>18</v>
      </c>
      <c r="DS44">
        <v>0</v>
      </c>
      <c r="DT44">
        <v>4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1</v>
      </c>
      <c r="EM44">
        <v>12</v>
      </c>
      <c r="EN44">
        <v>0</v>
      </c>
      <c r="EO44">
        <v>0</v>
      </c>
      <c r="EP44">
        <v>1</v>
      </c>
      <c r="EQ44">
        <v>18</v>
      </c>
      <c r="ER44">
        <v>23</v>
      </c>
      <c r="ES44">
        <v>23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23</v>
      </c>
      <c r="FR44">
        <v>13</v>
      </c>
      <c r="FS44">
        <v>4</v>
      </c>
      <c r="FT44">
        <v>3</v>
      </c>
      <c r="FU44">
        <v>0</v>
      </c>
      <c r="FV44">
        <v>0</v>
      </c>
      <c r="FW44">
        <v>1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1</v>
      </c>
      <c r="GD44">
        <v>1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3</v>
      </c>
      <c r="GQ44">
        <v>13</v>
      </c>
      <c r="GR44">
        <v>5</v>
      </c>
      <c r="GS44">
        <v>2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2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1</v>
      </c>
      <c r="HO44">
        <v>0</v>
      </c>
      <c r="HP44">
        <v>0</v>
      </c>
      <c r="HQ44">
        <v>5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</row>
    <row r="45" spans="1:239">
      <c r="A45" t="s">
        <v>1672</v>
      </c>
      <c r="B45" t="s">
        <v>1669</v>
      </c>
      <c r="C45" t="str">
        <f>"060106"</f>
        <v>060106</v>
      </c>
      <c r="D45" t="s">
        <v>1671</v>
      </c>
      <c r="E45">
        <v>5</v>
      </c>
      <c r="F45">
        <v>302</v>
      </c>
      <c r="G45">
        <v>240</v>
      </c>
      <c r="H45">
        <v>107</v>
      </c>
      <c r="I45">
        <v>133</v>
      </c>
      <c r="J45">
        <v>2</v>
      </c>
      <c r="K45">
        <v>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133</v>
      </c>
      <c r="T45">
        <v>0</v>
      </c>
      <c r="U45">
        <v>0</v>
      </c>
      <c r="V45">
        <v>133</v>
      </c>
      <c r="W45">
        <v>5</v>
      </c>
      <c r="X45">
        <v>3</v>
      </c>
      <c r="Y45">
        <v>2</v>
      </c>
      <c r="Z45">
        <v>0</v>
      </c>
      <c r="AA45">
        <v>128</v>
      </c>
      <c r="AB45">
        <v>46</v>
      </c>
      <c r="AC45">
        <v>7</v>
      </c>
      <c r="AD45">
        <v>0</v>
      </c>
      <c r="AE45">
        <v>4</v>
      </c>
      <c r="AF45">
        <v>3</v>
      </c>
      <c r="AG45">
        <v>3</v>
      </c>
      <c r="AH45">
        <v>0</v>
      </c>
      <c r="AI45">
        <v>0</v>
      </c>
      <c r="AJ45">
        <v>0</v>
      </c>
      <c r="AK45">
        <v>4</v>
      </c>
      <c r="AL45">
        <v>1</v>
      </c>
      <c r="AM45">
        <v>0</v>
      </c>
      <c r="AN45">
        <v>0</v>
      </c>
      <c r="AO45">
        <v>1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3</v>
      </c>
      <c r="AZ45">
        <v>18</v>
      </c>
      <c r="BA45">
        <v>46</v>
      </c>
      <c r="BB45">
        <v>11</v>
      </c>
      <c r="BC45">
        <v>1</v>
      </c>
      <c r="BD45">
        <v>2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1</v>
      </c>
      <c r="BQ45">
        <v>1</v>
      </c>
      <c r="BR45">
        <v>2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2</v>
      </c>
      <c r="CA45">
        <v>11</v>
      </c>
      <c r="CB45">
        <v>4</v>
      </c>
      <c r="CC45">
        <v>4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4</v>
      </c>
      <c r="CR45">
        <v>4</v>
      </c>
      <c r="CS45">
        <v>0</v>
      </c>
      <c r="CT45">
        <v>0</v>
      </c>
      <c r="CU45">
        <v>0</v>
      </c>
      <c r="CV45">
        <v>1</v>
      </c>
      <c r="CW45">
        <v>1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1</v>
      </c>
      <c r="DD45">
        <v>0</v>
      </c>
      <c r="DE45">
        <v>0</v>
      </c>
      <c r="DF45">
        <v>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4</v>
      </c>
      <c r="DR45">
        <v>27</v>
      </c>
      <c r="DS45">
        <v>0</v>
      </c>
      <c r="DT45">
        <v>11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2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14</v>
      </c>
      <c r="EN45">
        <v>0</v>
      </c>
      <c r="EO45">
        <v>0</v>
      </c>
      <c r="EP45">
        <v>0</v>
      </c>
      <c r="EQ45">
        <v>27</v>
      </c>
      <c r="ER45">
        <v>21</v>
      </c>
      <c r="ES45">
        <v>19</v>
      </c>
      <c r="ET45">
        <v>1</v>
      </c>
      <c r="EU45">
        <v>0</v>
      </c>
      <c r="EV45">
        <v>1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21</v>
      </c>
      <c r="FR45">
        <v>10</v>
      </c>
      <c r="FS45">
        <v>1</v>
      </c>
      <c r="FT45">
        <v>2</v>
      </c>
      <c r="FU45">
        <v>2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1</v>
      </c>
      <c r="GC45">
        <v>0</v>
      </c>
      <c r="GD45">
        <v>1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2</v>
      </c>
      <c r="GP45">
        <v>1</v>
      </c>
      <c r="GQ45">
        <v>10</v>
      </c>
      <c r="GR45">
        <v>4</v>
      </c>
      <c r="GS45">
        <v>1</v>
      </c>
      <c r="GT45">
        <v>0</v>
      </c>
      <c r="GU45">
        <v>0</v>
      </c>
      <c r="GV45">
        <v>1</v>
      </c>
      <c r="GW45">
        <v>1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1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4</v>
      </c>
      <c r="HR45">
        <v>1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1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1</v>
      </c>
    </row>
    <row r="46" spans="1:239">
      <c r="A46" t="s">
        <v>1670</v>
      </c>
      <c r="B46" t="s">
        <v>1669</v>
      </c>
      <c r="C46" t="str">
        <f>"060106"</f>
        <v>060106</v>
      </c>
      <c r="D46" t="s">
        <v>1668</v>
      </c>
      <c r="E46">
        <v>6</v>
      </c>
      <c r="F46">
        <v>119</v>
      </c>
      <c r="G46">
        <v>125</v>
      </c>
      <c r="H46">
        <v>88</v>
      </c>
      <c r="I46">
        <v>37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37</v>
      </c>
      <c r="T46">
        <v>0</v>
      </c>
      <c r="U46">
        <v>0</v>
      </c>
      <c r="V46">
        <v>37</v>
      </c>
      <c r="W46">
        <v>9</v>
      </c>
      <c r="X46">
        <v>6</v>
      </c>
      <c r="Y46">
        <v>2</v>
      </c>
      <c r="Z46">
        <v>0</v>
      </c>
      <c r="AA46">
        <v>28</v>
      </c>
      <c r="AB46">
        <v>2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2</v>
      </c>
      <c r="BB46">
        <v>7</v>
      </c>
      <c r="BC46">
        <v>2</v>
      </c>
      <c r="BD46">
        <v>1</v>
      </c>
      <c r="BE46">
        <v>0</v>
      </c>
      <c r="BF46">
        <v>1</v>
      </c>
      <c r="BG46">
        <v>0</v>
      </c>
      <c r="BH46">
        <v>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</v>
      </c>
      <c r="BV46">
        <v>0</v>
      </c>
      <c r="BW46">
        <v>0</v>
      </c>
      <c r="BX46">
        <v>0</v>
      </c>
      <c r="BY46">
        <v>1</v>
      </c>
      <c r="BZ46">
        <v>0</v>
      </c>
      <c r="CA46">
        <v>7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2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1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2</v>
      </c>
      <c r="DR46">
        <v>3</v>
      </c>
      <c r="DS46">
        <v>0</v>
      </c>
      <c r="DT46">
        <v>1</v>
      </c>
      <c r="DU46">
        <v>0</v>
      </c>
      <c r="DV46">
        <v>0</v>
      </c>
      <c r="DW46">
        <v>0</v>
      </c>
      <c r="DX46">
        <v>1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1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3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13</v>
      </c>
      <c r="FS46">
        <v>2</v>
      </c>
      <c r="FT46">
        <v>2</v>
      </c>
      <c r="FU46">
        <v>1</v>
      </c>
      <c r="FV46">
        <v>1</v>
      </c>
      <c r="FW46">
        <v>0</v>
      </c>
      <c r="FX46">
        <v>0</v>
      </c>
      <c r="FY46">
        <v>1</v>
      </c>
      <c r="FZ46">
        <v>0</v>
      </c>
      <c r="GA46">
        <v>0</v>
      </c>
      <c r="GB46">
        <v>1</v>
      </c>
      <c r="GC46">
        <v>1</v>
      </c>
      <c r="GD46">
        <v>0</v>
      </c>
      <c r="GE46">
        <v>1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1</v>
      </c>
      <c r="GM46">
        <v>1</v>
      </c>
      <c r="GN46">
        <v>0</v>
      </c>
      <c r="GO46">
        <v>0</v>
      </c>
      <c r="GP46">
        <v>1</v>
      </c>
      <c r="GQ46">
        <v>13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1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1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1</v>
      </c>
    </row>
    <row r="47" spans="1:239">
      <c r="A47" t="s">
        <v>1667</v>
      </c>
      <c r="B47" t="s">
        <v>1658</v>
      </c>
      <c r="C47" t="str">
        <f>"060107"</f>
        <v>060107</v>
      </c>
      <c r="D47" t="s">
        <v>1666</v>
      </c>
      <c r="E47">
        <v>1</v>
      </c>
      <c r="F47">
        <v>1100</v>
      </c>
      <c r="G47">
        <v>850</v>
      </c>
      <c r="H47">
        <v>303</v>
      </c>
      <c r="I47">
        <v>547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547</v>
      </c>
      <c r="T47">
        <v>0</v>
      </c>
      <c r="U47">
        <v>0</v>
      </c>
      <c r="V47">
        <v>547</v>
      </c>
      <c r="W47">
        <v>16</v>
      </c>
      <c r="X47">
        <v>14</v>
      </c>
      <c r="Y47">
        <v>0</v>
      </c>
      <c r="Z47">
        <v>0</v>
      </c>
      <c r="AA47">
        <v>531</v>
      </c>
      <c r="AB47">
        <v>191</v>
      </c>
      <c r="AC47">
        <v>11</v>
      </c>
      <c r="AD47">
        <v>0</v>
      </c>
      <c r="AE47">
        <v>23</v>
      </c>
      <c r="AF47">
        <v>75</v>
      </c>
      <c r="AG47">
        <v>1</v>
      </c>
      <c r="AH47">
        <v>0</v>
      </c>
      <c r="AI47">
        <v>0</v>
      </c>
      <c r="AJ47">
        <v>1</v>
      </c>
      <c r="AK47">
        <v>5</v>
      </c>
      <c r="AL47">
        <v>0</v>
      </c>
      <c r="AM47">
        <v>0</v>
      </c>
      <c r="AN47">
        <v>0</v>
      </c>
      <c r="AO47">
        <v>0</v>
      </c>
      <c r="AP47">
        <v>5</v>
      </c>
      <c r="AQ47">
        <v>6</v>
      </c>
      <c r="AR47">
        <v>0</v>
      </c>
      <c r="AS47">
        <v>0</v>
      </c>
      <c r="AT47">
        <v>1</v>
      </c>
      <c r="AU47">
        <v>1</v>
      </c>
      <c r="AV47">
        <v>1</v>
      </c>
      <c r="AW47">
        <v>1</v>
      </c>
      <c r="AX47">
        <v>0</v>
      </c>
      <c r="AY47">
        <v>1</v>
      </c>
      <c r="AZ47">
        <v>59</v>
      </c>
      <c r="BA47">
        <v>191</v>
      </c>
      <c r="BB47">
        <v>65</v>
      </c>
      <c r="BC47">
        <v>9</v>
      </c>
      <c r="BD47">
        <v>11</v>
      </c>
      <c r="BE47">
        <v>3</v>
      </c>
      <c r="BF47">
        <v>1</v>
      </c>
      <c r="BG47">
        <v>0</v>
      </c>
      <c r="BH47">
        <v>6</v>
      </c>
      <c r="BI47">
        <v>0</v>
      </c>
      <c r="BJ47">
        <v>1</v>
      </c>
      <c r="BK47">
        <v>0</v>
      </c>
      <c r="BL47">
        <v>2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2</v>
      </c>
      <c r="BT47">
        <v>0</v>
      </c>
      <c r="BU47">
        <v>1</v>
      </c>
      <c r="BV47">
        <v>1</v>
      </c>
      <c r="BW47">
        <v>0</v>
      </c>
      <c r="BX47">
        <v>1</v>
      </c>
      <c r="BY47">
        <v>1</v>
      </c>
      <c r="BZ47">
        <v>25</v>
      </c>
      <c r="CA47">
        <v>65</v>
      </c>
      <c r="CB47">
        <v>19</v>
      </c>
      <c r="CC47">
        <v>10</v>
      </c>
      <c r="CD47">
        <v>4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0</v>
      </c>
      <c r="CL47">
        <v>0</v>
      </c>
      <c r="CM47">
        <v>0</v>
      </c>
      <c r="CN47">
        <v>1</v>
      </c>
      <c r="CO47">
        <v>2</v>
      </c>
      <c r="CP47">
        <v>0</v>
      </c>
      <c r="CQ47">
        <v>19</v>
      </c>
      <c r="CR47">
        <v>22</v>
      </c>
      <c r="CS47">
        <v>7</v>
      </c>
      <c r="CT47">
        <v>8</v>
      </c>
      <c r="CU47">
        <v>0</v>
      </c>
      <c r="CV47">
        <v>1</v>
      </c>
      <c r="CW47">
        <v>0</v>
      </c>
      <c r="CX47">
        <v>3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2</v>
      </c>
      <c r="DN47">
        <v>0</v>
      </c>
      <c r="DO47">
        <v>0</v>
      </c>
      <c r="DP47">
        <v>0</v>
      </c>
      <c r="DQ47">
        <v>22</v>
      </c>
      <c r="DR47">
        <v>52</v>
      </c>
      <c r="DS47">
        <v>1</v>
      </c>
      <c r="DT47">
        <v>18</v>
      </c>
      <c r="DU47">
        <v>0</v>
      </c>
      <c r="DV47">
        <v>7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2</v>
      </c>
      <c r="EE47">
        <v>0</v>
      </c>
      <c r="EF47">
        <v>2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22</v>
      </c>
      <c r="EN47">
        <v>0</v>
      </c>
      <c r="EO47">
        <v>0</v>
      </c>
      <c r="EP47">
        <v>0</v>
      </c>
      <c r="EQ47">
        <v>52</v>
      </c>
      <c r="ER47">
        <v>129</v>
      </c>
      <c r="ES47">
        <v>124</v>
      </c>
      <c r="ET47">
        <v>1</v>
      </c>
      <c r="EU47">
        <v>0</v>
      </c>
      <c r="EV47">
        <v>1</v>
      </c>
      <c r="EW47">
        <v>0</v>
      </c>
      <c r="EX47">
        <v>0</v>
      </c>
      <c r="EY47">
        <v>2</v>
      </c>
      <c r="EZ47">
        <v>0</v>
      </c>
      <c r="FA47">
        <v>0</v>
      </c>
      <c r="FB47">
        <v>0</v>
      </c>
      <c r="FC47">
        <v>0</v>
      </c>
      <c r="FD47">
        <v>1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129</v>
      </c>
      <c r="FR47">
        <v>44</v>
      </c>
      <c r="FS47">
        <v>12</v>
      </c>
      <c r="FT47">
        <v>1</v>
      </c>
      <c r="FU47">
        <v>1</v>
      </c>
      <c r="FV47">
        <v>2</v>
      </c>
      <c r="FW47">
        <v>0</v>
      </c>
      <c r="FX47">
        <v>1</v>
      </c>
      <c r="FY47">
        <v>2</v>
      </c>
      <c r="FZ47">
        <v>0</v>
      </c>
      <c r="GA47">
        <v>1</v>
      </c>
      <c r="GB47">
        <v>7</v>
      </c>
      <c r="GC47">
        <v>0</v>
      </c>
      <c r="GD47">
        <v>0</v>
      </c>
      <c r="GE47">
        <v>2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2</v>
      </c>
      <c r="GN47">
        <v>2</v>
      </c>
      <c r="GO47">
        <v>0</v>
      </c>
      <c r="GP47">
        <v>11</v>
      </c>
      <c r="GQ47">
        <v>44</v>
      </c>
      <c r="GR47">
        <v>9</v>
      </c>
      <c r="GS47">
        <v>6</v>
      </c>
      <c r="GT47">
        <v>0</v>
      </c>
      <c r="GU47">
        <v>1</v>
      </c>
      <c r="GV47">
        <v>0</v>
      </c>
      <c r="GW47">
        <v>2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9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</row>
    <row r="48" spans="1:239">
      <c r="A48" t="s">
        <v>1665</v>
      </c>
      <c r="B48" t="s">
        <v>1658</v>
      </c>
      <c r="C48" t="str">
        <f>"060107"</f>
        <v>060107</v>
      </c>
      <c r="D48" t="s">
        <v>1664</v>
      </c>
      <c r="E48">
        <v>2</v>
      </c>
      <c r="F48">
        <v>1133</v>
      </c>
      <c r="G48">
        <v>870</v>
      </c>
      <c r="H48">
        <v>418</v>
      </c>
      <c r="I48">
        <v>452</v>
      </c>
      <c r="J48">
        <v>0</v>
      </c>
      <c r="K48">
        <v>5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452</v>
      </c>
      <c r="T48">
        <v>0</v>
      </c>
      <c r="U48">
        <v>0</v>
      </c>
      <c r="V48">
        <v>452</v>
      </c>
      <c r="W48">
        <v>12</v>
      </c>
      <c r="X48">
        <v>11</v>
      </c>
      <c r="Y48">
        <v>0</v>
      </c>
      <c r="Z48">
        <v>0</v>
      </c>
      <c r="AA48">
        <v>440</v>
      </c>
      <c r="AB48">
        <v>200</v>
      </c>
      <c r="AC48">
        <v>32</v>
      </c>
      <c r="AD48">
        <v>4</v>
      </c>
      <c r="AE48">
        <v>25</v>
      </c>
      <c r="AF48">
        <v>39</v>
      </c>
      <c r="AG48">
        <v>1</v>
      </c>
      <c r="AH48">
        <v>0</v>
      </c>
      <c r="AI48">
        <v>3</v>
      </c>
      <c r="AJ48">
        <v>1</v>
      </c>
      <c r="AK48">
        <v>7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4</v>
      </c>
      <c r="AR48">
        <v>2</v>
      </c>
      <c r="AS48">
        <v>0</v>
      </c>
      <c r="AT48">
        <v>1</v>
      </c>
      <c r="AU48">
        <v>1</v>
      </c>
      <c r="AV48">
        <v>0</v>
      </c>
      <c r="AW48">
        <v>1</v>
      </c>
      <c r="AX48">
        <v>0</v>
      </c>
      <c r="AY48">
        <v>2</v>
      </c>
      <c r="AZ48">
        <v>77</v>
      </c>
      <c r="BA48">
        <v>200</v>
      </c>
      <c r="BB48">
        <v>40</v>
      </c>
      <c r="BC48">
        <v>1</v>
      </c>
      <c r="BD48">
        <v>6</v>
      </c>
      <c r="BE48">
        <v>3</v>
      </c>
      <c r="BF48">
        <v>0</v>
      </c>
      <c r="BG48">
        <v>1</v>
      </c>
      <c r="BH48">
        <v>16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1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0</v>
      </c>
      <c r="BZ48">
        <v>10</v>
      </c>
      <c r="CA48">
        <v>40</v>
      </c>
      <c r="CB48">
        <v>7</v>
      </c>
      <c r="CC48">
        <v>2</v>
      </c>
      <c r="CD48">
        <v>1</v>
      </c>
      <c r="CE48">
        <v>0</v>
      </c>
      <c r="CF48">
        <v>2</v>
      </c>
      <c r="CG48">
        <v>0</v>
      </c>
      <c r="CH48">
        <v>0</v>
      </c>
      <c r="CI48">
        <v>0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7</v>
      </c>
      <c r="CR48">
        <v>24</v>
      </c>
      <c r="CS48">
        <v>15</v>
      </c>
      <c r="CT48">
        <v>2</v>
      </c>
      <c r="CU48">
        <v>0</v>
      </c>
      <c r="CV48">
        <v>2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3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2</v>
      </c>
      <c r="DQ48">
        <v>24</v>
      </c>
      <c r="DR48">
        <v>59</v>
      </c>
      <c r="DS48">
        <v>3</v>
      </c>
      <c r="DT48">
        <v>20</v>
      </c>
      <c r="DU48">
        <v>0</v>
      </c>
      <c r="DV48">
        <v>4</v>
      </c>
      <c r="DW48">
        <v>0</v>
      </c>
      <c r="DX48">
        <v>0</v>
      </c>
      <c r="DY48">
        <v>0</v>
      </c>
      <c r="DZ48">
        <v>1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2</v>
      </c>
      <c r="EG48">
        <v>0</v>
      </c>
      <c r="EH48">
        <v>0</v>
      </c>
      <c r="EI48">
        <v>2</v>
      </c>
      <c r="EJ48">
        <v>0</v>
      </c>
      <c r="EK48">
        <v>0</v>
      </c>
      <c r="EL48">
        <v>0</v>
      </c>
      <c r="EM48">
        <v>26</v>
      </c>
      <c r="EN48">
        <v>0</v>
      </c>
      <c r="EO48">
        <v>1</v>
      </c>
      <c r="EP48">
        <v>0</v>
      </c>
      <c r="EQ48">
        <v>59</v>
      </c>
      <c r="ER48">
        <v>68</v>
      </c>
      <c r="ES48">
        <v>66</v>
      </c>
      <c r="ET48">
        <v>0</v>
      </c>
      <c r="EU48">
        <v>2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68</v>
      </c>
      <c r="FR48">
        <v>36</v>
      </c>
      <c r="FS48">
        <v>5</v>
      </c>
      <c r="FT48">
        <v>3</v>
      </c>
      <c r="FU48">
        <v>1</v>
      </c>
      <c r="FV48">
        <v>0</v>
      </c>
      <c r="FW48">
        <v>0</v>
      </c>
      <c r="FX48">
        <v>0</v>
      </c>
      <c r="FY48">
        <v>4</v>
      </c>
      <c r="FZ48">
        <v>0</v>
      </c>
      <c r="GA48">
        <v>0</v>
      </c>
      <c r="GB48">
        <v>4</v>
      </c>
      <c r="GC48">
        <v>1</v>
      </c>
      <c r="GD48">
        <v>0</v>
      </c>
      <c r="GE48">
        <v>0</v>
      </c>
      <c r="GF48">
        <v>0</v>
      </c>
      <c r="GG48">
        <v>1</v>
      </c>
      <c r="GH48">
        <v>0</v>
      </c>
      <c r="GI48">
        <v>2</v>
      </c>
      <c r="GJ48">
        <v>0</v>
      </c>
      <c r="GK48">
        <v>0</v>
      </c>
      <c r="GL48">
        <v>1</v>
      </c>
      <c r="GM48">
        <v>4</v>
      </c>
      <c r="GN48">
        <v>0</v>
      </c>
      <c r="GO48">
        <v>1</v>
      </c>
      <c r="GP48">
        <v>9</v>
      </c>
      <c r="GQ48">
        <v>36</v>
      </c>
      <c r="GR48">
        <v>6</v>
      </c>
      <c r="GS48">
        <v>1</v>
      </c>
      <c r="GT48">
        <v>2</v>
      </c>
      <c r="GU48">
        <v>1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1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1</v>
      </c>
      <c r="HQ48">
        <v>6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</row>
    <row r="49" spans="1:239">
      <c r="A49" t="s">
        <v>1663</v>
      </c>
      <c r="B49" t="s">
        <v>1658</v>
      </c>
      <c r="C49" t="str">
        <f>"060107"</f>
        <v>060107</v>
      </c>
      <c r="D49" t="s">
        <v>1662</v>
      </c>
      <c r="E49">
        <v>3</v>
      </c>
      <c r="F49">
        <v>196</v>
      </c>
      <c r="G49">
        <v>150</v>
      </c>
      <c r="H49">
        <v>50</v>
      </c>
      <c r="I49">
        <v>100</v>
      </c>
      <c r="J49">
        <v>0</v>
      </c>
      <c r="K49">
        <v>11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100</v>
      </c>
      <c r="T49">
        <v>0</v>
      </c>
      <c r="U49">
        <v>0</v>
      </c>
      <c r="V49">
        <v>100</v>
      </c>
      <c r="W49">
        <v>3</v>
      </c>
      <c r="X49">
        <v>2</v>
      </c>
      <c r="Y49">
        <v>1</v>
      </c>
      <c r="Z49">
        <v>0</v>
      </c>
      <c r="AA49">
        <v>97</v>
      </c>
      <c r="AB49">
        <v>38</v>
      </c>
      <c r="AC49">
        <v>7</v>
      </c>
      <c r="AD49">
        <v>1</v>
      </c>
      <c r="AE49">
        <v>3</v>
      </c>
      <c r="AF49">
        <v>11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14</v>
      </c>
      <c r="BA49">
        <v>38</v>
      </c>
      <c r="BB49">
        <v>1</v>
      </c>
      <c r="BC49">
        <v>1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1</v>
      </c>
      <c r="CR49">
        <v>5</v>
      </c>
      <c r="CS49">
        <v>1</v>
      </c>
      <c r="CT49">
        <v>2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1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1</v>
      </c>
      <c r="DO49">
        <v>0</v>
      </c>
      <c r="DP49">
        <v>0</v>
      </c>
      <c r="DQ49">
        <v>5</v>
      </c>
      <c r="DR49">
        <v>9</v>
      </c>
      <c r="DS49">
        <v>1</v>
      </c>
      <c r="DT49">
        <v>5</v>
      </c>
      <c r="DU49">
        <v>0</v>
      </c>
      <c r="DV49">
        <v>1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2</v>
      </c>
      <c r="EN49">
        <v>0</v>
      </c>
      <c r="EO49">
        <v>0</v>
      </c>
      <c r="EP49">
        <v>0</v>
      </c>
      <c r="EQ49">
        <v>9</v>
      </c>
      <c r="ER49">
        <v>32</v>
      </c>
      <c r="ES49">
        <v>32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32</v>
      </c>
      <c r="FR49">
        <v>11</v>
      </c>
      <c r="FS49">
        <v>2</v>
      </c>
      <c r="FT49">
        <v>1</v>
      </c>
      <c r="FU49">
        <v>1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2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2</v>
      </c>
      <c r="GM49">
        <v>0</v>
      </c>
      <c r="GN49">
        <v>0</v>
      </c>
      <c r="GO49">
        <v>0</v>
      </c>
      <c r="GP49">
        <v>3</v>
      </c>
      <c r="GQ49">
        <v>11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</row>
    <row r="50" spans="1:239">
      <c r="A50" t="s">
        <v>1661</v>
      </c>
      <c r="B50" t="s">
        <v>1658</v>
      </c>
      <c r="C50" t="str">
        <f>"060107"</f>
        <v>060107</v>
      </c>
      <c r="D50" t="s">
        <v>1660</v>
      </c>
      <c r="E50">
        <v>4</v>
      </c>
      <c r="F50">
        <v>767</v>
      </c>
      <c r="G50">
        <v>590</v>
      </c>
      <c r="H50">
        <v>297</v>
      </c>
      <c r="I50">
        <v>293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293</v>
      </c>
      <c r="T50">
        <v>0</v>
      </c>
      <c r="U50">
        <v>0</v>
      </c>
      <c r="V50">
        <v>293</v>
      </c>
      <c r="W50">
        <v>14</v>
      </c>
      <c r="X50">
        <v>9</v>
      </c>
      <c r="Y50">
        <v>5</v>
      </c>
      <c r="Z50">
        <v>0</v>
      </c>
      <c r="AA50">
        <v>279</v>
      </c>
      <c r="AB50">
        <v>150</v>
      </c>
      <c r="AC50">
        <v>25</v>
      </c>
      <c r="AD50">
        <v>1</v>
      </c>
      <c r="AE50">
        <v>24</v>
      </c>
      <c r="AF50">
        <v>21</v>
      </c>
      <c r="AG50">
        <v>0</v>
      </c>
      <c r="AH50">
        <v>1</v>
      </c>
      <c r="AI50">
        <v>1</v>
      </c>
      <c r="AJ50">
        <v>0</v>
      </c>
      <c r="AK50">
        <v>3</v>
      </c>
      <c r="AL50">
        <v>0</v>
      </c>
      <c r="AM50">
        <v>0</v>
      </c>
      <c r="AN50">
        <v>0</v>
      </c>
      <c r="AO50">
        <v>1</v>
      </c>
      <c r="AP50">
        <v>1</v>
      </c>
      <c r="AQ50">
        <v>9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2</v>
      </c>
      <c r="AX50">
        <v>2</v>
      </c>
      <c r="AY50">
        <v>2</v>
      </c>
      <c r="AZ50">
        <v>56</v>
      </c>
      <c r="BA50">
        <v>150</v>
      </c>
      <c r="BB50">
        <v>33</v>
      </c>
      <c r="BC50">
        <v>3</v>
      </c>
      <c r="BD50">
        <v>9</v>
      </c>
      <c r="BE50">
        <v>0</v>
      </c>
      <c r="BF50">
        <v>0</v>
      </c>
      <c r="BG50">
        <v>0</v>
      </c>
      <c r="BH50">
        <v>8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2</v>
      </c>
      <c r="BT50">
        <v>0</v>
      </c>
      <c r="BU50">
        <v>1</v>
      </c>
      <c r="BV50">
        <v>1</v>
      </c>
      <c r="BW50">
        <v>0</v>
      </c>
      <c r="BX50">
        <v>0</v>
      </c>
      <c r="BY50">
        <v>0</v>
      </c>
      <c r="BZ50">
        <v>9</v>
      </c>
      <c r="CA50">
        <v>33</v>
      </c>
      <c r="CB50">
        <v>5</v>
      </c>
      <c r="CC50">
        <v>2</v>
      </c>
      <c r="CD50">
        <v>0</v>
      </c>
      <c r="CE50">
        <v>2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</v>
      </c>
      <c r="CP50">
        <v>0</v>
      </c>
      <c r="CQ50">
        <v>5</v>
      </c>
      <c r="CR50">
        <v>11</v>
      </c>
      <c r="CS50">
        <v>3</v>
      </c>
      <c r="CT50">
        <v>3</v>
      </c>
      <c r="CU50">
        <v>0</v>
      </c>
      <c r="CV50">
        <v>1</v>
      </c>
      <c r="CW50">
        <v>0</v>
      </c>
      <c r="CX50">
        <v>0</v>
      </c>
      <c r="CY50">
        <v>2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2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11</v>
      </c>
      <c r="DR50">
        <v>27</v>
      </c>
      <c r="DS50">
        <v>1</v>
      </c>
      <c r="DT50">
        <v>9</v>
      </c>
      <c r="DU50">
        <v>1</v>
      </c>
      <c r="DV50">
        <v>1</v>
      </c>
      <c r="DW50">
        <v>0</v>
      </c>
      <c r="DX50">
        <v>0</v>
      </c>
      <c r="DY50">
        <v>0</v>
      </c>
      <c r="DZ50">
        <v>0</v>
      </c>
      <c r="EA50">
        <v>1</v>
      </c>
      <c r="EB50">
        <v>0</v>
      </c>
      <c r="EC50">
        <v>0</v>
      </c>
      <c r="ED50">
        <v>0</v>
      </c>
      <c r="EE50">
        <v>0</v>
      </c>
      <c r="EF50">
        <v>2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12</v>
      </c>
      <c r="EN50">
        <v>0</v>
      </c>
      <c r="EO50">
        <v>0</v>
      </c>
      <c r="EP50">
        <v>0</v>
      </c>
      <c r="EQ50">
        <v>27</v>
      </c>
      <c r="ER50">
        <v>21</v>
      </c>
      <c r="ES50">
        <v>21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21</v>
      </c>
      <c r="FR50">
        <v>29</v>
      </c>
      <c r="FS50">
        <v>5</v>
      </c>
      <c r="FT50">
        <v>1</v>
      </c>
      <c r="FU50">
        <v>1</v>
      </c>
      <c r="FV50">
        <v>0</v>
      </c>
      <c r="FW50">
        <v>0</v>
      </c>
      <c r="FX50">
        <v>0</v>
      </c>
      <c r="FY50">
        <v>0</v>
      </c>
      <c r="FZ50">
        <v>1</v>
      </c>
      <c r="GA50">
        <v>1</v>
      </c>
      <c r="GB50">
        <v>9</v>
      </c>
      <c r="GC50">
        <v>0</v>
      </c>
      <c r="GD50">
        <v>0</v>
      </c>
      <c r="GE50">
        <v>0</v>
      </c>
      <c r="GF50">
        <v>0</v>
      </c>
      <c r="GG50">
        <v>1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4</v>
      </c>
      <c r="GN50">
        <v>0</v>
      </c>
      <c r="GO50">
        <v>0</v>
      </c>
      <c r="GP50">
        <v>6</v>
      </c>
      <c r="GQ50">
        <v>29</v>
      </c>
      <c r="GR50">
        <v>3</v>
      </c>
      <c r="GS50">
        <v>1</v>
      </c>
      <c r="GT50">
        <v>0</v>
      </c>
      <c r="GU50">
        <v>0</v>
      </c>
      <c r="GV50">
        <v>1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1</v>
      </c>
      <c r="HO50">
        <v>0</v>
      </c>
      <c r="HP50">
        <v>0</v>
      </c>
      <c r="HQ50">
        <v>3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</row>
    <row r="51" spans="1:239">
      <c r="A51" t="s">
        <v>1659</v>
      </c>
      <c r="B51" t="s">
        <v>1658</v>
      </c>
      <c r="C51" t="str">
        <f>"060107"</f>
        <v>060107</v>
      </c>
      <c r="D51" t="s">
        <v>1657</v>
      </c>
      <c r="E51">
        <v>5</v>
      </c>
      <c r="F51">
        <v>75</v>
      </c>
      <c r="G51">
        <v>77</v>
      </c>
      <c r="H51">
        <v>30</v>
      </c>
      <c r="I51">
        <v>47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47</v>
      </c>
      <c r="T51">
        <v>0</v>
      </c>
      <c r="U51">
        <v>0</v>
      </c>
      <c r="V51">
        <v>47</v>
      </c>
      <c r="W51">
        <v>13</v>
      </c>
      <c r="X51">
        <v>2</v>
      </c>
      <c r="Y51">
        <v>10</v>
      </c>
      <c r="Z51">
        <v>0</v>
      </c>
      <c r="AA51">
        <v>34</v>
      </c>
      <c r="AB51">
        <v>17</v>
      </c>
      <c r="AC51">
        <v>9</v>
      </c>
      <c r="AD51">
        <v>0</v>
      </c>
      <c r="AE51">
        <v>2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2</v>
      </c>
      <c r="AX51">
        <v>0</v>
      </c>
      <c r="AY51">
        <v>0</v>
      </c>
      <c r="AZ51">
        <v>1</v>
      </c>
      <c r="BA51">
        <v>17</v>
      </c>
      <c r="BB51">
        <v>5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1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2</v>
      </c>
      <c r="BX51">
        <v>0</v>
      </c>
      <c r="BY51">
        <v>0</v>
      </c>
      <c r="BZ51">
        <v>1</v>
      </c>
      <c r="CA51">
        <v>5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</v>
      </c>
      <c r="CS51">
        <v>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1</v>
      </c>
      <c r="DR51">
        <v>5</v>
      </c>
      <c r="DS51">
        <v>2</v>
      </c>
      <c r="DT51">
        <v>1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1</v>
      </c>
      <c r="EM51">
        <v>1</v>
      </c>
      <c r="EN51">
        <v>0</v>
      </c>
      <c r="EO51">
        <v>0</v>
      </c>
      <c r="EP51">
        <v>0</v>
      </c>
      <c r="EQ51">
        <v>5</v>
      </c>
      <c r="ER51">
        <v>2</v>
      </c>
      <c r="ES51">
        <v>1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1</v>
      </c>
      <c r="FO51">
        <v>0</v>
      </c>
      <c r="FP51">
        <v>0</v>
      </c>
      <c r="FQ51">
        <v>2</v>
      </c>
      <c r="FR51">
        <v>3</v>
      </c>
      <c r="FS51">
        <v>0</v>
      </c>
      <c r="FT51">
        <v>0</v>
      </c>
      <c r="FU51">
        <v>0</v>
      </c>
      <c r="FV51">
        <v>1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1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1</v>
      </c>
      <c r="GN51">
        <v>0</v>
      </c>
      <c r="GO51">
        <v>0</v>
      </c>
      <c r="GP51">
        <v>0</v>
      </c>
      <c r="GQ51">
        <v>3</v>
      </c>
      <c r="GR51">
        <v>1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1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1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</row>
    <row r="52" spans="1:239">
      <c r="A52" t="s">
        <v>1656</v>
      </c>
      <c r="B52" t="s">
        <v>1649</v>
      </c>
      <c r="C52" t="str">
        <f>"060108"</f>
        <v>060108</v>
      </c>
      <c r="D52" t="s">
        <v>1655</v>
      </c>
      <c r="E52">
        <v>1</v>
      </c>
      <c r="F52">
        <v>1701</v>
      </c>
      <c r="G52">
        <v>1310</v>
      </c>
      <c r="H52">
        <v>504</v>
      </c>
      <c r="I52">
        <v>806</v>
      </c>
      <c r="J52">
        <v>3</v>
      </c>
      <c r="K52">
        <v>10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1</v>
      </c>
      <c r="S52">
        <v>807</v>
      </c>
      <c r="T52">
        <v>1</v>
      </c>
      <c r="U52">
        <v>0</v>
      </c>
      <c r="V52">
        <v>807</v>
      </c>
      <c r="W52">
        <v>19</v>
      </c>
      <c r="X52">
        <v>17</v>
      </c>
      <c r="Y52">
        <v>2</v>
      </c>
      <c r="Z52">
        <v>0</v>
      </c>
      <c r="AA52">
        <v>788</v>
      </c>
      <c r="AB52">
        <v>410</v>
      </c>
      <c r="AC52">
        <v>50</v>
      </c>
      <c r="AD52">
        <v>9</v>
      </c>
      <c r="AE52">
        <v>51</v>
      </c>
      <c r="AF52">
        <v>44</v>
      </c>
      <c r="AG52">
        <v>4</v>
      </c>
      <c r="AH52">
        <v>4</v>
      </c>
      <c r="AI52">
        <v>3</v>
      </c>
      <c r="AJ52">
        <v>1</v>
      </c>
      <c r="AK52">
        <v>29</v>
      </c>
      <c r="AL52">
        <v>0</v>
      </c>
      <c r="AM52">
        <v>2</v>
      </c>
      <c r="AN52">
        <v>0</v>
      </c>
      <c r="AO52">
        <v>1</v>
      </c>
      <c r="AP52">
        <v>4</v>
      </c>
      <c r="AQ52">
        <v>13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1</v>
      </c>
      <c r="AY52">
        <v>3</v>
      </c>
      <c r="AZ52">
        <v>189</v>
      </c>
      <c r="BA52">
        <v>410</v>
      </c>
      <c r="BB52">
        <v>47</v>
      </c>
      <c r="BC52">
        <v>2</v>
      </c>
      <c r="BD52">
        <v>5</v>
      </c>
      <c r="BE52">
        <v>3</v>
      </c>
      <c r="BF52">
        <v>0</v>
      </c>
      <c r="BG52">
        <v>0</v>
      </c>
      <c r="BH52">
        <v>10</v>
      </c>
      <c r="BI52">
        <v>0</v>
      </c>
      <c r="BJ52">
        <v>0</v>
      </c>
      <c r="BK52">
        <v>0</v>
      </c>
      <c r="BL52">
        <v>1</v>
      </c>
      <c r="BM52">
        <v>0</v>
      </c>
      <c r="BN52">
        <v>0</v>
      </c>
      <c r="BO52">
        <v>0</v>
      </c>
      <c r="BP52">
        <v>1</v>
      </c>
      <c r="BQ52">
        <v>1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22</v>
      </c>
      <c r="CA52">
        <v>47</v>
      </c>
      <c r="CB52">
        <v>22</v>
      </c>
      <c r="CC52">
        <v>10</v>
      </c>
      <c r="CD52">
        <v>4</v>
      </c>
      <c r="CE52">
        <v>2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1</v>
      </c>
      <c r="CL52">
        <v>1</v>
      </c>
      <c r="CM52">
        <v>0</v>
      </c>
      <c r="CN52">
        <v>1</v>
      </c>
      <c r="CO52">
        <v>1</v>
      </c>
      <c r="CP52">
        <v>1</v>
      </c>
      <c r="CQ52">
        <v>22</v>
      </c>
      <c r="CR52">
        <v>26</v>
      </c>
      <c r="CS52">
        <v>10</v>
      </c>
      <c r="CT52">
        <v>5</v>
      </c>
      <c r="CU52">
        <v>2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1</v>
      </c>
      <c r="DD52">
        <v>0</v>
      </c>
      <c r="DE52">
        <v>0</v>
      </c>
      <c r="DF52">
        <v>1</v>
      </c>
      <c r="DG52">
        <v>2</v>
      </c>
      <c r="DH52">
        <v>0</v>
      </c>
      <c r="DI52">
        <v>2</v>
      </c>
      <c r="DJ52">
        <v>0</v>
      </c>
      <c r="DK52">
        <v>0</v>
      </c>
      <c r="DL52">
        <v>0</v>
      </c>
      <c r="DM52">
        <v>0</v>
      </c>
      <c r="DN52">
        <v>1</v>
      </c>
      <c r="DO52">
        <v>0</v>
      </c>
      <c r="DP52">
        <v>2</v>
      </c>
      <c r="DQ52">
        <v>26</v>
      </c>
      <c r="DR52">
        <v>75</v>
      </c>
      <c r="DS52">
        <v>5</v>
      </c>
      <c r="DT52">
        <v>23</v>
      </c>
      <c r="DU52">
        <v>0</v>
      </c>
      <c r="DV52">
        <v>5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4</v>
      </c>
      <c r="EG52">
        <v>0</v>
      </c>
      <c r="EH52">
        <v>0</v>
      </c>
      <c r="EI52">
        <v>32</v>
      </c>
      <c r="EJ52">
        <v>0</v>
      </c>
      <c r="EK52">
        <v>1</v>
      </c>
      <c r="EL52">
        <v>1</v>
      </c>
      <c r="EM52">
        <v>4</v>
      </c>
      <c r="EN52">
        <v>0</v>
      </c>
      <c r="EO52">
        <v>0</v>
      </c>
      <c r="EP52">
        <v>0</v>
      </c>
      <c r="EQ52">
        <v>75</v>
      </c>
      <c r="ER52">
        <v>117</v>
      </c>
      <c r="ES52">
        <v>114</v>
      </c>
      <c r="ET52">
        <v>1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1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1</v>
      </c>
      <c r="FQ52">
        <v>117</v>
      </c>
      <c r="FR52">
        <v>72</v>
      </c>
      <c r="FS52">
        <v>12</v>
      </c>
      <c r="FT52">
        <v>5</v>
      </c>
      <c r="FU52">
        <v>4</v>
      </c>
      <c r="FV52">
        <v>0</v>
      </c>
      <c r="FW52">
        <v>1</v>
      </c>
      <c r="FX52">
        <v>0</v>
      </c>
      <c r="FY52">
        <v>4</v>
      </c>
      <c r="FZ52">
        <v>0</v>
      </c>
      <c r="GA52">
        <v>0</v>
      </c>
      <c r="GB52">
        <v>7</v>
      </c>
      <c r="GC52">
        <v>0</v>
      </c>
      <c r="GD52">
        <v>0</v>
      </c>
      <c r="GE52">
        <v>1</v>
      </c>
      <c r="GF52">
        <v>0</v>
      </c>
      <c r="GG52">
        <v>1</v>
      </c>
      <c r="GH52">
        <v>0</v>
      </c>
      <c r="GI52">
        <v>1</v>
      </c>
      <c r="GJ52">
        <v>0</v>
      </c>
      <c r="GK52">
        <v>1</v>
      </c>
      <c r="GL52">
        <v>1</v>
      </c>
      <c r="GM52">
        <v>17</v>
      </c>
      <c r="GN52">
        <v>0</v>
      </c>
      <c r="GO52">
        <v>2</v>
      </c>
      <c r="GP52">
        <v>15</v>
      </c>
      <c r="GQ52">
        <v>72</v>
      </c>
      <c r="GR52">
        <v>19</v>
      </c>
      <c r="GS52">
        <v>10</v>
      </c>
      <c r="GT52">
        <v>0</v>
      </c>
      <c r="GU52">
        <v>0</v>
      </c>
      <c r="GV52">
        <v>1</v>
      </c>
      <c r="GW52">
        <v>1</v>
      </c>
      <c r="GX52">
        <v>1</v>
      </c>
      <c r="GY52">
        <v>0</v>
      </c>
      <c r="GZ52">
        <v>0</v>
      </c>
      <c r="HA52">
        <v>1</v>
      </c>
      <c r="HB52">
        <v>0</v>
      </c>
      <c r="HC52">
        <v>0</v>
      </c>
      <c r="HD52">
        <v>1</v>
      </c>
      <c r="HE52">
        <v>0</v>
      </c>
      <c r="HF52">
        <v>0</v>
      </c>
      <c r="HG52">
        <v>0</v>
      </c>
      <c r="HH52">
        <v>0</v>
      </c>
      <c r="HI52">
        <v>2</v>
      </c>
      <c r="HJ52">
        <v>0</v>
      </c>
      <c r="HK52">
        <v>0</v>
      </c>
      <c r="HL52">
        <v>0</v>
      </c>
      <c r="HM52">
        <v>0</v>
      </c>
      <c r="HN52">
        <v>1</v>
      </c>
      <c r="HO52">
        <v>0</v>
      </c>
      <c r="HP52">
        <v>1</v>
      </c>
      <c r="HQ52">
        <v>19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</row>
    <row r="53" spans="1:239">
      <c r="A53" t="s">
        <v>1654</v>
      </c>
      <c r="B53" t="s">
        <v>1649</v>
      </c>
      <c r="C53" t="str">
        <f>"060108"</f>
        <v>060108</v>
      </c>
      <c r="D53" t="s">
        <v>1653</v>
      </c>
      <c r="E53">
        <v>2</v>
      </c>
      <c r="F53">
        <v>633</v>
      </c>
      <c r="G53">
        <v>490</v>
      </c>
      <c r="H53">
        <v>250</v>
      </c>
      <c r="I53">
        <v>240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240</v>
      </c>
      <c r="T53">
        <v>0</v>
      </c>
      <c r="U53">
        <v>0</v>
      </c>
      <c r="V53">
        <v>240</v>
      </c>
      <c r="W53">
        <v>9</v>
      </c>
      <c r="X53">
        <v>6</v>
      </c>
      <c r="Y53">
        <v>3</v>
      </c>
      <c r="Z53">
        <v>0</v>
      </c>
      <c r="AA53">
        <v>231</v>
      </c>
      <c r="AB53">
        <v>118</v>
      </c>
      <c r="AC53">
        <v>12</v>
      </c>
      <c r="AD53">
        <v>2</v>
      </c>
      <c r="AE53">
        <v>21</v>
      </c>
      <c r="AF53">
        <v>10</v>
      </c>
      <c r="AG53">
        <v>1</v>
      </c>
      <c r="AH53">
        <v>1</v>
      </c>
      <c r="AI53">
        <v>0</v>
      </c>
      <c r="AJ53">
        <v>1</v>
      </c>
      <c r="AK53">
        <v>6</v>
      </c>
      <c r="AL53">
        <v>3</v>
      </c>
      <c r="AM53">
        <v>1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2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2</v>
      </c>
      <c r="AZ53">
        <v>54</v>
      </c>
      <c r="BA53">
        <v>118</v>
      </c>
      <c r="BB53">
        <v>15</v>
      </c>
      <c r="BC53">
        <v>1</v>
      </c>
      <c r="BD53">
        <v>3</v>
      </c>
      <c r="BE53">
        <v>1</v>
      </c>
      <c r="BF53">
        <v>0</v>
      </c>
      <c r="BG53">
        <v>0</v>
      </c>
      <c r="BH53">
        <v>7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3</v>
      </c>
      <c r="CA53">
        <v>15</v>
      </c>
      <c r="CB53">
        <v>5</v>
      </c>
      <c r="CC53">
        <v>1</v>
      </c>
      <c r="CD53">
        <v>0</v>
      </c>
      <c r="CE53">
        <v>1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1</v>
      </c>
      <c r="CQ53">
        <v>5</v>
      </c>
      <c r="CR53">
        <v>9</v>
      </c>
      <c r="CS53">
        <v>4</v>
      </c>
      <c r="CT53">
        <v>0</v>
      </c>
      <c r="CU53">
        <v>1</v>
      </c>
      <c r="CV53">
        <v>0</v>
      </c>
      <c r="CW53">
        <v>0</v>
      </c>
      <c r="CX53">
        <v>1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2</v>
      </c>
      <c r="DE53">
        <v>0</v>
      </c>
      <c r="DF53">
        <v>1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9</v>
      </c>
      <c r="DR53">
        <v>18</v>
      </c>
      <c r="DS53">
        <v>0</v>
      </c>
      <c r="DT53">
        <v>12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4</v>
      </c>
      <c r="EJ53">
        <v>0</v>
      </c>
      <c r="EK53">
        <v>0</v>
      </c>
      <c r="EL53">
        <v>0</v>
      </c>
      <c r="EM53">
        <v>2</v>
      </c>
      <c r="EN53">
        <v>0</v>
      </c>
      <c r="EO53">
        <v>0</v>
      </c>
      <c r="EP53">
        <v>0</v>
      </c>
      <c r="EQ53">
        <v>18</v>
      </c>
      <c r="ER53">
        <v>34</v>
      </c>
      <c r="ES53">
        <v>31</v>
      </c>
      <c r="ET53">
        <v>2</v>
      </c>
      <c r="EU53">
        <v>0</v>
      </c>
      <c r="EV53">
        <v>1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34</v>
      </c>
      <c r="FR53">
        <v>27</v>
      </c>
      <c r="FS53">
        <v>7</v>
      </c>
      <c r="FT53">
        <v>1</v>
      </c>
      <c r="FU53">
        <v>1</v>
      </c>
      <c r="FV53">
        <v>0</v>
      </c>
      <c r="FW53">
        <v>1</v>
      </c>
      <c r="FX53">
        <v>0</v>
      </c>
      <c r="FY53">
        <v>0</v>
      </c>
      <c r="FZ53">
        <v>0</v>
      </c>
      <c r="GA53">
        <v>0</v>
      </c>
      <c r="GB53">
        <v>2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3</v>
      </c>
      <c r="GN53">
        <v>1</v>
      </c>
      <c r="GO53">
        <v>0</v>
      </c>
      <c r="GP53">
        <v>11</v>
      </c>
      <c r="GQ53">
        <v>27</v>
      </c>
      <c r="GR53">
        <v>5</v>
      </c>
      <c r="GS53">
        <v>3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1</v>
      </c>
      <c r="HK53">
        <v>0</v>
      </c>
      <c r="HL53">
        <v>0</v>
      </c>
      <c r="HM53">
        <v>1</v>
      </c>
      <c r="HN53">
        <v>0</v>
      </c>
      <c r="HO53">
        <v>0</v>
      </c>
      <c r="HP53">
        <v>0</v>
      </c>
      <c r="HQ53">
        <v>5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</row>
    <row r="54" spans="1:239">
      <c r="A54" s="1" t="s">
        <v>1652</v>
      </c>
      <c r="B54" t="s">
        <v>1649</v>
      </c>
      <c r="C54" t="str">
        <f>"060108"</f>
        <v>060108</v>
      </c>
      <c r="D54" t="s">
        <v>1651</v>
      </c>
      <c r="E54">
        <v>3</v>
      </c>
      <c r="F54">
        <v>319</v>
      </c>
      <c r="G54">
        <v>250</v>
      </c>
      <c r="H54">
        <v>110</v>
      </c>
      <c r="I54">
        <v>140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140</v>
      </c>
      <c r="T54">
        <v>0</v>
      </c>
      <c r="U54">
        <v>1</v>
      </c>
      <c r="V54">
        <v>139</v>
      </c>
      <c r="W54">
        <v>6</v>
      </c>
      <c r="X54">
        <v>5</v>
      </c>
      <c r="Y54">
        <v>1</v>
      </c>
      <c r="Z54">
        <v>0</v>
      </c>
      <c r="AA54">
        <v>133</v>
      </c>
      <c r="AB54">
        <v>88</v>
      </c>
      <c r="AC54">
        <v>7</v>
      </c>
      <c r="AD54">
        <v>5</v>
      </c>
      <c r="AE54">
        <v>11</v>
      </c>
      <c r="AF54">
        <v>11</v>
      </c>
      <c r="AG54">
        <v>2</v>
      </c>
      <c r="AH54">
        <v>2</v>
      </c>
      <c r="AI54">
        <v>0</v>
      </c>
      <c r="AJ54">
        <v>0</v>
      </c>
      <c r="AK54">
        <v>3</v>
      </c>
      <c r="AL54">
        <v>0</v>
      </c>
      <c r="AM54">
        <v>0</v>
      </c>
      <c r="AN54">
        <v>0</v>
      </c>
      <c r="AO54">
        <v>1</v>
      </c>
      <c r="AP54">
        <v>1</v>
      </c>
      <c r="AQ54">
        <v>5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1</v>
      </c>
      <c r="AZ54">
        <v>37</v>
      </c>
      <c r="BA54">
        <v>88</v>
      </c>
      <c r="BB54">
        <v>9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6</v>
      </c>
      <c r="CA54">
        <v>9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1</v>
      </c>
      <c r="CR54">
        <v>3</v>
      </c>
      <c r="CS54">
        <v>1</v>
      </c>
      <c r="CT54">
        <v>0</v>
      </c>
      <c r="CU54">
        <v>1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3</v>
      </c>
      <c r="DR54">
        <v>8</v>
      </c>
      <c r="DS54">
        <v>0</v>
      </c>
      <c r="DT54">
        <v>1</v>
      </c>
      <c r="DU54">
        <v>0</v>
      </c>
      <c r="DV54">
        <v>1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1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1</v>
      </c>
      <c r="EJ54">
        <v>0</v>
      </c>
      <c r="EK54">
        <v>1</v>
      </c>
      <c r="EL54">
        <v>0</v>
      </c>
      <c r="EM54">
        <v>3</v>
      </c>
      <c r="EN54">
        <v>0</v>
      </c>
      <c r="EO54">
        <v>0</v>
      </c>
      <c r="EP54">
        <v>0</v>
      </c>
      <c r="EQ54">
        <v>8</v>
      </c>
      <c r="ER54">
        <v>16</v>
      </c>
      <c r="ES54">
        <v>14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2</v>
      </c>
      <c r="FQ54">
        <v>16</v>
      </c>
      <c r="FR54">
        <v>6</v>
      </c>
      <c r="FS54">
        <v>2</v>
      </c>
      <c r="FT54">
        <v>0</v>
      </c>
      <c r="FU54">
        <v>1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2</v>
      </c>
      <c r="GN54">
        <v>0</v>
      </c>
      <c r="GO54">
        <v>0</v>
      </c>
      <c r="GP54">
        <v>1</v>
      </c>
      <c r="GQ54">
        <v>6</v>
      </c>
      <c r="GR54">
        <v>2</v>
      </c>
      <c r="GS54">
        <v>1</v>
      </c>
      <c r="GT54">
        <v>0</v>
      </c>
      <c r="GU54">
        <v>0</v>
      </c>
      <c r="GV54">
        <v>1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2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</row>
    <row r="55" spans="1:239">
      <c r="A55" t="s">
        <v>1650</v>
      </c>
      <c r="B55" t="s">
        <v>1649</v>
      </c>
      <c r="C55" t="str">
        <f>"060108"</f>
        <v>060108</v>
      </c>
      <c r="D55" t="s">
        <v>1648</v>
      </c>
      <c r="E55">
        <v>4</v>
      </c>
      <c r="F55">
        <v>795</v>
      </c>
      <c r="G55">
        <v>610</v>
      </c>
      <c r="H55">
        <v>266</v>
      </c>
      <c r="I55">
        <v>344</v>
      </c>
      <c r="J55">
        <v>0</v>
      </c>
      <c r="K55">
        <v>5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344</v>
      </c>
      <c r="T55">
        <v>0</v>
      </c>
      <c r="U55">
        <v>0</v>
      </c>
      <c r="V55">
        <v>344</v>
      </c>
      <c r="W55">
        <v>15</v>
      </c>
      <c r="X55">
        <v>11</v>
      </c>
      <c r="Y55">
        <v>1</v>
      </c>
      <c r="Z55">
        <v>0</v>
      </c>
      <c r="AA55">
        <v>329</v>
      </c>
      <c r="AB55">
        <v>152</v>
      </c>
      <c r="AC55">
        <v>14</v>
      </c>
      <c r="AD55">
        <v>0</v>
      </c>
      <c r="AE55">
        <v>3</v>
      </c>
      <c r="AF55">
        <v>39</v>
      </c>
      <c r="AG55">
        <v>1</v>
      </c>
      <c r="AH55">
        <v>4</v>
      </c>
      <c r="AI55">
        <v>0</v>
      </c>
      <c r="AJ55">
        <v>0</v>
      </c>
      <c r="AK55">
        <v>16</v>
      </c>
      <c r="AL55">
        <v>1</v>
      </c>
      <c r="AM55">
        <v>0</v>
      </c>
      <c r="AN55">
        <v>0</v>
      </c>
      <c r="AO55">
        <v>2</v>
      </c>
      <c r="AP55">
        <v>0</v>
      </c>
      <c r="AQ55">
        <v>4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0</v>
      </c>
      <c r="AX55">
        <v>2</v>
      </c>
      <c r="AY55">
        <v>3</v>
      </c>
      <c r="AZ55">
        <v>62</v>
      </c>
      <c r="BA55">
        <v>152</v>
      </c>
      <c r="BB55">
        <v>30</v>
      </c>
      <c r="BC55">
        <v>6</v>
      </c>
      <c r="BD55">
        <v>4</v>
      </c>
      <c r="BE55">
        <v>2</v>
      </c>
      <c r="BF55">
        <v>0</v>
      </c>
      <c r="BG55">
        <v>0</v>
      </c>
      <c r="BH55">
        <v>11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5</v>
      </c>
      <c r="CA55">
        <v>30</v>
      </c>
      <c r="CB55">
        <v>4</v>
      </c>
      <c r="CC55">
        <v>2</v>
      </c>
      <c r="CD55">
        <v>1</v>
      </c>
      <c r="CE55">
        <v>0</v>
      </c>
      <c r="CF55">
        <v>1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4</v>
      </c>
      <c r="CR55">
        <v>9</v>
      </c>
      <c r="CS55">
        <v>2</v>
      </c>
      <c r="CT55">
        <v>1</v>
      </c>
      <c r="CU55">
        <v>0</v>
      </c>
      <c r="CV55">
        <v>1</v>
      </c>
      <c r="CW55">
        <v>1</v>
      </c>
      <c r="CX55">
        <v>1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1</v>
      </c>
      <c r="DE55">
        <v>0</v>
      </c>
      <c r="DF55">
        <v>0</v>
      </c>
      <c r="DG55">
        <v>0</v>
      </c>
      <c r="DH55">
        <v>1</v>
      </c>
      <c r="DI55">
        <v>0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9</v>
      </c>
      <c r="DR55">
        <v>61</v>
      </c>
      <c r="DS55">
        <v>1</v>
      </c>
      <c r="DT55">
        <v>10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2</v>
      </c>
      <c r="EG55">
        <v>0</v>
      </c>
      <c r="EH55">
        <v>0</v>
      </c>
      <c r="EI55">
        <v>43</v>
      </c>
      <c r="EJ55">
        <v>0</v>
      </c>
      <c r="EK55">
        <v>0</v>
      </c>
      <c r="EL55">
        <v>0</v>
      </c>
      <c r="EM55">
        <v>5</v>
      </c>
      <c r="EN55">
        <v>0</v>
      </c>
      <c r="EO55">
        <v>0</v>
      </c>
      <c r="EP55">
        <v>0</v>
      </c>
      <c r="EQ55">
        <v>61</v>
      </c>
      <c r="ER55">
        <v>41</v>
      </c>
      <c r="ES55">
        <v>41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41</v>
      </c>
      <c r="FR55">
        <v>27</v>
      </c>
      <c r="FS55">
        <v>7</v>
      </c>
      <c r="FT55">
        <v>3</v>
      </c>
      <c r="FU55">
        <v>0</v>
      </c>
      <c r="FV55">
        <v>0</v>
      </c>
      <c r="FW55">
        <v>1</v>
      </c>
      <c r="FX55">
        <v>0</v>
      </c>
      <c r="FY55">
        <v>1</v>
      </c>
      <c r="FZ55">
        <v>0</v>
      </c>
      <c r="GA55">
        <v>0</v>
      </c>
      <c r="GB55">
        <v>3</v>
      </c>
      <c r="GC55">
        <v>0</v>
      </c>
      <c r="GD55">
        <v>1</v>
      </c>
      <c r="GE55">
        <v>1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4</v>
      </c>
      <c r="GN55">
        <v>0</v>
      </c>
      <c r="GO55">
        <v>0</v>
      </c>
      <c r="GP55">
        <v>6</v>
      </c>
      <c r="GQ55">
        <v>27</v>
      </c>
      <c r="GR55">
        <v>5</v>
      </c>
      <c r="GS55">
        <v>5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5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</row>
    <row r="56" spans="1:239">
      <c r="A56" t="s">
        <v>1647</v>
      </c>
      <c r="B56" t="s">
        <v>1634</v>
      </c>
      <c r="C56" t="str">
        <f>"060109"</f>
        <v>060109</v>
      </c>
      <c r="D56" t="s">
        <v>1646</v>
      </c>
      <c r="E56">
        <v>1</v>
      </c>
      <c r="F56">
        <v>568</v>
      </c>
      <c r="G56">
        <v>429</v>
      </c>
      <c r="H56">
        <v>157</v>
      </c>
      <c r="I56">
        <v>272</v>
      </c>
      <c r="J56">
        <v>0</v>
      </c>
      <c r="K56">
        <v>7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272</v>
      </c>
      <c r="T56">
        <v>0</v>
      </c>
      <c r="U56">
        <v>0</v>
      </c>
      <c r="V56">
        <v>272</v>
      </c>
      <c r="W56">
        <v>6</v>
      </c>
      <c r="X56">
        <v>5</v>
      </c>
      <c r="Y56">
        <v>1</v>
      </c>
      <c r="Z56">
        <v>0</v>
      </c>
      <c r="AA56">
        <v>266</v>
      </c>
      <c r="AB56">
        <v>98</v>
      </c>
      <c r="AC56">
        <v>20</v>
      </c>
      <c r="AD56">
        <v>1</v>
      </c>
      <c r="AE56">
        <v>4</v>
      </c>
      <c r="AF56">
        <v>7</v>
      </c>
      <c r="AG56">
        <v>2</v>
      </c>
      <c r="AH56">
        <v>1</v>
      </c>
      <c r="AI56">
        <v>0</v>
      </c>
      <c r="AJ56">
        <v>1</v>
      </c>
      <c r="AK56">
        <v>14</v>
      </c>
      <c r="AL56">
        <v>0</v>
      </c>
      <c r="AM56">
        <v>1</v>
      </c>
      <c r="AN56">
        <v>0</v>
      </c>
      <c r="AO56">
        <v>1</v>
      </c>
      <c r="AP56">
        <v>0</v>
      </c>
      <c r="AQ56">
        <v>1</v>
      </c>
      <c r="AR56">
        <v>3</v>
      </c>
      <c r="AS56">
        <v>0</v>
      </c>
      <c r="AT56">
        <v>0</v>
      </c>
      <c r="AU56">
        <v>0</v>
      </c>
      <c r="AV56">
        <v>0</v>
      </c>
      <c r="AW56">
        <v>2</v>
      </c>
      <c r="AX56">
        <v>0</v>
      </c>
      <c r="AY56">
        <v>2</v>
      </c>
      <c r="AZ56">
        <v>38</v>
      </c>
      <c r="BA56">
        <v>98</v>
      </c>
      <c r="BB56">
        <v>34</v>
      </c>
      <c r="BC56">
        <v>1</v>
      </c>
      <c r="BD56">
        <v>4</v>
      </c>
      <c r="BE56">
        <v>0</v>
      </c>
      <c r="BF56">
        <v>0</v>
      </c>
      <c r="BG56">
        <v>1</v>
      </c>
      <c r="BH56">
        <v>10</v>
      </c>
      <c r="BI56">
        <v>0</v>
      </c>
      <c r="BJ56">
        <v>0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1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2</v>
      </c>
      <c r="BX56">
        <v>0</v>
      </c>
      <c r="BY56">
        <v>0</v>
      </c>
      <c r="BZ56">
        <v>14</v>
      </c>
      <c r="CA56">
        <v>34</v>
      </c>
      <c r="CB56">
        <v>9</v>
      </c>
      <c r="CC56">
        <v>5</v>
      </c>
      <c r="CD56">
        <v>0</v>
      </c>
      <c r="CE56">
        <v>1</v>
      </c>
      <c r="CF56">
        <v>1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</v>
      </c>
      <c r="CP56">
        <v>1</v>
      </c>
      <c r="CQ56">
        <v>9</v>
      </c>
      <c r="CR56">
        <v>22</v>
      </c>
      <c r="CS56">
        <v>0</v>
      </c>
      <c r="CT56">
        <v>2</v>
      </c>
      <c r="CU56">
        <v>0</v>
      </c>
      <c r="CV56">
        <v>2</v>
      </c>
      <c r="CW56">
        <v>0</v>
      </c>
      <c r="CX56">
        <v>2</v>
      </c>
      <c r="CY56">
        <v>1</v>
      </c>
      <c r="CZ56">
        <v>1</v>
      </c>
      <c r="DA56">
        <v>0</v>
      </c>
      <c r="DB56">
        <v>0</v>
      </c>
      <c r="DC56">
        <v>0</v>
      </c>
      <c r="DD56">
        <v>0</v>
      </c>
      <c r="DE56">
        <v>14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22</v>
      </c>
      <c r="DR56">
        <v>29</v>
      </c>
      <c r="DS56">
        <v>0</v>
      </c>
      <c r="DT56">
        <v>17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1</v>
      </c>
      <c r="EC56">
        <v>0</v>
      </c>
      <c r="ED56">
        <v>0</v>
      </c>
      <c r="EE56">
        <v>0</v>
      </c>
      <c r="EF56">
        <v>4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5</v>
      </c>
      <c r="EN56">
        <v>1</v>
      </c>
      <c r="EO56">
        <v>0</v>
      </c>
      <c r="EP56">
        <v>1</v>
      </c>
      <c r="EQ56">
        <v>29</v>
      </c>
      <c r="ER56">
        <v>50</v>
      </c>
      <c r="ES56">
        <v>46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1</v>
      </c>
      <c r="FM56">
        <v>0</v>
      </c>
      <c r="FN56">
        <v>0</v>
      </c>
      <c r="FO56">
        <v>0</v>
      </c>
      <c r="FP56">
        <v>3</v>
      </c>
      <c r="FQ56">
        <v>50</v>
      </c>
      <c r="FR56">
        <v>20</v>
      </c>
      <c r="FS56">
        <v>7</v>
      </c>
      <c r="FT56">
        <v>0</v>
      </c>
      <c r="FU56">
        <v>1</v>
      </c>
      <c r="FV56">
        <v>0</v>
      </c>
      <c r="FW56">
        <v>0</v>
      </c>
      <c r="FX56">
        <v>0</v>
      </c>
      <c r="FY56">
        <v>1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1</v>
      </c>
      <c r="GG56">
        <v>0</v>
      </c>
      <c r="GH56">
        <v>0</v>
      </c>
      <c r="GI56">
        <v>1</v>
      </c>
      <c r="GJ56">
        <v>0</v>
      </c>
      <c r="GK56">
        <v>1</v>
      </c>
      <c r="GL56">
        <v>0</v>
      </c>
      <c r="GM56">
        <v>1</v>
      </c>
      <c r="GN56">
        <v>0</v>
      </c>
      <c r="GO56">
        <v>1</v>
      </c>
      <c r="GP56">
        <v>6</v>
      </c>
      <c r="GQ56">
        <v>20</v>
      </c>
      <c r="GR56">
        <v>4</v>
      </c>
      <c r="GS56">
        <v>3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1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4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</row>
    <row r="57" spans="1:239">
      <c r="A57" t="s">
        <v>1645</v>
      </c>
      <c r="B57" t="s">
        <v>1634</v>
      </c>
      <c r="C57" t="str">
        <f>"060109"</f>
        <v>060109</v>
      </c>
      <c r="D57" t="s">
        <v>1644</v>
      </c>
      <c r="E57">
        <v>2</v>
      </c>
      <c r="F57">
        <v>452</v>
      </c>
      <c r="G57">
        <v>350</v>
      </c>
      <c r="H57">
        <v>161</v>
      </c>
      <c r="I57">
        <v>189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189</v>
      </c>
      <c r="T57">
        <v>0</v>
      </c>
      <c r="U57">
        <v>0</v>
      </c>
      <c r="V57">
        <v>189</v>
      </c>
      <c r="W57">
        <v>3</v>
      </c>
      <c r="X57">
        <v>3</v>
      </c>
      <c r="Y57">
        <v>0</v>
      </c>
      <c r="Z57">
        <v>0</v>
      </c>
      <c r="AA57">
        <v>186</v>
      </c>
      <c r="AB57">
        <v>115</v>
      </c>
      <c r="AC57">
        <v>17</v>
      </c>
      <c r="AD57">
        <v>3</v>
      </c>
      <c r="AE57">
        <v>4</v>
      </c>
      <c r="AF57">
        <v>24</v>
      </c>
      <c r="AG57">
        <v>5</v>
      </c>
      <c r="AH57">
        <v>0</v>
      </c>
      <c r="AI57">
        <v>0</v>
      </c>
      <c r="AJ57">
        <v>0</v>
      </c>
      <c r="AK57">
        <v>2</v>
      </c>
      <c r="AL57">
        <v>0</v>
      </c>
      <c r="AM57">
        <v>2</v>
      </c>
      <c r="AN57">
        <v>0</v>
      </c>
      <c r="AO57">
        <v>1</v>
      </c>
      <c r="AP57">
        <v>0</v>
      </c>
      <c r="AQ57">
        <v>9</v>
      </c>
      <c r="AR57">
        <v>0</v>
      </c>
      <c r="AS57">
        <v>2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4</v>
      </c>
      <c r="AZ57">
        <v>42</v>
      </c>
      <c r="BA57">
        <v>115</v>
      </c>
      <c r="BB57">
        <v>9</v>
      </c>
      <c r="BC57">
        <v>2</v>
      </c>
      <c r="BD57">
        <v>2</v>
      </c>
      <c r="BE57">
        <v>0</v>
      </c>
      <c r="BF57">
        <v>0</v>
      </c>
      <c r="BG57">
        <v>0</v>
      </c>
      <c r="BH57">
        <v>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2</v>
      </c>
      <c r="CA57">
        <v>9</v>
      </c>
      <c r="CB57">
        <v>5</v>
      </c>
      <c r="CC57">
        <v>2</v>
      </c>
      <c r="CD57">
        <v>1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5</v>
      </c>
      <c r="CR57">
        <v>14</v>
      </c>
      <c r="CS57">
        <v>2</v>
      </c>
      <c r="CT57">
        <v>5</v>
      </c>
      <c r="CU57">
        <v>0</v>
      </c>
      <c r="CV57">
        <v>2</v>
      </c>
      <c r="CW57">
        <v>2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</v>
      </c>
      <c r="DP57">
        <v>1</v>
      </c>
      <c r="DQ57">
        <v>14</v>
      </c>
      <c r="DR57">
        <v>7</v>
      </c>
      <c r="DS57">
        <v>0</v>
      </c>
      <c r="DT57">
        <v>5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1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1</v>
      </c>
      <c r="EQ57">
        <v>7</v>
      </c>
      <c r="ER57">
        <v>22</v>
      </c>
      <c r="ES57">
        <v>17</v>
      </c>
      <c r="ET57">
        <v>1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1</v>
      </c>
      <c r="FI57">
        <v>1</v>
      </c>
      <c r="FJ57">
        <v>0</v>
      </c>
      <c r="FK57">
        <v>0</v>
      </c>
      <c r="FL57">
        <v>0</v>
      </c>
      <c r="FM57">
        <v>1</v>
      </c>
      <c r="FN57">
        <v>0</v>
      </c>
      <c r="FO57">
        <v>0</v>
      </c>
      <c r="FP57">
        <v>1</v>
      </c>
      <c r="FQ57">
        <v>22</v>
      </c>
      <c r="FR57">
        <v>11</v>
      </c>
      <c r="FS57">
        <v>3</v>
      </c>
      <c r="FT57">
        <v>3</v>
      </c>
      <c r="FU57">
        <v>0</v>
      </c>
      <c r="FV57">
        <v>1</v>
      </c>
      <c r="FW57">
        <v>1</v>
      </c>
      <c r="FX57">
        <v>0</v>
      </c>
      <c r="FY57">
        <v>0</v>
      </c>
      <c r="FZ57">
        <v>0</v>
      </c>
      <c r="GA57">
        <v>0</v>
      </c>
      <c r="GB57">
        <v>1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2</v>
      </c>
      <c r="GQ57">
        <v>11</v>
      </c>
      <c r="GR57">
        <v>3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1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2</v>
      </c>
      <c r="HO57">
        <v>0</v>
      </c>
      <c r="HP57">
        <v>0</v>
      </c>
      <c r="HQ57">
        <v>3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</row>
    <row r="58" spans="1:239">
      <c r="A58" t="s">
        <v>1643</v>
      </c>
      <c r="B58" t="s">
        <v>1634</v>
      </c>
      <c r="C58" t="str">
        <f>"060109"</f>
        <v>060109</v>
      </c>
      <c r="D58" t="s">
        <v>1642</v>
      </c>
      <c r="E58">
        <v>3</v>
      </c>
      <c r="F58">
        <v>381</v>
      </c>
      <c r="G58">
        <v>300</v>
      </c>
      <c r="H58">
        <v>147</v>
      </c>
      <c r="I58">
        <v>153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153</v>
      </c>
      <c r="T58">
        <v>0</v>
      </c>
      <c r="U58">
        <v>0</v>
      </c>
      <c r="V58">
        <v>153</v>
      </c>
      <c r="W58">
        <v>8</v>
      </c>
      <c r="X58">
        <v>4</v>
      </c>
      <c r="Y58">
        <v>4</v>
      </c>
      <c r="Z58">
        <v>0</v>
      </c>
      <c r="AA58">
        <v>145</v>
      </c>
      <c r="AB58">
        <v>81</v>
      </c>
      <c r="AC58">
        <v>12</v>
      </c>
      <c r="AD58">
        <v>3</v>
      </c>
      <c r="AE58">
        <v>5</v>
      </c>
      <c r="AF58">
        <v>15</v>
      </c>
      <c r="AG58">
        <v>3</v>
      </c>
      <c r="AH58">
        <v>1</v>
      </c>
      <c r="AI58">
        <v>0</v>
      </c>
      <c r="AJ58">
        <v>0</v>
      </c>
      <c r="AK58">
        <v>10</v>
      </c>
      <c r="AL58">
        <v>1</v>
      </c>
      <c r="AM58">
        <v>2</v>
      </c>
      <c r="AN58">
        <v>0</v>
      </c>
      <c r="AO58">
        <v>1</v>
      </c>
      <c r="AP58">
        <v>1</v>
      </c>
      <c r="AQ58">
        <v>3</v>
      </c>
      <c r="AR58">
        <v>0</v>
      </c>
      <c r="AS58">
        <v>2</v>
      </c>
      <c r="AT58">
        <v>1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20</v>
      </c>
      <c r="BA58">
        <v>81</v>
      </c>
      <c r="BB58">
        <v>7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6</v>
      </c>
      <c r="CA58">
        <v>7</v>
      </c>
      <c r="CB58">
        <v>4</v>
      </c>
      <c r="CC58">
        <v>1</v>
      </c>
      <c r="CD58">
        <v>1</v>
      </c>
      <c r="CE58">
        <v>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</v>
      </c>
      <c r="CQ58">
        <v>4</v>
      </c>
      <c r="CR58">
        <v>10</v>
      </c>
      <c r="CS58">
        <v>4</v>
      </c>
      <c r="CT58">
        <v>1</v>
      </c>
      <c r="CU58">
        <v>0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1</v>
      </c>
      <c r="DB58">
        <v>0</v>
      </c>
      <c r="DC58">
        <v>0</v>
      </c>
      <c r="DD58">
        <v>0</v>
      </c>
      <c r="DE58">
        <v>2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1</v>
      </c>
      <c r="DQ58">
        <v>10</v>
      </c>
      <c r="DR58">
        <v>21</v>
      </c>
      <c r="DS58">
        <v>0</v>
      </c>
      <c r="DT58">
        <v>8</v>
      </c>
      <c r="DU58">
        <v>0</v>
      </c>
      <c r="DV58">
        <v>3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4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1</v>
      </c>
      <c r="EM58">
        <v>5</v>
      </c>
      <c r="EN58">
        <v>0</v>
      </c>
      <c r="EO58">
        <v>0</v>
      </c>
      <c r="EP58">
        <v>0</v>
      </c>
      <c r="EQ58">
        <v>21</v>
      </c>
      <c r="ER58">
        <v>13</v>
      </c>
      <c r="ES58">
        <v>13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13</v>
      </c>
      <c r="FR58">
        <v>8</v>
      </c>
      <c r="FS58">
        <v>1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2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2</v>
      </c>
      <c r="GJ58">
        <v>0</v>
      </c>
      <c r="GK58">
        <v>0</v>
      </c>
      <c r="GL58">
        <v>0</v>
      </c>
      <c r="GM58">
        <v>0</v>
      </c>
      <c r="GN58">
        <v>1</v>
      </c>
      <c r="GO58">
        <v>0</v>
      </c>
      <c r="GP58">
        <v>2</v>
      </c>
      <c r="GQ58">
        <v>8</v>
      </c>
      <c r="GR58">
        <v>1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1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1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</row>
    <row r="59" spans="1:239">
      <c r="A59" t="s">
        <v>1641</v>
      </c>
      <c r="B59" t="s">
        <v>1634</v>
      </c>
      <c r="C59" t="str">
        <f>"060109"</f>
        <v>060109</v>
      </c>
      <c r="D59" t="s">
        <v>1640</v>
      </c>
      <c r="E59">
        <v>4</v>
      </c>
      <c r="F59">
        <v>2140</v>
      </c>
      <c r="G59">
        <v>1640</v>
      </c>
      <c r="H59">
        <v>600</v>
      </c>
      <c r="I59">
        <v>1040</v>
      </c>
      <c r="J59">
        <v>1</v>
      </c>
      <c r="K59">
        <v>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1040</v>
      </c>
      <c r="T59">
        <v>0</v>
      </c>
      <c r="U59">
        <v>0</v>
      </c>
      <c r="V59">
        <v>1040</v>
      </c>
      <c r="W59">
        <v>15</v>
      </c>
      <c r="X59">
        <v>11</v>
      </c>
      <c r="Y59">
        <v>4</v>
      </c>
      <c r="Z59">
        <v>0</v>
      </c>
      <c r="AA59">
        <v>1025</v>
      </c>
      <c r="AB59">
        <v>426</v>
      </c>
      <c r="AC59">
        <v>50</v>
      </c>
      <c r="AD59">
        <v>1</v>
      </c>
      <c r="AE59">
        <v>69</v>
      </c>
      <c r="AF59">
        <v>80</v>
      </c>
      <c r="AG59">
        <v>12</v>
      </c>
      <c r="AH59">
        <v>1</v>
      </c>
      <c r="AI59">
        <v>1</v>
      </c>
      <c r="AJ59">
        <v>0</v>
      </c>
      <c r="AK59">
        <v>40</v>
      </c>
      <c r="AL59">
        <v>2</v>
      </c>
      <c r="AM59">
        <v>0</v>
      </c>
      <c r="AN59">
        <v>1</v>
      </c>
      <c r="AO59">
        <v>1</v>
      </c>
      <c r="AP59">
        <v>4</v>
      </c>
      <c r="AQ59">
        <v>11</v>
      </c>
      <c r="AR59">
        <v>0</v>
      </c>
      <c r="AS59">
        <v>3</v>
      </c>
      <c r="AT59">
        <v>2</v>
      </c>
      <c r="AU59">
        <v>0</v>
      </c>
      <c r="AV59">
        <v>0</v>
      </c>
      <c r="AW59">
        <v>2</v>
      </c>
      <c r="AX59">
        <v>0</v>
      </c>
      <c r="AY59">
        <v>15</v>
      </c>
      <c r="AZ59">
        <v>131</v>
      </c>
      <c r="BA59">
        <v>426</v>
      </c>
      <c r="BB59">
        <v>109</v>
      </c>
      <c r="BC59">
        <v>9</v>
      </c>
      <c r="BD59">
        <v>19</v>
      </c>
      <c r="BE59">
        <v>3</v>
      </c>
      <c r="BF59">
        <v>1</v>
      </c>
      <c r="BG59">
        <v>1</v>
      </c>
      <c r="BH59">
        <v>28</v>
      </c>
      <c r="BI59">
        <v>4</v>
      </c>
      <c r="BJ59">
        <v>0</v>
      </c>
      <c r="BK59">
        <v>0</v>
      </c>
      <c r="BL59">
        <v>0</v>
      </c>
      <c r="BM59">
        <v>0</v>
      </c>
      <c r="BN59">
        <v>2</v>
      </c>
      <c r="BO59">
        <v>0</v>
      </c>
      <c r="BP59">
        <v>0</v>
      </c>
      <c r="BQ59">
        <v>2</v>
      </c>
      <c r="BR59">
        <v>0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39</v>
      </c>
      <c r="CA59">
        <v>109</v>
      </c>
      <c r="CB59">
        <v>24</v>
      </c>
      <c r="CC59">
        <v>10</v>
      </c>
      <c r="CD59">
        <v>1</v>
      </c>
      <c r="CE59">
        <v>5</v>
      </c>
      <c r="CF59">
        <v>2</v>
      </c>
      <c r="CG59">
        <v>0</v>
      </c>
      <c r="CH59">
        <v>0</v>
      </c>
      <c r="CI59">
        <v>1</v>
      </c>
      <c r="CJ59">
        <v>0</v>
      </c>
      <c r="CK59">
        <v>1</v>
      </c>
      <c r="CL59">
        <v>2</v>
      </c>
      <c r="CM59">
        <v>0</v>
      </c>
      <c r="CN59">
        <v>0</v>
      </c>
      <c r="CO59">
        <v>0</v>
      </c>
      <c r="CP59">
        <v>2</v>
      </c>
      <c r="CQ59">
        <v>24</v>
      </c>
      <c r="CR59">
        <v>61</v>
      </c>
      <c r="CS59">
        <v>23</v>
      </c>
      <c r="CT59">
        <v>15</v>
      </c>
      <c r="CU59">
        <v>0</v>
      </c>
      <c r="CV59">
        <v>5</v>
      </c>
      <c r="CW59">
        <v>3</v>
      </c>
      <c r="CX59">
        <v>1</v>
      </c>
      <c r="CY59">
        <v>0</v>
      </c>
      <c r="CZ59">
        <v>1</v>
      </c>
      <c r="DA59">
        <v>1</v>
      </c>
      <c r="DB59">
        <v>0</v>
      </c>
      <c r="DC59">
        <v>0</v>
      </c>
      <c r="DD59">
        <v>1</v>
      </c>
      <c r="DE59">
        <v>0</v>
      </c>
      <c r="DF59">
        <v>1</v>
      </c>
      <c r="DG59">
        <v>2</v>
      </c>
      <c r="DH59">
        <v>0</v>
      </c>
      <c r="DI59">
        <v>0</v>
      </c>
      <c r="DJ59">
        <v>0</v>
      </c>
      <c r="DK59">
        <v>4</v>
      </c>
      <c r="DL59">
        <v>0</v>
      </c>
      <c r="DM59">
        <v>0</v>
      </c>
      <c r="DN59">
        <v>1</v>
      </c>
      <c r="DO59">
        <v>0</v>
      </c>
      <c r="DP59">
        <v>3</v>
      </c>
      <c r="DQ59">
        <v>61</v>
      </c>
      <c r="DR59">
        <v>132</v>
      </c>
      <c r="DS59">
        <v>8</v>
      </c>
      <c r="DT59">
        <v>41</v>
      </c>
      <c r="DU59">
        <v>1</v>
      </c>
      <c r="DV59">
        <v>14</v>
      </c>
      <c r="DW59">
        <v>0</v>
      </c>
      <c r="DX59">
        <v>0</v>
      </c>
      <c r="DY59">
        <v>1</v>
      </c>
      <c r="DZ59">
        <v>0</v>
      </c>
      <c r="EA59">
        <v>0</v>
      </c>
      <c r="EB59">
        <v>2</v>
      </c>
      <c r="EC59">
        <v>0</v>
      </c>
      <c r="ED59">
        <v>0</v>
      </c>
      <c r="EE59">
        <v>0</v>
      </c>
      <c r="EF59">
        <v>8</v>
      </c>
      <c r="EG59">
        <v>1</v>
      </c>
      <c r="EH59">
        <v>0</v>
      </c>
      <c r="EI59">
        <v>6</v>
      </c>
      <c r="EJ59">
        <v>0</v>
      </c>
      <c r="EK59">
        <v>0</v>
      </c>
      <c r="EL59">
        <v>0</v>
      </c>
      <c r="EM59">
        <v>49</v>
      </c>
      <c r="EN59">
        <v>0</v>
      </c>
      <c r="EO59">
        <v>1</v>
      </c>
      <c r="EP59">
        <v>0</v>
      </c>
      <c r="EQ59">
        <v>132</v>
      </c>
      <c r="ER59">
        <v>166</v>
      </c>
      <c r="ES59">
        <v>152</v>
      </c>
      <c r="ET59">
        <v>1</v>
      </c>
      <c r="EU59">
        <v>0</v>
      </c>
      <c r="EV59">
        <v>1</v>
      </c>
      <c r="EW59">
        <v>0</v>
      </c>
      <c r="EX59">
        <v>0</v>
      </c>
      <c r="EY59">
        <v>1</v>
      </c>
      <c r="EZ59">
        <v>0</v>
      </c>
      <c r="FA59">
        <v>0</v>
      </c>
      <c r="FB59">
        <v>0</v>
      </c>
      <c r="FC59">
        <v>0</v>
      </c>
      <c r="FD59">
        <v>1</v>
      </c>
      <c r="FE59">
        <v>0</v>
      </c>
      <c r="FF59">
        <v>0</v>
      </c>
      <c r="FG59">
        <v>1</v>
      </c>
      <c r="FH59">
        <v>0</v>
      </c>
      <c r="FI59">
        <v>4</v>
      </c>
      <c r="FJ59">
        <v>0</v>
      </c>
      <c r="FK59">
        <v>3</v>
      </c>
      <c r="FL59">
        <v>0</v>
      </c>
      <c r="FM59">
        <v>0</v>
      </c>
      <c r="FN59">
        <v>0</v>
      </c>
      <c r="FO59">
        <v>0</v>
      </c>
      <c r="FP59">
        <v>2</v>
      </c>
      <c r="FQ59">
        <v>166</v>
      </c>
      <c r="FR59">
        <v>74</v>
      </c>
      <c r="FS59">
        <v>9</v>
      </c>
      <c r="FT59">
        <v>4</v>
      </c>
      <c r="FU59">
        <v>2</v>
      </c>
      <c r="FV59">
        <v>2</v>
      </c>
      <c r="FW59">
        <v>1</v>
      </c>
      <c r="FX59">
        <v>0</v>
      </c>
      <c r="FY59">
        <v>1</v>
      </c>
      <c r="FZ59">
        <v>1</v>
      </c>
      <c r="GA59">
        <v>0</v>
      </c>
      <c r="GB59">
        <v>8</v>
      </c>
      <c r="GC59">
        <v>0</v>
      </c>
      <c r="GD59">
        <v>2</v>
      </c>
      <c r="GE59">
        <v>1</v>
      </c>
      <c r="GF59">
        <v>0</v>
      </c>
      <c r="GG59">
        <v>0</v>
      </c>
      <c r="GH59">
        <v>2</v>
      </c>
      <c r="GI59">
        <v>2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4</v>
      </c>
      <c r="GP59">
        <v>35</v>
      </c>
      <c r="GQ59">
        <v>74</v>
      </c>
      <c r="GR59">
        <v>29</v>
      </c>
      <c r="GS59">
        <v>16</v>
      </c>
      <c r="GT59">
        <v>0</v>
      </c>
      <c r="GU59">
        <v>0</v>
      </c>
      <c r="GV59">
        <v>1</v>
      </c>
      <c r="GW59">
        <v>0</v>
      </c>
      <c r="GX59">
        <v>0</v>
      </c>
      <c r="GY59">
        <v>1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2</v>
      </c>
      <c r="HF59">
        <v>0</v>
      </c>
      <c r="HG59">
        <v>1</v>
      </c>
      <c r="HH59">
        <v>0</v>
      </c>
      <c r="HI59">
        <v>0</v>
      </c>
      <c r="HJ59">
        <v>0</v>
      </c>
      <c r="HK59">
        <v>0</v>
      </c>
      <c r="HL59">
        <v>1</v>
      </c>
      <c r="HM59">
        <v>1</v>
      </c>
      <c r="HN59">
        <v>1</v>
      </c>
      <c r="HO59">
        <v>0</v>
      </c>
      <c r="HP59">
        <v>5</v>
      </c>
      <c r="HQ59">
        <v>29</v>
      </c>
      <c r="HR59">
        <v>4</v>
      </c>
      <c r="HS59">
        <v>2</v>
      </c>
      <c r="HT59">
        <v>0</v>
      </c>
      <c r="HU59">
        <v>0</v>
      </c>
      <c r="HV59">
        <v>0</v>
      </c>
      <c r="HW59">
        <v>1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1</v>
      </c>
      <c r="IE59">
        <v>4</v>
      </c>
    </row>
    <row r="60" spans="1:239">
      <c r="A60" t="s">
        <v>1639</v>
      </c>
      <c r="B60" t="s">
        <v>1634</v>
      </c>
      <c r="C60" t="str">
        <f>"060109"</f>
        <v>060109</v>
      </c>
      <c r="D60" t="s">
        <v>1638</v>
      </c>
      <c r="E60">
        <v>5</v>
      </c>
      <c r="F60">
        <v>211</v>
      </c>
      <c r="G60">
        <v>160</v>
      </c>
      <c r="H60">
        <v>69</v>
      </c>
      <c r="I60">
        <v>91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91</v>
      </c>
      <c r="T60">
        <v>0</v>
      </c>
      <c r="U60">
        <v>0</v>
      </c>
      <c r="V60">
        <v>91</v>
      </c>
      <c r="W60">
        <v>6</v>
      </c>
      <c r="X60">
        <v>3</v>
      </c>
      <c r="Y60">
        <v>3</v>
      </c>
      <c r="Z60">
        <v>0</v>
      </c>
      <c r="AA60">
        <v>85</v>
      </c>
      <c r="AB60">
        <v>37</v>
      </c>
      <c r="AC60">
        <v>11</v>
      </c>
      <c r="AD60">
        <v>1</v>
      </c>
      <c r="AE60">
        <v>4</v>
      </c>
      <c r="AF60">
        <v>5</v>
      </c>
      <c r="AG60">
        <v>0</v>
      </c>
      <c r="AH60">
        <v>0</v>
      </c>
      <c r="AI60">
        <v>0</v>
      </c>
      <c r="AJ60">
        <v>0</v>
      </c>
      <c r="AK60">
        <v>7</v>
      </c>
      <c r="AL60">
        <v>3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1</v>
      </c>
      <c r="AZ60">
        <v>4</v>
      </c>
      <c r="BA60">
        <v>37</v>
      </c>
      <c r="BB60">
        <v>4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2</v>
      </c>
      <c r="CA60">
        <v>4</v>
      </c>
      <c r="CB60">
        <v>2</v>
      </c>
      <c r="CC60">
        <v>0</v>
      </c>
      <c r="CD60">
        <v>0</v>
      </c>
      <c r="CE60">
        <v>1</v>
      </c>
      <c r="CF60">
        <v>1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2</v>
      </c>
      <c r="CR60">
        <v>9</v>
      </c>
      <c r="CS60">
        <v>8</v>
      </c>
      <c r="CT60">
        <v>1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9</v>
      </c>
      <c r="DR60">
        <v>13</v>
      </c>
      <c r="DS60">
        <v>1</v>
      </c>
      <c r="DT60">
        <v>10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1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1</v>
      </c>
      <c r="EN60">
        <v>0</v>
      </c>
      <c r="EO60">
        <v>0</v>
      </c>
      <c r="EP60">
        <v>0</v>
      </c>
      <c r="EQ60">
        <v>13</v>
      </c>
      <c r="ER60">
        <v>7</v>
      </c>
      <c r="ES60">
        <v>7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7</v>
      </c>
      <c r="FR60">
        <v>10</v>
      </c>
      <c r="FS60">
        <v>2</v>
      </c>
      <c r="FT60">
        <v>1</v>
      </c>
      <c r="FU60">
        <v>1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2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4</v>
      </c>
      <c r="GQ60">
        <v>10</v>
      </c>
      <c r="GR60">
        <v>3</v>
      </c>
      <c r="GS60">
        <v>2</v>
      </c>
      <c r="GT60">
        <v>0</v>
      </c>
      <c r="GU60">
        <v>0</v>
      </c>
      <c r="GV60">
        <v>0</v>
      </c>
      <c r="GW60">
        <v>1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3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</row>
    <row r="61" spans="1:239">
      <c r="A61" t="s">
        <v>1637</v>
      </c>
      <c r="B61" t="s">
        <v>1634</v>
      </c>
      <c r="C61" t="str">
        <f>"060109"</f>
        <v>060109</v>
      </c>
      <c r="D61" t="s">
        <v>1636</v>
      </c>
      <c r="E61">
        <v>6</v>
      </c>
      <c r="F61">
        <v>243</v>
      </c>
      <c r="G61">
        <v>190</v>
      </c>
      <c r="H61">
        <v>66</v>
      </c>
      <c r="I61">
        <v>124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124</v>
      </c>
      <c r="T61">
        <v>0</v>
      </c>
      <c r="U61">
        <v>0</v>
      </c>
      <c r="V61">
        <v>124</v>
      </c>
      <c r="W61">
        <v>1</v>
      </c>
      <c r="X61">
        <v>0</v>
      </c>
      <c r="Y61">
        <v>1</v>
      </c>
      <c r="Z61">
        <v>0</v>
      </c>
      <c r="AA61">
        <v>123</v>
      </c>
      <c r="AB61">
        <v>64</v>
      </c>
      <c r="AC61">
        <v>12</v>
      </c>
      <c r="AD61">
        <v>3</v>
      </c>
      <c r="AE61">
        <v>6</v>
      </c>
      <c r="AF61">
        <v>7</v>
      </c>
      <c r="AG61">
        <v>8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27</v>
      </c>
      <c r="BA61">
        <v>64</v>
      </c>
      <c r="BB61">
        <v>8</v>
      </c>
      <c r="BC61">
        <v>4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3</v>
      </c>
      <c r="CA61">
        <v>8</v>
      </c>
      <c r="CB61">
        <v>3</v>
      </c>
      <c r="CC61">
        <v>0</v>
      </c>
      <c r="CD61">
        <v>0</v>
      </c>
      <c r="CE61">
        <v>3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3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19</v>
      </c>
      <c r="DS61">
        <v>1</v>
      </c>
      <c r="DT61">
        <v>9</v>
      </c>
      <c r="DU61">
        <v>0</v>
      </c>
      <c r="DV61">
        <v>2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4</v>
      </c>
      <c r="EJ61">
        <v>0</v>
      </c>
      <c r="EK61">
        <v>0</v>
      </c>
      <c r="EL61">
        <v>0</v>
      </c>
      <c r="EM61">
        <v>3</v>
      </c>
      <c r="EN61">
        <v>0</v>
      </c>
      <c r="EO61">
        <v>0</v>
      </c>
      <c r="EP61">
        <v>0</v>
      </c>
      <c r="EQ61">
        <v>19</v>
      </c>
      <c r="ER61">
        <v>19</v>
      </c>
      <c r="ES61">
        <v>18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1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19</v>
      </c>
      <c r="FR61">
        <v>8</v>
      </c>
      <c r="FS61">
        <v>2</v>
      </c>
      <c r="FT61">
        <v>0</v>
      </c>
      <c r="FU61">
        <v>0</v>
      </c>
      <c r="FV61">
        <v>2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1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1</v>
      </c>
      <c r="GL61">
        <v>0</v>
      </c>
      <c r="GM61">
        <v>0</v>
      </c>
      <c r="GN61">
        <v>0</v>
      </c>
      <c r="GO61">
        <v>0</v>
      </c>
      <c r="GP61">
        <v>2</v>
      </c>
      <c r="GQ61">
        <v>8</v>
      </c>
      <c r="GR61">
        <v>1</v>
      </c>
      <c r="GS61">
        <v>1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1</v>
      </c>
      <c r="HR61">
        <v>1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1</v>
      </c>
      <c r="IC61">
        <v>0</v>
      </c>
      <c r="ID61">
        <v>0</v>
      </c>
      <c r="IE61">
        <v>1</v>
      </c>
    </row>
    <row r="62" spans="1:239">
      <c r="A62" t="s">
        <v>1635</v>
      </c>
      <c r="B62" t="s">
        <v>1634</v>
      </c>
      <c r="C62" t="str">
        <f>"060109"</f>
        <v>060109</v>
      </c>
      <c r="D62" t="s">
        <v>1633</v>
      </c>
      <c r="E62">
        <v>7</v>
      </c>
      <c r="F62">
        <v>200</v>
      </c>
      <c r="G62">
        <v>160</v>
      </c>
      <c r="H62">
        <v>88</v>
      </c>
      <c r="I62">
        <v>72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72</v>
      </c>
      <c r="T62">
        <v>0</v>
      </c>
      <c r="U62">
        <v>0</v>
      </c>
      <c r="V62">
        <v>72</v>
      </c>
      <c r="W62">
        <v>1</v>
      </c>
      <c r="X62">
        <v>1</v>
      </c>
      <c r="Y62">
        <v>0</v>
      </c>
      <c r="Z62">
        <v>0</v>
      </c>
      <c r="AA62">
        <v>71</v>
      </c>
      <c r="AB62">
        <v>35</v>
      </c>
      <c r="AC62">
        <v>4</v>
      </c>
      <c r="AD62">
        <v>2</v>
      </c>
      <c r="AE62">
        <v>3</v>
      </c>
      <c r="AF62">
        <v>5</v>
      </c>
      <c r="AG62">
        <v>0</v>
      </c>
      <c r="AH62">
        <v>0</v>
      </c>
      <c r="AI62">
        <v>0</v>
      </c>
      <c r="AJ62">
        <v>0</v>
      </c>
      <c r="AK62">
        <v>10</v>
      </c>
      <c r="AL62">
        <v>2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6</v>
      </c>
      <c r="BA62">
        <v>35</v>
      </c>
      <c r="BB62">
        <v>1</v>
      </c>
      <c r="BC62">
        <v>0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</v>
      </c>
      <c r="CB62">
        <v>1</v>
      </c>
      <c r="CC62">
        <v>0</v>
      </c>
      <c r="CD62">
        <v>0</v>
      </c>
      <c r="CE62">
        <v>0</v>
      </c>
      <c r="CF62">
        <v>0</v>
      </c>
      <c r="CG62">
        <v>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1</v>
      </c>
      <c r="CR62">
        <v>3</v>
      </c>
      <c r="CS62">
        <v>1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1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1</v>
      </c>
      <c r="DQ62">
        <v>3</v>
      </c>
      <c r="DR62">
        <v>8</v>
      </c>
      <c r="DS62">
        <v>0</v>
      </c>
      <c r="DT62">
        <v>4</v>
      </c>
      <c r="DU62">
        <v>0</v>
      </c>
      <c r="DV62">
        <v>1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2</v>
      </c>
      <c r="EJ62">
        <v>0</v>
      </c>
      <c r="EK62">
        <v>0</v>
      </c>
      <c r="EL62">
        <v>0</v>
      </c>
      <c r="EM62">
        <v>1</v>
      </c>
      <c r="EN62">
        <v>0</v>
      </c>
      <c r="EO62">
        <v>0</v>
      </c>
      <c r="EP62">
        <v>0</v>
      </c>
      <c r="EQ62">
        <v>8</v>
      </c>
      <c r="ER62">
        <v>11</v>
      </c>
      <c r="ES62">
        <v>9</v>
      </c>
      <c r="ET62">
        <v>0</v>
      </c>
      <c r="EU62">
        <v>0</v>
      </c>
      <c r="EV62">
        <v>0</v>
      </c>
      <c r="EW62">
        <v>1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1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11</v>
      </c>
      <c r="FR62">
        <v>11</v>
      </c>
      <c r="FS62">
        <v>0</v>
      </c>
      <c r="FT62">
        <v>0</v>
      </c>
      <c r="FU62">
        <v>1</v>
      </c>
      <c r="FV62">
        <v>0</v>
      </c>
      <c r="FW62">
        <v>0</v>
      </c>
      <c r="FX62">
        <v>0</v>
      </c>
      <c r="FY62">
        <v>2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1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7</v>
      </c>
      <c r="GQ62">
        <v>11</v>
      </c>
      <c r="GR62">
        <v>1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1</v>
      </c>
      <c r="HQ62">
        <v>1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</row>
    <row r="63" spans="1:239">
      <c r="A63" t="s">
        <v>1632</v>
      </c>
      <c r="B63" t="s">
        <v>1609</v>
      </c>
      <c r="C63" t="str">
        <f>"060110"</f>
        <v>060110</v>
      </c>
      <c r="D63" t="s">
        <v>1631</v>
      </c>
      <c r="E63">
        <v>1</v>
      </c>
      <c r="F63">
        <v>777</v>
      </c>
      <c r="G63">
        <v>600</v>
      </c>
      <c r="H63">
        <v>197</v>
      </c>
      <c r="I63">
        <v>403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403</v>
      </c>
      <c r="T63">
        <v>0</v>
      </c>
      <c r="U63">
        <v>0</v>
      </c>
      <c r="V63">
        <v>403</v>
      </c>
      <c r="W63">
        <v>18</v>
      </c>
      <c r="X63">
        <v>16</v>
      </c>
      <c r="Y63">
        <v>2</v>
      </c>
      <c r="Z63">
        <v>0</v>
      </c>
      <c r="AA63">
        <v>385</v>
      </c>
      <c r="AB63">
        <v>228</v>
      </c>
      <c r="AC63">
        <v>23</v>
      </c>
      <c r="AD63">
        <v>1</v>
      </c>
      <c r="AE63">
        <v>38</v>
      </c>
      <c r="AF63">
        <v>125</v>
      </c>
      <c r="AG63">
        <v>0</v>
      </c>
      <c r="AH63">
        <v>1</v>
      </c>
      <c r="AI63">
        <v>1</v>
      </c>
      <c r="AJ63">
        <v>0</v>
      </c>
      <c r="AK63">
        <v>6</v>
      </c>
      <c r="AL63">
        <v>0</v>
      </c>
      <c r="AM63">
        <v>1</v>
      </c>
      <c r="AN63">
        <v>0</v>
      </c>
      <c r="AO63">
        <v>1</v>
      </c>
      <c r="AP63">
        <v>1</v>
      </c>
      <c r="AQ63">
        <v>3</v>
      </c>
      <c r="AR63">
        <v>3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3</v>
      </c>
      <c r="AZ63">
        <v>19</v>
      </c>
      <c r="BA63">
        <v>228</v>
      </c>
      <c r="BB63">
        <v>22</v>
      </c>
      <c r="BC63">
        <v>1</v>
      </c>
      <c r="BD63">
        <v>16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4</v>
      </c>
      <c r="CA63">
        <v>22</v>
      </c>
      <c r="CB63">
        <v>5</v>
      </c>
      <c r="CC63">
        <v>2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1</v>
      </c>
      <c r="CJ63">
        <v>0</v>
      </c>
      <c r="CK63">
        <v>1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5</v>
      </c>
      <c r="CR63">
        <v>16</v>
      </c>
      <c r="CS63">
        <v>7</v>
      </c>
      <c r="CT63">
        <v>1</v>
      </c>
      <c r="CU63">
        <v>0</v>
      </c>
      <c r="CV63">
        <v>1</v>
      </c>
      <c r="CW63">
        <v>1</v>
      </c>
      <c r="CX63">
        <v>1</v>
      </c>
      <c r="CY63">
        <v>1</v>
      </c>
      <c r="CZ63">
        <v>0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1</v>
      </c>
      <c r="DP63">
        <v>0</v>
      </c>
      <c r="DQ63">
        <v>16</v>
      </c>
      <c r="DR63">
        <v>54</v>
      </c>
      <c r="DS63">
        <v>0</v>
      </c>
      <c r="DT63">
        <v>10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1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43</v>
      </c>
      <c r="EN63">
        <v>0</v>
      </c>
      <c r="EO63">
        <v>0</v>
      </c>
      <c r="EP63">
        <v>0</v>
      </c>
      <c r="EQ63">
        <v>54</v>
      </c>
      <c r="ER63">
        <v>11</v>
      </c>
      <c r="ES63">
        <v>8</v>
      </c>
      <c r="ET63">
        <v>0</v>
      </c>
      <c r="EU63">
        <v>0</v>
      </c>
      <c r="EV63">
        <v>1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2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11</v>
      </c>
      <c r="FR63">
        <v>38</v>
      </c>
      <c r="FS63">
        <v>20</v>
      </c>
      <c r="FT63">
        <v>2</v>
      </c>
      <c r="FU63">
        <v>1</v>
      </c>
      <c r="FV63">
        <v>0</v>
      </c>
      <c r="FW63">
        <v>1</v>
      </c>
      <c r="FX63">
        <v>0</v>
      </c>
      <c r="FY63">
        <v>2</v>
      </c>
      <c r="FZ63">
        <v>1</v>
      </c>
      <c r="GA63">
        <v>0</v>
      </c>
      <c r="GB63">
        <v>2</v>
      </c>
      <c r="GC63">
        <v>2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3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1</v>
      </c>
      <c r="GP63">
        <v>3</v>
      </c>
      <c r="GQ63">
        <v>38</v>
      </c>
      <c r="GR63">
        <v>9</v>
      </c>
      <c r="GS63">
        <v>1</v>
      </c>
      <c r="GT63">
        <v>0</v>
      </c>
      <c r="GU63">
        <v>6</v>
      </c>
      <c r="GV63">
        <v>1</v>
      </c>
      <c r="GW63">
        <v>1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9</v>
      </c>
      <c r="HR63">
        <v>2</v>
      </c>
      <c r="HS63">
        <v>2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2</v>
      </c>
    </row>
    <row r="64" spans="1:239">
      <c r="A64" t="s">
        <v>1630</v>
      </c>
      <c r="B64" t="s">
        <v>1609</v>
      </c>
      <c r="C64" t="str">
        <f>"060110"</f>
        <v>060110</v>
      </c>
      <c r="D64" t="s">
        <v>1629</v>
      </c>
      <c r="E64">
        <v>2</v>
      </c>
      <c r="F64">
        <v>677</v>
      </c>
      <c r="G64">
        <v>520</v>
      </c>
      <c r="H64">
        <v>218</v>
      </c>
      <c r="I64">
        <v>302</v>
      </c>
      <c r="J64">
        <v>0</v>
      </c>
      <c r="K64">
        <v>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301</v>
      </c>
      <c r="T64">
        <v>0</v>
      </c>
      <c r="U64">
        <v>0</v>
      </c>
      <c r="V64">
        <v>301</v>
      </c>
      <c r="W64">
        <v>11</v>
      </c>
      <c r="X64">
        <v>9</v>
      </c>
      <c r="Y64">
        <v>2</v>
      </c>
      <c r="Z64">
        <v>0</v>
      </c>
      <c r="AA64">
        <v>290</v>
      </c>
      <c r="AB64">
        <v>172</v>
      </c>
      <c r="AC64">
        <v>8</v>
      </c>
      <c r="AD64">
        <v>6</v>
      </c>
      <c r="AE64">
        <v>6</v>
      </c>
      <c r="AF64">
        <v>115</v>
      </c>
      <c r="AG64">
        <v>0</v>
      </c>
      <c r="AH64">
        <v>2</v>
      </c>
      <c r="AI64">
        <v>1</v>
      </c>
      <c r="AJ64">
        <v>0</v>
      </c>
      <c r="AK64">
        <v>4</v>
      </c>
      <c r="AL64">
        <v>1</v>
      </c>
      <c r="AM64">
        <v>1</v>
      </c>
      <c r="AN64">
        <v>0</v>
      </c>
      <c r="AO64">
        <v>0</v>
      </c>
      <c r="AP64">
        <v>1</v>
      </c>
      <c r="AQ64">
        <v>11</v>
      </c>
      <c r="AR64">
        <v>1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1</v>
      </c>
      <c r="AY64">
        <v>2</v>
      </c>
      <c r="AZ64">
        <v>11</v>
      </c>
      <c r="BA64">
        <v>172</v>
      </c>
      <c r="BB64">
        <v>18</v>
      </c>
      <c r="BC64">
        <v>1</v>
      </c>
      <c r="BD64">
        <v>14</v>
      </c>
      <c r="BE64">
        <v>1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18</v>
      </c>
      <c r="CB64">
        <v>4</v>
      </c>
      <c r="CC64">
        <v>1</v>
      </c>
      <c r="CD64">
        <v>0</v>
      </c>
      <c r="CE64">
        <v>0</v>
      </c>
      <c r="CF64">
        <v>1</v>
      </c>
      <c r="CG64">
        <v>0</v>
      </c>
      <c r="CH64">
        <v>0</v>
      </c>
      <c r="CI64">
        <v>0</v>
      </c>
      <c r="CJ64">
        <v>1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4</v>
      </c>
      <c r="CR64">
        <v>9</v>
      </c>
      <c r="CS64">
        <v>5</v>
      </c>
      <c r="CT64">
        <v>1</v>
      </c>
      <c r="CU64">
        <v>0</v>
      </c>
      <c r="CV64">
        <v>0</v>
      </c>
      <c r="CW64">
        <v>1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1</v>
      </c>
      <c r="DH64">
        <v>0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9</v>
      </c>
      <c r="DR64">
        <v>36</v>
      </c>
      <c r="DS64">
        <v>1</v>
      </c>
      <c r="DT64">
        <v>15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1</v>
      </c>
      <c r="EJ64">
        <v>0</v>
      </c>
      <c r="EK64">
        <v>0</v>
      </c>
      <c r="EL64">
        <v>0</v>
      </c>
      <c r="EM64">
        <v>19</v>
      </c>
      <c r="EN64">
        <v>0</v>
      </c>
      <c r="EO64">
        <v>0</v>
      </c>
      <c r="EP64">
        <v>0</v>
      </c>
      <c r="EQ64">
        <v>36</v>
      </c>
      <c r="ER64">
        <v>22</v>
      </c>
      <c r="ES64">
        <v>16</v>
      </c>
      <c r="ET64">
        <v>0</v>
      </c>
      <c r="EU64">
        <v>1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2</v>
      </c>
      <c r="FI64">
        <v>0</v>
      </c>
      <c r="FJ64">
        <v>0</v>
      </c>
      <c r="FK64">
        <v>0</v>
      </c>
      <c r="FL64">
        <v>0</v>
      </c>
      <c r="FM64">
        <v>3</v>
      </c>
      <c r="FN64">
        <v>0</v>
      </c>
      <c r="FO64">
        <v>0</v>
      </c>
      <c r="FP64">
        <v>0</v>
      </c>
      <c r="FQ64">
        <v>22</v>
      </c>
      <c r="FR64">
        <v>24</v>
      </c>
      <c r="FS64">
        <v>9</v>
      </c>
      <c r="FT64">
        <v>4</v>
      </c>
      <c r="FU64">
        <v>1</v>
      </c>
      <c r="FV64">
        <v>0</v>
      </c>
      <c r="FW64">
        <v>0</v>
      </c>
      <c r="FX64">
        <v>1</v>
      </c>
      <c r="FY64">
        <v>1</v>
      </c>
      <c r="FZ64">
        <v>0</v>
      </c>
      <c r="GA64">
        <v>1</v>
      </c>
      <c r="GB64">
        <v>1</v>
      </c>
      <c r="GC64">
        <v>0</v>
      </c>
      <c r="GD64">
        <v>0</v>
      </c>
      <c r="GE64">
        <v>0</v>
      </c>
      <c r="GF64">
        <v>0</v>
      </c>
      <c r="GG64">
        <v>2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2</v>
      </c>
      <c r="GN64">
        <v>0</v>
      </c>
      <c r="GO64">
        <v>1</v>
      </c>
      <c r="GP64">
        <v>1</v>
      </c>
      <c r="GQ64">
        <v>24</v>
      </c>
      <c r="GR64">
        <v>4</v>
      </c>
      <c r="GS64">
        <v>0</v>
      </c>
      <c r="GT64">
        <v>0</v>
      </c>
      <c r="GU64">
        <v>3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1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4</v>
      </c>
      <c r="HR64">
        <v>1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1</v>
      </c>
      <c r="IE64">
        <v>1</v>
      </c>
    </row>
    <row r="65" spans="1:239">
      <c r="A65" t="s">
        <v>1628</v>
      </c>
      <c r="B65" t="s">
        <v>1609</v>
      </c>
      <c r="C65" t="str">
        <f>"060110"</f>
        <v>060110</v>
      </c>
      <c r="D65" t="s">
        <v>1627</v>
      </c>
      <c r="E65">
        <v>3</v>
      </c>
      <c r="F65">
        <v>734</v>
      </c>
      <c r="G65">
        <v>560</v>
      </c>
      <c r="H65">
        <v>173</v>
      </c>
      <c r="I65">
        <v>387</v>
      </c>
      <c r="J65">
        <v>0</v>
      </c>
      <c r="K65">
        <v>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387</v>
      </c>
      <c r="T65">
        <v>0</v>
      </c>
      <c r="U65">
        <v>0</v>
      </c>
      <c r="V65">
        <v>387</v>
      </c>
      <c r="W65">
        <v>13</v>
      </c>
      <c r="X65">
        <v>8</v>
      </c>
      <c r="Y65">
        <v>2</v>
      </c>
      <c r="Z65">
        <v>0</v>
      </c>
      <c r="AA65">
        <v>374</v>
      </c>
      <c r="AB65">
        <v>221</v>
      </c>
      <c r="AC65">
        <v>13</v>
      </c>
      <c r="AD65">
        <v>0</v>
      </c>
      <c r="AE65">
        <v>22</v>
      </c>
      <c r="AF65">
        <v>135</v>
      </c>
      <c r="AG65">
        <v>2</v>
      </c>
      <c r="AH65">
        <v>1</v>
      </c>
      <c r="AI65">
        <v>0</v>
      </c>
      <c r="AJ65">
        <v>0</v>
      </c>
      <c r="AK65">
        <v>4</v>
      </c>
      <c r="AL65">
        <v>0</v>
      </c>
      <c r="AM65">
        <v>1</v>
      </c>
      <c r="AN65">
        <v>0</v>
      </c>
      <c r="AO65">
        <v>0</v>
      </c>
      <c r="AP65">
        <v>2</v>
      </c>
      <c r="AQ65">
        <v>6</v>
      </c>
      <c r="AR65">
        <v>0</v>
      </c>
      <c r="AS65">
        <v>1</v>
      </c>
      <c r="AT65">
        <v>2</v>
      </c>
      <c r="AU65">
        <v>0</v>
      </c>
      <c r="AV65">
        <v>0</v>
      </c>
      <c r="AW65">
        <v>0</v>
      </c>
      <c r="AX65">
        <v>2</v>
      </c>
      <c r="AY65">
        <v>1</v>
      </c>
      <c r="AZ65">
        <v>29</v>
      </c>
      <c r="BA65">
        <v>221</v>
      </c>
      <c r="BB65">
        <v>18</v>
      </c>
      <c r="BC65">
        <v>1</v>
      </c>
      <c r="BD65">
        <v>2</v>
      </c>
      <c r="BE65">
        <v>0</v>
      </c>
      <c r="BF65">
        <v>1</v>
      </c>
      <c r="BG65">
        <v>1</v>
      </c>
      <c r="BH65">
        <v>5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0</v>
      </c>
      <c r="BX65">
        <v>1</v>
      </c>
      <c r="BY65">
        <v>0</v>
      </c>
      <c r="BZ65">
        <v>5</v>
      </c>
      <c r="CA65">
        <v>18</v>
      </c>
      <c r="CB65">
        <v>16</v>
      </c>
      <c r="CC65">
        <v>6</v>
      </c>
      <c r="CD65">
        <v>1</v>
      </c>
      <c r="CE65">
        <v>0</v>
      </c>
      <c r="CF65">
        <v>2</v>
      </c>
      <c r="CG65">
        <v>0</v>
      </c>
      <c r="CH65">
        <v>0</v>
      </c>
      <c r="CI65">
        <v>0</v>
      </c>
      <c r="CJ65">
        <v>0</v>
      </c>
      <c r="CK65">
        <v>1</v>
      </c>
      <c r="CL65">
        <v>0</v>
      </c>
      <c r="CM65">
        <v>0</v>
      </c>
      <c r="CN65">
        <v>0</v>
      </c>
      <c r="CO65">
        <v>3</v>
      </c>
      <c r="CP65">
        <v>3</v>
      </c>
      <c r="CQ65">
        <v>16</v>
      </c>
      <c r="CR65">
        <v>15</v>
      </c>
      <c r="CS65">
        <v>6</v>
      </c>
      <c r="CT65">
        <v>1</v>
      </c>
      <c r="CU65">
        <v>0</v>
      </c>
      <c r="CV65">
        <v>3</v>
      </c>
      <c r="CW65">
        <v>1</v>
      </c>
      <c r="CX65">
        <v>0</v>
      </c>
      <c r="CY65">
        <v>0</v>
      </c>
      <c r="CZ65">
        <v>0</v>
      </c>
      <c r="DA65">
        <v>1</v>
      </c>
      <c r="DB65">
        <v>0</v>
      </c>
      <c r="DC65">
        <v>0</v>
      </c>
      <c r="DD65">
        <v>0</v>
      </c>
      <c r="DE65">
        <v>2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1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15</v>
      </c>
      <c r="DR65">
        <v>40</v>
      </c>
      <c r="DS65">
        <v>2</v>
      </c>
      <c r="DT65">
        <v>12</v>
      </c>
      <c r="DU65">
        <v>0</v>
      </c>
      <c r="DV65">
        <v>2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1</v>
      </c>
      <c r="EJ65">
        <v>0</v>
      </c>
      <c r="EK65">
        <v>0</v>
      </c>
      <c r="EL65">
        <v>1</v>
      </c>
      <c r="EM65">
        <v>22</v>
      </c>
      <c r="EN65">
        <v>0</v>
      </c>
      <c r="EO65">
        <v>0</v>
      </c>
      <c r="EP65">
        <v>0</v>
      </c>
      <c r="EQ65">
        <v>40</v>
      </c>
      <c r="ER65">
        <v>20</v>
      </c>
      <c r="ES65">
        <v>15</v>
      </c>
      <c r="ET65">
        <v>2</v>
      </c>
      <c r="EU65">
        <v>0</v>
      </c>
      <c r="EV65">
        <v>1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1</v>
      </c>
      <c r="FL65">
        <v>0</v>
      </c>
      <c r="FM65">
        <v>0</v>
      </c>
      <c r="FN65">
        <v>0</v>
      </c>
      <c r="FO65">
        <v>0</v>
      </c>
      <c r="FP65">
        <v>1</v>
      </c>
      <c r="FQ65">
        <v>20</v>
      </c>
      <c r="FR65">
        <v>35</v>
      </c>
      <c r="FS65">
        <v>14</v>
      </c>
      <c r="FT65">
        <v>4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2</v>
      </c>
      <c r="GB65">
        <v>2</v>
      </c>
      <c r="GC65">
        <v>2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4</v>
      </c>
      <c r="GP65">
        <v>5</v>
      </c>
      <c r="GQ65">
        <v>35</v>
      </c>
      <c r="GR65">
        <v>7</v>
      </c>
      <c r="GS65">
        <v>3</v>
      </c>
      <c r="GT65">
        <v>0</v>
      </c>
      <c r="GU65">
        <v>0</v>
      </c>
      <c r="GV65">
        <v>0</v>
      </c>
      <c r="GW65">
        <v>1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1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1</v>
      </c>
      <c r="HO65">
        <v>0</v>
      </c>
      <c r="HP65">
        <v>1</v>
      </c>
      <c r="HQ65">
        <v>7</v>
      </c>
      <c r="HR65">
        <v>2</v>
      </c>
      <c r="HS65">
        <v>2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2</v>
      </c>
    </row>
    <row r="66" spans="1:239">
      <c r="A66" t="s">
        <v>1626</v>
      </c>
      <c r="B66" t="s">
        <v>1609</v>
      </c>
      <c r="C66" t="str">
        <f>"060110"</f>
        <v>060110</v>
      </c>
      <c r="D66" t="s">
        <v>1625</v>
      </c>
      <c r="E66">
        <v>4</v>
      </c>
      <c r="F66">
        <v>730</v>
      </c>
      <c r="G66">
        <v>550</v>
      </c>
      <c r="H66">
        <v>178</v>
      </c>
      <c r="I66">
        <v>372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372</v>
      </c>
      <c r="T66">
        <v>0</v>
      </c>
      <c r="U66">
        <v>0</v>
      </c>
      <c r="V66">
        <v>372</v>
      </c>
      <c r="W66">
        <v>25</v>
      </c>
      <c r="X66">
        <v>20</v>
      </c>
      <c r="Y66">
        <v>5</v>
      </c>
      <c r="Z66">
        <v>0</v>
      </c>
      <c r="AA66">
        <v>347</v>
      </c>
      <c r="AB66">
        <v>226</v>
      </c>
      <c r="AC66">
        <v>22</v>
      </c>
      <c r="AD66">
        <v>0</v>
      </c>
      <c r="AE66">
        <v>13</v>
      </c>
      <c r="AF66">
        <v>155</v>
      </c>
      <c r="AG66">
        <v>1</v>
      </c>
      <c r="AH66">
        <v>0</v>
      </c>
      <c r="AI66">
        <v>0</v>
      </c>
      <c r="AJ66">
        <v>0</v>
      </c>
      <c r="AK66">
        <v>12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7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15</v>
      </c>
      <c r="BA66">
        <v>226</v>
      </c>
      <c r="BB66">
        <v>13</v>
      </c>
      <c r="BC66">
        <v>2</v>
      </c>
      <c r="BD66">
        <v>6</v>
      </c>
      <c r="BE66">
        <v>1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2</v>
      </c>
      <c r="BW66">
        <v>0</v>
      </c>
      <c r="BX66">
        <v>0</v>
      </c>
      <c r="BY66">
        <v>0</v>
      </c>
      <c r="BZ66">
        <v>2</v>
      </c>
      <c r="CA66">
        <v>13</v>
      </c>
      <c r="CB66">
        <v>3</v>
      </c>
      <c r="CC66">
        <v>0</v>
      </c>
      <c r="CD66">
        <v>1</v>
      </c>
      <c r="CE66">
        <v>1</v>
      </c>
      <c r="CF66">
        <v>1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3</v>
      </c>
      <c r="CR66">
        <v>15</v>
      </c>
      <c r="CS66">
        <v>8</v>
      </c>
      <c r="CT66">
        <v>3</v>
      </c>
      <c r="CU66">
        <v>0</v>
      </c>
      <c r="CV66">
        <v>0</v>
      </c>
      <c r="CW66">
        <v>2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</v>
      </c>
      <c r="DF66">
        <v>0</v>
      </c>
      <c r="DG66">
        <v>0</v>
      </c>
      <c r="DH66">
        <v>0</v>
      </c>
      <c r="DI66">
        <v>0</v>
      </c>
      <c r="DJ66">
        <v>1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15</v>
      </c>
      <c r="DR66">
        <v>51</v>
      </c>
      <c r="DS66">
        <v>0</v>
      </c>
      <c r="DT66">
        <v>22</v>
      </c>
      <c r="DU66">
        <v>0</v>
      </c>
      <c r="DV66">
        <v>1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2</v>
      </c>
      <c r="EE66">
        <v>0</v>
      </c>
      <c r="EF66">
        <v>2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1</v>
      </c>
      <c r="EM66">
        <v>23</v>
      </c>
      <c r="EN66">
        <v>0</v>
      </c>
      <c r="EO66">
        <v>0</v>
      </c>
      <c r="EP66">
        <v>0</v>
      </c>
      <c r="EQ66">
        <v>51</v>
      </c>
      <c r="ER66">
        <v>7</v>
      </c>
      <c r="ES66">
        <v>6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1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7</v>
      </c>
      <c r="FR66">
        <v>25</v>
      </c>
      <c r="FS66">
        <v>9</v>
      </c>
      <c r="FT66">
        <v>1</v>
      </c>
      <c r="FU66">
        <v>1</v>
      </c>
      <c r="FV66">
        <v>1</v>
      </c>
      <c r="FW66">
        <v>0</v>
      </c>
      <c r="FX66">
        <v>0</v>
      </c>
      <c r="FY66">
        <v>2</v>
      </c>
      <c r="FZ66">
        <v>0</v>
      </c>
      <c r="GA66">
        <v>0</v>
      </c>
      <c r="GB66">
        <v>2</v>
      </c>
      <c r="GC66">
        <v>1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3</v>
      </c>
      <c r="GN66">
        <v>0</v>
      </c>
      <c r="GO66">
        <v>3</v>
      </c>
      <c r="GP66">
        <v>2</v>
      </c>
      <c r="GQ66">
        <v>25</v>
      </c>
      <c r="GR66">
        <v>6</v>
      </c>
      <c r="GS66">
        <v>2</v>
      </c>
      <c r="GT66">
        <v>0</v>
      </c>
      <c r="GU66">
        <v>3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1</v>
      </c>
      <c r="HO66">
        <v>0</v>
      </c>
      <c r="HP66">
        <v>0</v>
      </c>
      <c r="HQ66">
        <v>6</v>
      </c>
      <c r="HR66">
        <v>1</v>
      </c>
      <c r="HS66">
        <v>1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1</v>
      </c>
    </row>
    <row r="67" spans="1:239">
      <c r="A67" t="s">
        <v>1624</v>
      </c>
      <c r="B67" t="s">
        <v>1609</v>
      </c>
      <c r="C67" t="str">
        <f>"060110"</f>
        <v>060110</v>
      </c>
      <c r="D67" t="s">
        <v>1623</v>
      </c>
      <c r="E67">
        <v>5</v>
      </c>
      <c r="F67">
        <v>458</v>
      </c>
      <c r="G67">
        <v>350</v>
      </c>
      <c r="H67">
        <v>105</v>
      </c>
      <c r="I67">
        <v>245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245</v>
      </c>
      <c r="T67">
        <v>0</v>
      </c>
      <c r="U67">
        <v>0</v>
      </c>
      <c r="V67">
        <v>245</v>
      </c>
      <c r="W67">
        <v>13</v>
      </c>
      <c r="X67">
        <v>11</v>
      </c>
      <c r="Y67">
        <v>2</v>
      </c>
      <c r="Z67">
        <v>0</v>
      </c>
      <c r="AA67">
        <v>232</v>
      </c>
      <c r="AB67">
        <v>161</v>
      </c>
      <c r="AC67">
        <v>13</v>
      </c>
      <c r="AD67">
        <v>3</v>
      </c>
      <c r="AE67">
        <v>3</v>
      </c>
      <c r="AF67">
        <v>96</v>
      </c>
      <c r="AG67">
        <v>1</v>
      </c>
      <c r="AH67">
        <v>0</v>
      </c>
      <c r="AI67">
        <v>0</v>
      </c>
      <c r="AJ67">
        <v>0</v>
      </c>
      <c r="AK67">
        <v>9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8</v>
      </c>
      <c r="AR67">
        <v>2</v>
      </c>
      <c r="AS67">
        <v>0</v>
      </c>
      <c r="AT67">
        <v>2</v>
      </c>
      <c r="AU67">
        <v>0</v>
      </c>
      <c r="AV67">
        <v>1</v>
      </c>
      <c r="AW67">
        <v>0</v>
      </c>
      <c r="AX67">
        <v>0</v>
      </c>
      <c r="AY67">
        <v>2</v>
      </c>
      <c r="AZ67">
        <v>20</v>
      </c>
      <c r="BA67">
        <v>161</v>
      </c>
      <c r="BB67">
        <v>11</v>
      </c>
      <c r="BC67">
        <v>2</v>
      </c>
      <c r="BD67">
        <v>7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</v>
      </c>
      <c r="CA67">
        <v>11</v>
      </c>
      <c r="CB67">
        <v>1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1</v>
      </c>
      <c r="CQ67">
        <v>1</v>
      </c>
      <c r="CR67">
        <v>7</v>
      </c>
      <c r="CS67">
        <v>5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2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7</v>
      </c>
      <c r="DR67">
        <v>36</v>
      </c>
      <c r="DS67">
        <v>0</v>
      </c>
      <c r="DT67">
        <v>13</v>
      </c>
      <c r="DU67">
        <v>0</v>
      </c>
      <c r="DV67">
        <v>0</v>
      </c>
      <c r="DW67">
        <v>0</v>
      </c>
      <c r="DX67">
        <v>1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22</v>
      </c>
      <c r="EN67">
        <v>0</v>
      </c>
      <c r="EO67">
        <v>0</v>
      </c>
      <c r="EP67">
        <v>0</v>
      </c>
      <c r="EQ67">
        <v>36</v>
      </c>
      <c r="ER67">
        <v>1</v>
      </c>
      <c r="ES67">
        <v>1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1</v>
      </c>
      <c r="FR67">
        <v>13</v>
      </c>
      <c r="FS67">
        <v>6</v>
      </c>
      <c r="FT67">
        <v>1</v>
      </c>
      <c r="FU67">
        <v>0</v>
      </c>
      <c r="FV67">
        <v>0</v>
      </c>
      <c r="FW67">
        <v>1</v>
      </c>
      <c r="FX67">
        <v>0</v>
      </c>
      <c r="FY67">
        <v>0</v>
      </c>
      <c r="FZ67">
        <v>0</v>
      </c>
      <c r="GA67">
        <v>0</v>
      </c>
      <c r="GB67">
        <v>1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1</v>
      </c>
      <c r="GK67">
        <v>0</v>
      </c>
      <c r="GL67">
        <v>0</v>
      </c>
      <c r="GM67">
        <v>0</v>
      </c>
      <c r="GN67">
        <v>0</v>
      </c>
      <c r="GO67">
        <v>1</v>
      </c>
      <c r="GP67">
        <v>2</v>
      </c>
      <c r="GQ67">
        <v>13</v>
      </c>
      <c r="GR67">
        <v>1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1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1</v>
      </c>
      <c r="HR67">
        <v>1</v>
      </c>
      <c r="HS67">
        <v>0</v>
      </c>
      <c r="HT67">
        <v>0</v>
      </c>
      <c r="HU67">
        <v>1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1</v>
      </c>
    </row>
    <row r="68" spans="1:239">
      <c r="A68" t="s">
        <v>1622</v>
      </c>
      <c r="B68" t="s">
        <v>1609</v>
      </c>
      <c r="C68" t="str">
        <f>"060110"</f>
        <v>060110</v>
      </c>
      <c r="D68" t="s">
        <v>1621</v>
      </c>
      <c r="E68">
        <v>6</v>
      </c>
      <c r="F68">
        <v>381</v>
      </c>
      <c r="G68">
        <v>290</v>
      </c>
      <c r="H68">
        <v>97</v>
      </c>
      <c r="I68">
        <v>193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193</v>
      </c>
      <c r="T68">
        <v>0</v>
      </c>
      <c r="U68">
        <v>0</v>
      </c>
      <c r="V68">
        <v>193</v>
      </c>
      <c r="W68">
        <v>3</v>
      </c>
      <c r="X68">
        <v>2</v>
      </c>
      <c r="Y68">
        <v>1</v>
      </c>
      <c r="Z68">
        <v>0</v>
      </c>
      <c r="AA68">
        <v>190</v>
      </c>
      <c r="AB68">
        <v>120</v>
      </c>
      <c r="AC68">
        <v>4</v>
      </c>
      <c r="AD68">
        <v>0</v>
      </c>
      <c r="AE68">
        <v>0</v>
      </c>
      <c r="AF68">
        <v>95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4</v>
      </c>
      <c r="AR68">
        <v>0</v>
      </c>
      <c r="AS68">
        <v>1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15</v>
      </c>
      <c r="BA68">
        <v>120</v>
      </c>
      <c r="BB68">
        <v>9</v>
      </c>
      <c r="BC68">
        <v>0</v>
      </c>
      <c r="BD68">
        <v>6</v>
      </c>
      <c r="BE68">
        <v>1</v>
      </c>
      <c r="BF68">
        <v>0</v>
      </c>
      <c r="BG68">
        <v>0</v>
      </c>
      <c r="BH68">
        <v>2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9</v>
      </c>
      <c r="CB68">
        <v>3</v>
      </c>
      <c r="CC68">
        <v>1</v>
      </c>
      <c r="CD68">
        <v>0</v>
      </c>
      <c r="CE68">
        <v>0</v>
      </c>
      <c r="CF68">
        <v>2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3</v>
      </c>
      <c r="CR68">
        <v>3</v>
      </c>
      <c r="CS68">
        <v>1</v>
      </c>
      <c r="CT68">
        <v>1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1</v>
      </c>
      <c r="DQ68">
        <v>3</v>
      </c>
      <c r="DR68">
        <v>44</v>
      </c>
      <c r="DS68">
        <v>2</v>
      </c>
      <c r="DT68">
        <v>18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1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23</v>
      </c>
      <c r="EN68">
        <v>0</v>
      </c>
      <c r="EO68">
        <v>0</v>
      </c>
      <c r="EP68">
        <v>0</v>
      </c>
      <c r="EQ68">
        <v>44</v>
      </c>
      <c r="ER68">
        <v>2</v>
      </c>
      <c r="ES68">
        <v>2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2</v>
      </c>
      <c r="FR68">
        <v>9</v>
      </c>
      <c r="FS68">
        <v>2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1</v>
      </c>
      <c r="FZ68">
        <v>0</v>
      </c>
      <c r="GA68">
        <v>0</v>
      </c>
      <c r="GB68">
        <v>1</v>
      </c>
      <c r="GC68">
        <v>1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2</v>
      </c>
      <c r="GN68">
        <v>0</v>
      </c>
      <c r="GO68">
        <v>0</v>
      </c>
      <c r="GP68">
        <v>2</v>
      </c>
      <c r="GQ68">
        <v>9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</row>
    <row r="69" spans="1:239">
      <c r="A69" t="s">
        <v>1620</v>
      </c>
      <c r="B69" t="s">
        <v>1609</v>
      </c>
      <c r="C69" t="str">
        <f>"060110"</f>
        <v>060110</v>
      </c>
      <c r="D69" t="s">
        <v>1619</v>
      </c>
      <c r="E69">
        <v>7</v>
      </c>
      <c r="F69">
        <v>478</v>
      </c>
      <c r="G69">
        <v>370</v>
      </c>
      <c r="H69">
        <v>121</v>
      </c>
      <c r="I69">
        <v>249</v>
      </c>
      <c r="J69">
        <v>0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249</v>
      </c>
      <c r="T69">
        <v>0</v>
      </c>
      <c r="U69">
        <v>0</v>
      </c>
      <c r="V69">
        <v>249</v>
      </c>
      <c r="W69">
        <v>17</v>
      </c>
      <c r="X69">
        <v>14</v>
      </c>
      <c r="Y69">
        <v>3</v>
      </c>
      <c r="Z69">
        <v>0</v>
      </c>
      <c r="AA69">
        <v>232</v>
      </c>
      <c r="AB69">
        <v>114</v>
      </c>
      <c r="AC69">
        <v>2</v>
      </c>
      <c r="AD69">
        <v>0</v>
      </c>
      <c r="AE69">
        <v>5</v>
      </c>
      <c r="AF69">
        <v>76</v>
      </c>
      <c r="AG69">
        <v>0</v>
      </c>
      <c r="AH69">
        <v>0</v>
      </c>
      <c r="AI69">
        <v>0</v>
      </c>
      <c r="AJ69">
        <v>0</v>
      </c>
      <c r="AK69">
        <v>4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8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2</v>
      </c>
      <c r="AX69">
        <v>0</v>
      </c>
      <c r="AY69">
        <v>1</v>
      </c>
      <c r="AZ69">
        <v>15</v>
      </c>
      <c r="BA69">
        <v>114</v>
      </c>
      <c r="BB69">
        <v>6</v>
      </c>
      <c r="BC69">
        <v>0</v>
      </c>
      <c r="BD69">
        <v>3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2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6</v>
      </c>
      <c r="CB69">
        <v>4</v>
      </c>
      <c r="CC69">
        <v>1</v>
      </c>
      <c r="CD69">
        <v>0</v>
      </c>
      <c r="CE69">
        <v>0</v>
      </c>
      <c r="CF69">
        <v>1</v>
      </c>
      <c r="CG69">
        <v>0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1</v>
      </c>
      <c r="CQ69">
        <v>4</v>
      </c>
      <c r="CR69">
        <v>17</v>
      </c>
      <c r="CS69">
        <v>11</v>
      </c>
      <c r="CT69">
        <v>1</v>
      </c>
      <c r="CU69">
        <v>0</v>
      </c>
      <c r="CV69">
        <v>1</v>
      </c>
      <c r="CW69">
        <v>0</v>
      </c>
      <c r="CX69">
        <v>0</v>
      </c>
      <c r="CY69">
        <v>1</v>
      </c>
      <c r="CZ69">
        <v>0</v>
      </c>
      <c r="DA69">
        <v>0</v>
      </c>
      <c r="DB69">
        <v>1</v>
      </c>
      <c r="DC69">
        <v>0</v>
      </c>
      <c r="DD69">
        <v>0</v>
      </c>
      <c r="DE69">
        <v>0</v>
      </c>
      <c r="DF69">
        <v>0</v>
      </c>
      <c r="DG69">
        <v>2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17</v>
      </c>
      <c r="DR69">
        <v>62</v>
      </c>
      <c r="DS69">
        <v>0</v>
      </c>
      <c r="DT69">
        <v>23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1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38</v>
      </c>
      <c r="EN69">
        <v>0</v>
      </c>
      <c r="EO69">
        <v>0</v>
      </c>
      <c r="EP69">
        <v>0</v>
      </c>
      <c r="EQ69">
        <v>62</v>
      </c>
      <c r="ER69">
        <v>11</v>
      </c>
      <c r="ES69">
        <v>11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11</v>
      </c>
      <c r="FR69">
        <v>14</v>
      </c>
      <c r="FS69">
        <v>3</v>
      </c>
      <c r="FT69">
        <v>1</v>
      </c>
      <c r="FU69">
        <v>0</v>
      </c>
      <c r="FV69">
        <v>0</v>
      </c>
      <c r="FW69">
        <v>0</v>
      </c>
      <c r="FX69">
        <v>0</v>
      </c>
      <c r="FY69">
        <v>2</v>
      </c>
      <c r="FZ69">
        <v>0</v>
      </c>
      <c r="GA69">
        <v>0</v>
      </c>
      <c r="GB69">
        <v>3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1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1</v>
      </c>
      <c r="GP69">
        <v>3</v>
      </c>
      <c r="GQ69">
        <v>14</v>
      </c>
      <c r="GR69">
        <v>4</v>
      </c>
      <c r="GS69">
        <v>0</v>
      </c>
      <c r="GT69">
        <v>0</v>
      </c>
      <c r="GU69">
        <v>2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1</v>
      </c>
      <c r="HK69">
        <v>0</v>
      </c>
      <c r="HL69">
        <v>0</v>
      </c>
      <c r="HM69">
        <v>0</v>
      </c>
      <c r="HN69">
        <v>1</v>
      </c>
      <c r="HO69">
        <v>0</v>
      </c>
      <c r="HP69">
        <v>0</v>
      </c>
      <c r="HQ69">
        <v>4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</row>
    <row r="70" spans="1:239">
      <c r="A70" t="s">
        <v>1618</v>
      </c>
      <c r="B70" t="s">
        <v>1609</v>
      </c>
      <c r="C70" t="str">
        <f>"060110"</f>
        <v>060110</v>
      </c>
      <c r="D70" t="s">
        <v>1617</v>
      </c>
      <c r="E70">
        <v>8</v>
      </c>
      <c r="F70">
        <v>681</v>
      </c>
      <c r="G70">
        <v>520</v>
      </c>
      <c r="H70">
        <v>237</v>
      </c>
      <c r="I70">
        <v>283</v>
      </c>
      <c r="J70">
        <v>0</v>
      </c>
      <c r="K70">
        <v>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283</v>
      </c>
      <c r="T70">
        <v>0</v>
      </c>
      <c r="U70">
        <v>0</v>
      </c>
      <c r="V70">
        <v>283</v>
      </c>
      <c r="W70">
        <v>15</v>
      </c>
      <c r="X70">
        <v>12</v>
      </c>
      <c r="Y70">
        <v>3</v>
      </c>
      <c r="Z70">
        <v>0</v>
      </c>
      <c r="AA70">
        <v>268</v>
      </c>
      <c r="AB70">
        <v>133</v>
      </c>
      <c r="AC70">
        <v>7</v>
      </c>
      <c r="AD70">
        <v>2</v>
      </c>
      <c r="AE70">
        <v>6</v>
      </c>
      <c r="AF70">
        <v>95</v>
      </c>
      <c r="AG70">
        <v>0</v>
      </c>
      <c r="AH70">
        <v>0</v>
      </c>
      <c r="AI70">
        <v>0</v>
      </c>
      <c r="AJ70">
        <v>0</v>
      </c>
      <c r="AK70">
        <v>6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3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11</v>
      </c>
      <c r="BA70">
        <v>133</v>
      </c>
      <c r="BB70">
        <v>26</v>
      </c>
      <c r="BC70">
        <v>2</v>
      </c>
      <c r="BD70">
        <v>16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8</v>
      </c>
      <c r="CA70">
        <v>26</v>
      </c>
      <c r="CB70">
        <v>14</v>
      </c>
      <c r="CC70">
        <v>8</v>
      </c>
      <c r="CD70">
        <v>3</v>
      </c>
      <c r="CE70">
        <v>1</v>
      </c>
      <c r="CF70">
        <v>0</v>
      </c>
      <c r="CG70">
        <v>0</v>
      </c>
      <c r="CH70">
        <v>1</v>
      </c>
      <c r="CI70">
        <v>1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14</v>
      </c>
      <c r="CR70">
        <v>9</v>
      </c>
      <c r="CS70">
        <v>5</v>
      </c>
      <c r="CT70">
        <v>1</v>
      </c>
      <c r="CU70">
        <v>0</v>
      </c>
      <c r="CV70">
        <v>1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1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1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9</v>
      </c>
      <c r="DR70">
        <v>45</v>
      </c>
      <c r="DS70">
        <v>0</v>
      </c>
      <c r="DT70">
        <v>16</v>
      </c>
      <c r="DU70">
        <v>0</v>
      </c>
      <c r="DV70">
        <v>2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1</v>
      </c>
      <c r="EJ70">
        <v>1</v>
      </c>
      <c r="EK70">
        <v>0</v>
      </c>
      <c r="EL70">
        <v>0</v>
      </c>
      <c r="EM70">
        <v>25</v>
      </c>
      <c r="EN70">
        <v>0</v>
      </c>
      <c r="EO70">
        <v>0</v>
      </c>
      <c r="EP70">
        <v>0</v>
      </c>
      <c r="EQ70">
        <v>45</v>
      </c>
      <c r="ER70">
        <v>23</v>
      </c>
      <c r="ES70">
        <v>23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23</v>
      </c>
      <c r="FR70">
        <v>11</v>
      </c>
      <c r="FS70">
        <v>4</v>
      </c>
      <c r="FT70">
        <v>1</v>
      </c>
      <c r="FU70">
        <v>1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1</v>
      </c>
      <c r="GF70">
        <v>0</v>
      </c>
      <c r="GG70">
        <v>1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2</v>
      </c>
      <c r="GN70">
        <v>0</v>
      </c>
      <c r="GO70">
        <v>1</v>
      </c>
      <c r="GP70">
        <v>0</v>
      </c>
      <c r="GQ70">
        <v>11</v>
      </c>
      <c r="GR70">
        <v>6</v>
      </c>
      <c r="GS70">
        <v>0</v>
      </c>
      <c r="GT70">
        <v>0</v>
      </c>
      <c r="GU70">
        <v>3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2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1</v>
      </c>
      <c r="HQ70">
        <v>6</v>
      </c>
      <c r="HR70">
        <v>1</v>
      </c>
      <c r="HS70">
        <v>0</v>
      </c>
      <c r="HT70">
        <v>0</v>
      </c>
      <c r="HU70">
        <v>0</v>
      </c>
      <c r="HV70">
        <v>1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1</v>
      </c>
    </row>
    <row r="71" spans="1:239">
      <c r="A71" t="s">
        <v>1616</v>
      </c>
      <c r="B71" t="s">
        <v>1609</v>
      </c>
      <c r="C71" t="str">
        <f>"060110"</f>
        <v>060110</v>
      </c>
      <c r="D71" t="s">
        <v>1615</v>
      </c>
      <c r="E71">
        <v>9</v>
      </c>
      <c r="F71">
        <v>597</v>
      </c>
      <c r="G71">
        <v>460</v>
      </c>
      <c r="H71">
        <v>137</v>
      </c>
      <c r="I71">
        <v>323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323</v>
      </c>
      <c r="T71">
        <v>0</v>
      </c>
      <c r="U71">
        <v>0</v>
      </c>
      <c r="V71">
        <v>323</v>
      </c>
      <c r="W71">
        <v>18</v>
      </c>
      <c r="X71">
        <v>11</v>
      </c>
      <c r="Y71">
        <v>7</v>
      </c>
      <c r="Z71">
        <v>0</v>
      </c>
      <c r="AA71">
        <v>305</v>
      </c>
      <c r="AB71">
        <v>172</v>
      </c>
      <c r="AC71">
        <v>11</v>
      </c>
      <c r="AD71">
        <v>3</v>
      </c>
      <c r="AE71">
        <v>3</v>
      </c>
      <c r="AF71">
        <v>104</v>
      </c>
      <c r="AG71">
        <v>5</v>
      </c>
      <c r="AH71">
        <v>0</v>
      </c>
      <c r="AI71">
        <v>0</v>
      </c>
      <c r="AJ71">
        <v>0</v>
      </c>
      <c r="AK71">
        <v>7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9</v>
      </c>
      <c r="AR71">
        <v>2</v>
      </c>
      <c r="AS71">
        <v>0</v>
      </c>
      <c r="AT71">
        <v>0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26</v>
      </c>
      <c r="BA71">
        <v>172</v>
      </c>
      <c r="BB71">
        <v>12</v>
      </c>
      <c r="BC71">
        <v>1</v>
      </c>
      <c r="BD71">
        <v>2</v>
      </c>
      <c r="BE71">
        <v>0</v>
      </c>
      <c r="BF71">
        <v>1</v>
      </c>
      <c r="BG71">
        <v>0</v>
      </c>
      <c r="BH71">
        <v>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</v>
      </c>
      <c r="BX71">
        <v>0</v>
      </c>
      <c r="BY71">
        <v>0</v>
      </c>
      <c r="BZ71">
        <v>3</v>
      </c>
      <c r="CA71">
        <v>12</v>
      </c>
      <c r="CB71">
        <v>2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1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2</v>
      </c>
      <c r="CR71">
        <v>9</v>
      </c>
      <c r="CS71">
        <v>7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1</v>
      </c>
      <c r="DQ71">
        <v>9</v>
      </c>
      <c r="DR71">
        <v>66</v>
      </c>
      <c r="DS71">
        <v>0</v>
      </c>
      <c r="DT71">
        <v>16</v>
      </c>
      <c r="DU71">
        <v>0</v>
      </c>
      <c r="DV71">
        <v>2</v>
      </c>
      <c r="DW71">
        <v>0</v>
      </c>
      <c r="DX71">
        <v>1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1</v>
      </c>
      <c r="EG71">
        <v>0</v>
      </c>
      <c r="EH71">
        <v>0</v>
      </c>
      <c r="EI71">
        <v>2</v>
      </c>
      <c r="EJ71">
        <v>0</v>
      </c>
      <c r="EK71">
        <v>0</v>
      </c>
      <c r="EL71">
        <v>0</v>
      </c>
      <c r="EM71">
        <v>44</v>
      </c>
      <c r="EN71">
        <v>0</v>
      </c>
      <c r="EO71">
        <v>0</v>
      </c>
      <c r="EP71">
        <v>0</v>
      </c>
      <c r="EQ71">
        <v>66</v>
      </c>
      <c r="ER71">
        <v>12</v>
      </c>
      <c r="ES71">
        <v>11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1</v>
      </c>
      <c r="FQ71">
        <v>12</v>
      </c>
      <c r="FR71">
        <v>26</v>
      </c>
      <c r="FS71">
        <v>8</v>
      </c>
      <c r="FT71">
        <v>4</v>
      </c>
      <c r="FU71">
        <v>1</v>
      </c>
      <c r="FV71">
        <v>1</v>
      </c>
      <c r="FW71">
        <v>0</v>
      </c>
      <c r="FX71">
        <v>0</v>
      </c>
      <c r="FY71">
        <v>4</v>
      </c>
      <c r="FZ71">
        <v>1</v>
      </c>
      <c r="GA71">
        <v>0</v>
      </c>
      <c r="GB71">
        <v>3</v>
      </c>
      <c r="GC71">
        <v>0</v>
      </c>
      <c r="GD71">
        <v>0</v>
      </c>
      <c r="GE71">
        <v>0</v>
      </c>
      <c r="GF71">
        <v>1</v>
      </c>
      <c r="GG71">
        <v>0</v>
      </c>
      <c r="GH71">
        <v>0</v>
      </c>
      <c r="GI71">
        <v>0</v>
      </c>
      <c r="GJ71">
        <v>1</v>
      </c>
      <c r="GK71">
        <v>0</v>
      </c>
      <c r="GL71">
        <v>0</v>
      </c>
      <c r="GM71">
        <v>0</v>
      </c>
      <c r="GN71">
        <v>0</v>
      </c>
      <c r="GO71">
        <v>1</v>
      </c>
      <c r="GP71">
        <v>1</v>
      </c>
      <c r="GQ71">
        <v>26</v>
      </c>
      <c r="GR71">
        <v>6</v>
      </c>
      <c r="GS71">
        <v>1</v>
      </c>
      <c r="GT71">
        <v>0</v>
      </c>
      <c r="GU71">
        <v>2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1</v>
      </c>
      <c r="HO71">
        <v>1</v>
      </c>
      <c r="HP71">
        <v>1</v>
      </c>
      <c r="HQ71">
        <v>6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</row>
    <row r="72" spans="1:239">
      <c r="A72" t="s">
        <v>1614</v>
      </c>
      <c r="B72" t="s">
        <v>1609</v>
      </c>
      <c r="C72" t="str">
        <f>"060110"</f>
        <v>060110</v>
      </c>
      <c r="D72" t="s">
        <v>1613</v>
      </c>
      <c r="E72">
        <v>10</v>
      </c>
      <c r="F72">
        <v>1065</v>
      </c>
      <c r="G72">
        <v>820</v>
      </c>
      <c r="H72">
        <v>252</v>
      </c>
      <c r="I72">
        <v>568</v>
      </c>
      <c r="J72">
        <v>0</v>
      </c>
      <c r="K72">
        <v>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568</v>
      </c>
      <c r="T72">
        <v>0</v>
      </c>
      <c r="U72">
        <v>0</v>
      </c>
      <c r="V72">
        <v>568</v>
      </c>
      <c r="W72">
        <v>17</v>
      </c>
      <c r="X72">
        <v>13</v>
      </c>
      <c r="Y72">
        <v>4</v>
      </c>
      <c r="Z72">
        <v>0</v>
      </c>
      <c r="AA72">
        <v>551</v>
      </c>
      <c r="AB72">
        <v>348</v>
      </c>
      <c r="AC72">
        <v>26</v>
      </c>
      <c r="AD72">
        <v>3</v>
      </c>
      <c r="AE72">
        <v>16</v>
      </c>
      <c r="AF72">
        <v>221</v>
      </c>
      <c r="AG72">
        <v>3</v>
      </c>
      <c r="AH72">
        <v>0</v>
      </c>
      <c r="AI72">
        <v>1</v>
      </c>
      <c r="AJ72">
        <v>1</v>
      </c>
      <c r="AK72">
        <v>30</v>
      </c>
      <c r="AL72">
        <v>2</v>
      </c>
      <c r="AM72">
        <v>1</v>
      </c>
      <c r="AN72">
        <v>0</v>
      </c>
      <c r="AO72">
        <v>1</v>
      </c>
      <c r="AP72">
        <v>0</v>
      </c>
      <c r="AQ72">
        <v>7</v>
      </c>
      <c r="AR72">
        <v>0</v>
      </c>
      <c r="AS72">
        <v>0</v>
      </c>
      <c r="AT72">
        <v>3</v>
      </c>
      <c r="AU72">
        <v>0</v>
      </c>
      <c r="AV72">
        <v>0</v>
      </c>
      <c r="AW72">
        <v>0</v>
      </c>
      <c r="AX72">
        <v>0</v>
      </c>
      <c r="AY72">
        <v>1</v>
      </c>
      <c r="AZ72">
        <v>32</v>
      </c>
      <c r="BA72">
        <v>348</v>
      </c>
      <c r="BB72">
        <v>37</v>
      </c>
      <c r="BC72">
        <v>0</v>
      </c>
      <c r="BD72">
        <v>23</v>
      </c>
      <c r="BE72">
        <v>0</v>
      </c>
      <c r="BF72">
        <v>1</v>
      </c>
      <c r="BG72">
        <v>0</v>
      </c>
      <c r="BH72">
        <v>6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2</v>
      </c>
      <c r="BY72">
        <v>0</v>
      </c>
      <c r="BZ72">
        <v>5</v>
      </c>
      <c r="CA72">
        <v>37</v>
      </c>
      <c r="CB72">
        <v>7</v>
      </c>
      <c r="CC72">
        <v>1</v>
      </c>
      <c r="CD72">
        <v>0</v>
      </c>
      <c r="CE72">
        <v>1</v>
      </c>
      <c r="CF72">
        <v>1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3</v>
      </c>
      <c r="CM72">
        <v>0</v>
      </c>
      <c r="CN72">
        <v>0</v>
      </c>
      <c r="CO72">
        <v>1</v>
      </c>
      <c r="CP72">
        <v>0</v>
      </c>
      <c r="CQ72">
        <v>7</v>
      </c>
      <c r="CR72">
        <v>32</v>
      </c>
      <c r="CS72">
        <v>14</v>
      </c>
      <c r="CT72">
        <v>9</v>
      </c>
      <c r="CU72">
        <v>0</v>
      </c>
      <c r="CV72">
        <v>2</v>
      </c>
      <c r="CW72">
        <v>2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1</v>
      </c>
      <c r="DI72">
        <v>2</v>
      </c>
      <c r="DJ72">
        <v>1</v>
      </c>
      <c r="DK72">
        <v>0</v>
      </c>
      <c r="DL72">
        <v>0</v>
      </c>
      <c r="DM72">
        <v>0</v>
      </c>
      <c r="DN72">
        <v>0</v>
      </c>
      <c r="DO72">
        <v>1</v>
      </c>
      <c r="DP72">
        <v>0</v>
      </c>
      <c r="DQ72">
        <v>32</v>
      </c>
      <c r="DR72">
        <v>55</v>
      </c>
      <c r="DS72">
        <v>0</v>
      </c>
      <c r="DT72">
        <v>15</v>
      </c>
      <c r="DU72">
        <v>1</v>
      </c>
      <c r="DV72">
        <v>3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1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35</v>
      </c>
      <c r="EN72">
        <v>0</v>
      </c>
      <c r="EO72">
        <v>0</v>
      </c>
      <c r="EP72">
        <v>0</v>
      </c>
      <c r="EQ72">
        <v>55</v>
      </c>
      <c r="ER72">
        <v>10</v>
      </c>
      <c r="ES72">
        <v>7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1</v>
      </c>
      <c r="FO72">
        <v>0</v>
      </c>
      <c r="FP72">
        <v>2</v>
      </c>
      <c r="FQ72">
        <v>10</v>
      </c>
      <c r="FR72">
        <v>40</v>
      </c>
      <c r="FS72">
        <v>13</v>
      </c>
      <c r="FT72">
        <v>1</v>
      </c>
      <c r="FU72">
        <v>1</v>
      </c>
      <c r="FV72">
        <v>0</v>
      </c>
      <c r="FW72">
        <v>0</v>
      </c>
      <c r="FX72">
        <v>0</v>
      </c>
      <c r="FY72">
        <v>3</v>
      </c>
      <c r="FZ72">
        <v>1</v>
      </c>
      <c r="GA72">
        <v>1</v>
      </c>
      <c r="GB72">
        <v>1</v>
      </c>
      <c r="GC72">
        <v>0</v>
      </c>
      <c r="GD72">
        <v>0</v>
      </c>
      <c r="GE72">
        <v>0</v>
      </c>
      <c r="GF72">
        <v>1</v>
      </c>
      <c r="GG72">
        <v>2</v>
      </c>
      <c r="GH72">
        <v>0</v>
      </c>
      <c r="GI72">
        <v>5</v>
      </c>
      <c r="GJ72">
        <v>0</v>
      </c>
      <c r="GK72">
        <v>0</v>
      </c>
      <c r="GL72">
        <v>2</v>
      </c>
      <c r="GM72">
        <v>1</v>
      </c>
      <c r="GN72">
        <v>0</v>
      </c>
      <c r="GO72">
        <v>0</v>
      </c>
      <c r="GP72">
        <v>8</v>
      </c>
      <c r="GQ72">
        <v>40</v>
      </c>
      <c r="GR72">
        <v>22</v>
      </c>
      <c r="GS72">
        <v>1</v>
      </c>
      <c r="GT72">
        <v>0</v>
      </c>
      <c r="GU72">
        <v>13</v>
      </c>
      <c r="GV72">
        <v>1</v>
      </c>
      <c r="GW72">
        <v>0</v>
      </c>
      <c r="GX72">
        <v>0</v>
      </c>
      <c r="GY72">
        <v>1</v>
      </c>
      <c r="GZ72">
        <v>0</v>
      </c>
      <c r="HA72">
        <v>0</v>
      </c>
      <c r="HB72">
        <v>2</v>
      </c>
      <c r="HC72">
        <v>0</v>
      </c>
      <c r="HD72">
        <v>1</v>
      </c>
      <c r="HE72">
        <v>0</v>
      </c>
      <c r="HF72">
        <v>1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1</v>
      </c>
      <c r="HO72">
        <v>0</v>
      </c>
      <c r="HP72">
        <v>1</v>
      </c>
      <c r="HQ72">
        <v>22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</row>
    <row r="73" spans="1:239">
      <c r="A73" t="s">
        <v>1612</v>
      </c>
      <c r="B73" t="s">
        <v>1609</v>
      </c>
      <c r="C73" t="str">
        <f>"060110"</f>
        <v>060110</v>
      </c>
      <c r="D73" t="s">
        <v>1611</v>
      </c>
      <c r="E73">
        <v>11</v>
      </c>
      <c r="F73">
        <v>903</v>
      </c>
      <c r="G73">
        <v>690</v>
      </c>
      <c r="H73">
        <v>264</v>
      </c>
      <c r="I73">
        <v>426</v>
      </c>
      <c r="J73">
        <v>1</v>
      </c>
      <c r="K73">
        <v>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426</v>
      </c>
      <c r="T73">
        <v>0</v>
      </c>
      <c r="U73">
        <v>0</v>
      </c>
      <c r="V73">
        <v>426</v>
      </c>
      <c r="W73">
        <v>27</v>
      </c>
      <c r="X73">
        <v>24</v>
      </c>
      <c r="Y73">
        <v>3</v>
      </c>
      <c r="Z73">
        <v>0</v>
      </c>
      <c r="AA73">
        <v>399</v>
      </c>
      <c r="AB73">
        <v>247</v>
      </c>
      <c r="AC73">
        <v>11</v>
      </c>
      <c r="AD73">
        <v>1</v>
      </c>
      <c r="AE73">
        <v>22</v>
      </c>
      <c r="AF73">
        <v>169</v>
      </c>
      <c r="AG73">
        <v>1</v>
      </c>
      <c r="AH73">
        <v>0</v>
      </c>
      <c r="AI73">
        <v>0</v>
      </c>
      <c r="AJ73">
        <v>0</v>
      </c>
      <c r="AK73">
        <v>5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4</v>
      </c>
      <c r="AR73">
        <v>3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31</v>
      </c>
      <c r="BA73">
        <v>247</v>
      </c>
      <c r="BB73">
        <v>21</v>
      </c>
      <c r="BC73">
        <v>2</v>
      </c>
      <c r="BD73">
        <v>15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1</v>
      </c>
      <c r="BL73">
        <v>0</v>
      </c>
      <c r="BM73">
        <v>0</v>
      </c>
      <c r="BN73">
        <v>0</v>
      </c>
      <c r="BO73">
        <v>0</v>
      </c>
      <c r="BP73">
        <v>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1</v>
      </c>
      <c r="CA73">
        <v>21</v>
      </c>
      <c r="CB73">
        <v>3</v>
      </c>
      <c r="CC73">
        <v>0</v>
      </c>
      <c r="CD73">
        <v>0</v>
      </c>
      <c r="CE73">
        <v>0</v>
      </c>
      <c r="CF73">
        <v>2</v>
      </c>
      <c r="CG73">
        <v>1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3</v>
      </c>
      <c r="CR73">
        <v>14</v>
      </c>
      <c r="CS73">
        <v>6</v>
      </c>
      <c r="CT73">
        <v>1</v>
      </c>
      <c r="CU73">
        <v>0</v>
      </c>
      <c r="CV73">
        <v>1</v>
      </c>
      <c r="CW73">
        <v>1</v>
      </c>
      <c r="CX73">
        <v>2</v>
      </c>
      <c r="CY73">
        <v>0</v>
      </c>
      <c r="CZ73">
        <v>0</v>
      </c>
      <c r="DA73">
        <v>1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1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14</v>
      </c>
      <c r="DR73">
        <v>67</v>
      </c>
      <c r="DS73">
        <v>0</v>
      </c>
      <c r="DT73">
        <v>12</v>
      </c>
      <c r="DU73">
        <v>0</v>
      </c>
      <c r="DV73">
        <v>2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1</v>
      </c>
      <c r="EJ73">
        <v>0</v>
      </c>
      <c r="EK73">
        <v>0</v>
      </c>
      <c r="EL73">
        <v>0</v>
      </c>
      <c r="EM73">
        <v>52</v>
      </c>
      <c r="EN73">
        <v>0</v>
      </c>
      <c r="EO73">
        <v>0</v>
      </c>
      <c r="EP73">
        <v>0</v>
      </c>
      <c r="EQ73">
        <v>67</v>
      </c>
      <c r="ER73">
        <v>23</v>
      </c>
      <c r="ES73">
        <v>21</v>
      </c>
      <c r="ET73">
        <v>0</v>
      </c>
      <c r="EU73">
        <v>0</v>
      </c>
      <c r="EV73">
        <v>0</v>
      </c>
      <c r="EW73">
        <v>1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1</v>
      </c>
      <c r="FN73">
        <v>0</v>
      </c>
      <c r="FO73">
        <v>0</v>
      </c>
      <c r="FP73">
        <v>0</v>
      </c>
      <c r="FQ73">
        <v>23</v>
      </c>
      <c r="FR73">
        <v>19</v>
      </c>
      <c r="FS73">
        <v>11</v>
      </c>
      <c r="FT73">
        <v>0</v>
      </c>
      <c r="FU73">
        <v>1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3</v>
      </c>
      <c r="GC73">
        <v>0</v>
      </c>
      <c r="GD73">
        <v>1</v>
      </c>
      <c r="GE73">
        <v>0</v>
      </c>
      <c r="GF73">
        <v>0</v>
      </c>
      <c r="GG73">
        <v>0</v>
      </c>
      <c r="GH73">
        <v>0</v>
      </c>
      <c r="GI73">
        <v>1</v>
      </c>
      <c r="GJ73">
        <v>0</v>
      </c>
      <c r="GK73">
        <v>0</v>
      </c>
      <c r="GL73">
        <v>0</v>
      </c>
      <c r="GM73">
        <v>1</v>
      </c>
      <c r="GN73">
        <v>0</v>
      </c>
      <c r="GO73">
        <v>0</v>
      </c>
      <c r="GP73">
        <v>1</v>
      </c>
      <c r="GQ73">
        <v>19</v>
      </c>
      <c r="GR73">
        <v>5</v>
      </c>
      <c r="GS73">
        <v>1</v>
      </c>
      <c r="GT73">
        <v>1</v>
      </c>
      <c r="GU73">
        <v>1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1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1</v>
      </c>
      <c r="HQ73">
        <v>5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</row>
    <row r="74" spans="1:239">
      <c r="A74" t="s">
        <v>1610</v>
      </c>
      <c r="B74" t="s">
        <v>1609</v>
      </c>
      <c r="C74" t="str">
        <f>"060110"</f>
        <v>060110</v>
      </c>
      <c r="D74" t="s">
        <v>1608</v>
      </c>
      <c r="E74">
        <v>12</v>
      </c>
      <c r="F74">
        <v>682</v>
      </c>
      <c r="G74">
        <v>520</v>
      </c>
      <c r="H74">
        <v>185</v>
      </c>
      <c r="I74">
        <v>335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335</v>
      </c>
      <c r="T74">
        <v>0</v>
      </c>
      <c r="U74">
        <v>0</v>
      </c>
      <c r="V74">
        <v>335</v>
      </c>
      <c r="W74">
        <v>14</v>
      </c>
      <c r="X74">
        <v>11</v>
      </c>
      <c r="Y74">
        <v>3</v>
      </c>
      <c r="Z74">
        <v>0</v>
      </c>
      <c r="AA74">
        <v>321</v>
      </c>
      <c r="AB74">
        <v>165</v>
      </c>
      <c r="AC74">
        <v>7</v>
      </c>
      <c r="AD74">
        <v>4</v>
      </c>
      <c r="AE74">
        <v>14</v>
      </c>
      <c r="AF74">
        <v>101</v>
      </c>
      <c r="AG74">
        <v>1</v>
      </c>
      <c r="AH74">
        <v>0</v>
      </c>
      <c r="AI74">
        <v>1</v>
      </c>
      <c r="AJ74">
        <v>0</v>
      </c>
      <c r="AK74">
        <v>7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8</v>
      </c>
      <c r="AR74">
        <v>1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2</v>
      </c>
      <c r="AZ74">
        <v>17</v>
      </c>
      <c r="BA74">
        <v>165</v>
      </c>
      <c r="BB74">
        <v>22</v>
      </c>
      <c r="BC74">
        <v>1</v>
      </c>
      <c r="BD74">
        <v>13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2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</v>
      </c>
      <c r="BY74">
        <v>0</v>
      </c>
      <c r="BZ74">
        <v>4</v>
      </c>
      <c r="CA74">
        <v>22</v>
      </c>
      <c r="CB74">
        <v>5</v>
      </c>
      <c r="CC74">
        <v>3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1</v>
      </c>
      <c r="CP74">
        <v>1</v>
      </c>
      <c r="CQ74">
        <v>5</v>
      </c>
      <c r="CR74">
        <v>23</v>
      </c>
      <c r="CS74">
        <v>10</v>
      </c>
      <c r="CT74">
        <v>2</v>
      </c>
      <c r="CU74">
        <v>0</v>
      </c>
      <c r="CV74">
        <v>2</v>
      </c>
      <c r="CW74">
        <v>3</v>
      </c>
      <c r="CX74">
        <v>1</v>
      </c>
      <c r="CY74">
        <v>0</v>
      </c>
      <c r="CZ74">
        <v>0</v>
      </c>
      <c r="DA74">
        <v>1</v>
      </c>
      <c r="DB74">
        <v>1</v>
      </c>
      <c r="DC74">
        <v>0</v>
      </c>
      <c r="DD74">
        <v>0</v>
      </c>
      <c r="DE74">
        <v>0</v>
      </c>
      <c r="DF74">
        <v>1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2</v>
      </c>
      <c r="DM74">
        <v>0</v>
      </c>
      <c r="DN74">
        <v>0</v>
      </c>
      <c r="DO74">
        <v>0</v>
      </c>
      <c r="DP74">
        <v>0</v>
      </c>
      <c r="DQ74">
        <v>23</v>
      </c>
      <c r="DR74">
        <v>41</v>
      </c>
      <c r="DS74">
        <v>0</v>
      </c>
      <c r="DT74">
        <v>16</v>
      </c>
      <c r="DU74">
        <v>0</v>
      </c>
      <c r="DV74">
        <v>3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22</v>
      </c>
      <c r="EN74">
        <v>0</v>
      </c>
      <c r="EO74">
        <v>0</v>
      </c>
      <c r="EP74">
        <v>0</v>
      </c>
      <c r="EQ74">
        <v>41</v>
      </c>
      <c r="ER74">
        <v>16</v>
      </c>
      <c r="ES74">
        <v>15</v>
      </c>
      <c r="ET74">
        <v>1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16</v>
      </c>
      <c r="FR74">
        <v>44</v>
      </c>
      <c r="FS74">
        <v>13</v>
      </c>
      <c r="FT74">
        <v>4</v>
      </c>
      <c r="FU74">
        <v>3</v>
      </c>
      <c r="FV74">
        <v>0</v>
      </c>
      <c r="FW74">
        <v>0</v>
      </c>
      <c r="FX74">
        <v>0</v>
      </c>
      <c r="FY74">
        <v>2</v>
      </c>
      <c r="FZ74">
        <v>0</v>
      </c>
      <c r="GA74">
        <v>0</v>
      </c>
      <c r="GB74">
        <v>4</v>
      </c>
      <c r="GC74">
        <v>1</v>
      </c>
      <c r="GD74">
        <v>2</v>
      </c>
      <c r="GE74">
        <v>2</v>
      </c>
      <c r="GF74">
        <v>0</v>
      </c>
      <c r="GG74">
        <v>0</v>
      </c>
      <c r="GH74">
        <v>0</v>
      </c>
      <c r="GI74">
        <v>2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1</v>
      </c>
      <c r="GP74">
        <v>10</v>
      </c>
      <c r="GQ74">
        <v>44</v>
      </c>
      <c r="GR74">
        <v>5</v>
      </c>
      <c r="GS74">
        <v>2</v>
      </c>
      <c r="GT74">
        <v>0</v>
      </c>
      <c r="GU74">
        <v>2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1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5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</row>
    <row r="75" spans="1:239">
      <c r="A75" t="s">
        <v>1607</v>
      </c>
      <c r="B75" t="s">
        <v>1596</v>
      </c>
      <c r="C75" t="str">
        <f>"060111"</f>
        <v>060111</v>
      </c>
      <c r="D75" t="s">
        <v>1606</v>
      </c>
      <c r="E75">
        <v>1</v>
      </c>
      <c r="F75">
        <v>757</v>
      </c>
      <c r="G75">
        <v>570</v>
      </c>
      <c r="H75">
        <v>220</v>
      </c>
      <c r="I75">
        <v>350</v>
      </c>
      <c r="J75">
        <v>0</v>
      </c>
      <c r="K75">
        <v>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350</v>
      </c>
      <c r="T75">
        <v>0</v>
      </c>
      <c r="U75">
        <v>0</v>
      </c>
      <c r="V75">
        <v>350</v>
      </c>
      <c r="W75">
        <v>12</v>
      </c>
      <c r="X75">
        <v>7</v>
      </c>
      <c r="Y75">
        <v>5</v>
      </c>
      <c r="Z75">
        <v>0</v>
      </c>
      <c r="AA75">
        <v>338</v>
      </c>
      <c r="AB75">
        <v>133</v>
      </c>
      <c r="AC75">
        <v>24</v>
      </c>
      <c r="AD75">
        <v>5</v>
      </c>
      <c r="AE75">
        <v>14</v>
      </c>
      <c r="AF75">
        <v>27</v>
      </c>
      <c r="AG75">
        <v>3</v>
      </c>
      <c r="AH75">
        <v>0</v>
      </c>
      <c r="AI75">
        <v>2</v>
      </c>
      <c r="AJ75">
        <v>2</v>
      </c>
      <c r="AK75">
        <v>7</v>
      </c>
      <c r="AL75">
        <v>0</v>
      </c>
      <c r="AM75">
        <v>1</v>
      </c>
      <c r="AN75">
        <v>0</v>
      </c>
      <c r="AO75">
        <v>3</v>
      </c>
      <c r="AP75">
        <v>0</v>
      </c>
      <c r="AQ75">
        <v>6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0</v>
      </c>
      <c r="AX75">
        <v>0</v>
      </c>
      <c r="AY75">
        <v>6</v>
      </c>
      <c r="AZ75">
        <v>31</v>
      </c>
      <c r="BA75">
        <v>133</v>
      </c>
      <c r="BB75">
        <v>54</v>
      </c>
      <c r="BC75">
        <v>4</v>
      </c>
      <c r="BD75">
        <v>11</v>
      </c>
      <c r="BE75">
        <v>4</v>
      </c>
      <c r="BF75">
        <v>3</v>
      </c>
      <c r="BG75">
        <v>1</v>
      </c>
      <c r="BH75">
        <v>6</v>
      </c>
      <c r="BI75">
        <v>0</v>
      </c>
      <c r="BJ75">
        <v>1</v>
      </c>
      <c r="BK75">
        <v>0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22</v>
      </c>
      <c r="CA75">
        <v>54</v>
      </c>
      <c r="CB75">
        <v>12</v>
      </c>
      <c r="CC75">
        <v>7</v>
      </c>
      <c r="CD75">
        <v>0</v>
      </c>
      <c r="CE75">
        <v>0</v>
      </c>
      <c r="CF75">
        <v>3</v>
      </c>
      <c r="CG75">
        <v>0</v>
      </c>
      <c r="CH75">
        <v>1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1</v>
      </c>
      <c r="CQ75">
        <v>12</v>
      </c>
      <c r="CR75">
        <v>19</v>
      </c>
      <c r="CS75">
        <v>4</v>
      </c>
      <c r="CT75">
        <v>7</v>
      </c>
      <c r="CU75">
        <v>0</v>
      </c>
      <c r="CV75">
        <v>0</v>
      </c>
      <c r="CW75">
        <v>0</v>
      </c>
      <c r="CX75">
        <v>0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1</v>
      </c>
      <c r="DE75">
        <v>0</v>
      </c>
      <c r="DF75">
        <v>0</v>
      </c>
      <c r="DG75">
        <v>1</v>
      </c>
      <c r="DH75">
        <v>0</v>
      </c>
      <c r="DI75">
        <v>0</v>
      </c>
      <c r="DJ75">
        <v>1</v>
      </c>
      <c r="DK75">
        <v>2</v>
      </c>
      <c r="DL75">
        <v>0</v>
      </c>
      <c r="DM75">
        <v>0</v>
      </c>
      <c r="DN75">
        <v>0</v>
      </c>
      <c r="DO75">
        <v>0</v>
      </c>
      <c r="DP75">
        <v>1</v>
      </c>
      <c r="DQ75">
        <v>19</v>
      </c>
      <c r="DR75">
        <v>26</v>
      </c>
      <c r="DS75">
        <v>0</v>
      </c>
      <c r="DT75">
        <v>12</v>
      </c>
      <c r="DU75">
        <v>0</v>
      </c>
      <c r="DV75">
        <v>1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2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11</v>
      </c>
      <c r="EN75">
        <v>0</v>
      </c>
      <c r="EO75">
        <v>0</v>
      </c>
      <c r="EP75">
        <v>0</v>
      </c>
      <c r="EQ75">
        <v>26</v>
      </c>
      <c r="ER75">
        <v>44</v>
      </c>
      <c r="ES75">
        <v>39</v>
      </c>
      <c r="ET75">
        <v>1</v>
      </c>
      <c r="EU75">
        <v>0</v>
      </c>
      <c r="EV75">
        <v>1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1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2</v>
      </c>
      <c r="FM75">
        <v>0</v>
      </c>
      <c r="FN75">
        <v>0</v>
      </c>
      <c r="FO75">
        <v>0</v>
      </c>
      <c r="FP75">
        <v>0</v>
      </c>
      <c r="FQ75">
        <v>44</v>
      </c>
      <c r="FR75">
        <v>37</v>
      </c>
      <c r="FS75">
        <v>12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3</v>
      </c>
      <c r="FZ75">
        <v>0</v>
      </c>
      <c r="GA75">
        <v>0</v>
      </c>
      <c r="GB75">
        <v>5</v>
      </c>
      <c r="GC75">
        <v>0</v>
      </c>
      <c r="GD75">
        <v>0</v>
      </c>
      <c r="GE75">
        <v>0</v>
      </c>
      <c r="GF75">
        <v>0</v>
      </c>
      <c r="GG75">
        <v>1</v>
      </c>
      <c r="GH75">
        <v>1</v>
      </c>
      <c r="GI75">
        <v>0</v>
      </c>
      <c r="GJ75">
        <v>0</v>
      </c>
      <c r="GK75">
        <v>0</v>
      </c>
      <c r="GL75">
        <v>1</v>
      </c>
      <c r="GM75">
        <v>2</v>
      </c>
      <c r="GN75">
        <v>0</v>
      </c>
      <c r="GO75">
        <v>1</v>
      </c>
      <c r="GP75">
        <v>11</v>
      </c>
      <c r="GQ75">
        <v>37</v>
      </c>
      <c r="GR75">
        <v>13</v>
      </c>
      <c r="GS75">
        <v>7</v>
      </c>
      <c r="GT75">
        <v>1</v>
      </c>
      <c r="GU75">
        <v>0</v>
      </c>
      <c r="GV75">
        <v>0</v>
      </c>
      <c r="GW75">
        <v>1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2</v>
      </c>
      <c r="HI75">
        <v>1</v>
      </c>
      <c r="HJ75">
        <v>0</v>
      </c>
      <c r="HK75">
        <v>0</v>
      </c>
      <c r="HL75">
        <v>0</v>
      </c>
      <c r="HM75">
        <v>1</v>
      </c>
      <c r="HN75">
        <v>0</v>
      </c>
      <c r="HO75">
        <v>0</v>
      </c>
      <c r="HP75">
        <v>0</v>
      </c>
      <c r="HQ75">
        <v>13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</row>
    <row r="76" spans="1:239">
      <c r="A76" t="s">
        <v>1605</v>
      </c>
      <c r="B76" t="s">
        <v>1596</v>
      </c>
      <c r="C76" t="str">
        <f>"060111"</f>
        <v>060111</v>
      </c>
      <c r="D76" t="s">
        <v>1604</v>
      </c>
      <c r="E76">
        <v>2</v>
      </c>
      <c r="F76">
        <v>537</v>
      </c>
      <c r="G76">
        <v>410</v>
      </c>
      <c r="H76">
        <v>217</v>
      </c>
      <c r="I76">
        <v>193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193</v>
      </c>
      <c r="T76">
        <v>0</v>
      </c>
      <c r="U76">
        <v>0</v>
      </c>
      <c r="V76">
        <v>193</v>
      </c>
      <c r="W76">
        <v>13</v>
      </c>
      <c r="X76">
        <v>12</v>
      </c>
      <c r="Y76">
        <v>1</v>
      </c>
      <c r="Z76">
        <v>0</v>
      </c>
      <c r="AA76">
        <v>180</v>
      </c>
      <c r="AB76">
        <v>97</v>
      </c>
      <c r="AC76">
        <v>18</v>
      </c>
      <c r="AD76">
        <v>1</v>
      </c>
      <c r="AE76">
        <v>20</v>
      </c>
      <c r="AF76">
        <v>9</v>
      </c>
      <c r="AG76">
        <v>1</v>
      </c>
      <c r="AH76">
        <v>0</v>
      </c>
      <c r="AI76">
        <v>1</v>
      </c>
      <c r="AJ76">
        <v>0</v>
      </c>
      <c r="AK76">
        <v>17</v>
      </c>
      <c r="AL76">
        <v>0</v>
      </c>
      <c r="AM76">
        <v>1</v>
      </c>
      <c r="AN76">
        <v>0</v>
      </c>
      <c r="AO76">
        <v>0</v>
      </c>
      <c r="AP76">
        <v>1</v>
      </c>
      <c r="AQ76">
        <v>15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5</v>
      </c>
      <c r="AZ76">
        <v>8</v>
      </c>
      <c r="BA76">
        <v>97</v>
      </c>
      <c r="BB76">
        <v>20</v>
      </c>
      <c r="BC76">
        <v>1</v>
      </c>
      <c r="BD76">
        <v>6</v>
      </c>
      <c r="BE76">
        <v>0</v>
      </c>
      <c r="BF76">
        <v>0</v>
      </c>
      <c r="BG76">
        <v>0</v>
      </c>
      <c r="BH76">
        <v>6</v>
      </c>
      <c r="BI76">
        <v>0</v>
      </c>
      <c r="BJ76">
        <v>1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5</v>
      </c>
      <c r="CA76">
        <v>20</v>
      </c>
      <c r="CB76">
        <v>4</v>
      </c>
      <c r="CC76">
        <v>1</v>
      </c>
      <c r="CD76">
        <v>0</v>
      </c>
      <c r="CE76">
        <v>1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0</v>
      </c>
      <c r="CQ76">
        <v>4</v>
      </c>
      <c r="CR76">
        <v>10</v>
      </c>
      <c r="CS76">
        <v>4</v>
      </c>
      <c r="CT76">
        <v>5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1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10</v>
      </c>
      <c r="DR76">
        <v>12</v>
      </c>
      <c r="DS76">
        <v>0</v>
      </c>
      <c r="DT76">
        <v>4</v>
      </c>
      <c r="DU76">
        <v>0</v>
      </c>
      <c r="DV76">
        <v>0</v>
      </c>
      <c r="DW76">
        <v>1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1</v>
      </c>
      <c r="EJ76">
        <v>0</v>
      </c>
      <c r="EK76">
        <v>0</v>
      </c>
      <c r="EL76">
        <v>0</v>
      </c>
      <c r="EM76">
        <v>6</v>
      </c>
      <c r="EN76">
        <v>0</v>
      </c>
      <c r="EO76">
        <v>0</v>
      </c>
      <c r="EP76">
        <v>0</v>
      </c>
      <c r="EQ76">
        <v>12</v>
      </c>
      <c r="ER76">
        <v>16</v>
      </c>
      <c r="ES76">
        <v>16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16</v>
      </c>
      <c r="FR76">
        <v>17</v>
      </c>
      <c r="FS76">
        <v>1</v>
      </c>
      <c r="FT76">
        <v>0</v>
      </c>
      <c r="FU76">
        <v>3</v>
      </c>
      <c r="FV76">
        <v>1</v>
      </c>
      <c r="FW76">
        <v>1</v>
      </c>
      <c r="FX76">
        <v>0</v>
      </c>
      <c r="FY76">
        <v>2</v>
      </c>
      <c r="FZ76">
        <v>0</v>
      </c>
      <c r="GA76">
        <v>0</v>
      </c>
      <c r="GB76">
        <v>1</v>
      </c>
      <c r="GC76">
        <v>1</v>
      </c>
      <c r="GD76">
        <v>1</v>
      </c>
      <c r="GE76">
        <v>1</v>
      </c>
      <c r="GF76">
        <v>0</v>
      </c>
      <c r="GG76">
        <v>0</v>
      </c>
      <c r="GH76">
        <v>0</v>
      </c>
      <c r="GI76">
        <v>2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3</v>
      </c>
      <c r="GQ76">
        <v>17</v>
      </c>
      <c r="GR76">
        <v>3</v>
      </c>
      <c r="GS76">
        <v>1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1</v>
      </c>
      <c r="HM76">
        <v>0</v>
      </c>
      <c r="HN76">
        <v>1</v>
      </c>
      <c r="HO76">
        <v>0</v>
      </c>
      <c r="HP76">
        <v>0</v>
      </c>
      <c r="HQ76">
        <v>3</v>
      </c>
      <c r="HR76">
        <v>1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1</v>
      </c>
      <c r="IE76">
        <v>1</v>
      </c>
    </row>
    <row r="77" spans="1:239">
      <c r="A77" t="s">
        <v>1603</v>
      </c>
      <c r="B77" t="s">
        <v>1596</v>
      </c>
      <c r="C77" t="str">
        <f>"060111"</f>
        <v>060111</v>
      </c>
      <c r="D77" t="s">
        <v>1602</v>
      </c>
      <c r="E77">
        <v>3</v>
      </c>
      <c r="F77">
        <v>797</v>
      </c>
      <c r="G77">
        <v>610</v>
      </c>
      <c r="H77">
        <v>285</v>
      </c>
      <c r="I77">
        <v>325</v>
      </c>
      <c r="J77">
        <v>0</v>
      </c>
      <c r="K77">
        <v>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325</v>
      </c>
      <c r="T77">
        <v>0</v>
      </c>
      <c r="U77">
        <v>0</v>
      </c>
      <c r="V77">
        <v>325</v>
      </c>
      <c r="W77">
        <v>14</v>
      </c>
      <c r="X77">
        <v>11</v>
      </c>
      <c r="Y77">
        <v>3</v>
      </c>
      <c r="Z77">
        <v>0</v>
      </c>
      <c r="AA77">
        <v>311</v>
      </c>
      <c r="AB77">
        <v>138</v>
      </c>
      <c r="AC77">
        <v>22</v>
      </c>
      <c r="AD77">
        <v>5</v>
      </c>
      <c r="AE77">
        <v>11</v>
      </c>
      <c r="AF77">
        <v>16</v>
      </c>
      <c r="AG77">
        <v>7</v>
      </c>
      <c r="AH77">
        <v>0</v>
      </c>
      <c r="AI77">
        <v>0</v>
      </c>
      <c r="AJ77">
        <v>0</v>
      </c>
      <c r="AK77">
        <v>5</v>
      </c>
      <c r="AL77">
        <v>1</v>
      </c>
      <c r="AM77">
        <v>0</v>
      </c>
      <c r="AN77">
        <v>0</v>
      </c>
      <c r="AO77">
        <v>0</v>
      </c>
      <c r="AP77">
        <v>1</v>
      </c>
      <c r="AQ77">
        <v>10</v>
      </c>
      <c r="AR77">
        <v>0</v>
      </c>
      <c r="AS77">
        <v>2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4</v>
      </c>
      <c r="AZ77">
        <v>53</v>
      </c>
      <c r="BA77">
        <v>138</v>
      </c>
      <c r="BB77">
        <v>28</v>
      </c>
      <c r="BC77">
        <v>0</v>
      </c>
      <c r="BD77">
        <v>3</v>
      </c>
      <c r="BE77">
        <v>0</v>
      </c>
      <c r="BF77">
        <v>0</v>
      </c>
      <c r="BG77">
        <v>2</v>
      </c>
      <c r="BH77">
        <v>9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14</v>
      </c>
      <c r="CA77">
        <v>28</v>
      </c>
      <c r="CB77">
        <v>10</v>
      </c>
      <c r="CC77">
        <v>2</v>
      </c>
      <c r="CD77">
        <v>3</v>
      </c>
      <c r="CE77">
        <v>1</v>
      </c>
      <c r="CF77">
        <v>0</v>
      </c>
      <c r="CG77">
        <v>0</v>
      </c>
      <c r="CH77">
        <v>1</v>
      </c>
      <c r="CI77">
        <v>0</v>
      </c>
      <c r="CJ77">
        <v>1</v>
      </c>
      <c r="CK77">
        <v>0</v>
      </c>
      <c r="CL77">
        <v>0</v>
      </c>
      <c r="CM77">
        <v>0</v>
      </c>
      <c r="CN77">
        <v>0</v>
      </c>
      <c r="CO77">
        <v>1</v>
      </c>
      <c r="CP77">
        <v>1</v>
      </c>
      <c r="CQ77">
        <v>10</v>
      </c>
      <c r="CR77">
        <v>8</v>
      </c>
      <c r="CS77">
        <v>4</v>
      </c>
      <c r="CT77">
        <v>0</v>
      </c>
      <c r="CU77">
        <v>1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1</v>
      </c>
      <c r="DN77">
        <v>0</v>
      </c>
      <c r="DO77">
        <v>0</v>
      </c>
      <c r="DP77">
        <v>2</v>
      </c>
      <c r="DQ77">
        <v>8</v>
      </c>
      <c r="DR77">
        <v>46</v>
      </c>
      <c r="DS77">
        <v>0</v>
      </c>
      <c r="DT77">
        <v>32</v>
      </c>
      <c r="DU77">
        <v>0</v>
      </c>
      <c r="DV77">
        <v>8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1</v>
      </c>
      <c r="EJ77">
        <v>0</v>
      </c>
      <c r="EK77">
        <v>0</v>
      </c>
      <c r="EL77">
        <v>1</v>
      </c>
      <c r="EM77">
        <v>4</v>
      </c>
      <c r="EN77">
        <v>0</v>
      </c>
      <c r="EO77">
        <v>0</v>
      </c>
      <c r="EP77">
        <v>0</v>
      </c>
      <c r="EQ77">
        <v>46</v>
      </c>
      <c r="ER77">
        <v>32</v>
      </c>
      <c r="ES77">
        <v>32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32</v>
      </c>
      <c r="FR77">
        <v>41</v>
      </c>
      <c r="FS77">
        <v>12</v>
      </c>
      <c r="FT77">
        <v>2</v>
      </c>
      <c r="FU77">
        <v>3</v>
      </c>
      <c r="FV77">
        <v>0</v>
      </c>
      <c r="FW77">
        <v>0</v>
      </c>
      <c r="FX77">
        <v>0</v>
      </c>
      <c r="FY77">
        <v>1</v>
      </c>
      <c r="FZ77">
        <v>0</v>
      </c>
      <c r="GA77">
        <v>0</v>
      </c>
      <c r="GB77">
        <v>7</v>
      </c>
      <c r="GC77">
        <v>0</v>
      </c>
      <c r="GD77">
        <v>1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1</v>
      </c>
      <c r="GN77">
        <v>0</v>
      </c>
      <c r="GO77">
        <v>1</v>
      </c>
      <c r="GP77">
        <v>13</v>
      </c>
      <c r="GQ77">
        <v>41</v>
      </c>
      <c r="GR77">
        <v>8</v>
      </c>
      <c r="GS77">
        <v>4</v>
      </c>
      <c r="GT77">
        <v>2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2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8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</row>
    <row r="78" spans="1:239">
      <c r="A78" t="s">
        <v>1601</v>
      </c>
      <c r="B78" t="s">
        <v>1596</v>
      </c>
      <c r="C78" t="str">
        <f>"060111"</f>
        <v>060111</v>
      </c>
      <c r="D78" t="s">
        <v>1600</v>
      </c>
      <c r="E78">
        <v>4</v>
      </c>
      <c r="F78">
        <v>1749</v>
      </c>
      <c r="G78">
        <v>1350</v>
      </c>
      <c r="H78">
        <v>508</v>
      </c>
      <c r="I78">
        <v>842</v>
      </c>
      <c r="J78">
        <v>2</v>
      </c>
      <c r="K78">
        <v>2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843</v>
      </c>
      <c r="T78">
        <v>1</v>
      </c>
      <c r="U78">
        <v>0</v>
      </c>
      <c r="V78">
        <v>843</v>
      </c>
      <c r="W78">
        <v>28</v>
      </c>
      <c r="X78">
        <v>22</v>
      </c>
      <c r="Y78">
        <v>6</v>
      </c>
      <c r="Z78">
        <v>0</v>
      </c>
      <c r="AA78">
        <v>815</v>
      </c>
      <c r="AB78">
        <v>442</v>
      </c>
      <c r="AC78">
        <v>48</v>
      </c>
      <c r="AD78">
        <v>8</v>
      </c>
      <c r="AE78">
        <v>79</v>
      </c>
      <c r="AF78">
        <v>59</v>
      </c>
      <c r="AG78">
        <v>4</v>
      </c>
      <c r="AH78">
        <v>4</v>
      </c>
      <c r="AI78">
        <v>0</v>
      </c>
      <c r="AJ78">
        <v>5</v>
      </c>
      <c r="AK78">
        <v>3</v>
      </c>
      <c r="AL78">
        <v>2</v>
      </c>
      <c r="AM78">
        <v>2</v>
      </c>
      <c r="AN78">
        <v>0</v>
      </c>
      <c r="AO78">
        <v>2</v>
      </c>
      <c r="AP78">
        <v>14</v>
      </c>
      <c r="AQ78">
        <v>49</v>
      </c>
      <c r="AR78">
        <v>1</v>
      </c>
      <c r="AS78">
        <v>1</v>
      </c>
      <c r="AT78">
        <v>1</v>
      </c>
      <c r="AU78">
        <v>0</v>
      </c>
      <c r="AV78">
        <v>1</v>
      </c>
      <c r="AW78">
        <v>1</v>
      </c>
      <c r="AX78">
        <v>1</v>
      </c>
      <c r="AY78">
        <v>12</v>
      </c>
      <c r="AZ78">
        <v>145</v>
      </c>
      <c r="BA78">
        <v>442</v>
      </c>
      <c r="BB78">
        <v>90</v>
      </c>
      <c r="BC78">
        <v>11</v>
      </c>
      <c r="BD78">
        <v>16</v>
      </c>
      <c r="BE78">
        <v>1</v>
      </c>
      <c r="BF78">
        <v>2</v>
      </c>
      <c r="BG78">
        <v>0</v>
      </c>
      <c r="BH78">
        <v>17</v>
      </c>
      <c r="BI78">
        <v>0</v>
      </c>
      <c r="BJ78">
        <v>0</v>
      </c>
      <c r="BK78">
        <v>0</v>
      </c>
      <c r="BL78">
        <v>1</v>
      </c>
      <c r="BM78">
        <v>0</v>
      </c>
      <c r="BN78">
        <v>0</v>
      </c>
      <c r="BO78">
        <v>0</v>
      </c>
      <c r="BP78">
        <v>1</v>
      </c>
      <c r="BQ78">
        <v>0</v>
      </c>
      <c r="BR78">
        <v>0</v>
      </c>
      <c r="BS78">
        <v>1</v>
      </c>
      <c r="BT78">
        <v>1</v>
      </c>
      <c r="BU78">
        <v>0</v>
      </c>
      <c r="BV78">
        <v>1</v>
      </c>
      <c r="BW78">
        <v>0</v>
      </c>
      <c r="BX78">
        <v>4</v>
      </c>
      <c r="BY78">
        <v>0</v>
      </c>
      <c r="BZ78">
        <v>34</v>
      </c>
      <c r="CA78">
        <v>90</v>
      </c>
      <c r="CB78">
        <v>22</v>
      </c>
      <c r="CC78">
        <v>16</v>
      </c>
      <c r="CD78">
        <v>1</v>
      </c>
      <c r="CE78">
        <v>1</v>
      </c>
      <c r="CF78">
        <v>2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</v>
      </c>
      <c r="CM78">
        <v>0</v>
      </c>
      <c r="CN78">
        <v>0</v>
      </c>
      <c r="CO78">
        <v>0</v>
      </c>
      <c r="CP78">
        <v>1</v>
      </c>
      <c r="CQ78">
        <v>22</v>
      </c>
      <c r="CR78">
        <v>39</v>
      </c>
      <c r="CS78">
        <v>17</v>
      </c>
      <c r="CT78">
        <v>5</v>
      </c>
      <c r="CU78">
        <v>1</v>
      </c>
      <c r="CV78">
        <v>0</v>
      </c>
      <c r="CW78">
        <v>1</v>
      </c>
      <c r="CX78">
        <v>3</v>
      </c>
      <c r="CY78">
        <v>4</v>
      </c>
      <c r="CZ78">
        <v>0</v>
      </c>
      <c r="DA78">
        <v>2</v>
      </c>
      <c r="DB78">
        <v>0</v>
      </c>
      <c r="DC78">
        <v>0</v>
      </c>
      <c r="DD78">
        <v>1</v>
      </c>
      <c r="DE78">
        <v>1</v>
      </c>
      <c r="DF78">
        <v>0</v>
      </c>
      <c r="DG78">
        <v>0</v>
      </c>
      <c r="DH78">
        <v>1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1</v>
      </c>
      <c r="DO78">
        <v>0</v>
      </c>
      <c r="DP78">
        <v>2</v>
      </c>
      <c r="DQ78">
        <v>39</v>
      </c>
      <c r="DR78">
        <v>38</v>
      </c>
      <c r="DS78">
        <v>0</v>
      </c>
      <c r="DT78">
        <v>13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1</v>
      </c>
      <c r="EB78">
        <v>0</v>
      </c>
      <c r="EC78">
        <v>0</v>
      </c>
      <c r="ED78">
        <v>0</v>
      </c>
      <c r="EE78">
        <v>0</v>
      </c>
      <c r="EF78">
        <v>1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21</v>
      </c>
      <c r="EN78">
        <v>0</v>
      </c>
      <c r="EO78">
        <v>0</v>
      </c>
      <c r="EP78">
        <v>2</v>
      </c>
      <c r="EQ78">
        <v>38</v>
      </c>
      <c r="ER78">
        <v>96</v>
      </c>
      <c r="ES78">
        <v>88</v>
      </c>
      <c r="ET78">
        <v>3</v>
      </c>
      <c r="EU78">
        <v>1</v>
      </c>
      <c r="EV78">
        <v>0</v>
      </c>
      <c r="EW78">
        <v>1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1</v>
      </c>
      <c r="FN78">
        <v>1</v>
      </c>
      <c r="FO78">
        <v>0</v>
      </c>
      <c r="FP78">
        <v>1</v>
      </c>
      <c r="FQ78">
        <v>96</v>
      </c>
      <c r="FR78">
        <v>74</v>
      </c>
      <c r="FS78">
        <v>17</v>
      </c>
      <c r="FT78">
        <v>4</v>
      </c>
      <c r="FU78">
        <v>2</v>
      </c>
      <c r="FV78">
        <v>1</v>
      </c>
      <c r="FW78">
        <v>0</v>
      </c>
      <c r="FX78">
        <v>0</v>
      </c>
      <c r="FY78">
        <v>5</v>
      </c>
      <c r="FZ78">
        <v>2</v>
      </c>
      <c r="GA78">
        <v>0</v>
      </c>
      <c r="GB78">
        <v>7</v>
      </c>
      <c r="GC78">
        <v>0</v>
      </c>
      <c r="GD78">
        <v>1</v>
      </c>
      <c r="GE78">
        <v>3</v>
      </c>
      <c r="GF78">
        <v>0</v>
      </c>
      <c r="GG78">
        <v>0</v>
      </c>
      <c r="GH78">
        <v>1</v>
      </c>
      <c r="GI78">
        <v>1</v>
      </c>
      <c r="GJ78">
        <v>0</v>
      </c>
      <c r="GK78">
        <v>0</v>
      </c>
      <c r="GL78">
        <v>0</v>
      </c>
      <c r="GM78">
        <v>4</v>
      </c>
      <c r="GN78">
        <v>0</v>
      </c>
      <c r="GO78">
        <v>5</v>
      </c>
      <c r="GP78">
        <v>21</v>
      </c>
      <c r="GQ78">
        <v>74</v>
      </c>
      <c r="GR78">
        <v>13</v>
      </c>
      <c r="GS78">
        <v>5</v>
      </c>
      <c r="GT78">
        <v>0</v>
      </c>
      <c r="GU78">
        <v>2</v>
      </c>
      <c r="GV78">
        <v>1</v>
      </c>
      <c r="GW78">
        <v>1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1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3</v>
      </c>
      <c r="HQ78">
        <v>13</v>
      </c>
      <c r="HR78">
        <v>1</v>
      </c>
      <c r="HS78">
        <v>1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1</v>
      </c>
    </row>
    <row r="79" spans="1:239">
      <c r="A79" t="s">
        <v>1599</v>
      </c>
      <c r="B79" t="s">
        <v>1596</v>
      </c>
      <c r="C79" t="str">
        <f>"060111"</f>
        <v>060111</v>
      </c>
      <c r="D79" t="s">
        <v>1598</v>
      </c>
      <c r="E79">
        <v>5</v>
      </c>
      <c r="F79">
        <v>785</v>
      </c>
      <c r="G79">
        <v>600</v>
      </c>
      <c r="H79">
        <v>350</v>
      </c>
      <c r="I79">
        <v>250</v>
      </c>
      <c r="J79">
        <v>0</v>
      </c>
      <c r="K79">
        <v>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250</v>
      </c>
      <c r="T79">
        <v>0</v>
      </c>
      <c r="U79">
        <v>0</v>
      </c>
      <c r="V79">
        <v>250</v>
      </c>
      <c r="W79">
        <v>15</v>
      </c>
      <c r="X79">
        <v>15</v>
      </c>
      <c r="Y79">
        <v>0</v>
      </c>
      <c r="Z79">
        <v>0</v>
      </c>
      <c r="AA79">
        <v>235</v>
      </c>
      <c r="AB79">
        <v>107</v>
      </c>
      <c r="AC79">
        <v>29</v>
      </c>
      <c r="AD79">
        <v>4</v>
      </c>
      <c r="AE79">
        <v>2</v>
      </c>
      <c r="AF79">
        <v>7</v>
      </c>
      <c r="AG79">
        <v>2</v>
      </c>
      <c r="AH79">
        <v>1</v>
      </c>
      <c r="AI79">
        <v>0</v>
      </c>
      <c r="AJ79">
        <v>0</v>
      </c>
      <c r="AK79">
        <v>4</v>
      </c>
      <c r="AL79">
        <v>1</v>
      </c>
      <c r="AM79">
        <v>0</v>
      </c>
      <c r="AN79">
        <v>0</v>
      </c>
      <c r="AO79">
        <v>0</v>
      </c>
      <c r="AP79">
        <v>1</v>
      </c>
      <c r="AQ79">
        <v>5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2</v>
      </c>
      <c r="AX79">
        <v>0</v>
      </c>
      <c r="AY79">
        <v>1</v>
      </c>
      <c r="AZ79">
        <v>48</v>
      </c>
      <c r="BA79">
        <v>107</v>
      </c>
      <c r="BB79">
        <v>36</v>
      </c>
      <c r="BC79">
        <v>1</v>
      </c>
      <c r="BD79">
        <v>3</v>
      </c>
      <c r="BE79">
        <v>3</v>
      </c>
      <c r="BF79">
        <v>2</v>
      </c>
      <c r="BG79">
        <v>2</v>
      </c>
      <c r="BH79">
        <v>9</v>
      </c>
      <c r="BI79">
        <v>1</v>
      </c>
      <c r="BJ79">
        <v>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1</v>
      </c>
      <c r="BX79">
        <v>1</v>
      </c>
      <c r="BY79">
        <v>0</v>
      </c>
      <c r="BZ79">
        <v>12</v>
      </c>
      <c r="CA79">
        <v>36</v>
      </c>
      <c r="CB79">
        <v>8</v>
      </c>
      <c r="CC79">
        <v>3</v>
      </c>
      <c r="CD79">
        <v>0</v>
      </c>
      <c r="CE79">
        <v>1</v>
      </c>
      <c r="CF79">
        <v>1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2</v>
      </c>
      <c r="CQ79">
        <v>8</v>
      </c>
      <c r="CR79">
        <v>2</v>
      </c>
      <c r="CS79">
        <v>1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2</v>
      </c>
      <c r="DR79">
        <v>26</v>
      </c>
      <c r="DS79">
        <v>1</v>
      </c>
      <c r="DT79">
        <v>11</v>
      </c>
      <c r="DU79">
        <v>1</v>
      </c>
      <c r="DV79">
        <v>1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6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6</v>
      </c>
      <c r="EN79">
        <v>0</v>
      </c>
      <c r="EO79">
        <v>0</v>
      </c>
      <c r="EP79">
        <v>0</v>
      </c>
      <c r="EQ79">
        <v>26</v>
      </c>
      <c r="ER79">
        <v>30</v>
      </c>
      <c r="ES79">
        <v>29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1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30</v>
      </c>
      <c r="FR79">
        <v>20</v>
      </c>
      <c r="FS79">
        <v>1</v>
      </c>
      <c r="FT79">
        <v>3</v>
      </c>
      <c r="FU79">
        <v>2</v>
      </c>
      <c r="FV79">
        <v>0</v>
      </c>
      <c r="FW79">
        <v>0</v>
      </c>
      <c r="FX79">
        <v>0</v>
      </c>
      <c r="FY79">
        <v>3</v>
      </c>
      <c r="FZ79">
        <v>0</v>
      </c>
      <c r="GA79">
        <v>1</v>
      </c>
      <c r="GB79">
        <v>2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1</v>
      </c>
      <c r="GI79">
        <v>2</v>
      </c>
      <c r="GJ79">
        <v>0</v>
      </c>
      <c r="GK79">
        <v>0</v>
      </c>
      <c r="GL79">
        <v>0</v>
      </c>
      <c r="GM79">
        <v>0</v>
      </c>
      <c r="GN79">
        <v>1</v>
      </c>
      <c r="GO79">
        <v>0</v>
      </c>
      <c r="GP79">
        <v>4</v>
      </c>
      <c r="GQ79">
        <v>20</v>
      </c>
      <c r="GR79">
        <v>6</v>
      </c>
      <c r="GS79">
        <v>3</v>
      </c>
      <c r="GT79">
        <v>0</v>
      </c>
      <c r="GU79">
        <v>1</v>
      </c>
      <c r="GV79">
        <v>1</v>
      </c>
      <c r="GW79">
        <v>1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6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</row>
    <row r="80" spans="1:239">
      <c r="A80" t="s">
        <v>1597</v>
      </c>
      <c r="B80" t="s">
        <v>1596</v>
      </c>
      <c r="C80" t="str">
        <f>"060111"</f>
        <v>060111</v>
      </c>
      <c r="D80" t="s">
        <v>1595</v>
      </c>
      <c r="E80">
        <v>6</v>
      </c>
      <c r="F80">
        <v>1284</v>
      </c>
      <c r="G80">
        <v>980</v>
      </c>
      <c r="H80">
        <v>579</v>
      </c>
      <c r="I80">
        <v>401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401</v>
      </c>
      <c r="T80">
        <v>0</v>
      </c>
      <c r="U80">
        <v>0</v>
      </c>
      <c r="V80">
        <v>401</v>
      </c>
      <c r="W80">
        <v>15</v>
      </c>
      <c r="X80">
        <v>10</v>
      </c>
      <c r="Y80">
        <v>5</v>
      </c>
      <c r="Z80">
        <v>0</v>
      </c>
      <c r="AA80">
        <v>386</v>
      </c>
      <c r="AB80">
        <v>237</v>
      </c>
      <c r="AC80">
        <v>36</v>
      </c>
      <c r="AD80">
        <v>4</v>
      </c>
      <c r="AE80">
        <v>31</v>
      </c>
      <c r="AF80">
        <v>38</v>
      </c>
      <c r="AG80">
        <v>4</v>
      </c>
      <c r="AH80">
        <v>1</v>
      </c>
      <c r="AI80">
        <v>2</v>
      </c>
      <c r="AJ80">
        <v>1</v>
      </c>
      <c r="AK80">
        <v>11</v>
      </c>
      <c r="AL80">
        <v>2</v>
      </c>
      <c r="AM80">
        <v>6</v>
      </c>
      <c r="AN80">
        <v>0</v>
      </c>
      <c r="AO80">
        <v>3</v>
      </c>
      <c r="AP80">
        <v>0</v>
      </c>
      <c r="AQ80">
        <v>23</v>
      </c>
      <c r="AR80">
        <v>0</v>
      </c>
      <c r="AS80">
        <v>0</v>
      </c>
      <c r="AT80">
        <v>3</v>
      </c>
      <c r="AU80">
        <v>0</v>
      </c>
      <c r="AV80">
        <v>1</v>
      </c>
      <c r="AW80">
        <v>1</v>
      </c>
      <c r="AX80">
        <v>2</v>
      </c>
      <c r="AY80">
        <v>3</v>
      </c>
      <c r="AZ80">
        <v>65</v>
      </c>
      <c r="BA80">
        <v>237</v>
      </c>
      <c r="BB80">
        <v>32</v>
      </c>
      <c r="BC80">
        <v>5</v>
      </c>
      <c r="BD80">
        <v>5</v>
      </c>
      <c r="BE80">
        <v>0</v>
      </c>
      <c r="BF80">
        <v>0</v>
      </c>
      <c r="BG80">
        <v>0</v>
      </c>
      <c r="BH80">
        <v>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1</v>
      </c>
      <c r="BQ80">
        <v>0</v>
      </c>
      <c r="BR80">
        <v>2</v>
      </c>
      <c r="BS80">
        <v>0</v>
      </c>
      <c r="BT80">
        <v>0</v>
      </c>
      <c r="BU80">
        <v>0</v>
      </c>
      <c r="BV80">
        <v>0</v>
      </c>
      <c r="BW80">
        <v>1</v>
      </c>
      <c r="BX80">
        <v>0</v>
      </c>
      <c r="BY80">
        <v>0</v>
      </c>
      <c r="BZ80">
        <v>15</v>
      </c>
      <c r="CA80">
        <v>32</v>
      </c>
      <c r="CB80">
        <v>10</v>
      </c>
      <c r="CC80">
        <v>5</v>
      </c>
      <c r="CD80">
        <v>0</v>
      </c>
      <c r="CE80">
        <v>0</v>
      </c>
      <c r="CF80">
        <v>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2</v>
      </c>
      <c r="CM80">
        <v>0</v>
      </c>
      <c r="CN80">
        <v>0</v>
      </c>
      <c r="CO80">
        <v>1</v>
      </c>
      <c r="CP80">
        <v>1</v>
      </c>
      <c r="CQ80">
        <v>10</v>
      </c>
      <c r="CR80">
        <v>13</v>
      </c>
      <c r="CS80">
        <v>4</v>
      </c>
      <c r="CT80">
        <v>3</v>
      </c>
      <c r="CU80">
        <v>0</v>
      </c>
      <c r="CV80">
        <v>0</v>
      </c>
      <c r="CW80">
        <v>1</v>
      </c>
      <c r="CX80">
        <v>1</v>
      </c>
      <c r="CY80">
        <v>1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1</v>
      </c>
      <c r="DL80">
        <v>0</v>
      </c>
      <c r="DM80">
        <v>0</v>
      </c>
      <c r="DN80">
        <v>0</v>
      </c>
      <c r="DO80">
        <v>0</v>
      </c>
      <c r="DP80">
        <v>2</v>
      </c>
      <c r="DQ80">
        <v>13</v>
      </c>
      <c r="DR80">
        <v>21</v>
      </c>
      <c r="DS80">
        <v>1</v>
      </c>
      <c r="DT80">
        <v>7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5</v>
      </c>
      <c r="EG80">
        <v>0</v>
      </c>
      <c r="EH80">
        <v>0</v>
      </c>
      <c r="EI80">
        <v>1</v>
      </c>
      <c r="EJ80">
        <v>0</v>
      </c>
      <c r="EK80">
        <v>0</v>
      </c>
      <c r="EL80">
        <v>1</v>
      </c>
      <c r="EM80">
        <v>5</v>
      </c>
      <c r="EN80">
        <v>0</v>
      </c>
      <c r="EO80">
        <v>0</v>
      </c>
      <c r="EP80">
        <v>1</v>
      </c>
      <c r="EQ80">
        <v>21</v>
      </c>
      <c r="ER80">
        <v>37</v>
      </c>
      <c r="ES80">
        <v>33</v>
      </c>
      <c r="ET80">
        <v>0</v>
      </c>
      <c r="EU80">
        <v>1</v>
      </c>
      <c r="EV80">
        <v>0</v>
      </c>
      <c r="EW80">
        <v>0</v>
      </c>
      <c r="EX80">
        <v>1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2</v>
      </c>
      <c r="FQ80">
        <v>37</v>
      </c>
      <c r="FR80">
        <v>27</v>
      </c>
      <c r="FS80">
        <v>8</v>
      </c>
      <c r="FT80">
        <v>7</v>
      </c>
      <c r="FU80">
        <v>1</v>
      </c>
      <c r="FV80">
        <v>0</v>
      </c>
      <c r="FW80">
        <v>0</v>
      </c>
      <c r="FX80">
        <v>0</v>
      </c>
      <c r="FY80">
        <v>2</v>
      </c>
      <c r="FZ80">
        <v>0</v>
      </c>
      <c r="GA80">
        <v>0</v>
      </c>
      <c r="GB80">
        <v>4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1</v>
      </c>
      <c r="GP80">
        <v>4</v>
      </c>
      <c r="GQ80">
        <v>27</v>
      </c>
      <c r="GR80">
        <v>9</v>
      </c>
      <c r="GS80">
        <v>6</v>
      </c>
      <c r="GT80">
        <v>0</v>
      </c>
      <c r="GU80">
        <v>1</v>
      </c>
      <c r="GV80">
        <v>0</v>
      </c>
      <c r="GW80">
        <v>1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1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9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</row>
    <row r="81" spans="1:239">
      <c r="A81" t="s">
        <v>1594</v>
      </c>
      <c r="B81" t="s">
        <v>1585</v>
      </c>
      <c r="C81" t="str">
        <f>"060112"</f>
        <v>060112</v>
      </c>
      <c r="D81" t="s">
        <v>1593</v>
      </c>
      <c r="E81">
        <v>1</v>
      </c>
      <c r="F81">
        <v>1169</v>
      </c>
      <c r="G81">
        <v>890</v>
      </c>
      <c r="H81">
        <v>373</v>
      </c>
      <c r="I81">
        <v>517</v>
      </c>
      <c r="J81">
        <v>0</v>
      </c>
      <c r="K81">
        <v>7</v>
      </c>
      <c r="L81">
        <v>2</v>
      </c>
      <c r="M81">
        <v>2</v>
      </c>
      <c r="N81">
        <v>0</v>
      </c>
      <c r="O81">
        <v>0</v>
      </c>
      <c r="P81">
        <v>0</v>
      </c>
      <c r="Q81">
        <v>0</v>
      </c>
      <c r="R81">
        <v>2</v>
      </c>
      <c r="S81">
        <v>519</v>
      </c>
      <c r="T81">
        <v>2</v>
      </c>
      <c r="U81">
        <v>0</v>
      </c>
      <c r="V81">
        <v>519</v>
      </c>
      <c r="W81">
        <v>12</v>
      </c>
      <c r="X81">
        <v>10</v>
      </c>
      <c r="Y81">
        <v>2</v>
      </c>
      <c r="Z81">
        <v>0</v>
      </c>
      <c r="AA81">
        <v>507</v>
      </c>
      <c r="AB81">
        <v>240</v>
      </c>
      <c r="AC81">
        <v>50</v>
      </c>
      <c r="AD81">
        <v>3</v>
      </c>
      <c r="AE81">
        <v>32</v>
      </c>
      <c r="AF81">
        <v>43</v>
      </c>
      <c r="AG81">
        <v>5</v>
      </c>
      <c r="AH81">
        <v>0</v>
      </c>
      <c r="AI81">
        <v>0</v>
      </c>
      <c r="AJ81">
        <v>0</v>
      </c>
      <c r="AK81">
        <v>21</v>
      </c>
      <c r="AL81">
        <v>5</v>
      </c>
      <c r="AM81">
        <v>1</v>
      </c>
      <c r="AN81">
        <v>0</v>
      </c>
      <c r="AO81">
        <v>3</v>
      </c>
      <c r="AP81">
        <v>1</v>
      </c>
      <c r="AQ81">
        <v>4</v>
      </c>
      <c r="AR81">
        <v>0</v>
      </c>
      <c r="AS81">
        <v>0</v>
      </c>
      <c r="AT81">
        <v>1</v>
      </c>
      <c r="AU81">
        <v>1</v>
      </c>
      <c r="AV81">
        <v>0</v>
      </c>
      <c r="AW81">
        <v>0</v>
      </c>
      <c r="AX81">
        <v>0</v>
      </c>
      <c r="AY81">
        <v>6</v>
      </c>
      <c r="AZ81">
        <v>64</v>
      </c>
      <c r="BA81">
        <v>240</v>
      </c>
      <c r="BB81">
        <v>58</v>
      </c>
      <c r="BC81">
        <v>4</v>
      </c>
      <c r="BD81">
        <v>9</v>
      </c>
      <c r="BE81">
        <v>4</v>
      </c>
      <c r="BF81">
        <v>1</v>
      </c>
      <c r="BG81">
        <v>2</v>
      </c>
      <c r="BH81">
        <v>4</v>
      </c>
      <c r="BI81">
        <v>0</v>
      </c>
      <c r="BJ81">
        <v>1</v>
      </c>
      <c r="BK81">
        <v>0</v>
      </c>
      <c r="BL81">
        <v>2</v>
      </c>
      <c r="BM81">
        <v>0</v>
      </c>
      <c r="BN81">
        <v>1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U81">
        <v>1</v>
      </c>
      <c r="BV81">
        <v>1</v>
      </c>
      <c r="BW81">
        <v>0</v>
      </c>
      <c r="BX81">
        <v>0</v>
      </c>
      <c r="BY81">
        <v>0</v>
      </c>
      <c r="BZ81">
        <v>27</v>
      </c>
      <c r="CA81">
        <v>58</v>
      </c>
      <c r="CB81">
        <v>11</v>
      </c>
      <c r="CC81">
        <v>3</v>
      </c>
      <c r="CD81">
        <v>2</v>
      </c>
      <c r="CE81">
        <v>2</v>
      </c>
      <c r="CF81">
        <v>0</v>
      </c>
      <c r="CG81">
        <v>0</v>
      </c>
      <c r="CH81">
        <v>1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2</v>
      </c>
      <c r="CP81">
        <v>1</v>
      </c>
      <c r="CQ81">
        <v>11</v>
      </c>
      <c r="CR81">
        <v>14</v>
      </c>
      <c r="CS81">
        <v>4</v>
      </c>
      <c r="CT81">
        <v>2</v>
      </c>
      <c r="CU81">
        <v>0</v>
      </c>
      <c r="CV81">
        <v>0</v>
      </c>
      <c r="CW81">
        <v>0</v>
      </c>
      <c r="CX81">
        <v>1</v>
      </c>
      <c r="CY81">
        <v>0</v>
      </c>
      <c r="CZ81">
        <v>0</v>
      </c>
      <c r="DA81">
        <v>0</v>
      </c>
      <c r="DB81">
        <v>0</v>
      </c>
      <c r="DC81">
        <v>1</v>
      </c>
      <c r="DD81">
        <v>0</v>
      </c>
      <c r="DE81">
        <v>0</v>
      </c>
      <c r="DF81">
        <v>1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5</v>
      </c>
      <c r="DN81">
        <v>0</v>
      </c>
      <c r="DO81">
        <v>0</v>
      </c>
      <c r="DP81">
        <v>0</v>
      </c>
      <c r="DQ81">
        <v>14</v>
      </c>
      <c r="DR81">
        <v>62</v>
      </c>
      <c r="DS81">
        <v>0</v>
      </c>
      <c r="DT81">
        <v>27</v>
      </c>
      <c r="DU81">
        <v>0</v>
      </c>
      <c r="DV81">
        <v>4</v>
      </c>
      <c r="DW81">
        <v>1</v>
      </c>
      <c r="DX81">
        <v>0</v>
      </c>
      <c r="DY81">
        <v>0</v>
      </c>
      <c r="DZ81">
        <v>1</v>
      </c>
      <c r="EA81">
        <v>0</v>
      </c>
      <c r="EB81">
        <v>0</v>
      </c>
      <c r="EC81">
        <v>0</v>
      </c>
      <c r="ED81">
        <v>1</v>
      </c>
      <c r="EE81">
        <v>0</v>
      </c>
      <c r="EF81">
        <v>3</v>
      </c>
      <c r="EG81">
        <v>0</v>
      </c>
      <c r="EH81">
        <v>0</v>
      </c>
      <c r="EI81">
        <v>6</v>
      </c>
      <c r="EJ81">
        <v>0</v>
      </c>
      <c r="EK81">
        <v>0</v>
      </c>
      <c r="EL81">
        <v>0</v>
      </c>
      <c r="EM81">
        <v>19</v>
      </c>
      <c r="EN81">
        <v>0</v>
      </c>
      <c r="EO81">
        <v>0</v>
      </c>
      <c r="EP81">
        <v>0</v>
      </c>
      <c r="EQ81">
        <v>62</v>
      </c>
      <c r="ER81">
        <v>74</v>
      </c>
      <c r="ES81">
        <v>70</v>
      </c>
      <c r="ET81">
        <v>0</v>
      </c>
      <c r="EU81">
        <v>0</v>
      </c>
      <c r="EV81">
        <v>0</v>
      </c>
      <c r="EW81">
        <v>0</v>
      </c>
      <c r="EX81">
        <v>1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1</v>
      </c>
      <c r="FN81">
        <v>2</v>
      </c>
      <c r="FO81">
        <v>0</v>
      </c>
      <c r="FP81">
        <v>0</v>
      </c>
      <c r="FQ81">
        <v>74</v>
      </c>
      <c r="FR81">
        <v>42</v>
      </c>
      <c r="FS81">
        <v>9</v>
      </c>
      <c r="FT81">
        <v>3</v>
      </c>
      <c r="FU81">
        <v>3</v>
      </c>
      <c r="FV81">
        <v>1</v>
      </c>
      <c r="FW81">
        <v>0</v>
      </c>
      <c r="FX81">
        <v>0</v>
      </c>
      <c r="FY81">
        <v>1</v>
      </c>
      <c r="FZ81">
        <v>0</v>
      </c>
      <c r="GA81">
        <v>0</v>
      </c>
      <c r="GB81">
        <v>6</v>
      </c>
      <c r="GC81">
        <v>2</v>
      </c>
      <c r="GD81">
        <v>0</v>
      </c>
      <c r="GE81">
        <v>1</v>
      </c>
      <c r="GF81">
        <v>0</v>
      </c>
      <c r="GG81">
        <v>2</v>
      </c>
      <c r="GH81">
        <v>1</v>
      </c>
      <c r="GI81">
        <v>0</v>
      </c>
      <c r="GJ81">
        <v>0</v>
      </c>
      <c r="GK81">
        <v>0</v>
      </c>
      <c r="GL81">
        <v>1</v>
      </c>
      <c r="GM81">
        <v>3</v>
      </c>
      <c r="GN81">
        <v>0</v>
      </c>
      <c r="GO81">
        <v>1</v>
      </c>
      <c r="GP81">
        <v>8</v>
      </c>
      <c r="GQ81">
        <v>42</v>
      </c>
      <c r="GR81">
        <v>4</v>
      </c>
      <c r="GS81">
        <v>0</v>
      </c>
      <c r="GT81">
        <v>1</v>
      </c>
      <c r="GU81">
        <v>0</v>
      </c>
      <c r="GV81">
        <v>1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1</v>
      </c>
      <c r="HJ81">
        <v>0</v>
      </c>
      <c r="HK81">
        <v>0</v>
      </c>
      <c r="HL81">
        <v>1</v>
      </c>
      <c r="HM81">
        <v>0</v>
      </c>
      <c r="HN81">
        <v>0</v>
      </c>
      <c r="HO81">
        <v>0</v>
      </c>
      <c r="HP81">
        <v>0</v>
      </c>
      <c r="HQ81">
        <v>4</v>
      </c>
      <c r="HR81">
        <v>2</v>
      </c>
      <c r="HS81">
        <v>1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1</v>
      </c>
      <c r="IE81">
        <v>2</v>
      </c>
    </row>
    <row r="82" spans="1:239">
      <c r="A82" t="s">
        <v>1592</v>
      </c>
      <c r="B82" t="s">
        <v>1585</v>
      </c>
      <c r="C82" t="str">
        <f>"060112"</f>
        <v>060112</v>
      </c>
      <c r="D82" t="s">
        <v>1591</v>
      </c>
      <c r="E82">
        <v>2</v>
      </c>
      <c r="F82">
        <v>383</v>
      </c>
      <c r="G82">
        <v>300</v>
      </c>
      <c r="H82">
        <v>139</v>
      </c>
      <c r="I82">
        <v>161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161</v>
      </c>
      <c r="T82">
        <v>0</v>
      </c>
      <c r="U82">
        <v>0</v>
      </c>
      <c r="V82">
        <v>161</v>
      </c>
      <c r="W82">
        <v>8</v>
      </c>
      <c r="X82">
        <v>8</v>
      </c>
      <c r="Y82">
        <v>0</v>
      </c>
      <c r="Z82">
        <v>0</v>
      </c>
      <c r="AA82">
        <v>153</v>
      </c>
      <c r="AB82">
        <v>70</v>
      </c>
      <c r="AC82">
        <v>10</v>
      </c>
      <c r="AD82">
        <v>3</v>
      </c>
      <c r="AE82">
        <v>6</v>
      </c>
      <c r="AF82">
        <v>13</v>
      </c>
      <c r="AG82">
        <v>0</v>
      </c>
      <c r="AH82">
        <v>0</v>
      </c>
      <c r="AI82">
        <v>1</v>
      </c>
      <c r="AJ82">
        <v>1</v>
      </c>
      <c r="AK82">
        <v>4</v>
      </c>
      <c r="AL82">
        <v>3</v>
      </c>
      <c r="AM82">
        <v>7</v>
      </c>
      <c r="AN82">
        <v>0</v>
      </c>
      <c r="AO82">
        <v>0</v>
      </c>
      <c r="AP82">
        <v>0</v>
      </c>
      <c r="AQ82">
        <v>3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1</v>
      </c>
      <c r="AX82">
        <v>0</v>
      </c>
      <c r="AY82">
        <v>2</v>
      </c>
      <c r="AZ82">
        <v>15</v>
      </c>
      <c r="BA82">
        <v>70</v>
      </c>
      <c r="BB82">
        <v>11</v>
      </c>
      <c r="BC82">
        <v>0</v>
      </c>
      <c r="BD82">
        <v>4</v>
      </c>
      <c r="BE82">
        <v>0</v>
      </c>
      <c r="BF82">
        <v>0</v>
      </c>
      <c r="BG82">
        <v>0</v>
      </c>
      <c r="BH82">
        <v>2</v>
      </c>
      <c r="BI82">
        <v>1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1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3</v>
      </c>
      <c r="CA82">
        <v>11</v>
      </c>
      <c r="CB82">
        <v>5</v>
      </c>
      <c r="CC82">
        <v>3</v>
      </c>
      <c r="CD82">
        <v>0</v>
      </c>
      <c r="CE82">
        <v>1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5</v>
      </c>
      <c r="CR82">
        <v>3</v>
      </c>
      <c r="CS82">
        <v>2</v>
      </c>
      <c r="CT82">
        <v>0</v>
      </c>
      <c r="CU82">
        <v>1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3</v>
      </c>
      <c r="DR82">
        <v>18</v>
      </c>
      <c r="DS82">
        <v>1</v>
      </c>
      <c r="DT82">
        <v>10</v>
      </c>
      <c r="DU82">
        <v>1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2</v>
      </c>
      <c r="EC82">
        <v>0</v>
      </c>
      <c r="ED82">
        <v>0</v>
      </c>
      <c r="EE82">
        <v>0</v>
      </c>
      <c r="EF82">
        <v>3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1</v>
      </c>
      <c r="EN82">
        <v>0</v>
      </c>
      <c r="EO82">
        <v>0</v>
      </c>
      <c r="EP82">
        <v>0</v>
      </c>
      <c r="EQ82">
        <v>18</v>
      </c>
      <c r="ER82">
        <v>29</v>
      </c>
      <c r="ES82">
        <v>28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1</v>
      </c>
      <c r="FQ82">
        <v>29</v>
      </c>
      <c r="FR82">
        <v>14</v>
      </c>
      <c r="FS82">
        <v>2</v>
      </c>
      <c r="FT82">
        <v>4</v>
      </c>
      <c r="FU82">
        <v>0</v>
      </c>
      <c r="FV82">
        <v>1</v>
      </c>
      <c r="FW82">
        <v>0</v>
      </c>
      <c r="FX82">
        <v>0</v>
      </c>
      <c r="FY82">
        <v>2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1</v>
      </c>
      <c r="GH82">
        <v>1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3</v>
      </c>
      <c r="GQ82">
        <v>14</v>
      </c>
      <c r="GR82">
        <v>3</v>
      </c>
      <c r="GS82">
        <v>2</v>
      </c>
      <c r="GT82">
        <v>0</v>
      </c>
      <c r="GU82">
        <v>0</v>
      </c>
      <c r="GV82">
        <v>0</v>
      </c>
      <c r="GW82">
        <v>1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3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</row>
    <row r="83" spans="1:239">
      <c r="A83" t="s">
        <v>1590</v>
      </c>
      <c r="B83" t="s">
        <v>1585</v>
      </c>
      <c r="C83" t="str">
        <f>"060112"</f>
        <v>060112</v>
      </c>
      <c r="D83" t="s">
        <v>1589</v>
      </c>
      <c r="E83">
        <v>3</v>
      </c>
      <c r="F83">
        <v>335</v>
      </c>
      <c r="G83">
        <v>260</v>
      </c>
      <c r="H83">
        <v>121</v>
      </c>
      <c r="I83">
        <v>139</v>
      </c>
      <c r="J83">
        <v>0</v>
      </c>
      <c r="K83">
        <v>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139</v>
      </c>
      <c r="T83">
        <v>0</v>
      </c>
      <c r="U83">
        <v>0</v>
      </c>
      <c r="V83">
        <v>139</v>
      </c>
      <c r="W83">
        <v>5</v>
      </c>
      <c r="X83">
        <v>3</v>
      </c>
      <c r="Y83">
        <v>2</v>
      </c>
      <c r="Z83">
        <v>0</v>
      </c>
      <c r="AA83">
        <v>134</v>
      </c>
      <c r="AB83">
        <v>51</v>
      </c>
      <c r="AC83">
        <v>9</v>
      </c>
      <c r="AD83">
        <v>1</v>
      </c>
      <c r="AE83">
        <v>5</v>
      </c>
      <c r="AF83">
        <v>9</v>
      </c>
      <c r="AG83">
        <v>0</v>
      </c>
      <c r="AH83">
        <v>0</v>
      </c>
      <c r="AI83">
        <v>0</v>
      </c>
      <c r="AJ83">
        <v>0</v>
      </c>
      <c r="AK83">
        <v>4</v>
      </c>
      <c r="AL83">
        <v>3</v>
      </c>
      <c r="AM83">
        <v>1</v>
      </c>
      <c r="AN83">
        <v>0</v>
      </c>
      <c r="AO83">
        <v>0</v>
      </c>
      <c r="AP83">
        <v>1</v>
      </c>
      <c r="AQ83">
        <v>3</v>
      </c>
      <c r="AR83">
        <v>0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1</v>
      </c>
      <c r="AY83">
        <v>5</v>
      </c>
      <c r="AZ83">
        <v>8</v>
      </c>
      <c r="BA83">
        <v>51</v>
      </c>
      <c r="BB83">
        <v>8</v>
      </c>
      <c r="BC83">
        <v>2</v>
      </c>
      <c r="BD83">
        <v>1</v>
      </c>
      <c r="BE83">
        <v>0</v>
      </c>
      <c r="BF83">
        <v>0</v>
      </c>
      <c r="BG83">
        <v>1</v>
      </c>
      <c r="BH83">
        <v>2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2</v>
      </c>
      <c r="CA83">
        <v>8</v>
      </c>
      <c r="CB83">
        <v>3</v>
      </c>
      <c r="CC83">
        <v>1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1</v>
      </c>
      <c r="CL83">
        <v>1</v>
      </c>
      <c r="CM83">
        <v>0</v>
      </c>
      <c r="CN83">
        <v>0</v>
      </c>
      <c r="CO83">
        <v>0</v>
      </c>
      <c r="CP83">
        <v>0</v>
      </c>
      <c r="CQ83">
        <v>3</v>
      </c>
      <c r="CR83">
        <v>5</v>
      </c>
      <c r="CS83">
        <v>1</v>
      </c>
      <c r="CT83">
        <v>3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1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5</v>
      </c>
      <c r="DR83">
        <v>18</v>
      </c>
      <c r="DS83">
        <v>0</v>
      </c>
      <c r="DT83">
        <v>5</v>
      </c>
      <c r="DU83">
        <v>0</v>
      </c>
      <c r="DV83">
        <v>1</v>
      </c>
      <c r="DW83">
        <v>0</v>
      </c>
      <c r="DX83">
        <v>0</v>
      </c>
      <c r="DY83">
        <v>1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1</v>
      </c>
      <c r="EG83">
        <v>0</v>
      </c>
      <c r="EH83">
        <v>0</v>
      </c>
      <c r="EI83">
        <v>1</v>
      </c>
      <c r="EJ83">
        <v>0</v>
      </c>
      <c r="EK83">
        <v>0</v>
      </c>
      <c r="EL83">
        <v>0</v>
      </c>
      <c r="EM83">
        <v>7</v>
      </c>
      <c r="EN83">
        <v>0</v>
      </c>
      <c r="EO83">
        <v>1</v>
      </c>
      <c r="EP83">
        <v>1</v>
      </c>
      <c r="EQ83">
        <v>18</v>
      </c>
      <c r="ER83">
        <v>31</v>
      </c>
      <c r="ES83">
        <v>28</v>
      </c>
      <c r="ET83">
        <v>0</v>
      </c>
      <c r="EU83">
        <v>1</v>
      </c>
      <c r="EV83">
        <v>1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1</v>
      </c>
      <c r="FQ83">
        <v>31</v>
      </c>
      <c r="FR83">
        <v>14</v>
      </c>
      <c r="FS83">
        <v>3</v>
      </c>
      <c r="FT83">
        <v>0</v>
      </c>
      <c r="FU83">
        <v>0</v>
      </c>
      <c r="FV83">
        <v>0</v>
      </c>
      <c r="FW83">
        <v>1</v>
      </c>
      <c r="FX83">
        <v>0</v>
      </c>
      <c r="FY83">
        <v>2</v>
      </c>
      <c r="FZ83">
        <v>1</v>
      </c>
      <c r="GA83">
        <v>0</v>
      </c>
      <c r="GB83">
        <v>3</v>
      </c>
      <c r="GC83">
        <v>1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1</v>
      </c>
      <c r="GN83">
        <v>0</v>
      </c>
      <c r="GO83">
        <v>0</v>
      </c>
      <c r="GP83">
        <v>2</v>
      </c>
      <c r="GQ83">
        <v>14</v>
      </c>
      <c r="GR83">
        <v>3</v>
      </c>
      <c r="GS83">
        <v>1</v>
      </c>
      <c r="GT83">
        <v>0</v>
      </c>
      <c r="GU83">
        <v>1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1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3</v>
      </c>
      <c r="HR83">
        <v>1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1</v>
      </c>
      <c r="IE83">
        <v>1</v>
      </c>
    </row>
    <row r="84" spans="1:239">
      <c r="A84" t="s">
        <v>1588</v>
      </c>
      <c r="B84" t="s">
        <v>1585</v>
      </c>
      <c r="C84" t="str">
        <f>"060112"</f>
        <v>060112</v>
      </c>
      <c r="D84" t="s">
        <v>1587</v>
      </c>
      <c r="E84">
        <v>4</v>
      </c>
      <c r="F84">
        <v>304</v>
      </c>
      <c r="G84">
        <v>240</v>
      </c>
      <c r="H84">
        <v>124</v>
      </c>
      <c r="I84">
        <v>116</v>
      </c>
      <c r="J84">
        <v>0</v>
      </c>
      <c r="K84">
        <v>3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116</v>
      </c>
      <c r="T84">
        <v>0</v>
      </c>
      <c r="U84">
        <v>0</v>
      </c>
      <c r="V84">
        <v>116</v>
      </c>
      <c r="W84">
        <v>6</v>
      </c>
      <c r="X84">
        <v>4</v>
      </c>
      <c r="Y84">
        <v>2</v>
      </c>
      <c r="Z84">
        <v>0</v>
      </c>
      <c r="AA84">
        <v>110</v>
      </c>
      <c r="AB84">
        <v>53</v>
      </c>
      <c r="AC84">
        <v>10</v>
      </c>
      <c r="AD84">
        <v>1</v>
      </c>
      <c r="AE84">
        <v>7</v>
      </c>
      <c r="AF84">
        <v>9</v>
      </c>
      <c r="AG84">
        <v>0</v>
      </c>
      <c r="AH84">
        <v>0</v>
      </c>
      <c r="AI84">
        <v>0</v>
      </c>
      <c r="AJ84">
        <v>0</v>
      </c>
      <c r="AK84">
        <v>2</v>
      </c>
      <c r="AL84">
        <v>2</v>
      </c>
      <c r="AM84">
        <v>2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1</v>
      </c>
      <c r="AY84">
        <v>0</v>
      </c>
      <c r="AZ84">
        <v>17</v>
      </c>
      <c r="BA84">
        <v>53</v>
      </c>
      <c r="BB84">
        <v>12</v>
      </c>
      <c r="BC84">
        <v>1</v>
      </c>
      <c r="BD84">
        <v>1</v>
      </c>
      <c r="BE84">
        <v>0</v>
      </c>
      <c r="BF84">
        <v>0</v>
      </c>
      <c r="BG84">
        <v>0</v>
      </c>
      <c r="BH84">
        <v>7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2</v>
      </c>
      <c r="CA84">
        <v>12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1</v>
      </c>
      <c r="CS84">
        <v>0</v>
      </c>
      <c r="CT84">
        <v>0</v>
      </c>
      <c r="CU84">
        <v>0</v>
      </c>
      <c r="CV84">
        <v>0</v>
      </c>
      <c r="CW84">
        <v>1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1</v>
      </c>
      <c r="DR84">
        <v>16</v>
      </c>
      <c r="DS84">
        <v>0</v>
      </c>
      <c r="DT84">
        <v>7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1</v>
      </c>
      <c r="EC84">
        <v>0</v>
      </c>
      <c r="ED84">
        <v>0</v>
      </c>
      <c r="EE84">
        <v>0</v>
      </c>
      <c r="EF84">
        <v>2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6</v>
      </c>
      <c r="EN84">
        <v>0</v>
      </c>
      <c r="EO84">
        <v>0</v>
      </c>
      <c r="EP84">
        <v>0</v>
      </c>
      <c r="EQ84">
        <v>16</v>
      </c>
      <c r="ER84">
        <v>16</v>
      </c>
      <c r="ES84">
        <v>16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16</v>
      </c>
      <c r="FR84">
        <v>12</v>
      </c>
      <c r="FS84">
        <v>4</v>
      </c>
      <c r="FT84">
        <v>1</v>
      </c>
      <c r="FU84">
        <v>1</v>
      </c>
      <c r="FV84">
        <v>0</v>
      </c>
      <c r="FW84">
        <v>0</v>
      </c>
      <c r="FX84">
        <v>1</v>
      </c>
      <c r="FY84">
        <v>1</v>
      </c>
      <c r="FZ84">
        <v>0</v>
      </c>
      <c r="GA84">
        <v>0</v>
      </c>
      <c r="GB84">
        <v>1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1</v>
      </c>
      <c r="GP84">
        <v>2</v>
      </c>
      <c r="GQ84">
        <v>12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</row>
    <row r="85" spans="1:239">
      <c r="A85" t="s">
        <v>1586</v>
      </c>
      <c r="B85" t="s">
        <v>1585</v>
      </c>
      <c r="C85" t="str">
        <f>"060112"</f>
        <v>060112</v>
      </c>
      <c r="D85" t="s">
        <v>1584</v>
      </c>
      <c r="E85">
        <v>5</v>
      </c>
      <c r="F85">
        <v>324</v>
      </c>
      <c r="G85">
        <v>250</v>
      </c>
      <c r="H85">
        <v>146</v>
      </c>
      <c r="I85">
        <v>104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104</v>
      </c>
      <c r="T85">
        <v>0</v>
      </c>
      <c r="U85">
        <v>0</v>
      </c>
      <c r="V85">
        <v>104</v>
      </c>
      <c r="W85">
        <v>6</v>
      </c>
      <c r="X85">
        <v>6</v>
      </c>
      <c r="Y85">
        <v>0</v>
      </c>
      <c r="Z85">
        <v>0</v>
      </c>
      <c r="AA85">
        <v>98</v>
      </c>
      <c r="AB85">
        <v>38</v>
      </c>
      <c r="AC85">
        <v>6</v>
      </c>
      <c r="AD85">
        <v>0</v>
      </c>
      <c r="AE85">
        <v>1</v>
      </c>
      <c r="AF85">
        <v>11</v>
      </c>
      <c r="AG85">
        <v>0</v>
      </c>
      <c r="AH85">
        <v>0</v>
      </c>
      <c r="AI85">
        <v>0</v>
      </c>
      <c r="AJ85">
        <v>0</v>
      </c>
      <c r="AK85">
        <v>3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0</v>
      </c>
      <c r="AT85">
        <v>1</v>
      </c>
      <c r="AU85">
        <v>0</v>
      </c>
      <c r="AV85">
        <v>0</v>
      </c>
      <c r="AW85">
        <v>1</v>
      </c>
      <c r="AX85">
        <v>0</v>
      </c>
      <c r="AY85">
        <v>0</v>
      </c>
      <c r="AZ85">
        <v>14</v>
      </c>
      <c r="BA85">
        <v>38</v>
      </c>
      <c r="BB85">
        <v>10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3</v>
      </c>
      <c r="BI85">
        <v>0</v>
      </c>
      <c r="BJ85">
        <v>1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2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3</v>
      </c>
      <c r="CA85">
        <v>10</v>
      </c>
      <c r="CB85">
        <v>4</v>
      </c>
      <c r="CC85">
        <v>4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4</v>
      </c>
      <c r="CR85">
        <v>4</v>
      </c>
      <c r="CS85">
        <v>1</v>
      </c>
      <c r="CT85">
        <v>0</v>
      </c>
      <c r="CU85">
        <v>1</v>
      </c>
      <c r="CV85">
        <v>1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1</v>
      </c>
      <c r="DN85">
        <v>0</v>
      </c>
      <c r="DO85">
        <v>0</v>
      </c>
      <c r="DP85">
        <v>0</v>
      </c>
      <c r="DQ85">
        <v>4</v>
      </c>
      <c r="DR85">
        <v>13</v>
      </c>
      <c r="DS85">
        <v>0</v>
      </c>
      <c r="DT85">
        <v>8</v>
      </c>
      <c r="DU85">
        <v>1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3</v>
      </c>
      <c r="EJ85">
        <v>0</v>
      </c>
      <c r="EK85">
        <v>0</v>
      </c>
      <c r="EL85">
        <v>0</v>
      </c>
      <c r="EM85">
        <v>1</v>
      </c>
      <c r="EN85">
        <v>0</v>
      </c>
      <c r="EO85">
        <v>0</v>
      </c>
      <c r="EP85">
        <v>0</v>
      </c>
      <c r="EQ85">
        <v>13</v>
      </c>
      <c r="ER85">
        <v>20</v>
      </c>
      <c r="ES85">
        <v>17</v>
      </c>
      <c r="ET85">
        <v>1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1</v>
      </c>
      <c r="FG85">
        <v>0</v>
      </c>
      <c r="FH85">
        <v>0</v>
      </c>
      <c r="FI85">
        <v>1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20</v>
      </c>
      <c r="FR85">
        <v>8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1</v>
      </c>
      <c r="FZ85">
        <v>0</v>
      </c>
      <c r="GA85">
        <v>0</v>
      </c>
      <c r="GB85">
        <v>1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2</v>
      </c>
      <c r="GI85">
        <v>2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1</v>
      </c>
      <c r="GP85">
        <v>1</v>
      </c>
      <c r="GQ85">
        <v>8</v>
      </c>
      <c r="GR85">
        <v>1</v>
      </c>
      <c r="GS85">
        <v>1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1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</row>
    <row r="86" spans="1:239">
      <c r="A86" t="s">
        <v>1583</v>
      </c>
      <c r="B86" t="s">
        <v>1579</v>
      </c>
      <c r="C86" t="str">
        <f>"060113"</f>
        <v>060113</v>
      </c>
      <c r="D86" t="s">
        <v>1582</v>
      </c>
      <c r="E86">
        <v>1</v>
      </c>
      <c r="F86">
        <v>833</v>
      </c>
      <c r="G86">
        <v>650</v>
      </c>
      <c r="H86">
        <v>232</v>
      </c>
      <c r="I86">
        <v>418</v>
      </c>
      <c r="J86">
        <v>0</v>
      </c>
      <c r="K86">
        <v>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417</v>
      </c>
      <c r="T86">
        <v>0</v>
      </c>
      <c r="U86">
        <v>0</v>
      </c>
      <c r="V86">
        <v>417</v>
      </c>
      <c r="W86">
        <v>21</v>
      </c>
      <c r="X86">
        <v>15</v>
      </c>
      <c r="Y86">
        <v>6</v>
      </c>
      <c r="Z86">
        <v>0</v>
      </c>
      <c r="AA86">
        <v>396</v>
      </c>
      <c r="AB86">
        <v>240</v>
      </c>
      <c r="AC86">
        <v>34</v>
      </c>
      <c r="AD86">
        <v>6</v>
      </c>
      <c r="AE86">
        <v>24</v>
      </c>
      <c r="AF86">
        <v>52</v>
      </c>
      <c r="AG86">
        <v>4</v>
      </c>
      <c r="AH86">
        <v>2</v>
      </c>
      <c r="AI86">
        <v>0</v>
      </c>
      <c r="AJ86">
        <v>2</v>
      </c>
      <c r="AK86">
        <v>21</v>
      </c>
      <c r="AL86">
        <v>3</v>
      </c>
      <c r="AM86">
        <v>0</v>
      </c>
      <c r="AN86">
        <v>0</v>
      </c>
      <c r="AO86">
        <v>2</v>
      </c>
      <c r="AP86">
        <v>2</v>
      </c>
      <c r="AQ86">
        <v>13</v>
      </c>
      <c r="AR86">
        <v>2</v>
      </c>
      <c r="AS86">
        <v>0</v>
      </c>
      <c r="AT86">
        <v>0</v>
      </c>
      <c r="AU86">
        <v>0</v>
      </c>
      <c r="AV86">
        <v>0</v>
      </c>
      <c r="AW86">
        <v>2</v>
      </c>
      <c r="AX86">
        <v>0</v>
      </c>
      <c r="AY86">
        <v>5</v>
      </c>
      <c r="AZ86">
        <v>66</v>
      </c>
      <c r="BA86">
        <v>240</v>
      </c>
      <c r="BB86">
        <v>13</v>
      </c>
      <c r="BC86">
        <v>1</v>
      </c>
      <c r="BD86">
        <v>3</v>
      </c>
      <c r="BE86">
        <v>1</v>
      </c>
      <c r="BF86">
        <v>0</v>
      </c>
      <c r="BG86">
        <v>0</v>
      </c>
      <c r="BH86">
        <v>4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3</v>
      </c>
      <c r="CA86">
        <v>13</v>
      </c>
      <c r="CB86">
        <v>5</v>
      </c>
      <c r="CC86">
        <v>4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1</v>
      </c>
      <c r="CO86">
        <v>0</v>
      </c>
      <c r="CP86">
        <v>0</v>
      </c>
      <c r="CQ86">
        <v>5</v>
      </c>
      <c r="CR86">
        <v>22</v>
      </c>
      <c r="CS86">
        <v>8</v>
      </c>
      <c r="CT86">
        <v>4</v>
      </c>
      <c r="CU86">
        <v>0</v>
      </c>
      <c r="CV86">
        <v>1</v>
      </c>
      <c r="CW86">
        <v>0</v>
      </c>
      <c r="CX86">
        <v>0</v>
      </c>
      <c r="CY86">
        <v>0</v>
      </c>
      <c r="CZ86">
        <v>0</v>
      </c>
      <c r="DA86">
        <v>1</v>
      </c>
      <c r="DB86">
        <v>0</v>
      </c>
      <c r="DC86">
        <v>0</v>
      </c>
      <c r="DD86">
        <v>0</v>
      </c>
      <c r="DE86">
        <v>1</v>
      </c>
      <c r="DF86">
        <v>0</v>
      </c>
      <c r="DG86">
        <v>0</v>
      </c>
      <c r="DH86">
        <v>0</v>
      </c>
      <c r="DI86">
        <v>3</v>
      </c>
      <c r="DJ86">
        <v>0</v>
      </c>
      <c r="DK86">
        <v>1</v>
      </c>
      <c r="DL86">
        <v>0</v>
      </c>
      <c r="DM86">
        <v>1</v>
      </c>
      <c r="DN86">
        <v>0</v>
      </c>
      <c r="DO86">
        <v>0</v>
      </c>
      <c r="DP86">
        <v>2</v>
      </c>
      <c r="DQ86">
        <v>22</v>
      </c>
      <c r="DR86">
        <v>49</v>
      </c>
      <c r="DS86">
        <v>1</v>
      </c>
      <c r="DT86">
        <v>20</v>
      </c>
      <c r="DU86">
        <v>0</v>
      </c>
      <c r="DV86">
        <v>12</v>
      </c>
      <c r="DW86">
        <v>0</v>
      </c>
      <c r="DX86">
        <v>0</v>
      </c>
      <c r="DY86">
        <v>1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1</v>
      </c>
      <c r="EG86">
        <v>0</v>
      </c>
      <c r="EH86">
        <v>0</v>
      </c>
      <c r="EI86">
        <v>3</v>
      </c>
      <c r="EJ86">
        <v>0</v>
      </c>
      <c r="EK86">
        <v>0</v>
      </c>
      <c r="EL86">
        <v>0</v>
      </c>
      <c r="EM86">
        <v>10</v>
      </c>
      <c r="EN86">
        <v>1</v>
      </c>
      <c r="EO86">
        <v>0</v>
      </c>
      <c r="EP86">
        <v>0</v>
      </c>
      <c r="EQ86">
        <v>49</v>
      </c>
      <c r="ER86">
        <v>24</v>
      </c>
      <c r="ES86">
        <v>19</v>
      </c>
      <c r="ET86">
        <v>0</v>
      </c>
      <c r="EU86">
        <v>1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3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1</v>
      </c>
      <c r="FQ86">
        <v>24</v>
      </c>
      <c r="FR86">
        <v>31</v>
      </c>
      <c r="FS86">
        <v>8</v>
      </c>
      <c r="FT86">
        <v>1</v>
      </c>
      <c r="FU86">
        <v>4</v>
      </c>
      <c r="FV86">
        <v>0</v>
      </c>
      <c r="FW86">
        <v>0</v>
      </c>
      <c r="FX86">
        <v>0</v>
      </c>
      <c r="FY86">
        <v>1</v>
      </c>
      <c r="FZ86">
        <v>0</v>
      </c>
      <c r="GA86">
        <v>0</v>
      </c>
      <c r="GB86">
        <v>1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1</v>
      </c>
      <c r="GJ86">
        <v>1</v>
      </c>
      <c r="GK86">
        <v>0</v>
      </c>
      <c r="GL86">
        <v>0</v>
      </c>
      <c r="GM86">
        <v>0</v>
      </c>
      <c r="GN86">
        <v>0</v>
      </c>
      <c r="GO86">
        <v>1</v>
      </c>
      <c r="GP86">
        <v>13</v>
      </c>
      <c r="GQ86">
        <v>31</v>
      </c>
      <c r="GR86">
        <v>11</v>
      </c>
      <c r="GS86">
        <v>7</v>
      </c>
      <c r="GT86">
        <v>0</v>
      </c>
      <c r="GU86">
        <v>0</v>
      </c>
      <c r="GV86">
        <v>0</v>
      </c>
      <c r="GW86">
        <v>1</v>
      </c>
      <c r="GX86">
        <v>1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1</v>
      </c>
      <c r="HE86">
        <v>0</v>
      </c>
      <c r="HF86">
        <v>0</v>
      </c>
      <c r="HG86">
        <v>1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11</v>
      </c>
      <c r="HR86">
        <v>1</v>
      </c>
      <c r="HS86">
        <v>0</v>
      </c>
      <c r="HT86">
        <v>1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1</v>
      </c>
    </row>
    <row r="87" spans="1:239">
      <c r="A87" t="s">
        <v>1581</v>
      </c>
      <c r="B87" t="s">
        <v>1579</v>
      </c>
      <c r="C87" t="str">
        <f>"060113"</f>
        <v>060113</v>
      </c>
      <c r="D87" t="s">
        <v>293</v>
      </c>
      <c r="E87">
        <v>2</v>
      </c>
      <c r="F87">
        <v>775</v>
      </c>
      <c r="G87">
        <v>590</v>
      </c>
      <c r="H87">
        <v>179</v>
      </c>
      <c r="I87">
        <v>411</v>
      </c>
      <c r="J87">
        <v>0</v>
      </c>
      <c r="K87">
        <v>5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>
        <v>1</v>
      </c>
      <c r="S87">
        <v>412</v>
      </c>
      <c r="T87">
        <v>1</v>
      </c>
      <c r="U87">
        <v>0</v>
      </c>
      <c r="V87">
        <v>412</v>
      </c>
      <c r="W87">
        <v>10</v>
      </c>
      <c r="X87">
        <v>6</v>
      </c>
      <c r="Y87">
        <v>4</v>
      </c>
      <c r="Z87">
        <v>0</v>
      </c>
      <c r="AA87">
        <v>402</v>
      </c>
      <c r="AB87">
        <v>203</v>
      </c>
      <c r="AC87">
        <v>41</v>
      </c>
      <c r="AD87">
        <v>4</v>
      </c>
      <c r="AE87">
        <v>35</v>
      </c>
      <c r="AF87">
        <v>41</v>
      </c>
      <c r="AG87">
        <v>3</v>
      </c>
      <c r="AH87">
        <v>0</v>
      </c>
      <c r="AI87">
        <v>2</v>
      </c>
      <c r="AJ87">
        <v>2</v>
      </c>
      <c r="AK87">
        <v>5</v>
      </c>
      <c r="AL87">
        <v>1</v>
      </c>
      <c r="AM87">
        <v>0</v>
      </c>
      <c r="AN87">
        <v>0</v>
      </c>
      <c r="AO87">
        <v>2</v>
      </c>
      <c r="AP87">
        <v>2</v>
      </c>
      <c r="AQ87">
        <v>9</v>
      </c>
      <c r="AR87">
        <v>2</v>
      </c>
      <c r="AS87">
        <v>1</v>
      </c>
      <c r="AT87">
        <v>1</v>
      </c>
      <c r="AU87">
        <v>0</v>
      </c>
      <c r="AV87">
        <v>0</v>
      </c>
      <c r="AW87">
        <v>0</v>
      </c>
      <c r="AX87">
        <v>1</v>
      </c>
      <c r="AY87">
        <v>10</v>
      </c>
      <c r="AZ87">
        <v>41</v>
      </c>
      <c r="BA87">
        <v>203</v>
      </c>
      <c r="BB87">
        <v>43</v>
      </c>
      <c r="BC87">
        <v>4</v>
      </c>
      <c r="BD87">
        <v>10</v>
      </c>
      <c r="BE87">
        <v>1</v>
      </c>
      <c r="BF87">
        <v>0</v>
      </c>
      <c r="BG87">
        <v>0</v>
      </c>
      <c r="BH87">
        <v>13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15</v>
      </c>
      <c r="CA87">
        <v>43</v>
      </c>
      <c r="CB87">
        <v>7</v>
      </c>
      <c r="CC87">
        <v>1</v>
      </c>
      <c r="CD87">
        <v>0</v>
      </c>
      <c r="CE87">
        <v>1</v>
      </c>
      <c r="CF87">
        <v>1</v>
      </c>
      <c r="CG87">
        <v>0</v>
      </c>
      <c r="CH87">
        <v>1</v>
      </c>
      <c r="CI87">
        <v>1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1</v>
      </c>
      <c r="CQ87">
        <v>7</v>
      </c>
      <c r="CR87">
        <v>20</v>
      </c>
      <c r="CS87">
        <v>6</v>
      </c>
      <c r="CT87">
        <v>3</v>
      </c>
      <c r="CU87">
        <v>0</v>
      </c>
      <c r="CV87">
        <v>0</v>
      </c>
      <c r="CW87">
        <v>1</v>
      </c>
      <c r="CX87">
        <v>2</v>
      </c>
      <c r="CY87">
        <v>0</v>
      </c>
      <c r="CZ87">
        <v>1</v>
      </c>
      <c r="DA87">
        <v>1</v>
      </c>
      <c r="DB87">
        <v>0</v>
      </c>
      <c r="DC87">
        <v>0</v>
      </c>
      <c r="DD87">
        <v>0</v>
      </c>
      <c r="DE87">
        <v>0</v>
      </c>
      <c r="DF87">
        <v>1</v>
      </c>
      <c r="DG87">
        <v>0</v>
      </c>
      <c r="DH87">
        <v>0</v>
      </c>
      <c r="DI87">
        <v>1</v>
      </c>
      <c r="DJ87">
        <v>0</v>
      </c>
      <c r="DK87">
        <v>0</v>
      </c>
      <c r="DL87">
        <v>0</v>
      </c>
      <c r="DM87">
        <v>1</v>
      </c>
      <c r="DN87">
        <v>1</v>
      </c>
      <c r="DO87">
        <v>0</v>
      </c>
      <c r="DP87">
        <v>2</v>
      </c>
      <c r="DQ87">
        <v>20</v>
      </c>
      <c r="DR87">
        <v>59</v>
      </c>
      <c r="DS87">
        <v>2</v>
      </c>
      <c r="DT87">
        <v>13</v>
      </c>
      <c r="DU87">
        <v>0</v>
      </c>
      <c r="DV87">
        <v>27</v>
      </c>
      <c r="DW87">
        <v>1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2</v>
      </c>
      <c r="EG87">
        <v>0</v>
      </c>
      <c r="EH87">
        <v>0</v>
      </c>
      <c r="EI87">
        <v>6</v>
      </c>
      <c r="EJ87">
        <v>0</v>
      </c>
      <c r="EK87">
        <v>0</v>
      </c>
      <c r="EL87">
        <v>0</v>
      </c>
      <c r="EM87">
        <v>7</v>
      </c>
      <c r="EN87">
        <v>0</v>
      </c>
      <c r="EO87">
        <v>0</v>
      </c>
      <c r="EP87">
        <v>1</v>
      </c>
      <c r="EQ87">
        <v>59</v>
      </c>
      <c r="ER87">
        <v>29</v>
      </c>
      <c r="ES87">
        <v>17</v>
      </c>
      <c r="ET87">
        <v>0</v>
      </c>
      <c r="EU87">
        <v>2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10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29</v>
      </c>
      <c r="FR87">
        <v>34</v>
      </c>
      <c r="FS87">
        <v>7</v>
      </c>
      <c r="FT87">
        <v>0</v>
      </c>
      <c r="FU87">
        <v>3</v>
      </c>
      <c r="FV87">
        <v>1</v>
      </c>
      <c r="FW87">
        <v>1</v>
      </c>
      <c r="FX87">
        <v>0</v>
      </c>
      <c r="FY87">
        <v>0</v>
      </c>
      <c r="FZ87">
        <v>1</v>
      </c>
      <c r="GA87">
        <v>0</v>
      </c>
      <c r="GB87">
        <v>2</v>
      </c>
      <c r="GC87">
        <v>0</v>
      </c>
      <c r="GD87">
        <v>0</v>
      </c>
      <c r="GE87">
        <v>1</v>
      </c>
      <c r="GF87">
        <v>0</v>
      </c>
      <c r="GG87">
        <v>0</v>
      </c>
      <c r="GH87">
        <v>1</v>
      </c>
      <c r="GI87">
        <v>0</v>
      </c>
      <c r="GJ87">
        <v>0</v>
      </c>
      <c r="GK87">
        <v>0</v>
      </c>
      <c r="GL87">
        <v>1</v>
      </c>
      <c r="GM87">
        <v>2</v>
      </c>
      <c r="GN87">
        <v>1</v>
      </c>
      <c r="GO87">
        <v>1</v>
      </c>
      <c r="GP87">
        <v>12</v>
      </c>
      <c r="GQ87">
        <v>34</v>
      </c>
      <c r="GR87">
        <v>7</v>
      </c>
      <c r="GS87">
        <v>3</v>
      </c>
      <c r="GT87">
        <v>4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7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</row>
    <row r="88" spans="1:239">
      <c r="A88" t="s">
        <v>1580</v>
      </c>
      <c r="B88" t="s">
        <v>1579</v>
      </c>
      <c r="C88" t="str">
        <f>"060113"</f>
        <v>060113</v>
      </c>
      <c r="D88" t="s">
        <v>1578</v>
      </c>
      <c r="E88">
        <v>3</v>
      </c>
      <c r="F88">
        <v>321</v>
      </c>
      <c r="G88">
        <v>250</v>
      </c>
      <c r="H88">
        <v>100</v>
      </c>
      <c r="I88">
        <v>150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150</v>
      </c>
      <c r="T88">
        <v>0</v>
      </c>
      <c r="U88">
        <v>0</v>
      </c>
      <c r="V88">
        <v>150</v>
      </c>
      <c r="W88">
        <v>11</v>
      </c>
      <c r="X88">
        <v>6</v>
      </c>
      <c r="Y88">
        <v>5</v>
      </c>
      <c r="Z88">
        <v>0</v>
      </c>
      <c r="AA88">
        <v>139</v>
      </c>
      <c r="AB88">
        <v>68</v>
      </c>
      <c r="AC88">
        <v>16</v>
      </c>
      <c r="AD88">
        <v>3</v>
      </c>
      <c r="AE88">
        <v>2</v>
      </c>
      <c r="AF88">
        <v>17</v>
      </c>
      <c r="AG88">
        <v>2</v>
      </c>
      <c r="AH88">
        <v>1</v>
      </c>
      <c r="AI88">
        <v>0</v>
      </c>
      <c r="AJ88">
        <v>1</v>
      </c>
      <c r="AK88">
        <v>4</v>
      </c>
      <c r="AL88">
        <v>0</v>
      </c>
      <c r="AM88">
        <v>2</v>
      </c>
      <c r="AN88">
        <v>1</v>
      </c>
      <c r="AO88">
        <v>1</v>
      </c>
      <c r="AP88">
        <v>1</v>
      </c>
      <c r="AQ88">
        <v>2</v>
      </c>
      <c r="AR88">
        <v>2</v>
      </c>
      <c r="AS88">
        <v>1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1</v>
      </c>
      <c r="AZ88">
        <v>10</v>
      </c>
      <c r="BA88">
        <v>68</v>
      </c>
      <c r="BB88">
        <v>14</v>
      </c>
      <c r="BC88">
        <v>1</v>
      </c>
      <c r="BD88">
        <v>4</v>
      </c>
      <c r="BE88">
        <v>0</v>
      </c>
      <c r="BF88">
        <v>0</v>
      </c>
      <c r="BG88">
        <v>0</v>
      </c>
      <c r="BH88">
        <v>2</v>
      </c>
      <c r="BI88">
        <v>0</v>
      </c>
      <c r="BJ88">
        <v>0</v>
      </c>
      <c r="BK88">
        <v>1</v>
      </c>
      <c r="BL88">
        <v>0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0</v>
      </c>
      <c r="BX88">
        <v>0</v>
      </c>
      <c r="BY88">
        <v>0</v>
      </c>
      <c r="BZ88">
        <v>4</v>
      </c>
      <c r="CA88">
        <v>14</v>
      </c>
      <c r="CB88">
        <v>4</v>
      </c>
      <c r="CC88">
        <v>4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4</v>
      </c>
      <c r="CR88">
        <v>4</v>
      </c>
      <c r="CS88">
        <v>1</v>
      </c>
      <c r="CT88">
        <v>1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1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1</v>
      </c>
      <c r="DP88">
        <v>0</v>
      </c>
      <c r="DQ88">
        <v>4</v>
      </c>
      <c r="DR88">
        <v>16</v>
      </c>
      <c r="DS88">
        <v>1</v>
      </c>
      <c r="DT88">
        <v>9</v>
      </c>
      <c r="DU88">
        <v>0</v>
      </c>
      <c r="DV88">
        <v>1</v>
      </c>
      <c r="DW88">
        <v>0</v>
      </c>
      <c r="DX88">
        <v>0</v>
      </c>
      <c r="DY88">
        <v>0</v>
      </c>
      <c r="DZ88">
        <v>0</v>
      </c>
      <c r="EA88">
        <v>1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1</v>
      </c>
      <c r="EJ88">
        <v>0</v>
      </c>
      <c r="EK88">
        <v>0</v>
      </c>
      <c r="EL88">
        <v>0</v>
      </c>
      <c r="EM88">
        <v>3</v>
      </c>
      <c r="EN88">
        <v>0</v>
      </c>
      <c r="EO88">
        <v>0</v>
      </c>
      <c r="EP88">
        <v>0</v>
      </c>
      <c r="EQ88">
        <v>16</v>
      </c>
      <c r="ER88">
        <v>9</v>
      </c>
      <c r="ES88">
        <v>5</v>
      </c>
      <c r="ET88">
        <v>2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1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1</v>
      </c>
      <c r="FN88">
        <v>0</v>
      </c>
      <c r="FO88">
        <v>0</v>
      </c>
      <c r="FP88">
        <v>0</v>
      </c>
      <c r="FQ88">
        <v>9</v>
      </c>
      <c r="FR88">
        <v>20</v>
      </c>
      <c r="FS88">
        <v>3</v>
      </c>
      <c r="FT88">
        <v>0</v>
      </c>
      <c r="FU88">
        <v>2</v>
      </c>
      <c r="FV88">
        <v>1</v>
      </c>
      <c r="FW88">
        <v>0</v>
      </c>
      <c r="FX88">
        <v>0</v>
      </c>
      <c r="FY88">
        <v>3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1</v>
      </c>
      <c r="GF88">
        <v>0</v>
      </c>
      <c r="GG88">
        <v>0</v>
      </c>
      <c r="GH88">
        <v>0</v>
      </c>
      <c r="GI88">
        <v>0</v>
      </c>
      <c r="GJ88">
        <v>1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9</v>
      </c>
      <c r="GQ88">
        <v>20</v>
      </c>
      <c r="GR88">
        <v>3</v>
      </c>
      <c r="GS88">
        <v>3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3</v>
      </c>
      <c r="HR88">
        <v>1</v>
      </c>
      <c r="HS88">
        <v>1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1</v>
      </c>
    </row>
    <row r="89" spans="1:239">
      <c r="A89" t="s">
        <v>1577</v>
      </c>
      <c r="B89" t="s">
        <v>1572</v>
      </c>
      <c r="C89" t="str">
        <f>"060114"</f>
        <v>060114</v>
      </c>
      <c r="D89" t="s">
        <v>1576</v>
      </c>
      <c r="E89">
        <v>1</v>
      </c>
      <c r="F89">
        <v>1283</v>
      </c>
      <c r="G89">
        <v>990</v>
      </c>
      <c r="H89">
        <v>381</v>
      </c>
      <c r="I89">
        <v>609</v>
      </c>
      <c r="J89">
        <v>0</v>
      </c>
      <c r="K89">
        <v>9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609</v>
      </c>
      <c r="T89">
        <v>0</v>
      </c>
      <c r="U89">
        <v>0</v>
      </c>
      <c r="V89">
        <v>609</v>
      </c>
      <c r="W89">
        <v>29</v>
      </c>
      <c r="X89">
        <v>26</v>
      </c>
      <c r="Y89">
        <v>3</v>
      </c>
      <c r="Z89">
        <v>0</v>
      </c>
      <c r="AA89">
        <v>580</v>
      </c>
      <c r="AB89">
        <v>287</v>
      </c>
      <c r="AC89">
        <v>60</v>
      </c>
      <c r="AD89">
        <v>5</v>
      </c>
      <c r="AE89">
        <v>32</v>
      </c>
      <c r="AF89">
        <v>43</v>
      </c>
      <c r="AG89">
        <v>6</v>
      </c>
      <c r="AH89">
        <v>33</v>
      </c>
      <c r="AI89">
        <v>0</v>
      </c>
      <c r="AJ89">
        <v>2</v>
      </c>
      <c r="AK89">
        <v>9</v>
      </c>
      <c r="AL89">
        <v>0</v>
      </c>
      <c r="AM89">
        <v>3</v>
      </c>
      <c r="AN89">
        <v>1</v>
      </c>
      <c r="AO89">
        <v>6</v>
      </c>
      <c r="AP89">
        <v>2</v>
      </c>
      <c r="AQ89">
        <v>6</v>
      </c>
      <c r="AR89">
        <v>2</v>
      </c>
      <c r="AS89">
        <v>3</v>
      </c>
      <c r="AT89">
        <v>1</v>
      </c>
      <c r="AU89">
        <v>0</v>
      </c>
      <c r="AV89">
        <v>1</v>
      </c>
      <c r="AW89">
        <v>1</v>
      </c>
      <c r="AX89">
        <v>0</v>
      </c>
      <c r="AY89">
        <v>6</v>
      </c>
      <c r="AZ89">
        <v>65</v>
      </c>
      <c r="BA89">
        <v>287</v>
      </c>
      <c r="BB89">
        <v>77</v>
      </c>
      <c r="BC89">
        <v>7</v>
      </c>
      <c r="BD89">
        <v>10</v>
      </c>
      <c r="BE89">
        <v>3</v>
      </c>
      <c r="BF89">
        <v>1</v>
      </c>
      <c r="BG89">
        <v>2</v>
      </c>
      <c r="BH89">
        <v>17</v>
      </c>
      <c r="BI89">
        <v>1</v>
      </c>
      <c r="BJ89">
        <v>0</v>
      </c>
      <c r="BK89">
        <v>0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2</v>
      </c>
      <c r="BT89">
        <v>0</v>
      </c>
      <c r="BU89">
        <v>0</v>
      </c>
      <c r="BV89">
        <v>0</v>
      </c>
      <c r="BW89">
        <v>1</v>
      </c>
      <c r="BX89">
        <v>1</v>
      </c>
      <c r="BY89">
        <v>0</v>
      </c>
      <c r="BZ89">
        <v>31</v>
      </c>
      <c r="CA89">
        <v>77</v>
      </c>
      <c r="CB89">
        <v>15</v>
      </c>
      <c r="CC89">
        <v>6</v>
      </c>
      <c r="CD89">
        <v>1</v>
      </c>
      <c r="CE89">
        <v>3</v>
      </c>
      <c r="CF89">
        <v>4</v>
      </c>
      <c r="CG89">
        <v>1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15</v>
      </c>
      <c r="CR89">
        <v>11</v>
      </c>
      <c r="CS89">
        <v>6</v>
      </c>
      <c r="CT89">
        <v>1</v>
      </c>
      <c r="CU89">
        <v>0</v>
      </c>
      <c r="CV89">
        <v>0</v>
      </c>
      <c r="CW89">
        <v>1</v>
      </c>
      <c r="CX89">
        <v>1</v>
      </c>
      <c r="CY89">
        <v>0</v>
      </c>
      <c r="CZ89">
        <v>0</v>
      </c>
      <c r="DA89">
        <v>1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1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11</v>
      </c>
      <c r="DR89">
        <v>77</v>
      </c>
      <c r="DS89">
        <v>3</v>
      </c>
      <c r="DT89">
        <v>18</v>
      </c>
      <c r="DU89">
        <v>0</v>
      </c>
      <c r="DV89">
        <v>32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1</v>
      </c>
      <c r="EG89">
        <v>0</v>
      </c>
      <c r="EH89">
        <v>0</v>
      </c>
      <c r="EI89">
        <v>1</v>
      </c>
      <c r="EJ89">
        <v>0</v>
      </c>
      <c r="EK89">
        <v>0</v>
      </c>
      <c r="EL89">
        <v>0</v>
      </c>
      <c r="EM89">
        <v>19</v>
      </c>
      <c r="EN89">
        <v>0</v>
      </c>
      <c r="EO89">
        <v>1</v>
      </c>
      <c r="EP89">
        <v>2</v>
      </c>
      <c r="EQ89">
        <v>77</v>
      </c>
      <c r="ER89">
        <v>47</v>
      </c>
      <c r="ES89">
        <v>33</v>
      </c>
      <c r="ET89">
        <v>0</v>
      </c>
      <c r="EU89">
        <v>0</v>
      </c>
      <c r="EV89">
        <v>2</v>
      </c>
      <c r="EW89">
        <v>0</v>
      </c>
      <c r="EX89">
        <v>2</v>
      </c>
      <c r="EY89">
        <v>2</v>
      </c>
      <c r="EZ89">
        <v>1</v>
      </c>
      <c r="FA89">
        <v>0</v>
      </c>
      <c r="FB89">
        <v>1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4</v>
      </c>
      <c r="FJ89">
        <v>1</v>
      </c>
      <c r="FK89">
        <v>0</v>
      </c>
      <c r="FL89">
        <v>1</v>
      </c>
      <c r="FM89">
        <v>0</v>
      </c>
      <c r="FN89">
        <v>0</v>
      </c>
      <c r="FO89">
        <v>0</v>
      </c>
      <c r="FP89">
        <v>0</v>
      </c>
      <c r="FQ89">
        <v>47</v>
      </c>
      <c r="FR89">
        <v>38</v>
      </c>
      <c r="FS89">
        <v>10</v>
      </c>
      <c r="FT89">
        <v>5</v>
      </c>
      <c r="FU89">
        <v>4</v>
      </c>
      <c r="FV89">
        <v>0</v>
      </c>
      <c r="FW89">
        <v>0</v>
      </c>
      <c r="FX89">
        <v>1</v>
      </c>
      <c r="FY89">
        <v>4</v>
      </c>
      <c r="FZ89">
        <v>0</v>
      </c>
      <c r="GA89">
        <v>0</v>
      </c>
      <c r="GB89">
        <v>0</v>
      </c>
      <c r="GC89">
        <v>2</v>
      </c>
      <c r="GD89">
        <v>0</v>
      </c>
      <c r="GE89">
        <v>1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1</v>
      </c>
      <c r="GP89">
        <v>10</v>
      </c>
      <c r="GQ89">
        <v>38</v>
      </c>
      <c r="GR89">
        <v>27</v>
      </c>
      <c r="GS89">
        <v>15</v>
      </c>
      <c r="GT89">
        <v>0</v>
      </c>
      <c r="GU89">
        <v>3</v>
      </c>
      <c r="GV89">
        <v>2</v>
      </c>
      <c r="GW89">
        <v>1</v>
      </c>
      <c r="GX89">
        <v>0</v>
      </c>
      <c r="GY89">
        <v>1</v>
      </c>
      <c r="GZ89">
        <v>2</v>
      </c>
      <c r="HA89">
        <v>0</v>
      </c>
      <c r="HB89">
        <v>0</v>
      </c>
      <c r="HC89">
        <v>0</v>
      </c>
      <c r="HD89">
        <v>2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1</v>
      </c>
      <c r="HO89">
        <v>0</v>
      </c>
      <c r="HP89">
        <v>0</v>
      </c>
      <c r="HQ89">
        <v>27</v>
      </c>
      <c r="HR89">
        <v>1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1</v>
      </c>
      <c r="ID89">
        <v>0</v>
      </c>
      <c r="IE89">
        <v>1</v>
      </c>
    </row>
    <row r="90" spans="1:239">
      <c r="A90" t="s">
        <v>1575</v>
      </c>
      <c r="B90" t="s">
        <v>1572</v>
      </c>
      <c r="C90" t="str">
        <f>"060114"</f>
        <v>060114</v>
      </c>
      <c r="D90" t="s">
        <v>1574</v>
      </c>
      <c r="E90">
        <v>2</v>
      </c>
      <c r="F90">
        <v>378</v>
      </c>
      <c r="G90">
        <v>290</v>
      </c>
      <c r="H90">
        <v>125</v>
      </c>
      <c r="I90">
        <v>165</v>
      </c>
      <c r="J90">
        <v>0</v>
      </c>
      <c r="K90">
        <v>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165</v>
      </c>
      <c r="T90">
        <v>0</v>
      </c>
      <c r="U90">
        <v>0</v>
      </c>
      <c r="V90">
        <v>165</v>
      </c>
      <c r="W90">
        <v>6</v>
      </c>
      <c r="X90">
        <v>4</v>
      </c>
      <c r="Y90">
        <v>2</v>
      </c>
      <c r="Z90">
        <v>0</v>
      </c>
      <c r="AA90">
        <v>159</v>
      </c>
      <c r="AB90">
        <v>44</v>
      </c>
      <c r="AC90">
        <v>6</v>
      </c>
      <c r="AD90">
        <v>2</v>
      </c>
      <c r="AE90">
        <v>3</v>
      </c>
      <c r="AF90">
        <v>6</v>
      </c>
      <c r="AG90">
        <v>1</v>
      </c>
      <c r="AH90">
        <v>3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2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19</v>
      </c>
      <c r="BA90">
        <v>44</v>
      </c>
      <c r="BB90">
        <v>30</v>
      </c>
      <c r="BC90">
        <v>6</v>
      </c>
      <c r="BD90">
        <v>3</v>
      </c>
      <c r="BE90">
        <v>1</v>
      </c>
      <c r="BF90">
        <v>1</v>
      </c>
      <c r="BG90">
        <v>2</v>
      </c>
      <c r="BH90">
        <v>4</v>
      </c>
      <c r="BI90">
        <v>1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1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11</v>
      </c>
      <c r="CA90">
        <v>30</v>
      </c>
      <c r="CB90">
        <v>4</v>
      </c>
      <c r="CC90">
        <v>1</v>
      </c>
      <c r="CD90">
        <v>0</v>
      </c>
      <c r="CE90">
        <v>2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1</v>
      </c>
      <c r="CM90">
        <v>0</v>
      </c>
      <c r="CN90">
        <v>0</v>
      </c>
      <c r="CO90">
        <v>0</v>
      </c>
      <c r="CP90">
        <v>0</v>
      </c>
      <c r="CQ90">
        <v>4</v>
      </c>
      <c r="CR90">
        <v>10</v>
      </c>
      <c r="CS90">
        <v>3</v>
      </c>
      <c r="CT90">
        <v>3</v>
      </c>
      <c r="CU90">
        <v>0</v>
      </c>
      <c r="CV90">
        <v>1</v>
      </c>
      <c r="CW90">
        <v>0</v>
      </c>
      <c r="CX90">
        <v>0</v>
      </c>
      <c r="CY90">
        <v>1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1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1</v>
      </c>
      <c r="DQ90">
        <v>10</v>
      </c>
      <c r="DR90">
        <v>19</v>
      </c>
      <c r="DS90">
        <v>0</v>
      </c>
      <c r="DT90">
        <v>1</v>
      </c>
      <c r="DU90">
        <v>0</v>
      </c>
      <c r="DV90">
        <v>13</v>
      </c>
      <c r="DW90">
        <v>0</v>
      </c>
      <c r="DX90">
        <v>0</v>
      </c>
      <c r="DY90">
        <v>1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3</v>
      </c>
      <c r="EN90">
        <v>0</v>
      </c>
      <c r="EO90">
        <v>0</v>
      </c>
      <c r="EP90">
        <v>1</v>
      </c>
      <c r="EQ90">
        <v>19</v>
      </c>
      <c r="ER90">
        <v>45</v>
      </c>
      <c r="ES90">
        <v>41</v>
      </c>
      <c r="ET90">
        <v>0</v>
      </c>
      <c r="EU90">
        <v>1</v>
      </c>
      <c r="EV90">
        <v>1</v>
      </c>
      <c r="EW90">
        <v>0</v>
      </c>
      <c r="EX90">
        <v>0</v>
      </c>
      <c r="EY90">
        <v>0</v>
      </c>
      <c r="EZ90">
        <v>0</v>
      </c>
      <c r="FA90">
        <v>1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1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45</v>
      </c>
      <c r="FR90">
        <v>4</v>
      </c>
      <c r="FS90">
        <v>2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2</v>
      </c>
      <c r="GQ90">
        <v>4</v>
      </c>
      <c r="GR90">
        <v>3</v>
      </c>
      <c r="GS90">
        <v>3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3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</row>
    <row r="91" spans="1:239">
      <c r="A91" t="s">
        <v>1573</v>
      </c>
      <c r="B91" t="s">
        <v>1572</v>
      </c>
      <c r="C91" t="str">
        <f>"060114"</f>
        <v>060114</v>
      </c>
      <c r="D91" t="s">
        <v>1571</v>
      </c>
      <c r="E91">
        <v>3</v>
      </c>
      <c r="F91">
        <v>355</v>
      </c>
      <c r="G91">
        <v>270</v>
      </c>
      <c r="H91">
        <v>139</v>
      </c>
      <c r="I91">
        <v>131</v>
      </c>
      <c r="J91">
        <v>0</v>
      </c>
      <c r="K91">
        <v>3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131</v>
      </c>
      <c r="T91">
        <v>0</v>
      </c>
      <c r="U91">
        <v>0</v>
      </c>
      <c r="V91">
        <v>131</v>
      </c>
      <c r="W91">
        <v>1</v>
      </c>
      <c r="X91">
        <v>1</v>
      </c>
      <c r="Y91">
        <v>0</v>
      </c>
      <c r="Z91">
        <v>0</v>
      </c>
      <c r="AA91">
        <v>130</v>
      </c>
      <c r="AB91">
        <v>49</v>
      </c>
      <c r="AC91">
        <v>7</v>
      </c>
      <c r="AD91">
        <v>2</v>
      </c>
      <c r="AE91">
        <v>4</v>
      </c>
      <c r="AF91">
        <v>7</v>
      </c>
      <c r="AG91">
        <v>3</v>
      </c>
      <c r="AH91">
        <v>2</v>
      </c>
      <c r="AI91">
        <v>0</v>
      </c>
      <c r="AJ91">
        <v>1</v>
      </c>
      <c r="AK91">
        <v>5</v>
      </c>
      <c r="AL91">
        <v>0</v>
      </c>
      <c r="AM91">
        <v>2</v>
      </c>
      <c r="AN91">
        <v>0</v>
      </c>
      <c r="AO91">
        <v>0</v>
      </c>
      <c r="AP91">
        <v>0</v>
      </c>
      <c r="AQ91">
        <v>0</v>
      </c>
      <c r="AR91">
        <v>2</v>
      </c>
      <c r="AS91">
        <v>0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2</v>
      </c>
      <c r="AZ91">
        <v>11</v>
      </c>
      <c r="BA91">
        <v>49</v>
      </c>
      <c r="BB91">
        <v>20</v>
      </c>
      <c r="BC91">
        <v>4</v>
      </c>
      <c r="BD91">
        <v>4</v>
      </c>
      <c r="BE91">
        <v>0</v>
      </c>
      <c r="BF91">
        <v>1</v>
      </c>
      <c r="BG91">
        <v>1</v>
      </c>
      <c r="BH91">
        <v>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7</v>
      </c>
      <c r="CA91">
        <v>20</v>
      </c>
      <c r="CB91">
        <v>1</v>
      </c>
      <c r="CC91">
        <v>0</v>
      </c>
      <c r="CD91">
        <v>1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28</v>
      </c>
      <c r="DS91">
        <v>1</v>
      </c>
      <c r="DT91">
        <v>10</v>
      </c>
      <c r="DU91">
        <v>0</v>
      </c>
      <c r="DV91">
        <v>1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4</v>
      </c>
      <c r="EE91">
        <v>0</v>
      </c>
      <c r="EF91">
        <v>1</v>
      </c>
      <c r="EG91">
        <v>0</v>
      </c>
      <c r="EH91">
        <v>1</v>
      </c>
      <c r="EI91">
        <v>0</v>
      </c>
      <c r="EJ91">
        <v>0</v>
      </c>
      <c r="EK91">
        <v>0</v>
      </c>
      <c r="EL91">
        <v>0</v>
      </c>
      <c r="EM91">
        <v>8</v>
      </c>
      <c r="EN91">
        <v>0</v>
      </c>
      <c r="EO91">
        <v>0</v>
      </c>
      <c r="EP91">
        <v>2</v>
      </c>
      <c r="EQ91">
        <v>28</v>
      </c>
      <c r="ER91">
        <v>13</v>
      </c>
      <c r="ES91">
        <v>11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1</v>
      </c>
      <c r="FE91">
        <v>0</v>
      </c>
      <c r="FF91">
        <v>1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13</v>
      </c>
      <c r="FR91">
        <v>15</v>
      </c>
      <c r="FS91">
        <v>1</v>
      </c>
      <c r="FT91">
        <v>0</v>
      </c>
      <c r="FU91">
        <v>1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3</v>
      </c>
      <c r="GB91">
        <v>0</v>
      </c>
      <c r="GC91">
        <v>0</v>
      </c>
      <c r="GD91">
        <v>1</v>
      </c>
      <c r="GE91">
        <v>0</v>
      </c>
      <c r="GF91">
        <v>0</v>
      </c>
      <c r="GG91">
        <v>0</v>
      </c>
      <c r="GH91">
        <v>2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7</v>
      </c>
      <c r="GQ91">
        <v>15</v>
      </c>
      <c r="GR91">
        <v>3</v>
      </c>
      <c r="GS91">
        <v>1</v>
      </c>
      <c r="GT91">
        <v>0</v>
      </c>
      <c r="GU91">
        <v>0</v>
      </c>
      <c r="GV91">
        <v>0</v>
      </c>
      <c r="GW91">
        <v>1</v>
      </c>
      <c r="GX91">
        <v>0</v>
      </c>
      <c r="GY91">
        <v>1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3</v>
      </c>
      <c r="HR91">
        <v>1</v>
      </c>
      <c r="HS91">
        <v>1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1</v>
      </c>
    </row>
    <row r="92" spans="1:239">
      <c r="A92" t="s">
        <v>1570</v>
      </c>
      <c r="B92" t="s">
        <v>1565</v>
      </c>
      <c r="C92" t="str">
        <f>"060115"</f>
        <v>060115</v>
      </c>
      <c r="D92" t="s">
        <v>1569</v>
      </c>
      <c r="E92">
        <v>1</v>
      </c>
      <c r="F92">
        <v>513</v>
      </c>
      <c r="G92">
        <v>390</v>
      </c>
      <c r="H92">
        <v>204</v>
      </c>
      <c r="I92">
        <v>186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186</v>
      </c>
      <c r="T92">
        <v>0</v>
      </c>
      <c r="U92">
        <v>0</v>
      </c>
      <c r="V92">
        <v>186</v>
      </c>
      <c r="W92">
        <v>5</v>
      </c>
      <c r="X92">
        <v>1</v>
      </c>
      <c r="Y92">
        <v>4</v>
      </c>
      <c r="Z92">
        <v>0</v>
      </c>
      <c r="AA92">
        <v>181</v>
      </c>
      <c r="AB92">
        <v>82</v>
      </c>
      <c r="AC92">
        <v>9</v>
      </c>
      <c r="AD92">
        <v>7</v>
      </c>
      <c r="AE92">
        <v>5</v>
      </c>
      <c r="AF92">
        <v>16</v>
      </c>
      <c r="AG92">
        <v>2</v>
      </c>
      <c r="AH92">
        <v>8</v>
      </c>
      <c r="AI92">
        <v>1</v>
      </c>
      <c r="AJ92">
        <v>1</v>
      </c>
      <c r="AK92">
        <v>9</v>
      </c>
      <c r="AL92">
        <v>1</v>
      </c>
      <c r="AM92">
        <v>0</v>
      </c>
      <c r="AN92">
        <v>0</v>
      </c>
      <c r="AO92">
        <v>3</v>
      </c>
      <c r="AP92">
        <v>0</v>
      </c>
      <c r="AQ92">
        <v>2</v>
      </c>
      <c r="AR92">
        <v>0</v>
      </c>
      <c r="AS92">
        <v>1</v>
      </c>
      <c r="AT92">
        <v>1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16</v>
      </c>
      <c r="BA92">
        <v>82</v>
      </c>
      <c r="BB92">
        <v>15</v>
      </c>
      <c r="BC92">
        <v>1</v>
      </c>
      <c r="BD92">
        <v>5</v>
      </c>
      <c r="BE92">
        <v>0</v>
      </c>
      <c r="BF92">
        <v>0</v>
      </c>
      <c r="BG92">
        <v>0</v>
      </c>
      <c r="BH92">
        <v>5</v>
      </c>
      <c r="BI92">
        <v>0</v>
      </c>
      <c r="BJ92">
        <v>0</v>
      </c>
      <c r="BK92">
        <v>0</v>
      </c>
      <c r="BL92">
        <v>1</v>
      </c>
      <c r="BM92">
        <v>0</v>
      </c>
      <c r="BN92">
        <v>0</v>
      </c>
      <c r="BO92">
        <v>0</v>
      </c>
      <c r="BP92">
        <v>1</v>
      </c>
      <c r="BQ92">
        <v>0</v>
      </c>
      <c r="BR92">
        <v>0</v>
      </c>
      <c r="BS92">
        <v>1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1</v>
      </c>
      <c r="BZ92">
        <v>0</v>
      </c>
      <c r="CA92">
        <v>15</v>
      </c>
      <c r="CB92">
        <v>4</v>
      </c>
      <c r="CC92">
        <v>3</v>
      </c>
      <c r="CD92">
        <v>0</v>
      </c>
      <c r="CE92">
        <v>1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4</v>
      </c>
      <c r="CR92">
        <v>6</v>
      </c>
      <c r="CS92">
        <v>4</v>
      </c>
      <c r="CT92">
        <v>0</v>
      </c>
      <c r="CU92">
        <v>0</v>
      </c>
      <c r="CV92">
        <v>0</v>
      </c>
      <c r="CW92">
        <v>0</v>
      </c>
      <c r="CX92">
        <v>1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1</v>
      </c>
      <c r="DP92">
        <v>0</v>
      </c>
      <c r="DQ92">
        <v>6</v>
      </c>
      <c r="DR92">
        <v>35</v>
      </c>
      <c r="DS92">
        <v>2</v>
      </c>
      <c r="DT92">
        <v>15</v>
      </c>
      <c r="DU92">
        <v>0</v>
      </c>
      <c r="DV92">
        <v>14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1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3</v>
      </c>
      <c r="EN92">
        <v>0</v>
      </c>
      <c r="EO92">
        <v>0</v>
      </c>
      <c r="EP92">
        <v>0</v>
      </c>
      <c r="EQ92">
        <v>35</v>
      </c>
      <c r="ER92">
        <v>19</v>
      </c>
      <c r="ES92">
        <v>12</v>
      </c>
      <c r="ET92">
        <v>0</v>
      </c>
      <c r="EU92">
        <v>0</v>
      </c>
      <c r="EV92">
        <v>0</v>
      </c>
      <c r="EW92">
        <v>0</v>
      </c>
      <c r="EX92">
        <v>1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5</v>
      </c>
      <c r="FJ92">
        <v>0</v>
      </c>
      <c r="FK92">
        <v>0</v>
      </c>
      <c r="FL92">
        <v>0</v>
      </c>
      <c r="FM92">
        <v>1</v>
      </c>
      <c r="FN92">
        <v>0</v>
      </c>
      <c r="FO92">
        <v>0</v>
      </c>
      <c r="FP92">
        <v>0</v>
      </c>
      <c r="FQ92">
        <v>19</v>
      </c>
      <c r="FR92">
        <v>18</v>
      </c>
      <c r="FS92">
        <v>6</v>
      </c>
      <c r="FT92">
        <v>2</v>
      </c>
      <c r="FU92">
        <v>0</v>
      </c>
      <c r="FV92">
        <v>0</v>
      </c>
      <c r="FW92">
        <v>0</v>
      </c>
      <c r="FX92">
        <v>0</v>
      </c>
      <c r="FY92">
        <v>3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1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3</v>
      </c>
      <c r="GP92">
        <v>3</v>
      </c>
      <c r="GQ92">
        <v>18</v>
      </c>
      <c r="GR92">
        <v>2</v>
      </c>
      <c r="GS92">
        <v>2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2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</row>
    <row r="93" spans="1:239">
      <c r="A93" t="s">
        <v>1568</v>
      </c>
      <c r="B93" t="s">
        <v>1565</v>
      </c>
      <c r="C93" t="str">
        <f>"060115"</f>
        <v>060115</v>
      </c>
      <c r="D93" t="s">
        <v>1567</v>
      </c>
      <c r="E93">
        <v>2</v>
      </c>
      <c r="F93">
        <v>1025</v>
      </c>
      <c r="G93">
        <v>790</v>
      </c>
      <c r="H93">
        <v>423</v>
      </c>
      <c r="I93">
        <v>367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366</v>
      </c>
      <c r="T93">
        <v>0</v>
      </c>
      <c r="U93">
        <v>0</v>
      </c>
      <c r="V93">
        <v>366</v>
      </c>
      <c r="W93">
        <v>16</v>
      </c>
      <c r="X93">
        <v>12</v>
      </c>
      <c r="Y93">
        <v>4</v>
      </c>
      <c r="Z93">
        <v>0</v>
      </c>
      <c r="AA93">
        <v>350</v>
      </c>
      <c r="AB93">
        <v>136</v>
      </c>
      <c r="AC93">
        <v>18</v>
      </c>
      <c r="AD93">
        <v>3</v>
      </c>
      <c r="AE93">
        <v>11</v>
      </c>
      <c r="AF93">
        <v>26</v>
      </c>
      <c r="AG93">
        <v>3</v>
      </c>
      <c r="AH93">
        <v>17</v>
      </c>
      <c r="AI93">
        <v>0</v>
      </c>
      <c r="AJ93">
        <v>0</v>
      </c>
      <c r="AK93">
        <v>13</v>
      </c>
      <c r="AL93">
        <v>0</v>
      </c>
      <c r="AM93">
        <v>1</v>
      </c>
      <c r="AN93">
        <v>0</v>
      </c>
      <c r="AO93">
        <v>3</v>
      </c>
      <c r="AP93">
        <v>0</v>
      </c>
      <c r="AQ93">
        <v>5</v>
      </c>
      <c r="AR93">
        <v>2</v>
      </c>
      <c r="AS93">
        <v>2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4</v>
      </c>
      <c r="AZ93">
        <v>27</v>
      </c>
      <c r="BA93">
        <v>136</v>
      </c>
      <c r="BB93">
        <v>29</v>
      </c>
      <c r="BC93">
        <v>8</v>
      </c>
      <c r="BD93">
        <v>9</v>
      </c>
      <c r="BE93">
        <v>0</v>
      </c>
      <c r="BF93">
        <v>1</v>
      </c>
      <c r="BG93">
        <v>0</v>
      </c>
      <c r="BH93">
        <v>4</v>
      </c>
      <c r="BI93">
        <v>1</v>
      </c>
      <c r="BJ93">
        <v>0</v>
      </c>
      <c r="BK93">
        <v>0</v>
      </c>
      <c r="BL93">
        <v>1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5</v>
      </c>
      <c r="CA93">
        <v>29</v>
      </c>
      <c r="CB93">
        <v>11</v>
      </c>
      <c r="CC93">
        <v>3</v>
      </c>
      <c r="CD93">
        <v>3</v>
      </c>
      <c r="CE93">
        <v>3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1</v>
      </c>
      <c r="CM93">
        <v>1</v>
      </c>
      <c r="CN93">
        <v>0</v>
      </c>
      <c r="CO93">
        <v>0</v>
      </c>
      <c r="CP93">
        <v>0</v>
      </c>
      <c r="CQ93">
        <v>11</v>
      </c>
      <c r="CR93">
        <v>5</v>
      </c>
      <c r="CS93">
        <v>1</v>
      </c>
      <c r="CT93">
        <v>1</v>
      </c>
      <c r="CU93">
        <v>0</v>
      </c>
      <c r="CV93">
        <v>1</v>
      </c>
      <c r="CW93">
        <v>1</v>
      </c>
      <c r="CX93">
        <v>0</v>
      </c>
      <c r="CY93">
        <v>0</v>
      </c>
      <c r="CZ93">
        <v>0</v>
      </c>
      <c r="DA93">
        <v>1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5</v>
      </c>
      <c r="DR93">
        <v>71</v>
      </c>
      <c r="DS93">
        <v>0</v>
      </c>
      <c r="DT93">
        <v>33</v>
      </c>
      <c r="DU93">
        <v>0</v>
      </c>
      <c r="DV93">
        <v>11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5</v>
      </c>
      <c r="EC93">
        <v>0</v>
      </c>
      <c r="ED93">
        <v>7</v>
      </c>
      <c r="EE93">
        <v>0</v>
      </c>
      <c r="EF93">
        <v>2</v>
      </c>
      <c r="EG93">
        <v>0</v>
      </c>
      <c r="EH93">
        <v>0</v>
      </c>
      <c r="EI93">
        <v>2</v>
      </c>
      <c r="EJ93">
        <v>0</v>
      </c>
      <c r="EK93">
        <v>0</v>
      </c>
      <c r="EL93">
        <v>0</v>
      </c>
      <c r="EM93">
        <v>11</v>
      </c>
      <c r="EN93">
        <v>0</v>
      </c>
      <c r="EO93">
        <v>0</v>
      </c>
      <c r="EP93">
        <v>0</v>
      </c>
      <c r="EQ93">
        <v>71</v>
      </c>
      <c r="ER93">
        <v>59</v>
      </c>
      <c r="ES93">
        <v>57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1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1</v>
      </c>
      <c r="FQ93">
        <v>59</v>
      </c>
      <c r="FR93">
        <v>33</v>
      </c>
      <c r="FS93">
        <v>12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6</v>
      </c>
      <c r="GC93">
        <v>2</v>
      </c>
      <c r="GD93">
        <v>1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1</v>
      </c>
      <c r="GK93">
        <v>1</v>
      </c>
      <c r="GL93">
        <v>0</v>
      </c>
      <c r="GM93">
        <v>0</v>
      </c>
      <c r="GN93">
        <v>1</v>
      </c>
      <c r="GO93">
        <v>0</v>
      </c>
      <c r="GP93">
        <v>9</v>
      </c>
      <c r="GQ93">
        <v>33</v>
      </c>
      <c r="GR93">
        <v>5</v>
      </c>
      <c r="GS93">
        <v>4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1</v>
      </c>
      <c r="HQ93">
        <v>5</v>
      </c>
      <c r="HR93">
        <v>1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1</v>
      </c>
      <c r="ID93">
        <v>0</v>
      </c>
      <c r="IE93">
        <v>1</v>
      </c>
    </row>
    <row r="94" spans="1:239">
      <c r="A94" t="s">
        <v>1566</v>
      </c>
      <c r="B94" t="s">
        <v>1565</v>
      </c>
      <c r="C94" t="str">
        <f>"060115"</f>
        <v>060115</v>
      </c>
      <c r="D94" t="s">
        <v>1564</v>
      </c>
      <c r="E94">
        <v>3</v>
      </c>
      <c r="F94">
        <v>629</v>
      </c>
      <c r="G94">
        <v>480</v>
      </c>
      <c r="H94">
        <v>203</v>
      </c>
      <c r="I94">
        <v>277</v>
      </c>
      <c r="J94">
        <v>0</v>
      </c>
      <c r="K94">
        <v>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277</v>
      </c>
      <c r="T94">
        <v>0</v>
      </c>
      <c r="U94">
        <v>0</v>
      </c>
      <c r="V94">
        <v>277</v>
      </c>
      <c r="W94">
        <v>7</v>
      </c>
      <c r="X94">
        <v>5</v>
      </c>
      <c r="Y94">
        <v>2</v>
      </c>
      <c r="Z94">
        <v>0</v>
      </c>
      <c r="AA94">
        <v>270</v>
      </c>
      <c r="AB94">
        <v>123</v>
      </c>
      <c r="AC94">
        <v>20</v>
      </c>
      <c r="AD94">
        <v>1</v>
      </c>
      <c r="AE94">
        <v>4</v>
      </c>
      <c r="AF94">
        <v>34</v>
      </c>
      <c r="AG94">
        <v>1</v>
      </c>
      <c r="AH94">
        <v>7</v>
      </c>
      <c r="AI94">
        <v>0</v>
      </c>
      <c r="AJ94">
        <v>1</v>
      </c>
      <c r="AK94">
        <v>11</v>
      </c>
      <c r="AL94">
        <v>1</v>
      </c>
      <c r="AM94">
        <v>0</v>
      </c>
      <c r="AN94">
        <v>0</v>
      </c>
      <c r="AO94">
        <v>2</v>
      </c>
      <c r="AP94">
        <v>0</v>
      </c>
      <c r="AQ94">
        <v>5</v>
      </c>
      <c r="AR94">
        <v>7</v>
      </c>
      <c r="AS94">
        <v>1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6</v>
      </c>
      <c r="AZ94">
        <v>22</v>
      </c>
      <c r="BA94">
        <v>123</v>
      </c>
      <c r="BB94">
        <v>19</v>
      </c>
      <c r="BC94">
        <v>3</v>
      </c>
      <c r="BD94">
        <v>10</v>
      </c>
      <c r="BE94">
        <v>1</v>
      </c>
      <c r="BF94">
        <v>0</v>
      </c>
      <c r="BG94">
        <v>0</v>
      </c>
      <c r="BH94">
        <v>1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1</v>
      </c>
      <c r="BX94">
        <v>0</v>
      </c>
      <c r="BY94">
        <v>0</v>
      </c>
      <c r="BZ94">
        <v>3</v>
      </c>
      <c r="CA94">
        <v>19</v>
      </c>
      <c r="CB94">
        <v>10</v>
      </c>
      <c r="CC94">
        <v>6</v>
      </c>
      <c r="CD94">
        <v>0</v>
      </c>
      <c r="CE94">
        <v>1</v>
      </c>
      <c r="CF94">
        <v>0</v>
      </c>
      <c r="CG94">
        <v>1</v>
      </c>
      <c r="CH94">
        <v>1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1</v>
      </c>
      <c r="CP94">
        <v>0</v>
      </c>
      <c r="CQ94">
        <v>10</v>
      </c>
      <c r="CR94">
        <v>3</v>
      </c>
      <c r="CS94">
        <v>2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1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3</v>
      </c>
      <c r="DR94">
        <v>42</v>
      </c>
      <c r="DS94">
        <v>0</v>
      </c>
      <c r="DT94">
        <v>14</v>
      </c>
      <c r="DU94">
        <v>5</v>
      </c>
      <c r="DV94">
        <v>6</v>
      </c>
      <c r="DW94">
        <v>1</v>
      </c>
      <c r="DX94">
        <v>0</v>
      </c>
      <c r="DY94">
        <v>0</v>
      </c>
      <c r="DZ94">
        <v>0</v>
      </c>
      <c r="EA94">
        <v>0</v>
      </c>
      <c r="EB94">
        <v>3</v>
      </c>
      <c r="EC94">
        <v>0</v>
      </c>
      <c r="ED94">
        <v>1</v>
      </c>
      <c r="EE94">
        <v>0</v>
      </c>
      <c r="EF94">
        <v>0</v>
      </c>
      <c r="EG94">
        <v>0</v>
      </c>
      <c r="EH94">
        <v>1</v>
      </c>
      <c r="EI94">
        <v>2</v>
      </c>
      <c r="EJ94">
        <v>0</v>
      </c>
      <c r="EK94">
        <v>0</v>
      </c>
      <c r="EL94">
        <v>0</v>
      </c>
      <c r="EM94">
        <v>9</v>
      </c>
      <c r="EN94">
        <v>0</v>
      </c>
      <c r="EO94">
        <v>0</v>
      </c>
      <c r="EP94">
        <v>0</v>
      </c>
      <c r="EQ94">
        <v>42</v>
      </c>
      <c r="ER94">
        <v>36</v>
      </c>
      <c r="ES94">
        <v>30</v>
      </c>
      <c r="ET94">
        <v>0</v>
      </c>
      <c r="EU94">
        <v>1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5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36</v>
      </c>
      <c r="FR94">
        <v>31</v>
      </c>
      <c r="FS94">
        <v>13</v>
      </c>
      <c r="FT94">
        <v>2</v>
      </c>
      <c r="FU94">
        <v>0</v>
      </c>
      <c r="FV94">
        <v>0</v>
      </c>
      <c r="FW94">
        <v>0</v>
      </c>
      <c r="FX94">
        <v>0</v>
      </c>
      <c r="FY94">
        <v>1</v>
      </c>
      <c r="FZ94">
        <v>0</v>
      </c>
      <c r="GA94">
        <v>1</v>
      </c>
      <c r="GB94">
        <v>2</v>
      </c>
      <c r="GC94">
        <v>0</v>
      </c>
      <c r="GD94">
        <v>1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1</v>
      </c>
      <c r="GK94">
        <v>1</v>
      </c>
      <c r="GL94">
        <v>0</v>
      </c>
      <c r="GM94">
        <v>1</v>
      </c>
      <c r="GN94">
        <v>0</v>
      </c>
      <c r="GO94">
        <v>0</v>
      </c>
      <c r="GP94">
        <v>8</v>
      </c>
      <c r="GQ94">
        <v>31</v>
      </c>
      <c r="GR94">
        <v>5</v>
      </c>
      <c r="GS94">
        <v>1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1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3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5</v>
      </c>
      <c r="HR94">
        <v>1</v>
      </c>
      <c r="HS94">
        <v>0</v>
      </c>
      <c r="HT94">
        <v>0</v>
      </c>
      <c r="HU94">
        <v>1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1</v>
      </c>
    </row>
    <row r="95" spans="1:239">
      <c r="A95" t="s">
        <v>1563</v>
      </c>
      <c r="B95" t="s">
        <v>1546</v>
      </c>
      <c r="C95" t="str">
        <f>"060116"</f>
        <v>060116</v>
      </c>
      <c r="D95" t="s">
        <v>1562</v>
      </c>
      <c r="E95">
        <v>1</v>
      </c>
      <c r="F95">
        <v>476</v>
      </c>
      <c r="G95">
        <v>370</v>
      </c>
      <c r="H95">
        <v>199</v>
      </c>
      <c r="I95">
        <v>171</v>
      </c>
      <c r="J95">
        <v>0</v>
      </c>
      <c r="K95">
        <v>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171</v>
      </c>
      <c r="T95">
        <v>0</v>
      </c>
      <c r="U95">
        <v>0</v>
      </c>
      <c r="V95">
        <v>171</v>
      </c>
      <c r="W95">
        <v>10</v>
      </c>
      <c r="X95">
        <v>9</v>
      </c>
      <c r="Y95">
        <v>1</v>
      </c>
      <c r="Z95">
        <v>0</v>
      </c>
      <c r="AA95">
        <v>161</v>
      </c>
      <c r="AB95">
        <v>83</v>
      </c>
      <c r="AC95">
        <v>10</v>
      </c>
      <c r="AD95">
        <v>3</v>
      </c>
      <c r="AE95">
        <v>6</v>
      </c>
      <c r="AF95">
        <v>22</v>
      </c>
      <c r="AG95">
        <v>0</v>
      </c>
      <c r="AH95">
        <v>0</v>
      </c>
      <c r="AI95">
        <v>1</v>
      </c>
      <c r="AJ95">
        <v>1</v>
      </c>
      <c r="AK95">
        <v>3</v>
      </c>
      <c r="AL95">
        <v>1</v>
      </c>
      <c r="AM95">
        <v>1</v>
      </c>
      <c r="AN95">
        <v>0</v>
      </c>
      <c r="AO95">
        <v>0</v>
      </c>
      <c r="AP95">
        <v>0</v>
      </c>
      <c r="AQ95">
        <v>8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26</v>
      </c>
      <c r="BA95">
        <v>83</v>
      </c>
      <c r="BB95">
        <v>13</v>
      </c>
      <c r="BC95">
        <v>0</v>
      </c>
      <c r="BD95">
        <v>2</v>
      </c>
      <c r="BE95">
        <v>0</v>
      </c>
      <c r="BF95">
        <v>1</v>
      </c>
      <c r="BG95">
        <v>0</v>
      </c>
      <c r="BH95">
        <v>2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</v>
      </c>
      <c r="BU95">
        <v>1</v>
      </c>
      <c r="BV95">
        <v>0</v>
      </c>
      <c r="BW95">
        <v>0</v>
      </c>
      <c r="BX95">
        <v>0</v>
      </c>
      <c r="BY95">
        <v>0</v>
      </c>
      <c r="BZ95">
        <v>5</v>
      </c>
      <c r="CA95">
        <v>13</v>
      </c>
      <c r="CB95">
        <v>5</v>
      </c>
      <c r="CC95">
        <v>2</v>
      </c>
      <c r="CD95">
        <v>0</v>
      </c>
      <c r="CE95">
        <v>1</v>
      </c>
      <c r="CF95">
        <v>1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1</v>
      </c>
      <c r="CQ95">
        <v>5</v>
      </c>
      <c r="CR95">
        <v>12</v>
      </c>
      <c r="CS95">
        <v>8</v>
      </c>
      <c r="CT95">
        <v>2</v>
      </c>
      <c r="CU95">
        <v>1</v>
      </c>
      <c r="CV95">
        <v>1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12</v>
      </c>
      <c r="DR95">
        <v>5</v>
      </c>
      <c r="DS95">
        <v>0</v>
      </c>
      <c r="DT95">
        <v>2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1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2</v>
      </c>
      <c r="EN95">
        <v>0</v>
      </c>
      <c r="EO95">
        <v>0</v>
      </c>
      <c r="EP95">
        <v>0</v>
      </c>
      <c r="EQ95">
        <v>5</v>
      </c>
      <c r="ER95">
        <v>19</v>
      </c>
      <c r="ES95">
        <v>15</v>
      </c>
      <c r="ET95">
        <v>0</v>
      </c>
      <c r="EU95">
        <v>1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1</v>
      </c>
      <c r="FJ95">
        <v>0</v>
      </c>
      <c r="FK95">
        <v>0</v>
      </c>
      <c r="FL95">
        <v>0</v>
      </c>
      <c r="FM95">
        <v>2</v>
      </c>
      <c r="FN95">
        <v>0</v>
      </c>
      <c r="FO95">
        <v>0</v>
      </c>
      <c r="FP95">
        <v>0</v>
      </c>
      <c r="FQ95">
        <v>19</v>
      </c>
      <c r="FR95">
        <v>22</v>
      </c>
      <c r="FS95">
        <v>5</v>
      </c>
      <c r="FT95">
        <v>3</v>
      </c>
      <c r="FU95">
        <v>0</v>
      </c>
      <c r="FV95">
        <v>0</v>
      </c>
      <c r="FW95">
        <v>1</v>
      </c>
      <c r="FX95">
        <v>0</v>
      </c>
      <c r="FY95">
        <v>2</v>
      </c>
      <c r="FZ95">
        <v>0</v>
      </c>
      <c r="GA95">
        <v>0</v>
      </c>
      <c r="GB95">
        <v>3</v>
      </c>
      <c r="GC95">
        <v>1</v>
      </c>
      <c r="GD95">
        <v>0</v>
      </c>
      <c r="GE95">
        <v>0</v>
      </c>
      <c r="GF95">
        <v>0</v>
      </c>
      <c r="GG95">
        <v>1</v>
      </c>
      <c r="GH95">
        <v>0</v>
      </c>
      <c r="GI95">
        <v>0</v>
      </c>
      <c r="GJ95">
        <v>1</v>
      </c>
      <c r="GK95">
        <v>0</v>
      </c>
      <c r="GL95">
        <v>0</v>
      </c>
      <c r="GM95">
        <v>1</v>
      </c>
      <c r="GN95">
        <v>0</v>
      </c>
      <c r="GO95">
        <v>0</v>
      </c>
      <c r="GP95">
        <v>4</v>
      </c>
      <c r="GQ95">
        <v>22</v>
      </c>
      <c r="GR95">
        <v>1</v>
      </c>
      <c r="GS95">
        <v>1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1</v>
      </c>
      <c r="HR95">
        <v>1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1</v>
      </c>
      <c r="ID95">
        <v>0</v>
      </c>
      <c r="IE95">
        <v>1</v>
      </c>
    </row>
    <row r="96" spans="1:239">
      <c r="A96" t="s">
        <v>1561</v>
      </c>
      <c r="B96" t="s">
        <v>1546</v>
      </c>
      <c r="C96" t="str">
        <f>"060116"</f>
        <v>060116</v>
      </c>
      <c r="D96" t="s">
        <v>1560</v>
      </c>
      <c r="E96">
        <v>2</v>
      </c>
      <c r="F96">
        <v>770</v>
      </c>
      <c r="G96">
        <v>600</v>
      </c>
      <c r="H96">
        <v>232</v>
      </c>
      <c r="I96">
        <v>368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368</v>
      </c>
      <c r="T96">
        <v>0</v>
      </c>
      <c r="U96">
        <v>0</v>
      </c>
      <c r="V96">
        <v>368</v>
      </c>
      <c r="W96">
        <v>11</v>
      </c>
      <c r="X96">
        <v>11</v>
      </c>
      <c r="Y96">
        <v>0</v>
      </c>
      <c r="Z96">
        <v>0</v>
      </c>
      <c r="AA96">
        <v>357</v>
      </c>
      <c r="AB96">
        <v>197</v>
      </c>
      <c r="AC96">
        <v>21</v>
      </c>
      <c r="AD96">
        <v>6</v>
      </c>
      <c r="AE96">
        <v>23</v>
      </c>
      <c r="AF96">
        <v>15</v>
      </c>
      <c r="AG96">
        <v>2</v>
      </c>
      <c r="AH96">
        <v>0</v>
      </c>
      <c r="AI96">
        <v>0</v>
      </c>
      <c r="AJ96">
        <v>2</v>
      </c>
      <c r="AK96">
        <v>4</v>
      </c>
      <c r="AL96">
        <v>0</v>
      </c>
      <c r="AM96">
        <v>1</v>
      </c>
      <c r="AN96">
        <v>0</v>
      </c>
      <c r="AO96">
        <v>2</v>
      </c>
      <c r="AP96">
        <v>11</v>
      </c>
      <c r="AQ96">
        <v>13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2</v>
      </c>
      <c r="AY96">
        <v>3</v>
      </c>
      <c r="AZ96">
        <v>91</v>
      </c>
      <c r="BA96">
        <v>197</v>
      </c>
      <c r="BB96">
        <v>38</v>
      </c>
      <c r="BC96">
        <v>8</v>
      </c>
      <c r="BD96">
        <v>5</v>
      </c>
      <c r="BE96">
        <v>1</v>
      </c>
      <c r="BF96">
        <v>0</v>
      </c>
      <c r="BG96">
        <v>0</v>
      </c>
      <c r="BH96">
        <v>6</v>
      </c>
      <c r="BI96">
        <v>1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2</v>
      </c>
      <c r="BQ96">
        <v>0</v>
      </c>
      <c r="BR96">
        <v>1</v>
      </c>
      <c r="BS96">
        <v>0</v>
      </c>
      <c r="BT96">
        <v>1</v>
      </c>
      <c r="BU96">
        <v>1</v>
      </c>
      <c r="BV96">
        <v>0</v>
      </c>
      <c r="BW96">
        <v>0</v>
      </c>
      <c r="BX96">
        <v>2</v>
      </c>
      <c r="BY96">
        <v>0</v>
      </c>
      <c r="BZ96">
        <v>10</v>
      </c>
      <c r="CA96">
        <v>38</v>
      </c>
      <c r="CB96">
        <v>10</v>
      </c>
      <c r="CC96">
        <v>5</v>
      </c>
      <c r="CD96">
        <v>2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1</v>
      </c>
      <c r="CK96">
        <v>1</v>
      </c>
      <c r="CL96">
        <v>0</v>
      </c>
      <c r="CM96">
        <v>1</v>
      </c>
      <c r="CN96">
        <v>0</v>
      </c>
      <c r="CO96">
        <v>0</v>
      </c>
      <c r="CP96">
        <v>0</v>
      </c>
      <c r="CQ96">
        <v>10</v>
      </c>
      <c r="CR96">
        <v>14</v>
      </c>
      <c r="CS96">
        <v>3</v>
      </c>
      <c r="CT96">
        <v>4</v>
      </c>
      <c r="CU96">
        <v>0</v>
      </c>
      <c r="CV96">
        <v>1</v>
      </c>
      <c r="CW96">
        <v>0</v>
      </c>
      <c r="CX96">
        <v>0</v>
      </c>
      <c r="CY96">
        <v>0</v>
      </c>
      <c r="CZ96">
        <v>0</v>
      </c>
      <c r="DA96">
        <v>1</v>
      </c>
      <c r="DB96">
        <v>0</v>
      </c>
      <c r="DC96">
        <v>0</v>
      </c>
      <c r="DD96">
        <v>1</v>
      </c>
      <c r="DE96">
        <v>0</v>
      </c>
      <c r="DF96">
        <v>0</v>
      </c>
      <c r="DG96">
        <v>1</v>
      </c>
      <c r="DH96">
        <v>0</v>
      </c>
      <c r="DI96">
        <v>2</v>
      </c>
      <c r="DJ96">
        <v>0</v>
      </c>
      <c r="DK96">
        <v>0</v>
      </c>
      <c r="DL96">
        <v>1</v>
      </c>
      <c r="DM96">
        <v>0</v>
      </c>
      <c r="DN96">
        <v>0</v>
      </c>
      <c r="DO96">
        <v>0</v>
      </c>
      <c r="DP96">
        <v>0</v>
      </c>
      <c r="DQ96">
        <v>14</v>
      </c>
      <c r="DR96">
        <v>22</v>
      </c>
      <c r="DS96">
        <v>0</v>
      </c>
      <c r="DT96">
        <v>4</v>
      </c>
      <c r="DU96">
        <v>0</v>
      </c>
      <c r="DV96">
        <v>2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15</v>
      </c>
      <c r="EN96">
        <v>0</v>
      </c>
      <c r="EO96">
        <v>0</v>
      </c>
      <c r="EP96">
        <v>1</v>
      </c>
      <c r="EQ96">
        <v>22</v>
      </c>
      <c r="ER96">
        <v>24</v>
      </c>
      <c r="ES96">
        <v>22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1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1</v>
      </c>
      <c r="FQ96">
        <v>24</v>
      </c>
      <c r="FR96">
        <v>34</v>
      </c>
      <c r="FS96">
        <v>6</v>
      </c>
      <c r="FT96">
        <v>3</v>
      </c>
      <c r="FU96">
        <v>1</v>
      </c>
      <c r="FV96">
        <v>0</v>
      </c>
      <c r="FW96">
        <v>0</v>
      </c>
      <c r="FX96">
        <v>1</v>
      </c>
      <c r="FY96">
        <v>4</v>
      </c>
      <c r="FZ96">
        <v>0</v>
      </c>
      <c r="GA96">
        <v>1</v>
      </c>
      <c r="GB96">
        <v>4</v>
      </c>
      <c r="GC96">
        <v>0</v>
      </c>
      <c r="GD96">
        <v>1</v>
      </c>
      <c r="GE96">
        <v>0</v>
      </c>
      <c r="GF96">
        <v>0</v>
      </c>
      <c r="GG96">
        <v>0</v>
      </c>
      <c r="GH96">
        <v>1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1</v>
      </c>
      <c r="GP96">
        <v>11</v>
      </c>
      <c r="GQ96">
        <v>34</v>
      </c>
      <c r="GR96">
        <v>18</v>
      </c>
      <c r="GS96">
        <v>10</v>
      </c>
      <c r="GT96">
        <v>0</v>
      </c>
      <c r="GU96">
        <v>1</v>
      </c>
      <c r="GV96">
        <v>1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1</v>
      </c>
      <c r="HJ96">
        <v>0</v>
      </c>
      <c r="HK96">
        <v>0</v>
      </c>
      <c r="HL96">
        <v>0</v>
      </c>
      <c r="HM96">
        <v>1</v>
      </c>
      <c r="HN96">
        <v>1</v>
      </c>
      <c r="HO96">
        <v>1</v>
      </c>
      <c r="HP96">
        <v>2</v>
      </c>
      <c r="HQ96">
        <v>18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</row>
    <row r="97" spans="1:239">
      <c r="A97" t="s">
        <v>1559</v>
      </c>
      <c r="B97" t="s">
        <v>1546</v>
      </c>
      <c r="C97" t="str">
        <f>"060116"</f>
        <v>060116</v>
      </c>
      <c r="D97" t="s">
        <v>1558</v>
      </c>
      <c r="E97">
        <v>3</v>
      </c>
      <c r="F97">
        <v>1434</v>
      </c>
      <c r="G97">
        <v>1110</v>
      </c>
      <c r="H97">
        <v>432</v>
      </c>
      <c r="I97">
        <v>678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678</v>
      </c>
      <c r="T97">
        <v>0</v>
      </c>
      <c r="U97">
        <v>0</v>
      </c>
      <c r="V97">
        <v>678</v>
      </c>
      <c r="W97">
        <v>24</v>
      </c>
      <c r="X97">
        <v>21</v>
      </c>
      <c r="Y97">
        <v>2</v>
      </c>
      <c r="Z97">
        <v>0</v>
      </c>
      <c r="AA97">
        <v>654</v>
      </c>
      <c r="AB97">
        <v>341</v>
      </c>
      <c r="AC97">
        <v>31</v>
      </c>
      <c r="AD97">
        <v>5</v>
      </c>
      <c r="AE97">
        <v>49</v>
      </c>
      <c r="AF97">
        <v>44</v>
      </c>
      <c r="AG97">
        <v>1</v>
      </c>
      <c r="AH97">
        <v>1</v>
      </c>
      <c r="AI97">
        <v>1</v>
      </c>
      <c r="AJ97">
        <v>0</v>
      </c>
      <c r="AK97">
        <v>8</v>
      </c>
      <c r="AL97">
        <v>1</v>
      </c>
      <c r="AM97">
        <v>2</v>
      </c>
      <c r="AN97">
        <v>1</v>
      </c>
      <c r="AO97">
        <v>2</v>
      </c>
      <c r="AP97">
        <v>16</v>
      </c>
      <c r="AQ97">
        <v>17</v>
      </c>
      <c r="AR97">
        <v>0</v>
      </c>
      <c r="AS97">
        <v>4</v>
      </c>
      <c r="AT97">
        <v>4</v>
      </c>
      <c r="AU97">
        <v>0</v>
      </c>
      <c r="AV97">
        <v>1</v>
      </c>
      <c r="AW97">
        <v>5</v>
      </c>
      <c r="AX97">
        <v>0</v>
      </c>
      <c r="AY97">
        <v>9</v>
      </c>
      <c r="AZ97">
        <v>139</v>
      </c>
      <c r="BA97">
        <v>341</v>
      </c>
      <c r="BB97">
        <v>101</v>
      </c>
      <c r="BC97">
        <v>7</v>
      </c>
      <c r="BD97">
        <v>27</v>
      </c>
      <c r="BE97">
        <v>2</v>
      </c>
      <c r="BF97">
        <v>3</v>
      </c>
      <c r="BG97">
        <v>1</v>
      </c>
      <c r="BH97">
        <v>18</v>
      </c>
      <c r="BI97">
        <v>2</v>
      </c>
      <c r="BJ97">
        <v>0</v>
      </c>
      <c r="BK97">
        <v>0</v>
      </c>
      <c r="BL97">
        <v>0</v>
      </c>
      <c r="BM97">
        <v>0</v>
      </c>
      <c r="BN97">
        <v>1</v>
      </c>
      <c r="BO97">
        <v>0</v>
      </c>
      <c r="BP97">
        <v>0</v>
      </c>
      <c r="BQ97">
        <v>0</v>
      </c>
      <c r="BR97">
        <v>1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39</v>
      </c>
      <c r="CA97">
        <v>101</v>
      </c>
      <c r="CB97">
        <v>12</v>
      </c>
      <c r="CC97">
        <v>6</v>
      </c>
      <c r="CD97">
        <v>1</v>
      </c>
      <c r="CE97">
        <v>2</v>
      </c>
      <c r="CF97">
        <v>0</v>
      </c>
      <c r="CG97">
        <v>0</v>
      </c>
      <c r="CH97">
        <v>0</v>
      </c>
      <c r="CI97">
        <v>0</v>
      </c>
      <c r="CJ97">
        <v>1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2</v>
      </c>
      <c r="CQ97">
        <v>12</v>
      </c>
      <c r="CR97">
        <v>19</v>
      </c>
      <c r="CS97">
        <v>7</v>
      </c>
      <c r="CT97">
        <v>6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1</v>
      </c>
      <c r="DA97">
        <v>1</v>
      </c>
      <c r="DB97">
        <v>1</v>
      </c>
      <c r="DC97">
        <v>1</v>
      </c>
      <c r="DD97">
        <v>0</v>
      </c>
      <c r="DE97">
        <v>0</v>
      </c>
      <c r="DF97">
        <v>0</v>
      </c>
      <c r="DG97">
        <v>1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1</v>
      </c>
      <c r="DQ97">
        <v>19</v>
      </c>
      <c r="DR97">
        <v>34</v>
      </c>
      <c r="DS97">
        <v>1</v>
      </c>
      <c r="DT97">
        <v>11</v>
      </c>
      <c r="DU97">
        <v>1</v>
      </c>
      <c r="DV97">
        <v>1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7</v>
      </c>
      <c r="EG97">
        <v>0</v>
      </c>
      <c r="EH97">
        <v>0</v>
      </c>
      <c r="EI97">
        <v>0</v>
      </c>
      <c r="EJ97">
        <v>1</v>
      </c>
      <c r="EK97">
        <v>1</v>
      </c>
      <c r="EL97">
        <v>0</v>
      </c>
      <c r="EM97">
        <v>11</v>
      </c>
      <c r="EN97">
        <v>0</v>
      </c>
      <c r="EO97">
        <v>0</v>
      </c>
      <c r="EP97">
        <v>0</v>
      </c>
      <c r="EQ97">
        <v>34</v>
      </c>
      <c r="ER97">
        <v>81</v>
      </c>
      <c r="ES97">
        <v>77</v>
      </c>
      <c r="ET97">
        <v>0</v>
      </c>
      <c r="EU97">
        <v>1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2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1</v>
      </c>
      <c r="FQ97">
        <v>81</v>
      </c>
      <c r="FR97">
        <v>50</v>
      </c>
      <c r="FS97">
        <v>9</v>
      </c>
      <c r="FT97">
        <v>2</v>
      </c>
      <c r="FU97">
        <v>0</v>
      </c>
      <c r="FV97">
        <v>0</v>
      </c>
      <c r="FW97">
        <v>0</v>
      </c>
      <c r="FX97">
        <v>1</v>
      </c>
      <c r="FY97">
        <v>4</v>
      </c>
      <c r="FZ97">
        <v>0</v>
      </c>
      <c r="GA97">
        <v>0</v>
      </c>
      <c r="GB97">
        <v>9</v>
      </c>
      <c r="GC97">
        <v>1</v>
      </c>
      <c r="GD97">
        <v>0</v>
      </c>
      <c r="GE97">
        <v>3</v>
      </c>
      <c r="GF97">
        <v>0</v>
      </c>
      <c r="GG97">
        <v>1</v>
      </c>
      <c r="GH97">
        <v>0</v>
      </c>
      <c r="GI97">
        <v>1</v>
      </c>
      <c r="GJ97">
        <v>0</v>
      </c>
      <c r="GK97">
        <v>0</v>
      </c>
      <c r="GL97">
        <v>2</v>
      </c>
      <c r="GM97">
        <v>1</v>
      </c>
      <c r="GN97">
        <v>0</v>
      </c>
      <c r="GO97">
        <v>0</v>
      </c>
      <c r="GP97">
        <v>16</v>
      </c>
      <c r="GQ97">
        <v>50</v>
      </c>
      <c r="GR97">
        <v>16</v>
      </c>
      <c r="GS97">
        <v>6</v>
      </c>
      <c r="GT97">
        <v>0</v>
      </c>
      <c r="GU97">
        <v>0</v>
      </c>
      <c r="GV97">
        <v>0</v>
      </c>
      <c r="GW97">
        <v>1</v>
      </c>
      <c r="GX97">
        <v>0</v>
      </c>
      <c r="GY97">
        <v>1</v>
      </c>
      <c r="GZ97">
        <v>0</v>
      </c>
      <c r="HA97">
        <v>1</v>
      </c>
      <c r="HB97">
        <v>0</v>
      </c>
      <c r="HC97">
        <v>1</v>
      </c>
      <c r="HD97">
        <v>0</v>
      </c>
      <c r="HE97">
        <v>1</v>
      </c>
      <c r="HF97">
        <v>0</v>
      </c>
      <c r="HG97">
        <v>0</v>
      </c>
      <c r="HH97">
        <v>0</v>
      </c>
      <c r="HI97">
        <v>1</v>
      </c>
      <c r="HJ97">
        <v>0</v>
      </c>
      <c r="HK97">
        <v>0</v>
      </c>
      <c r="HL97">
        <v>0</v>
      </c>
      <c r="HM97">
        <v>0</v>
      </c>
      <c r="HN97">
        <v>3</v>
      </c>
      <c r="HO97">
        <v>0</v>
      </c>
      <c r="HP97">
        <v>1</v>
      </c>
      <c r="HQ97">
        <v>16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</row>
    <row r="98" spans="1:239">
      <c r="A98" t="s">
        <v>1557</v>
      </c>
      <c r="B98" t="s">
        <v>1546</v>
      </c>
      <c r="C98" t="str">
        <f>"060116"</f>
        <v>060116</v>
      </c>
      <c r="D98" t="s">
        <v>1556</v>
      </c>
      <c r="E98">
        <v>4</v>
      </c>
      <c r="F98">
        <v>417</v>
      </c>
      <c r="G98">
        <v>320</v>
      </c>
      <c r="H98">
        <v>131</v>
      </c>
      <c r="I98">
        <v>189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189</v>
      </c>
      <c r="T98">
        <v>0</v>
      </c>
      <c r="U98">
        <v>0</v>
      </c>
      <c r="V98">
        <v>189</v>
      </c>
      <c r="W98">
        <v>8</v>
      </c>
      <c r="X98">
        <v>6</v>
      </c>
      <c r="Y98">
        <v>2</v>
      </c>
      <c r="Z98">
        <v>0</v>
      </c>
      <c r="AA98">
        <v>181</v>
      </c>
      <c r="AB98">
        <v>109</v>
      </c>
      <c r="AC98">
        <v>12</v>
      </c>
      <c r="AD98">
        <v>4</v>
      </c>
      <c r="AE98">
        <v>23</v>
      </c>
      <c r="AF98">
        <v>9</v>
      </c>
      <c r="AG98">
        <v>1</v>
      </c>
      <c r="AH98">
        <v>0</v>
      </c>
      <c r="AI98">
        <v>2</v>
      </c>
      <c r="AJ98">
        <v>2</v>
      </c>
      <c r="AK98">
        <v>1</v>
      </c>
      <c r="AL98">
        <v>2</v>
      </c>
      <c r="AM98">
        <v>0</v>
      </c>
      <c r="AN98">
        <v>0</v>
      </c>
      <c r="AO98">
        <v>0</v>
      </c>
      <c r="AP98">
        <v>6</v>
      </c>
      <c r="AQ98">
        <v>7</v>
      </c>
      <c r="AR98">
        <v>0</v>
      </c>
      <c r="AS98">
        <v>2</v>
      </c>
      <c r="AT98">
        <v>0</v>
      </c>
      <c r="AU98">
        <v>0</v>
      </c>
      <c r="AV98">
        <v>0</v>
      </c>
      <c r="AW98">
        <v>0</v>
      </c>
      <c r="AX98">
        <v>2</v>
      </c>
      <c r="AY98">
        <v>1</v>
      </c>
      <c r="AZ98">
        <v>35</v>
      </c>
      <c r="BA98">
        <v>109</v>
      </c>
      <c r="BB98">
        <v>18</v>
      </c>
      <c r="BC98">
        <v>1</v>
      </c>
      <c r="BD98">
        <v>9</v>
      </c>
      <c r="BE98">
        <v>0</v>
      </c>
      <c r="BF98">
        <v>1</v>
      </c>
      <c r="BG98">
        <v>0</v>
      </c>
      <c r="BH98">
        <v>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2</v>
      </c>
      <c r="BZ98">
        <v>2</v>
      </c>
      <c r="CA98">
        <v>18</v>
      </c>
      <c r="CB98">
        <v>7</v>
      </c>
      <c r="CC98">
        <v>6</v>
      </c>
      <c r="CD98">
        <v>0</v>
      </c>
      <c r="CE98">
        <v>0</v>
      </c>
      <c r="CF98">
        <v>1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7</v>
      </c>
      <c r="CR98">
        <v>6</v>
      </c>
      <c r="CS98">
        <v>2</v>
      </c>
      <c r="CT98">
        <v>0</v>
      </c>
      <c r="CU98">
        <v>0</v>
      </c>
      <c r="CV98">
        <v>1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1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1</v>
      </c>
      <c r="DK98">
        <v>0</v>
      </c>
      <c r="DL98">
        <v>0</v>
      </c>
      <c r="DM98">
        <v>1</v>
      </c>
      <c r="DN98">
        <v>0</v>
      </c>
      <c r="DO98">
        <v>0</v>
      </c>
      <c r="DP98">
        <v>0</v>
      </c>
      <c r="DQ98">
        <v>6</v>
      </c>
      <c r="DR98">
        <v>9</v>
      </c>
      <c r="DS98">
        <v>1</v>
      </c>
      <c r="DT98">
        <v>4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1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3</v>
      </c>
      <c r="EN98">
        <v>0</v>
      </c>
      <c r="EO98">
        <v>0</v>
      </c>
      <c r="EP98">
        <v>0</v>
      </c>
      <c r="EQ98">
        <v>9</v>
      </c>
      <c r="ER98">
        <v>12</v>
      </c>
      <c r="ES98">
        <v>9</v>
      </c>
      <c r="ET98">
        <v>1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2</v>
      </c>
      <c r="FQ98">
        <v>12</v>
      </c>
      <c r="FR98">
        <v>16</v>
      </c>
      <c r="FS98">
        <v>7</v>
      </c>
      <c r="FT98">
        <v>3</v>
      </c>
      <c r="FU98">
        <v>1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1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4</v>
      </c>
      <c r="GQ98">
        <v>16</v>
      </c>
      <c r="GR98">
        <v>4</v>
      </c>
      <c r="GS98">
        <v>1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1</v>
      </c>
      <c r="HA98">
        <v>0</v>
      </c>
      <c r="HB98">
        <v>0</v>
      </c>
      <c r="HC98">
        <v>0</v>
      </c>
      <c r="HD98">
        <v>1</v>
      </c>
      <c r="HE98">
        <v>1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4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</row>
    <row r="99" spans="1:239">
      <c r="A99" t="s">
        <v>1555</v>
      </c>
      <c r="B99" t="s">
        <v>1546</v>
      </c>
      <c r="C99" t="str">
        <f>"060116"</f>
        <v>060116</v>
      </c>
      <c r="D99" t="s">
        <v>1554</v>
      </c>
      <c r="E99">
        <v>5</v>
      </c>
      <c r="F99">
        <v>739</v>
      </c>
      <c r="G99">
        <v>560</v>
      </c>
      <c r="H99">
        <v>178</v>
      </c>
      <c r="I99">
        <v>382</v>
      </c>
      <c r="J99">
        <v>1</v>
      </c>
      <c r="K99">
        <v>5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381</v>
      </c>
      <c r="T99">
        <v>0</v>
      </c>
      <c r="U99">
        <v>0</v>
      </c>
      <c r="V99">
        <v>381</v>
      </c>
      <c r="W99">
        <v>14</v>
      </c>
      <c r="X99">
        <v>11</v>
      </c>
      <c r="Y99">
        <v>3</v>
      </c>
      <c r="Z99">
        <v>0</v>
      </c>
      <c r="AA99">
        <v>367</v>
      </c>
      <c r="AB99">
        <v>172</v>
      </c>
      <c r="AC99">
        <v>18</v>
      </c>
      <c r="AD99">
        <v>3</v>
      </c>
      <c r="AE99">
        <v>27</v>
      </c>
      <c r="AF99">
        <v>25</v>
      </c>
      <c r="AG99">
        <v>2</v>
      </c>
      <c r="AH99">
        <v>2</v>
      </c>
      <c r="AI99">
        <v>1</v>
      </c>
      <c r="AJ99">
        <v>0</v>
      </c>
      <c r="AK99">
        <v>5</v>
      </c>
      <c r="AL99">
        <v>5</v>
      </c>
      <c r="AM99">
        <v>1</v>
      </c>
      <c r="AN99">
        <v>0</v>
      </c>
      <c r="AO99">
        <v>0</v>
      </c>
      <c r="AP99">
        <v>6</v>
      </c>
      <c r="AQ99">
        <v>13</v>
      </c>
      <c r="AR99">
        <v>0</v>
      </c>
      <c r="AS99">
        <v>1</v>
      </c>
      <c r="AT99">
        <v>1</v>
      </c>
      <c r="AU99">
        <v>0</v>
      </c>
      <c r="AV99">
        <v>0</v>
      </c>
      <c r="AW99">
        <v>2</v>
      </c>
      <c r="AX99">
        <v>0</v>
      </c>
      <c r="AY99">
        <v>8</v>
      </c>
      <c r="AZ99">
        <v>52</v>
      </c>
      <c r="BA99">
        <v>172</v>
      </c>
      <c r="BB99">
        <v>61</v>
      </c>
      <c r="BC99">
        <v>4</v>
      </c>
      <c r="BD99">
        <v>29</v>
      </c>
      <c r="BE99">
        <v>3</v>
      </c>
      <c r="BF99">
        <v>1</v>
      </c>
      <c r="BG99">
        <v>0</v>
      </c>
      <c r="BH99">
        <v>14</v>
      </c>
      <c r="BI99">
        <v>0</v>
      </c>
      <c r="BJ99">
        <v>0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8</v>
      </c>
      <c r="CA99">
        <v>61</v>
      </c>
      <c r="CB99">
        <v>6</v>
      </c>
      <c r="CC99">
        <v>0</v>
      </c>
      <c r="CD99">
        <v>0</v>
      </c>
      <c r="CE99">
        <v>2</v>
      </c>
      <c r="CF99">
        <v>1</v>
      </c>
      <c r="CG99">
        <v>0</v>
      </c>
      <c r="CH99">
        <v>0</v>
      </c>
      <c r="CI99">
        <v>1</v>
      </c>
      <c r="CJ99">
        <v>1</v>
      </c>
      <c r="CK99">
        <v>1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6</v>
      </c>
      <c r="CR99">
        <v>14</v>
      </c>
      <c r="CS99">
        <v>7</v>
      </c>
      <c r="CT99">
        <v>0</v>
      </c>
      <c r="CU99">
        <v>0</v>
      </c>
      <c r="CV99">
        <v>1</v>
      </c>
      <c r="CW99">
        <v>2</v>
      </c>
      <c r="CX99">
        <v>0</v>
      </c>
      <c r="CY99">
        <v>1</v>
      </c>
      <c r="CZ99">
        <v>0</v>
      </c>
      <c r="DA99">
        <v>0</v>
      </c>
      <c r="DB99">
        <v>1</v>
      </c>
      <c r="DC99">
        <v>0</v>
      </c>
      <c r="DD99">
        <v>0</v>
      </c>
      <c r="DE99">
        <v>0</v>
      </c>
      <c r="DF99">
        <v>0</v>
      </c>
      <c r="DG99">
        <v>1</v>
      </c>
      <c r="DH99">
        <v>0</v>
      </c>
      <c r="DI99">
        <v>0</v>
      </c>
      <c r="DJ99">
        <v>0</v>
      </c>
      <c r="DK99">
        <v>1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14</v>
      </c>
      <c r="DR99">
        <v>21</v>
      </c>
      <c r="DS99">
        <v>0</v>
      </c>
      <c r="DT99">
        <v>9</v>
      </c>
      <c r="DU99">
        <v>2</v>
      </c>
      <c r="DV99">
        <v>1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1</v>
      </c>
      <c r="EG99">
        <v>0</v>
      </c>
      <c r="EH99">
        <v>0</v>
      </c>
      <c r="EI99">
        <v>1</v>
      </c>
      <c r="EJ99">
        <v>0</v>
      </c>
      <c r="EK99">
        <v>0</v>
      </c>
      <c r="EL99">
        <v>0</v>
      </c>
      <c r="EM99">
        <v>7</v>
      </c>
      <c r="EN99">
        <v>0</v>
      </c>
      <c r="EO99">
        <v>0</v>
      </c>
      <c r="EP99">
        <v>0</v>
      </c>
      <c r="EQ99">
        <v>21</v>
      </c>
      <c r="ER99">
        <v>47</v>
      </c>
      <c r="ES99">
        <v>37</v>
      </c>
      <c r="ET99">
        <v>1</v>
      </c>
      <c r="EU99">
        <v>0</v>
      </c>
      <c r="EV99">
        <v>0</v>
      </c>
      <c r="EW99">
        <v>1</v>
      </c>
      <c r="EX99">
        <v>0</v>
      </c>
      <c r="EY99">
        <v>0</v>
      </c>
      <c r="EZ99">
        <v>0</v>
      </c>
      <c r="FA99">
        <v>0</v>
      </c>
      <c r="FB99">
        <v>8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47</v>
      </c>
      <c r="FR99">
        <v>36</v>
      </c>
      <c r="FS99">
        <v>10</v>
      </c>
      <c r="FT99">
        <v>4</v>
      </c>
      <c r="FU99">
        <v>3</v>
      </c>
      <c r="FV99">
        <v>0</v>
      </c>
      <c r="FW99">
        <v>0</v>
      </c>
      <c r="FX99">
        <v>1</v>
      </c>
      <c r="FY99">
        <v>0</v>
      </c>
      <c r="FZ99">
        <v>0</v>
      </c>
      <c r="GA99">
        <v>0</v>
      </c>
      <c r="GB99">
        <v>1</v>
      </c>
      <c r="GC99">
        <v>1</v>
      </c>
      <c r="GD99">
        <v>0</v>
      </c>
      <c r="GE99">
        <v>0</v>
      </c>
      <c r="GF99">
        <v>0</v>
      </c>
      <c r="GG99">
        <v>1</v>
      </c>
      <c r="GH99">
        <v>0</v>
      </c>
      <c r="GI99">
        <v>1</v>
      </c>
      <c r="GJ99">
        <v>0</v>
      </c>
      <c r="GK99">
        <v>0</v>
      </c>
      <c r="GL99">
        <v>0</v>
      </c>
      <c r="GM99">
        <v>1</v>
      </c>
      <c r="GN99">
        <v>0</v>
      </c>
      <c r="GO99">
        <v>0</v>
      </c>
      <c r="GP99">
        <v>13</v>
      </c>
      <c r="GQ99">
        <v>36</v>
      </c>
      <c r="GR99">
        <v>8</v>
      </c>
      <c r="GS99">
        <v>4</v>
      </c>
      <c r="GT99">
        <v>0</v>
      </c>
      <c r="GU99">
        <v>1</v>
      </c>
      <c r="GV99">
        <v>1</v>
      </c>
      <c r="GW99">
        <v>0</v>
      </c>
      <c r="GX99">
        <v>0</v>
      </c>
      <c r="GY99">
        <v>1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1</v>
      </c>
      <c r="HN99">
        <v>0</v>
      </c>
      <c r="HO99">
        <v>0</v>
      </c>
      <c r="HP99">
        <v>0</v>
      </c>
      <c r="HQ99">
        <v>8</v>
      </c>
      <c r="HR99">
        <v>2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1</v>
      </c>
      <c r="IB99">
        <v>0</v>
      </c>
      <c r="IC99">
        <v>1</v>
      </c>
      <c r="ID99">
        <v>0</v>
      </c>
      <c r="IE99">
        <v>2</v>
      </c>
    </row>
    <row r="100" spans="1:239">
      <c r="A100" t="s">
        <v>1553</v>
      </c>
      <c r="B100" t="s">
        <v>1546</v>
      </c>
      <c r="C100" t="str">
        <f>"060116"</f>
        <v>060116</v>
      </c>
      <c r="D100" t="s">
        <v>1552</v>
      </c>
      <c r="E100">
        <v>6</v>
      </c>
      <c r="F100">
        <v>675</v>
      </c>
      <c r="G100">
        <v>520</v>
      </c>
      <c r="H100">
        <v>289</v>
      </c>
      <c r="I100">
        <v>231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231</v>
      </c>
      <c r="T100">
        <v>0</v>
      </c>
      <c r="U100">
        <v>0</v>
      </c>
      <c r="V100">
        <v>231</v>
      </c>
      <c r="W100">
        <v>8</v>
      </c>
      <c r="X100">
        <v>7</v>
      </c>
      <c r="Y100">
        <v>1</v>
      </c>
      <c r="Z100">
        <v>0</v>
      </c>
      <c r="AA100">
        <v>223</v>
      </c>
      <c r="AB100">
        <v>98</v>
      </c>
      <c r="AC100">
        <v>15</v>
      </c>
      <c r="AD100">
        <v>5</v>
      </c>
      <c r="AE100">
        <v>12</v>
      </c>
      <c r="AF100">
        <v>12</v>
      </c>
      <c r="AG100">
        <v>1</v>
      </c>
      <c r="AH100">
        <v>2</v>
      </c>
      <c r="AI100">
        <v>0</v>
      </c>
      <c r="AJ100">
        <v>0</v>
      </c>
      <c r="AK100">
        <v>4</v>
      </c>
      <c r="AL100">
        <v>1</v>
      </c>
      <c r="AM100">
        <v>1</v>
      </c>
      <c r="AN100">
        <v>0</v>
      </c>
      <c r="AO100">
        <v>0</v>
      </c>
      <c r="AP100">
        <v>1</v>
      </c>
      <c r="AQ100">
        <v>12</v>
      </c>
      <c r="AR100">
        <v>1</v>
      </c>
      <c r="AS100">
        <v>3</v>
      </c>
      <c r="AT100">
        <v>1</v>
      </c>
      <c r="AU100">
        <v>0</v>
      </c>
      <c r="AV100">
        <v>1</v>
      </c>
      <c r="AW100">
        <v>1</v>
      </c>
      <c r="AX100">
        <v>1</v>
      </c>
      <c r="AY100">
        <v>2</v>
      </c>
      <c r="AZ100">
        <v>22</v>
      </c>
      <c r="BA100">
        <v>98</v>
      </c>
      <c r="BB100">
        <v>33</v>
      </c>
      <c r="BC100">
        <v>2</v>
      </c>
      <c r="BD100">
        <v>16</v>
      </c>
      <c r="BE100">
        <v>1</v>
      </c>
      <c r="BF100">
        <v>0</v>
      </c>
      <c r="BG100">
        <v>0</v>
      </c>
      <c r="BH100">
        <v>8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2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4</v>
      </c>
      <c r="CA100">
        <v>33</v>
      </c>
      <c r="CB100">
        <v>7</v>
      </c>
      <c r="CC100">
        <v>4</v>
      </c>
      <c r="CD100">
        <v>0</v>
      </c>
      <c r="CE100">
        <v>1</v>
      </c>
      <c r="CF100">
        <v>0</v>
      </c>
      <c r="CG100">
        <v>0</v>
      </c>
      <c r="CH100">
        <v>0</v>
      </c>
      <c r="CI100">
        <v>1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1</v>
      </c>
      <c r="CQ100">
        <v>7</v>
      </c>
      <c r="CR100">
        <v>7</v>
      </c>
      <c r="CS100">
        <v>5</v>
      </c>
      <c r="CT100">
        <v>1</v>
      </c>
      <c r="CU100">
        <v>0</v>
      </c>
      <c r="CV100">
        <v>0</v>
      </c>
      <c r="CW100">
        <v>0</v>
      </c>
      <c r="CX100">
        <v>1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7</v>
      </c>
      <c r="DR100">
        <v>18</v>
      </c>
      <c r="DS100">
        <v>2</v>
      </c>
      <c r="DT100">
        <v>7</v>
      </c>
      <c r="DU100">
        <v>1</v>
      </c>
      <c r="DV100">
        <v>1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1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5</v>
      </c>
      <c r="EN100">
        <v>1</v>
      </c>
      <c r="EO100">
        <v>0</v>
      </c>
      <c r="EP100">
        <v>0</v>
      </c>
      <c r="EQ100">
        <v>18</v>
      </c>
      <c r="ER100">
        <v>36</v>
      </c>
      <c r="ES100">
        <v>29</v>
      </c>
      <c r="ET100">
        <v>1</v>
      </c>
      <c r="EU100">
        <v>0</v>
      </c>
      <c r="EV100">
        <v>1</v>
      </c>
      <c r="EW100">
        <v>0</v>
      </c>
      <c r="EX100">
        <v>1</v>
      </c>
      <c r="EY100">
        <v>1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1</v>
      </c>
      <c r="FI100">
        <v>1</v>
      </c>
      <c r="FJ100">
        <v>0</v>
      </c>
      <c r="FK100">
        <v>0</v>
      </c>
      <c r="FL100">
        <v>0</v>
      </c>
      <c r="FM100">
        <v>1</v>
      </c>
      <c r="FN100">
        <v>0</v>
      </c>
      <c r="FO100">
        <v>0</v>
      </c>
      <c r="FP100">
        <v>0</v>
      </c>
      <c r="FQ100">
        <v>36</v>
      </c>
      <c r="FR100">
        <v>16</v>
      </c>
      <c r="FS100">
        <v>6</v>
      </c>
      <c r="FT100">
        <v>0</v>
      </c>
      <c r="FU100">
        <v>2</v>
      </c>
      <c r="FV100">
        <v>1</v>
      </c>
      <c r="FW100">
        <v>0</v>
      </c>
      <c r="FX100">
        <v>0</v>
      </c>
      <c r="FY100">
        <v>2</v>
      </c>
      <c r="FZ100">
        <v>0</v>
      </c>
      <c r="GA100">
        <v>0</v>
      </c>
      <c r="GB100">
        <v>2</v>
      </c>
      <c r="GC100">
        <v>0</v>
      </c>
      <c r="GD100">
        <v>0</v>
      </c>
      <c r="GE100">
        <v>0</v>
      </c>
      <c r="GF100">
        <v>0</v>
      </c>
      <c r="GG100">
        <v>2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1</v>
      </c>
      <c r="GQ100">
        <v>16</v>
      </c>
      <c r="GR100">
        <v>8</v>
      </c>
      <c r="GS100">
        <v>2</v>
      </c>
      <c r="GT100">
        <v>2</v>
      </c>
      <c r="GU100">
        <v>1</v>
      </c>
      <c r="GV100">
        <v>0</v>
      </c>
      <c r="GW100">
        <v>0</v>
      </c>
      <c r="GX100">
        <v>0</v>
      </c>
      <c r="GY100">
        <v>0</v>
      </c>
      <c r="GZ100">
        <v>2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1</v>
      </c>
      <c r="HQ100">
        <v>8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</row>
    <row r="101" spans="1:239">
      <c r="A101" t="s">
        <v>1551</v>
      </c>
      <c r="B101" t="s">
        <v>1546</v>
      </c>
      <c r="C101" t="str">
        <f>"060116"</f>
        <v>060116</v>
      </c>
      <c r="D101" t="s">
        <v>1550</v>
      </c>
      <c r="E101">
        <v>7</v>
      </c>
      <c r="F101">
        <v>273</v>
      </c>
      <c r="G101">
        <v>210</v>
      </c>
      <c r="H101">
        <v>87</v>
      </c>
      <c r="I101">
        <v>123</v>
      </c>
      <c r="J101">
        <v>0</v>
      </c>
      <c r="K101">
        <v>3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123</v>
      </c>
      <c r="T101">
        <v>0</v>
      </c>
      <c r="U101">
        <v>0</v>
      </c>
      <c r="V101">
        <v>123</v>
      </c>
      <c r="W101">
        <v>2</v>
      </c>
      <c r="X101">
        <v>1</v>
      </c>
      <c r="Y101">
        <v>1</v>
      </c>
      <c r="Z101">
        <v>0</v>
      </c>
      <c r="AA101">
        <v>121</v>
      </c>
      <c r="AB101">
        <v>74</v>
      </c>
      <c r="AC101">
        <v>17</v>
      </c>
      <c r="AD101">
        <v>3</v>
      </c>
      <c r="AE101">
        <v>6</v>
      </c>
      <c r="AF101">
        <v>14</v>
      </c>
      <c r="AG101">
        <v>1</v>
      </c>
      <c r="AH101">
        <v>0</v>
      </c>
      <c r="AI101">
        <v>0</v>
      </c>
      <c r="AJ101">
        <v>0</v>
      </c>
      <c r="AK101">
        <v>1</v>
      </c>
      <c r="AL101">
        <v>1</v>
      </c>
      <c r="AM101">
        <v>2</v>
      </c>
      <c r="AN101">
        <v>0</v>
      </c>
      <c r="AO101">
        <v>0</v>
      </c>
      <c r="AP101">
        <v>3</v>
      </c>
      <c r="AQ101">
        <v>3</v>
      </c>
      <c r="AR101">
        <v>1</v>
      </c>
      <c r="AS101">
        <v>1</v>
      </c>
      <c r="AT101">
        <v>0</v>
      </c>
      <c r="AU101">
        <v>1</v>
      </c>
      <c r="AV101">
        <v>0</v>
      </c>
      <c r="AW101">
        <v>0</v>
      </c>
      <c r="AX101">
        <v>0</v>
      </c>
      <c r="AY101">
        <v>1</v>
      </c>
      <c r="AZ101">
        <v>19</v>
      </c>
      <c r="BA101">
        <v>74</v>
      </c>
      <c r="BB101">
        <v>11</v>
      </c>
      <c r="BC101">
        <v>2</v>
      </c>
      <c r="BD101">
        <v>4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1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4</v>
      </c>
      <c r="CA101">
        <v>11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3</v>
      </c>
      <c r="CS101">
        <v>2</v>
      </c>
      <c r="CT101">
        <v>1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3</v>
      </c>
      <c r="DR101">
        <v>7</v>
      </c>
      <c r="DS101">
        <v>1</v>
      </c>
      <c r="DT101">
        <v>3</v>
      </c>
      <c r="DU101">
        <v>0</v>
      </c>
      <c r="DV101">
        <v>0</v>
      </c>
      <c r="DW101">
        <v>0</v>
      </c>
      <c r="DX101">
        <v>0</v>
      </c>
      <c r="DY101">
        <v>1</v>
      </c>
      <c r="DZ101">
        <v>0</v>
      </c>
      <c r="EA101">
        <v>1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7</v>
      </c>
      <c r="ER101">
        <v>13</v>
      </c>
      <c r="ES101">
        <v>10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1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2</v>
      </c>
      <c r="FQ101">
        <v>13</v>
      </c>
      <c r="FR101">
        <v>9</v>
      </c>
      <c r="FS101">
        <v>6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1</v>
      </c>
      <c r="FZ101">
        <v>0</v>
      </c>
      <c r="GA101">
        <v>0</v>
      </c>
      <c r="GB101">
        <v>1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1</v>
      </c>
      <c r="GQ101">
        <v>9</v>
      </c>
      <c r="GR101">
        <v>4</v>
      </c>
      <c r="GS101">
        <v>0</v>
      </c>
      <c r="GT101">
        <v>3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1</v>
      </c>
      <c r="HQ101">
        <v>4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</row>
    <row r="102" spans="1:239">
      <c r="A102" t="s">
        <v>1549</v>
      </c>
      <c r="B102" t="s">
        <v>1546</v>
      </c>
      <c r="C102" t="str">
        <f>"060116"</f>
        <v>060116</v>
      </c>
      <c r="D102" t="s">
        <v>1548</v>
      </c>
      <c r="E102">
        <v>8</v>
      </c>
      <c r="F102">
        <v>215</v>
      </c>
      <c r="G102">
        <v>170</v>
      </c>
      <c r="H102">
        <v>65</v>
      </c>
      <c r="I102">
        <v>105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105</v>
      </c>
      <c r="T102">
        <v>0</v>
      </c>
      <c r="U102">
        <v>0</v>
      </c>
      <c r="V102">
        <v>105</v>
      </c>
      <c r="W102">
        <v>3</v>
      </c>
      <c r="X102">
        <v>2</v>
      </c>
      <c r="Y102">
        <v>1</v>
      </c>
      <c r="Z102">
        <v>0</v>
      </c>
      <c r="AA102">
        <v>102</v>
      </c>
      <c r="AB102">
        <v>59</v>
      </c>
      <c r="AC102">
        <v>5</v>
      </c>
      <c r="AD102">
        <v>4</v>
      </c>
      <c r="AE102">
        <v>6</v>
      </c>
      <c r="AF102">
        <v>15</v>
      </c>
      <c r="AG102">
        <v>1</v>
      </c>
      <c r="AH102">
        <v>1</v>
      </c>
      <c r="AI102">
        <v>0</v>
      </c>
      <c r="AJ102">
        <v>0</v>
      </c>
      <c r="AK102">
        <v>4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6</v>
      </c>
      <c r="AR102">
        <v>0</v>
      </c>
      <c r="AS102">
        <v>1</v>
      </c>
      <c r="AT102">
        <v>0</v>
      </c>
      <c r="AU102">
        <v>0</v>
      </c>
      <c r="AV102">
        <v>0</v>
      </c>
      <c r="AW102">
        <v>1</v>
      </c>
      <c r="AX102">
        <v>0</v>
      </c>
      <c r="AY102">
        <v>2</v>
      </c>
      <c r="AZ102">
        <v>12</v>
      </c>
      <c r="BA102">
        <v>59</v>
      </c>
      <c r="BB102">
        <v>7</v>
      </c>
      <c r="BC102">
        <v>2</v>
      </c>
      <c r="BD102">
        <v>1</v>
      </c>
      <c r="BE102">
        <v>0</v>
      </c>
      <c r="BF102">
        <v>0</v>
      </c>
      <c r="BG102">
        <v>0</v>
      </c>
      <c r="BH102">
        <v>4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7</v>
      </c>
      <c r="CB102">
        <v>4</v>
      </c>
      <c r="CC102">
        <v>1</v>
      </c>
      <c r="CD102">
        <v>1</v>
      </c>
      <c r="CE102">
        <v>0</v>
      </c>
      <c r="CF102">
        <v>1</v>
      </c>
      <c r="CG102">
        <v>1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4</v>
      </c>
      <c r="CR102">
        <v>5</v>
      </c>
      <c r="CS102">
        <v>1</v>
      </c>
      <c r="CT102">
        <v>1</v>
      </c>
      <c r="CU102">
        <v>0</v>
      </c>
      <c r="CV102">
        <v>2</v>
      </c>
      <c r="CW102">
        <v>0</v>
      </c>
      <c r="CX102">
        <v>0</v>
      </c>
      <c r="CY102">
        <v>0</v>
      </c>
      <c r="CZ102">
        <v>0</v>
      </c>
      <c r="DA102">
        <v>1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5</v>
      </c>
      <c r="DR102">
        <v>11</v>
      </c>
      <c r="DS102">
        <v>1</v>
      </c>
      <c r="DT102">
        <v>2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8</v>
      </c>
      <c r="EN102">
        <v>0</v>
      </c>
      <c r="EO102">
        <v>0</v>
      </c>
      <c r="EP102">
        <v>0</v>
      </c>
      <c r="EQ102">
        <v>11</v>
      </c>
      <c r="ER102">
        <v>7</v>
      </c>
      <c r="ES102">
        <v>7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7</v>
      </c>
      <c r="FR102">
        <v>9</v>
      </c>
      <c r="FS102">
        <v>3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1</v>
      </c>
      <c r="GB102">
        <v>0</v>
      </c>
      <c r="GC102">
        <v>0</v>
      </c>
      <c r="GD102">
        <v>2</v>
      </c>
      <c r="GE102">
        <v>0</v>
      </c>
      <c r="GF102">
        <v>1</v>
      </c>
      <c r="GG102">
        <v>0</v>
      </c>
      <c r="GH102">
        <v>2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9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</row>
    <row r="103" spans="1:239">
      <c r="A103" t="s">
        <v>1547</v>
      </c>
      <c r="B103" t="s">
        <v>1546</v>
      </c>
      <c r="C103" t="str">
        <f>"060116"</f>
        <v>060116</v>
      </c>
      <c r="D103" t="s">
        <v>1545</v>
      </c>
      <c r="E103">
        <v>9</v>
      </c>
      <c r="F103">
        <v>387</v>
      </c>
      <c r="G103">
        <v>300</v>
      </c>
      <c r="H103">
        <v>120</v>
      </c>
      <c r="I103">
        <v>180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180</v>
      </c>
      <c r="T103">
        <v>0</v>
      </c>
      <c r="U103">
        <v>0</v>
      </c>
      <c r="V103">
        <v>180</v>
      </c>
      <c r="W103">
        <v>6</v>
      </c>
      <c r="X103">
        <v>6</v>
      </c>
      <c r="Y103">
        <v>0</v>
      </c>
      <c r="Z103">
        <v>0</v>
      </c>
      <c r="AA103">
        <v>174</v>
      </c>
      <c r="AB103">
        <v>110</v>
      </c>
      <c r="AC103">
        <v>19</v>
      </c>
      <c r="AD103">
        <v>2</v>
      </c>
      <c r="AE103">
        <v>5</v>
      </c>
      <c r="AF103">
        <v>16</v>
      </c>
      <c r="AG103">
        <v>1</v>
      </c>
      <c r="AH103">
        <v>0</v>
      </c>
      <c r="AI103">
        <v>1</v>
      </c>
      <c r="AJ103">
        <v>0</v>
      </c>
      <c r="AK103">
        <v>2</v>
      </c>
      <c r="AL103">
        <v>0</v>
      </c>
      <c r="AM103">
        <v>0</v>
      </c>
      <c r="AN103">
        <v>1</v>
      </c>
      <c r="AO103">
        <v>0</v>
      </c>
      <c r="AP103">
        <v>6</v>
      </c>
      <c r="AQ103">
        <v>10</v>
      </c>
      <c r="AR103">
        <v>2</v>
      </c>
      <c r="AS103">
        <v>0</v>
      </c>
      <c r="AT103">
        <v>1</v>
      </c>
      <c r="AU103">
        <v>0</v>
      </c>
      <c r="AV103">
        <v>0</v>
      </c>
      <c r="AW103">
        <v>1</v>
      </c>
      <c r="AX103">
        <v>1</v>
      </c>
      <c r="AY103">
        <v>3</v>
      </c>
      <c r="AZ103">
        <v>39</v>
      </c>
      <c r="BA103">
        <v>110</v>
      </c>
      <c r="BB103">
        <v>12</v>
      </c>
      <c r="BC103">
        <v>0</v>
      </c>
      <c r="BD103">
        <v>5</v>
      </c>
      <c r="BE103">
        <v>0</v>
      </c>
      <c r="BF103">
        <v>0</v>
      </c>
      <c r="BG103">
        <v>0</v>
      </c>
      <c r="BH103">
        <v>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1</v>
      </c>
      <c r="BX103">
        <v>0</v>
      </c>
      <c r="BY103">
        <v>0</v>
      </c>
      <c r="BZ103">
        <v>2</v>
      </c>
      <c r="CA103">
        <v>12</v>
      </c>
      <c r="CB103">
        <v>1</v>
      </c>
      <c r="CC103">
        <v>1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1</v>
      </c>
      <c r="CR103">
        <v>8</v>
      </c>
      <c r="CS103">
        <v>5</v>
      </c>
      <c r="CT103">
        <v>1</v>
      </c>
      <c r="CU103">
        <v>0</v>
      </c>
      <c r="CV103">
        <v>1</v>
      </c>
      <c r="CW103">
        <v>0</v>
      </c>
      <c r="CX103">
        <v>1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8</v>
      </c>
      <c r="DR103">
        <v>9</v>
      </c>
      <c r="DS103">
        <v>0</v>
      </c>
      <c r="DT103">
        <v>6</v>
      </c>
      <c r="DU103">
        <v>0</v>
      </c>
      <c r="DV103">
        <v>0</v>
      </c>
      <c r="DW103">
        <v>1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2</v>
      </c>
      <c r="EN103">
        <v>0</v>
      </c>
      <c r="EO103">
        <v>0</v>
      </c>
      <c r="EP103">
        <v>0</v>
      </c>
      <c r="EQ103">
        <v>9</v>
      </c>
      <c r="ER103">
        <v>14</v>
      </c>
      <c r="ES103">
        <v>14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14</v>
      </c>
      <c r="FR103">
        <v>15</v>
      </c>
      <c r="FS103">
        <v>3</v>
      </c>
      <c r="FT103">
        <v>1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1</v>
      </c>
      <c r="GJ103">
        <v>1</v>
      </c>
      <c r="GK103">
        <v>0</v>
      </c>
      <c r="GL103">
        <v>3</v>
      </c>
      <c r="GM103">
        <v>0</v>
      </c>
      <c r="GN103">
        <v>0</v>
      </c>
      <c r="GO103">
        <v>0</v>
      </c>
      <c r="GP103">
        <v>6</v>
      </c>
      <c r="GQ103">
        <v>15</v>
      </c>
      <c r="GR103">
        <v>5</v>
      </c>
      <c r="GS103">
        <v>3</v>
      </c>
      <c r="GT103">
        <v>0</v>
      </c>
      <c r="GU103">
        <v>0</v>
      </c>
      <c r="GV103">
        <v>0</v>
      </c>
      <c r="GW103">
        <v>2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5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</row>
    <row r="104" spans="1:239">
      <c r="A104" t="s">
        <v>1544</v>
      </c>
      <c r="B104" t="s">
        <v>1540</v>
      </c>
      <c r="C104" t="str">
        <f>"060117"</f>
        <v>060117</v>
      </c>
      <c r="D104" t="s">
        <v>1543</v>
      </c>
      <c r="E104">
        <v>1</v>
      </c>
      <c r="F104">
        <v>511</v>
      </c>
      <c r="G104">
        <v>389</v>
      </c>
      <c r="H104">
        <v>204</v>
      </c>
      <c r="I104">
        <v>185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185</v>
      </c>
      <c r="T104">
        <v>0</v>
      </c>
      <c r="U104">
        <v>0</v>
      </c>
      <c r="V104">
        <v>185</v>
      </c>
      <c r="W104">
        <v>3</v>
      </c>
      <c r="X104">
        <v>2</v>
      </c>
      <c r="Y104">
        <v>1</v>
      </c>
      <c r="Z104">
        <v>0</v>
      </c>
      <c r="AA104">
        <v>182</v>
      </c>
      <c r="AB104">
        <v>119</v>
      </c>
      <c r="AC104">
        <v>30</v>
      </c>
      <c r="AD104">
        <v>1</v>
      </c>
      <c r="AE104">
        <v>10</v>
      </c>
      <c r="AF104">
        <v>9</v>
      </c>
      <c r="AG104">
        <v>3</v>
      </c>
      <c r="AH104">
        <v>1</v>
      </c>
      <c r="AI104">
        <v>0</v>
      </c>
      <c r="AJ104">
        <v>0</v>
      </c>
      <c r="AK104">
        <v>25</v>
      </c>
      <c r="AL104">
        <v>5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2</v>
      </c>
      <c r="AZ104">
        <v>32</v>
      </c>
      <c r="BA104">
        <v>119</v>
      </c>
      <c r="BB104">
        <v>9</v>
      </c>
      <c r="BC104">
        <v>1</v>
      </c>
      <c r="BD104">
        <v>4</v>
      </c>
      <c r="BE104">
        <v>0</v>
      </c>
      <c r="BF104">
        <v>0</v>
      </c>
      <c r="BG104">
        <v>0</v>
      </c>
      <c r="BH104">
        <v>1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1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2</v>
      </c>
      <c r="CA104">
        <v>9</v>
      </c>
      <c r="CB104">
        <v>1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1</v>
      </c>
      <c r="CO104">
        <v>0</v>
      </c>
      <c r="CP104">
        <v>0</v>
      </c>
      <c r="CQ104">
        <v>1</v>
      </c>
      <c r="CR104">
        <v>6</v>
      </c>
      <c r="CS104">
        <v>1</v>
      </c>
      <c r="CT104">
        <v>2</v>
      </c>
      <c r="CU104">
        <v>0</v>
      </c>
      <c r="CV104">
        <v>0</v>
      </c>
      <c r="CW104">
        <v>0</v>
      </c>
      <c r="CX104">
        <v>1</v>
      </c>
      <c r="CY104">
        <v>1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1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6</v>
      </c>
      <c r="DR104">
        <v>24</v>
      </c>
      <c r="DS104">
        <v>0</v>
      </c>
      <c r="DT104">
        <v>9</v>
      </c>
      <c r="DU104">
        <v>0</v>
      </c>
      <c r="DV104">
        <v>3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4</v>
      </c>
      <c r="EG104">
        <v>0</v>
      </c>
      <c r="EH104">
        <v>1</v>
      </c>
      <c r="EI104">
        <v>1</v>
      </c>
      <c r="EJ104">
        <v>0</v>
      </c>
      <c r="EK104">
        <v>0</v>
      </c>
      <c r="EL104">
        <v>0</v>
      </c>
      <c r="EM104">
        <v>6</v>
      </c>
      <c r="EN104">
        <v>0</v>
      </c>
      <c r="EO104">
        <v>0</v>
      </c>
      <c r="EP104">
        <v>0</v>
      </c>
      <c r="EQ104">
        <v>24</v>
      </c>
      <c r="ER104">
        <v>15</v>
      </c>
      <c r="ES104">
        <v>13</v>
      </c>
      <c r="ET104">
        <v>0</v>
      </c>
      <c r="EU104">
        <v>0</v>
      </c>
      <c r="EV104">
        <v>1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1</v>
      </c>
      <c r="FQ104">
        <v>15</v>
      </c>
      <c r="FR104">
        <v>8</v>
      </c>
      <c r="FS104">
        <v>1</v>
      </c>
      <c r="FT104">
        <v>0</v>
      </c>
      <c r="FU104">
        <v>0</v>
      </c>
      <c r="FV104">
        <v>1</v>
      </c>
      <c r="FW104">
        <v>0</v>
      </c>
      <c r="FX104">
        <v>0</v>
      </c>
      <c r="FY104">
        <v>1</v>
      </c>
      <c r="FZ104">
        <v>0</v>
      </c>
      <c r="GA104">
        <v>0</v>
      </c>
      <c r="GB104">
        <v>2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3</v>
      </c>
      <c r="GQ104">
        <v>8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</row>
    <row r="105" spans="1:239">
      <c r="A105" t="s">
        <v>1542</v>
      </c>
      <c r="B105" t="s">
        <v>1540</v>
      </c>
      <c r="C105" t="str">
        <f>"060117"</f>
        <v>060117</v>
      </c>
      <c r="D105" t="s">
        <v>314</v>
      </c>
      <c r="E105">
        <v>2</v>
      </c>
      <c r="F105">
        <v>1494</v>
      </c>
      <c r="G105">
        <v>1130</v>
      </c>
      <c r="H105">
        <v>472</v>
      </c>
      <c r="I105">
        <v>658</v>
      </c>
      <c r="J105">
        <v>2</v>
      </c>
      <c r="K105">
        <v>11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658</v>
      </c>
      <c r="T105">
        <v>0</v>
      </c>
      <c r="U105">
        <v>0</v>
      </c>
      <c r="V105">
        <v>658</v>
      </c>
      <c r="W105">
        <v>10</v>
      </c>
      <c r="X105">
        <v>6</v>
      </c>
      <c r="Y105">
        <v>4</v>
      </c>
      <c r="Z105">
        <v>0</v>
      </c>
      <c r="AA105">
        <v>648</v>
      </c>
      <c r="AB105">
        <v>338</v>
      </c>
      <c r="AC105">
        <v>28</v>
      </c>
      <c r="AD105">
        <v>4</v>
      </c>
      <c r="AE105">
        <v>53</v>
      </c>
      <c r="AF105">
        <v>40</v>
      </c>
      <c r="AG105">
        <v>6</v>
      </c>
      <c r="AH105">
        <v>0</v>
      </c>
      <c r="AI105">
        <v>2</v>
      </c>
      <c r="AJ105">
        <v>3</v>
      </c>
      <c r="AK105">
        <v>41</v>
      </c>
      <c r="AL105">
        <v>4</v>
      </c>
      <c r="AM105">
        <v>5</v>
      </c>
      <c r="AN105">
        <v>1</v>
      </c>
      <c r="AO105">
        <v>4</v>
      </c>
      <c r="AP105">
        <v>5</v>
      </c>
      <c r="AQ105">
        <v>8</v>
      </c>
      <c r="AR105">
        <v>2</v>
      </c>
      <c r="AS105">
        <v>3</v>
      </c>
      <c r="AT105">
        <v>4</v>
      </c>
      <c r="AU105">
        <v>1</v>
      </c>
      <c r="AV105">
        <v>0</v>
      </c>
      <c r="AW105">
        <v>1</v>
      </c>
      <c r="AX105">
        <v>2</v>
      </c>
      <c r="AY105">
        <v>19</v>
      </c>
      <c r="AZ105">
        <v>102</v>
      </c>
      <c r="BA105">
        <v>338</v>
      </c>
      <c r="BB105">
        <v>48</v>
      </c>
      <c r="BC105">
        <v>6</v>
      </c>
      <c r="BD105">
        <v>9</v>
      </c>
      <c r="BE105">
        <v>0</v>
      </c>
      <c r="BF105">
        <v>1</v>
      </c>
      <c r="BG105">
        <v>3</v>
      </c>
      <c r="BH105">
        <v>10</v>
      </c>
      <c r="BI105">
        <v>0</v>
      </c>
      <c r="BJ105">
        <v>1</v>
      </c>
      <c r="BK105">
        <v>1</v>
      </c>
      <c r="BL105">
        <v>0</v>
      </c>
      <c r="BM105">
        <v>1</v>
      </c>
      <c r="BN105">
        <v>0</v>
      </c>
      <c r="BO105">
        <v>0</v>
      </c>
      <c r="BP105">
        <v>1</v>
      </c>
      <c r="BQ105">
        <v>0</v>
      </c>
      <c r="BR105">
        <v>0</v>
      </c>
      <c r="BS105">
        <v>1</v>
      </c>
      <c r="BT105">
        <v>0</v>
      </c>
      <c r="BU105">
        <v>0</v>
      </c>
      <c r="BV105">
        <v>0</v>
      </c>
      <c r="BW105">
        <v>2</v>
      </c>
      <c r="BX105">
        <v>0</v>
      </c>
      <c r="BY105">
        <v>0</v>
      </c>
      <c r="BZ105">
        <v>12</v>
      </c>
      <c r="CA105">
        <v>48</v>
      </c>
      <c r="CB105">
        <v>10</v>
      </c>
      <c r="CC105">
        <v>5</v>
      </c>
      <c r="CD105">
        <v>0</v>
      </c>
      <c r="CE105">
        <v>0</v>
      </c>
      <c r="CF105">
        <v>1</v>
      </c>
      <c r="CG105">
        <v>0</v>
      </c>
      <c r="CH105">
        <v>1</v>
      </c>
      <c r="CI105">
        <v>0</v>
      </c>
      <c r="CJ105">
        <v>0</v>
      </c>
      <c r="CK105">
        <v>2</v>
      </c>
      <c r="CL105">
        <v>0</v>
      </c>
      <c r="CM105">
        <v>0</v>
      </c>
      <c r="CN105">
        <v>0</v>
      </c>
      <c r="CO105">
        <v>1</v>
      </c>
      <c r="CP105">
        <v>0</v>
      </c>
      <c r="CQ105">
        <v>10</v>
      </c>
      <c r="CR105">
        <v>32</v>
      </c>
      <c r="CS105">
        <v>15</v>
      </c>
      <c r="CT105">
        <v>1</v>
      </c>
      <c r="CU105">
        <v>0</v>
      </c>
      <c r="CV105">
        <v>4</v>
      </c>
      <c r="CW105">
        <v>2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0</v>
      </c>
      <c r="DD105">
        <v>1</v>
      </c>
      <c r="DE105">
        <v>0</v>
      </c>
      <c r="DF105">
        <v>2</v>
      </c>
      <c r="DG105">
        <v>1</v>
      </c>
      <c r="DH105">
        <v>0</v>
      </c>
      <c r="DI105">
        <v>0</v>
      </c>
      <c r="DJ105">
        <v>0</v>
      </c>
      <c r="DK105">
        <v>1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32</v>
      </c>
      <c r="DR105">
        <v>86</v>
      </c>
      <c r="DS105">
        <v>1</v>
      </c>
      <c r="DT105">
        <v>15</v>
      </c>
      <c r="DU105">
        <v>1</v>
      </c>
      <c r="DV105">
        <v>15</v>
      </c>
      <c r="DW105">
        <v>0</v>
      </c>
      <c r="DX105">
        <v>0</v>
      </c>
      <c r="DY105">
        <v>0</v>
      </c>
      <c r="DZ105">
        <v>1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34</v>
      </c>
      <c r="EG105">
        <v>0</v>
      </c>
      <c r="EH105">
        <v>0</v>
      </c>
      <c r="EI105">
        <v>1</v>
      </c>
      <c r="EJ105">
        <v>0</v>
      </c>
      <c r="EK105">
        <v>0</v>
      </c>
      <c r="EL105">
        <v>0</v>
      </c>
      <c r="EM105">
        <v>16</v>
      </c>
      <c r="EN105">
        <v>0</v>
      </c>
      <c r="EO105">
        <v>0</v>
      </c>
      <c r="EP105">
        <v>2</v>
      </c>
      <c r="EQ105">
        <v>86</v>
      </c>
      <c r="ER105">
        <v>64</v>
      </c>
      <c r="ES105">
        <v>56</v>
      </c>
      <c r="ET105">
        <v>2</v>
      </c>
      <c r="EU105">
        <v>1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2</v>
      </c>
      <c r="FB105">
        <v>1</v>
      </c>
      <c r="FC105">
        <v>2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64</v>
      </c>
      <c r="FR105">
        <v>56</v>
      </c>
      <c r="FS105">
        <v>13</v>
      </c>
      <c r="FT105">
        <v>4</v>
      </c>
      <c r="FU105">
        <v>2</v>
      </c>
      <c r="FV105">
        <v>1</v>
      </c>
      <c r="FW105">
        <v>0</v>
      </c>
      <c r="FX105">
        <v>1</v>
      </c>
      <c r="FY105">
        <v>4</v>
      </c>
      <c r="FZ105">
        <v>2</v>
      </c>
      <c r="GA105">
        <v>1</v>
      </c>
      <c r="GB105">
        <v>3</v>
      </c>
      <c r="GC105">
        <v>0</v>
      </c>
      <c r="GD105">
        <v>2</v>
      </c>
      <c r="GE105">
        <v>0</v>
      </c>
      <c r="GF105">
        <v>0</v>
      </c>
      <c r="GG105">
        <v>2</v>
      </c>
      <c r="GH105">
        <v>0</v>
      </c>
      <c r="GI105">
        <v>2</v>
      </c>
      <c r="GJ105">
        <v>1</v>
      </c>
      <c r="GK105">
        <v>0</v>
      </c>
      <c r="GL105">
        <v>1</v>
      </c>
      <c r="GM105">
        <v>1</v>
      </c>
      <c r="GN105">
        <v>0</v>
      </c>
      <c r="GO105">
        <v>1</v>
      </c>
      <c r="GP105">
        <v>15</v>
      </c>
      <c r="GQ105">
        <v>56</v>
      </c>
      <c r="GR105">
        <v>10</v>
      </c>
      <c r="GS105">
        <v>5</v>
      </c>
      <c r="GT105">
        <v>0</v>
      </c>
      <c r="GU105">
        <v>1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2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1</v>
      </c>
      <c r="HO105">
        <v>0</v>
      </c>
      <c r="HP105">
        <v>1</v>
      </c>
      <c r="HQ105">
        <v>10</v>
      </c>
      <c r="HR105">
        <v>4</v>
      </c>
      <c r="HS105">
        <v>1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3</v>
      </c>
      <c r="IE105">
        <v>4</v>
      </c>
    </row>
    <row r="106" spans="1:239">
      <c r="A106" t="s">
        <v>1541</v>
      </c>
      <c r="B106" t="s">
        <v>1540</v>
      </c>
      <c r="C106" t="str">
        <f>"060117"</f>
        <v>060117</v>
      </c>
      <c r="D106" t="s">
        <v>1539</v>
      </c>
      <c r="E106">
        <v>3</v>
      </c>
      <c r="F106">
        <v>684</v>
      </c>
      <c r="G106">
        <v>520</v>
      </c>
      <c r="H106">
        <v>307</v>
      </c>
      <c r="I106">
        <v>213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213</v>
      </c>
      <c r="T106">
        <v>0</v>
      </c>
      <c r="U106">
        <v>0</v>
      </c>
      <c r="V106">
        <v>213</v>
      </c>
      <c r="W106">
        <v>8</v>
      </c>
      <c r="X106">
        <v>6</v>
      </c>
      <c r="Y106">
        <v>2</v>
      </c>
      <c r="Z106">
        <v>0</v>
      </c>
      <c r="AA106">
        <v>205</v>
      </c>
      <c r="AB106">
        <v>53</v>
      </c>
      <c r="AC106">
        <v>4</v>
      </c>
      <c r="AD106">
        <v>1</v>
      </c>
      <c r="AE106">
        <v>1</v>
      </c>
      <c r="AF106">
        <v>9</v>
      </c>
      <c r="AG106">
        <v>3</v>
      </c>
      <c r="AH106">
        <v>4</v>
      </c>
      <c r="AI106">
        <v>0</v>
      </c>
      <c r="AJ106">
        <v>0</v>
      </c>
      <c r="AK106">
        <v>6</v>
      </c>
      <c r="AL106">
        <v>0</v>
      </c>
      <c r="AM106">
        <v>0</v>
      </c>
      <c r="AN106">
        <v>0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4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19</v>
      </c>
      <c r="BA106">
        <v>53</v>
      </c>
      <c r="BB106">
        <v>20</v>
      </c>
      <c r="BC106">
        <v>2</v>
      </c>
      <c r="BD106">
        <v>1</v>
      </c>
      <c r="BE106">
        <v>0</v>
      </c>
      <c r="BF106">
        <v>1</v>
      </c>
      <c r="BG106">
        <v>0</v>
      </c>
      <c r="BH106">
        <v>7</v>
      </c>
      <c r="BI106">
        <v>1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1</v>
      </c>
      <c r="BT106">
        <v>3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4</v>
      </c>
      <c r="CA106">
        <v>20</v>
      </c>
      <c r="CB106">
        <v>6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1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6</v>
      </c>
      <c r="CR106">
        <v>5</v>
      </c>
      <c r="CS106">
        <v>3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1</v>
      </c>
      <c r="DA106">
        <v>0</v>
      </c>
      <c r="DB106">
        <v>0</v>
      </c>
      <c r="DC106">
        <v>0</v>
      </c>
      <c r="DD106">
        <v>1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5</v>
      </c>
      <c r="DR106">
        <v>62</v>
      </c>
      <c r="DS106">
        <v>2</v>
      </c>
      <c r="DT106">
        <v>11</v>
      </c>
      <c r="DU106">
        <v>0</v>
      </c>
      <c r="DV106">
        <v>15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1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2</v>
      </c>
      <c r="EJ106">
        <v>0</v>
      </c>
      <c r="EK106">
        <v>0</v>
      </c>
      <c r="EL106">
        <v>0</v>
      </c>
      <c r="EM106">
        <v>30</v>
      </c>
      <c r="EN106">
        <v>0</v>
      </c>
      <c r="EO106">
        <v>0</v>
      </c>
      <c r="EP106">
        <v>1</v>
      </c>
      <c r="EQ106">
        <v>62</v>
      </c>
      <c r="ER106">
        <v>41</v>
      </c>
      <c r="ES106">
        <v>36</v>
      </c>
      <c r="ET106">
        <v>0</v>
      </c>
      <c r="EU106">
        <v>0</v>
      </c>
      <c r="EV106">
        <v>1</v>
      </c>
      <c r="EW106">
        <v>0</v>
      </c>
      <c r="EX106">
        <v>1</v>
      </c>
      <c r="EY106">
        <v>1</v>
      </c>
      <c r="EZ106">
        <v>0</v>
      </c>
      <c r="FA106">
        <v>0</v>
      </c>
      <c r="FB106">
        <v>0</v>
      </c>
      <c r="FC106">
        <v>0</v>
      </c>
      <c r="FD106">
        <v>1</v>
      </c>
      <c r="FE106">
        <v>0</v>
      </c>
      <c r="FF106">
        <v>1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41</v>
      </c>
      <c r="FR106">
        <v>16</v>
      </c>
      <c r="FS106">
        <v>0</v>
      </c>
      <c r="FT106">
        <v>1</v>
      </c>
      <c r="FU106">
        <v>1</v>
      </c>
      <c r="FV106">
        <v>3</v>
      </c>
      <c r="FW106">
        <v>0</v>
      </c>
      <c r="FX106">
        <v>0</v>
      </c>
      <c r="FY106">
        <v>3</v>
      </c>
      <c r="FZ106">
        <v>1</v>
      </c>
      <c r="GA106">
        <v>0</v>
      </c>
      <c r="GB106">
        <v>2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2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3</v>
      </c>
      <c r="GQ106">
        <v>16</v>
      </c>
      <c r="GR106">
        <v>1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1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1</v>
      </c>
      <c r="HR106">
        <v>1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1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1</v>
      </c>
    </row>
    <row r="107" spans="1:239">
      <c r="A107" t="s">
        <v>1538</v>
      </c>
      <c r="B107" t="s">
        <v>1529</v>
      </c>
      <c r="C107" t="str">
        <f>"060118"</f>
        <v>060118</v>
      </c>
      <c r="D107" t="s">
        <v>1537</v>
      </c>
      <c r="E107">
        <v>1</v>
      </c>
      <c r="F107">
        <v>385</v>
      </c>
      <c r="G107">
        <v>300</v>
      </c>
      <c r="H107">
        <v>98</v>
      </c>
      <c r="I107">
        <v>202</v>
      </c>
      <c r="J107">
        <v>2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202</v>
      </c>
      <c r="T107">
        <v>0</v>
      </c>
      <c r="U107">
        <v>0</v>
      </c>
      <c r="V107">
        <v>202</v>
      </c>
      <c r="W107">
        <v>7</v>
      </c>
      <c r="X107">
        <v>5</v>
      </c>
      <c r="Y107">
        <v>2</v>
      </c>
      <c r="Z107">
        <v>0</v>
      </c>
      <c r="AA107">
        <v>195</v>
      </c>
      <c r="AB107">
        <v>102</v>
      </c>
      <c r="AC107">
        <v>34</v>
      </c>
      <c r="AD107">
        <v>3</v>
      </c>
      <c r="AE107">
        <v>4</v>
      </c>
      <c r="AF107">
        <v>33</v>
      </c>
      <c r="AG107">
        <v>0</v>
      </c>
      <c r="AH107">
        <v>4</v>
      </c>
      <c r="AI107">
        <v>1</v>
      </c>
      <c r="AJ107">
        <v>1</v>
      </c>
      <c r="AK107">
        <v>5</v>
      </c>
      <c r="AL107">
        <v>1</v>
      </c>
      <c r="AM107">
        <v>0</v>
      </c>
      <c r="AN107">
        <v>0</v>
      </c>
      <c r="AO107">
        <v>1</v>
      </c>
      <c r="AP107">
        <v>0</v>
      </c>
      <c r="AQ107">
        <v>2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2</v>
      </c>
      <c r="AZ107">
        <v>10</v>
      </c>
      <c r="BA107">
        <v>102</v>
      </c>
      <c r="BB107">
        <v>14</v>
      </c>
      <c r="BC107">
        <v>1</v>
      </c>
      <c r="BD107">
        <v>5</v>
      </c>
      <c r="BE107">
        <v>0</v>
      </c>
      <c r="BF107">
        <v>0</v>
      </c>
      <c r="BG107">
        <v>0</v>
      </c>
      <c r="BH107">
        <v>4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</v>
      </c>
      <c r="BV107">
        <v>0</v>
      </c>
      <c r="BW107">
        <v>0</v>
      </c>
      <c r="BX107">
        <v>0</v>
      </c>
      <c r="BY107">
        <v>0</v>
      </c>
      <c r="BZ107">
        <v>3</v>
      </c>
      <c r="CA107">
        <v>14</v>
      </c>
      <c r="CB107">
        <v>1</v>
      </c>
      <c r="CC107">
        <v>0</v>
      </c>
      <c r="CD107">
        <v>0</v>
      </c>
      <c r="CE107">
        <v>1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1</v>
      </c>
      <c r="CR107">
        <v>7</v>
      </c>
      <c r="CS107">
        <v>4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1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2</v>
      </c>
      <c r="DQ107">
        <v>7</v>
      </c>
      <c r="DR107">
        <v>40</v>
      </c>
      <c r="DS107">
        <v>6</v>
      </c>
      <c r="DT107">
        <v>15</v>
      </c>
      <c r="DU107">
        <v>0</v>
      </c>
      <c r="DV107">
        <v>3</v>
      </c>
      <c r="DW107">
        <v>1</v>
      </c>
      <c r="DX107">
        <v>0</v>
      </c>
      <c r="DY107">
        <v>0</v>
      </c>
      <c r="DZ107">
        <v>0</v>
      </c>
      <c r="EA107">
        <v>0</v>
      </c>
      <c r="EB107">
        <v>7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8</v>
      </c>
      <c r="EN107">
        <v>0</v>
      </c>
      <c r="EO107">
        <v>0</v>
      </c>
      <c r="EP107">
        <v>0</v>
      </c>
      <c r="EQ107">
        <v>40</v>
      </c>
      <c r="ER107">
        <v>11</v>
      </c>
      <c r="ES107">
        <v>7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1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3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11</v>
      </c>
      <c r="FR107">
        <v>20</v>
      </c>
      <c r="FS107">
        <v>8</v>
      </c>
      <c r="FT107">
        <v>1</v>
      </c>
      <c r="FU107">
        <v>4</v>
      </c>
      <c r="FV107">
        <v>1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1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1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4</v>
      </c>
      <c r="GQ107">
        <v>20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</row>
    <row r="108" spans="1:239">
      <c r="A108" t="s">
        <v>1536</v>
      </c>
      <c r="B108" t="s">
        <v>1529</v>
      </c>
      <c r="C108" t="str">
        <f>"060118"</f>
        <v>060118</v>
      </c>
      <c r="D108" t="s">
        <v>1535</v>
      </c>
      <c r="E108">
        <v>2</v>
      </c>
      <c r="F108">
        <v>639</v>
      </c>
      <c r="G108">
        <v>480</v>
      </c>
      <c r="H108">
        <v>215</v>
      </c>
      <c r="I108">
        <v>265</v>
      </c>
      <c r="J108">
        <v>1</v>
      </c>
      <c r="K108">
        <v>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265</v>
      </c>
      <c r="T108">
        <v>0</v>
      </c>
      <c r="U108">
        <v>0</v>
      </c>
      <c r="V108">
        <v>265</v>
      </c>
      <c r="W108">
        <v>8</v>
      </c>
      <c r="X108">
        <v>6</v>
      </c>
      <c r="Y108">
        <v>2</v>
      </c>
      <c r="Z108">
        <v>0</v>
      </c>
      <c r="AA108">
        <v>257</v>
      </c>
      <c r="AB108">
        <v>102</v>
      </c>
      <c r="AC108">
        <v>12</v>
      </c>
      <c r="AD108">
        <v>2</v>
      </c>
      <c r="AE108">
        <v>15</v>
      </c>
      <c r="AF108">
        <v>40</v>
      </c>
      <c r="AG108">
        <v>1</v>
      </c>
      <c r="AH108">
        <v>3</v>
      </c>
      <c r="AI108">
        <v>0</v>
      </c>
      <c r="AJ108">
        <v>1</v>
      </c>
      <c r="AK108">
        <v>7</v>
      </c>
      <c r="AL108">
        <v>0</v>
      </c>
      <c r="AM108">
        <v>0</v>
      </c>
      <c r="AN108">
        <v>0</v>
      </c>
      <c r="AO108">
        <v>2</v>
      </c>
      <c r="AP108">
        <v>1</v>
      </c>
      <c r="AQ108">
        <v>2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3</v>
      </c>
      <c r="AZ108">
        <v>13</v>
      </c>
      <c r="BA108">
        <v>102</v>
      </c>
      <c r="BB108">
        <v>30</v>
      </c>
      <c r="BC108">
        <v>8</v>
      </c>
      <c r="BD108">
        <v>12</v>
      </c>
      <c r="BE108">
        <v>1</v>
      </c>
      <c r="BF108">
        <v>0</v>
      </c>
      <c r="BG108">
        <v>1</v>
      </c>
      <c r="BH108">
        <v>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1</v>
      </c>
      <c r="BY108">
        <v>0</v>
      </c>
      <c r="BZ108">
        <v>4</v>
      </c>
      <c r="CA108">
        <v>30</v>
      </c>
      <c r="CB108">
        <v>6</v>
      </c>
      <c r="CC108">
        <v>2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4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6</v>
      </c>
      <c r="CR108">
        <v>12</v>
      </c>
      <c r="CS108">
        <v>7</v>
      </c>
      <c r="CT108">
        <v>0</v>
      </c>
      <c r="CU108">
        <v>0</v>
      </c>
      <c r="CV108">
        <v>0</v>
      </c>
      <c r="CW108">
        <v>1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2</v>
      </c>
      <c r="DH108">
        <v>0</v>
      </c>
      <c r="DI108">
        <v>0</v>
      </c>
      <c r="DJ108">
        <v>1</v>
      </c>
      <c r="DK108">
        <v>0</v>
      </c>
      <c r="DL108">
        <v>0</v>
      </c>
      <c r="DM108">
        <v>0</v>
      </c>
      <c r="DN108">
        <v>1</v>
      </c>
      <c r="DO108">
        <v>0</v>
      </c>
      <c r="DP108">
        <v>0</v>
      </c>
      <c r="DQ108">
        <v>12</v>
      </c>
      <c r="DR108">
        <v>57</v>
      </c>
      <c r="DS108">
        <v>2</v>
      </c>
      <c r="DT108">
        <v>16</v>
      </c>
      <c r="DU108">
        <v>3</v>
      </c>
      <c r="DV108">
        <v>11</v>
      </c>
      <c r="DW108">
        <v>2</v>
      </c>
      <c r="DX108">
        <v>0</v>
      </c>
      <c r="DY108">
        <v>1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3</v>
      </c>
      <c r="EG108">
        <v>0</v>
      </c>
      <c r="EH108">
        <v>0</v>
      </c>
      <c r="EI108">
        <v>1</v>
      </c>
      <c r="EJ108">
        <v>0</v>
      </c>
      <c r="EK108">
        <v>0</v>
      </c>
      <c r="EL108">
        <v>1</v>
      </c>
      <c r="EM108">
        <v>17</v>
      </c>
      <c r="EN108">
        <v>0</v>
      </c>
      <c r="EO108">
        <v>0</v>
      </c>
      <c r="EP108">
        <v>0</v>
      </c>
      <c r="EQ108">
        <v>57</v>
      </c>
      <c r="ER108">
        <v>24</v>
      </c>
      <c r="ES108">
        <v>7</v>
      </c>
      <c r="ET108">
        <v>1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15</v>
      </c>
      <c r="FJ108">
        <v>0</v>
      </c>
      <c r="FK108">
        <v>0</v>
      </c>
      <c r="FL108">
        <v>0</v>
      </c>
      <c r="FM108">
        <v>0</v>
      </c>
      <c r="FN108">
        <v>1</v>
      </c>
      <c r="FO108">
        <v>0</v>
      </c>
      <c r="FP108">
        <v>0</v>
      </c>
      <c r="FQ108">
        <v>24</v>
      </c>
      <c r="FR108">
        <v>22</v>
      </c>
      <c r="FS108">
        <v>5</v>
      </c>
      <c r="FT108">
        <v>0</v>
      </c>
      <c r="FU108">
        <v>2</v>
      </c>
      <c r="FV108">
        <v>1</v>
      </c>
      <c r="FW108">
        <v>0</v>
      </c>
      <c r="FX108">
        <v>0</v>
      </c>
      <c r="FY108">
        <v>2</v>
      </c>
      <c r="FZ108">
        <v>0</v>
      </c>
      <c r="GA108">
        <v>0</v>
      </c>
      <c r="GB108">
        <v>6</v>
      </c>
      <c r="GC108">
        <v>0</v>
      </c>
      <c r="GD108">
        <v>0</v>
      </c>
      <c r="GE108">
        <v>1</v>
      </c>
      <c r="GF108">
        <v>0</v>
      </c>
      <c r="GG108">
        <v>0</v>
      </c>
      <c r="GH108">
        <v>0</v>
      </c>
      <c r="GI108">
        <v>1</v>
      </c>
      <c r="GJ108">
        <v>0</v>
      </c>
      <c r="GK108">
        <v>0</v>
      </c>
      <c r="GL108">
        <v>1</v>
      </c>
      <c r="GM108">
        <v>0</v>
      </c>
      <c r="GN108">
        <v>0</v>
      </c>
      <c r="GO108">
        <v>1</v>
      </c>
      <c r="GP108">
        <v>2</v>
      </c>
      <c r="GQ108">
        <v>22</v>
      </c>
      <c r="GR108">
        <v>4</v>
      </c>
      <c r="GS108">
        <v>2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2</v>
      </c>
      <c r="HQ108">
        <v>4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</row>
    <row r="109" spans="1:239">
      <c r="A109" t="s">
        <v>1534</v>
      </c>
      <c r="B109" t="s">
        <v>1529</v>
      </c>
      <c r="C109" t="str">
        <f>"060118"</f>
        <v>060118</v>
      </c>
      <c r="D109" t="s">
        <v>1533</v>
      </c>
      <c r="E109">
        <v>3</v>
      </c>
      <c r="F109">
        <v>621</v>
      </c>
      <c r="G109">
        <v>480</v>
      </c>
      <c r="H109">
        <v>208</v>
      </c>
      <c r="I109">
        <v>272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272</v>
      </c>
      <c r="T109">
        <v>0</v>
      </c>
      <c r="U109">
        <v>0</v>
      </c>
      <c r="V109">
        <v>272</v>
      </c>
      <c r="W109">
        <v>9</v>
      </c>
      <c r="X109">
        <v>6</v>
      </c>
      <c r="Y109">
        <v>3</v>
      </c>
      <c r="Z109">
        <v>0</v>
      </c>
      <c r="AA109">
        <v>263</v>
      </c>
      <c r="AB109">
        <v>122</v>
      </c>
      <c r="AC109">
        <v>15</v>
      </c>
      <c r="AD109">
        <v>2</v>
      </c>
      <c r="AE109">
        <v>9</v>
      </c>
      <c r="AF109">
        <v>35</v>
      </c>
      <c r="AG109">
        <v>8</v>
      </c>
      <c r="AH109">
        <v>2</v>
      </c>
      <c r="AI109">
        <v>0</v>
      </c>
      <c r="AJ109">
        <v>0</v>
      </c>
      <c r="AK109">
        <v>14</v>
      </c>
      <c r="AL109">
        <v>1</v>
      </c>
      <c r="AM109">
        <v>0</v>
      </c>
      <c r="AN109">
        <v>0</v>
      </c>
      <c r="AO109">
        <v>2</v>
      </c>
      <c r="AP109">
        <v>1</v>
      </c>
      <c r="AQ109">
        <v>0</v>
      </c>
      <c r="AR109">
        <v>5</v>
      </c>
      <c r="AS109">
        <v>0</v>
      </c>
      <c r="AT109">
        <v>1</v>
      </c>
      <c r="AU109">
        <v>0</v>
      </c>
      <c r="AV109">
        <v>0</v>
      </c>
      <c r="AW109">
        <v>2</v>
      </c>
      <c r="AX109">
        <v>0</v>
      </c>
      <c r="AY109">
        <v>1</v>
      </c>
      <c r="AZ109">
        <v>24</v>
      </c>
      <c r="BA109">
        <v>122</v>
      </c>
      <c r="BB109">
        <v>21</v>
      </c>
      <c r="BC109">
        <v>3</v>
      </c>
      <c r="BD109">
        <v>6</v>
      </c>
      <c r="BE109">
        <v>0</v>
      </c>
      <c r="BF109">
        <v>0</v>
      </c>
      <c r="BG109">
        <v>0</v>
      </c>
      <c r="BH109">
        <v>8</v>
      </c>
      <c r="BI109">
        <v>1</v>
      </c>
      <c r="BJ109">
        <v>0</v>
      </c>
      <c r="BK109">
        <v>1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1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1</v>
      </c>
      <c r="CA109">
        <v>21</v>
      </c>
      <c r="CB109">
        <v>2</v>
      </c>
      <c r="CC109">
        <v>0</v>
      </c>
      <c r="CD109">
        <v>0</v>
      </c>
      <c r="CE109">
        <v>0</v>
      </c>
      <c r="CF109">
        <v>1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1</v>
      </c>
      <c r="CM109">
        <v>0</v>
      </c>
      <c r="CN109">
        <v>0</v>
      </c>
      <c r="CO109">
        <v>0</v>
      </c>
      <c r="CP109">
        <v>0</v>
      </c>
      <c r="CQ109">
        <v>2</v>
      </c>
      <c r="CR109">
        <v>9</v>
      </c>
      <c r="CS109">
        <v>4</v>
      </c>
      <c r="CT109">
        <v>0</v>
      </c>
      <c r="CU109">
        <v>0</v>
      </c>
      <c r="CV109">
        <v>1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1</v>
      </c>
      <c r="DE109">
        <v>0</v>
      </c>
      <c r="DF109">
        <v>1</v>
      </c>
      <c r="DG109">
        <v>1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1</v>
      </c>
      <c r="DQ109">
        <v>9</v>
      </c>
      <c r="DR109">
        <v>56</v>
      </c>
      <c r="DS109">
        <v>3</v>
      </c>
      <c r="DT109">
        <v>18</v>
      </c>
      <c r="DU109">
        <v>3</v>
      </c>
      <c r="DV109">
        <v>4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1</v>
      </c>
      <c r="EG109">
        <v>0</v>
      </c>
      <c r="EH109">
        <v>1</v>
      </c>
      <c r="EI109">
        <v>5</v>
      </c>
      <c r="EJ109">
        <v>0</v>
      </c>
      <c r="EK109">
        <v>0</v>
      </c>
      <c r="EL109">
        <v>0</v>
      </c>
      <c r="EM109">
        <v>21</v>
      </c>
      <c r="EN109">
        <v>0</v>
      </c>
      <c r="EO109">
        <v>0</v>
      </c>
      <c r="EP109">
        <v>0</v>
      </c>
      <c r="EQ109">
        <v>56</v>
      </c>
      <c r="ER109">
        <v>19</v>
      </c>
      <c r="ES109">
        <v>17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2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19</v>
      </c>
      <c r="FR109">
        <v>27</v>
      </c>
      <c r="FS109">
        <v>1</v>
      </c>
      <c r="FT109">
        <v>4</v>
      </c>
      <c r="FU109">
        <v>1</v>
      </c>
      <c r="FV109">
        <v>1</v>
      </c>
      <c r="FW109">
        <v>1</v>
      </c>
      <c r="FX109">
        <v>0</v>
      </c>
      <c r="FY109">
        <v>0</v>
      </c>
      <c r="FZ109">
        <v>1</v>
      </c>
      <c r="GA109">
        <v>0</v>
      </c>
      <c r="GB109">
        <v>4</v>
      </c>
      <c r="GC109">
        <v>3</v>
      </c>
      <c r="GD109">
        <v>0</v>
      </c>
      <c r="GE109">
        <v>3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1</v>
      </c>
      <c r="GP109">
        <v>7</v>
      </c>
      <c r="GQ109">
        <v>27</v>
      </c>
      <c r="GR109">
        <v>3</v>
      </c>
      <c r="GS109">
        <v>1</v>
      </c>
      <c r="GT109">
        <v>2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3</v>
      </c>
      <c r="HR109">
        <v>4</v>
      </c>
      <c r="HS109">
        <v>2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1</v>
      </c>
      <c r="IC109">
        <v>0</v>
      </c>
      <c r="ID109">
        <v>1</v>
      </c>
      <c r="IE109">
        <v>4</v>
      </c>
    </row>
    <row r="110" spans="1:239">
      <c r="A110" t="s">
        <v>1532</v>
      </c>
      <c r="B110" t="s">
        <v>1529</v>
      </c>
      <c r="C110" t="str">
        <f>"060118"</f>
        <v>060118</v>
      </c>
      <c r="D110" t="s">
        <v>1531</v>
      </c>
      <c r="E110">
        <v>4</v>
      </c>
      <c r="F110">
        <v>1511</v>
      </c>
      <c r="G110">
        <v>1150</v>
      </c>
      <c r="H110">
        <v>421</v>
      </c>
      <c r="I110">
        <v>729</v>
      </c>
      <c r="J110">
        <v>1</v>
      </c>
      <c r="K110">
        <v>5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729</v>
      </c>
      <c r="T110">
        <v>0</v>
      </c>
      <c r="U110">
        <v>0</v>
      </c>
      <c r="V110">
        <v>729</v>
      </c>
      <c r="W110">
        <v>17</v>
      </c>
      <c r="X110">
        <v>9</v>
      </c>
      <c r="Y110">
        <v>8</v>
      </c>
      <c r="Z110">
        <v>0</v>
      </c>
      <c r="AA110">
        <v>712</v>
      </c>
      <c r="AB110">
        <v>292</v>
      </c>
      <c r="AC110">
        <v>56</v>
      </c>
      <c r="AD110">
        <v>11</v>
      </c>
      <c r="AE110">
        <v>42</v>
      </c>
      <c r="AF110">
        <v>92</v>
      </c>
      <c r="AG110">
        <v>2</v>
      </c>
      <c r="AH110">
        <v>4</v>
      </c>
      <c r="AI110">
        <v>1</v>
      </c>
      <c r="AJ110">
        <v>0</v>
      </c>
      <c r="AK110">
        <v>10</v>
      </c>
      <c r="AL110">
        <v>0</v>
      </c>
      <c r="AM110">
        <v>3</v>
      </c>
      <c r="AN110">
        <v>1</v>
      </c>
      <c r="AO110">
        <v>5</v>
      </c>
      <c r="AP110">
        <v>10</v>
      </c>
      <c r="AQ110">
        <v>4</v>
      </c>
      <c r="AR110">
        <v>2</v>
      </c>
      <c r="AS110">
        <v>2</v>
      </c>
      <c r="AT110">
        <v>1</v>
      </c>
      <c r="AU110">
        <v>0</v>
      </c>
      <c r="AV110">
        <v>0</v>
      </c>
      <c r="AW110">
        <v>0</v>
      </c>
      <c r="AX110">
        <v>1</v>
      </c>
      <c r="AY110">
        <v>1</v>
      </c>
      <c r="AZ110">
        <v>44</v>
      </c>
      <c r="BA110">
        <v>292</v>
      </c>
      <c r="BB110">
        <v>98</v>
      </c>
      <c r="BC110">
        <v>9</v>
      </c>
      <c r="BD110">
        <v>37</v>
      </c>
      <c r="BE110">
        <v>3</v>
      </c>
      <c r="BF110">
        <v>1</v>
      </c>
      <c r="BG110">
        <v>1</v>
      </c>
      <c r="BH110">
        <v>14</v>
      </c>
      <c r="BI110">
        <v>0</v>
      </c>
      <c r="BJ110">
        <v>0</v>
      </c>
      <c r="BK110">
        <v>1</v>
      </c>
      <c r="BL110">
        <v>3</v>
      </c>
      <c r="BM110">
        <v>1</v>
      </c>
      <c r="BN110">
        <v>0</v>
      </c>
      <c r="BO110">
        <v>0</v>
      </c>
      <c r="BP110">
        <v>1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1</v>
      </c>
      <c r="BX110">
        <v>0</v>
      </c>
      <c r="BY110">
        <v>0</v>
      </c>
      <c r="BZ110">
        <v>26</v>
      </c>
      <c r="CA110">
        <v>98</v>
      </c>
      <c r="CB110">
        <v>22</v>
      </c>
      <c r="CC110">
        <v>8</v>
      </c>
      <c r="CD110">
        <v>2</v>
      </c>
      <c r="CE110">
        <v>5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2</v>
      </c>
      <c r="CL110">
        <v>0</v>
      </c>
      <c r="CM110">
        <v>0</v>
      </c>
      <c r="CN110">
        <v>0</v>
      </c>
      <c r="CO110">
        <v>3</v>
      </c>
      <c r="CP110">
        <v>2</v>
      </c>
      <c r="CQ110">
        <v>22</v>
      </c>
      <c r="CR110">
        <v>47</v>
      </c>
      <c r="CS110">
        <v>20</v>
      </c>
      <c r="CT110">
        <v>3</v>
      </c>
      <c r="CU110">
        <v>1</v>
      </c>
      <c r="CV110">
        <v>2</v>
      </c>
      <c r="CW110">
        <v>3</v>
      </c>
      <c r="CX110">
        <v>3</v>
      </c>
      <c r="CY110">
        <v>0</v>
      </c>
      <c r="CZ110">
        <v>2</v>
      </c>
      <c r="DA110">
        <v>1</v>
      </c>
      <c r="DB110">
        <v>0</v>
      </c>
      <c r="DC110">
        <v>2</v>
      </c>
      <c r="DD110">
        <v>0</v>
      </c>
      <c r="DE110">
        <v>2</v>
      </c>
      <c r="DF110">
        <v>1</v>
      </c>
      <c r="DG110">
        <v>0</v>
      </c>
      <c r="DH110">
        <v>0</v>
      </c>
      <c r="DI110">
        <v>0</v>
      </c>
      <c r="DJ110">
        <v>0</v>
      </c>
      <c r="DK110">
        <v>1</v>
      </c>
      <c r="DL110">
        <v>1</v>
      </c>
      <c r="DM110">
        <v>0</v>
      </c>
      <c r="DN110">
        <v>1</v>
      </c>
      <c r="DO110">
        <v>0</v>
      </c>
      <c r="DP110">
        <v>4</v>
      </c>
      <c r="DQ110">
        <v>47</v>
      </c>
      <c r="DR110">
        <v>50</v>
      </c>
      <c r="DS110">
        <v>2</v>
      </c>
      <c r="DT110">
        <v>7</v>
      </c>
      <c r="DU110">
        <v>1</v>
      </c>
      <c r="DV110">
        <v>16</v>
      </c>
      <c r="DW110">
        <v>0</v>
      </c>
      <c r="DX110">
        <v>1</v>
      </c>
      <c r="DY110">
        <v>2</v>
      </c>
      <c r="DZ110">
        <v>0</v>
      </c>
      <c r="EA110">
        <v>0</v>
      </c>
      <c r="EB110">
        <v>0</v>
      </c>
      <c r="EC110">
        <v>1</v>
      </c>
      <c r="ED110">
        <v>2</v>
      </c>
      <c r="EE110">
        <v>1</v>
      </c>
      <c r="EF110">
        <v>1</v>
      </c>
      <c r="EG110">
        <v>0</v>
      </c>
      <c r="EH110">
        <v>0</v>
      </c>
      <c r="EI110">
        <v>2</v>
      </c>
      <c r="EJ110">
        <v>0</v>
      </c>
      <c r="EK110">
        <v>0</v>
      </c>
      <c r="EL110">
        <v>0</v>
      </c>
      <c r="EM110">
        <v>14</v>
      </c>
      <c r="EN110">
        <v>0</v>
      </c>
      <c r="EO110">
        <v>0</v>
      </c>
      <c r="EP110">
        <v>0</v>
      </c>
      <c r="EQ110">
        <v>50</v>
      </c>
      <c r="ER110">
        <v>126</v>
      </c>
      <c r="ES110">
        <v>61</v>
      </c>
      <c r="ET110">
        <v>0</v>
      </c>
      <c r="EU110">
        <v>0</v>
      </c>
      <c r="EV110">
        <v>0</v>
      </c>
      <c r="EW110">
        <v>0</v>
      </c>
      <c r="EX110">
        <v>1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1</v>
      </c>
      <c r="FE110">
        <v>0</v>
      </c>
      <c r="FF110">
        <v>0</v>
      </c>
      <c r="FG110">
        <v>0</v>
      </c>
      <c r="FH110">
        <v>0</v>
      </c>
      <c r="FI110">
        <v>62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1</v>
      </c>
      <c r="FP110">
        <v>0</v>
      </c>
      <c r="FQ110">
        <v>126</v>
      </c>
      <c r="FR110">
        <v>59</v>
      </c>
      <c r="FS110">
        <v>14</v>
      </c>
      <c r="FT110">
        <v>2</v>
      </c>
      <c r="FU110">
        <v>5</v>
      </c>
      <c r="FV110">
        <v>1</v>
      </c>
      <c r="FW110">
        <v>2</v>
      </c>
      <c r="FX110">
        <v>0</v>
      </c>
      <c r="FY110">
        <v>2</v>
      </c>
      <c r="FZ110">
        <v>1</v>
      </c>
      <c r="GA110">
        <v>0</v>
      </c>
      <c r="GB110">
        <v>7</v>
      </c>
      <c r="GC110">
        <v>1</v>
      </c>
      <c r="GD110">
        <v>0</v>
      </c>
      <c r="GE110">
        <v>2</v>
      </c>
      <c r="GF110">
        <v>1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1</v>
      </c>
      <c r="GO110">
        <v>1</v>
      </c>
      <c r="GP110">
        <v>19</v>
      </c>
      <c r="GQ110">
        <v>59</v>
      </c>
      <c r="GR110">
        <v>16</v>
      </c>
      <c r="GS110">
        <v>7</v>
      </c>
      <c r="GT110">
        <v>0</v>
      </c>
      <c r="GU110">
        <v>2</v>
      </c>
      <c r="GV110">
        <v>0</v>
      </c>
      <c r="GW110">
        <v>1</v>
      </c>
      <c r="GX110">
        <v>0</v>
      </c>
      <c r="GY110">
        <v>0</v>
      </c>
      <c r="GZ110">
        <v>1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2</v>
      </c>
      <c r="HO110">
        <v>0</v>
      </c>
      <c r="HP110">
        <v>3</v>
      </c>
      <c r="HQ110">
        <v>16</v>
      </c>
      <c r="HR110">
        <v>2</v>
      </c>
      <c r="HS110">
        <v>0</v>
      </c>
      <c r="HT110">
        <v>0</v>
      </c>
      <c r="HU110">
        <v>0</v>
      </c>
      <c r="HV110">
        <v>1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1</v>
      </c>
      <c r="ID110">
        <v>0</v>
      </c>
      <c r="IE110">
        <v>2</v>
      </c>
    </row>
    <row r="111" spans="1:239">
      <c r="A111" t="s">
        <v>1530</v>
      </c>
      <c r="B111" t="s">
        <v>1529</v>
      </c>
      <c r="C111" t="str">
        <f>"060118"</f>
        <v>060118</v>
      </c>
      <c r="D111" t="s">
        <v>1528</v>
      </c>
      <c r="E111">
        <v>5</v>
      </c>
      <c r="F111">
        <v>1014</v>
      </c>
      <c r="G111">
        <v>780</v>
      </c>
      <c r="H111">
        <v>301</v>
      </c>
      <c r="I111">
        <v>479</v>
      </c>
      <c r="J111">
        <v>0</v>
      </c>
      <c r="K111">
        <v>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479</v>
      </c>
      <c r="T111">
        <v>0</v>
      </c>
      <c r="U111">
        <v>0</v>
      </c>
      <c r="V111">
        <v>479</v>
      </c>
      <c r="W111">
        <v>13</v>
      </c>
      <c r="X111">
        <v>10</v>
      </c>
      <c r="Y111">
        <v>1</v>
      </c>
      <c r="Z111">
        <v>0</v>
      </c>
      <c r="AA111">
        <v>466</v>
      </c>
      <c r="AB111">
        <v>241</v>
      </c>
      <c r="AC111">
        <v>33</v>
      </c>
      <c r="AD111">
        <v>6</v>
      </c>
      <c r="AE111">
        <v>4</v>
      </c>
      <c r="AF111">
        <v>122</v>
      </c>
      <c r="AG111">
        <v>4</v>
      </c>
      <c r="AH111">
        <v>2</v>
      </c>
      <c r="AI111">
        <v>0</v>
      </c>
      <c r="AJ111">
        <v>0</v>
      </c>
      <c r="AK111">
        <v>19</v>
      </c>
      <c r="AL111">
        <v>0</v>
      </c>
      <c r="AM111">
        <v>1</v>
      </c>
      <c r="AN111">
        <v>1</v>
      </c>
      <c r="AO111">
        <v>4</v>
      </c>
      <c r="AP111">
        <v>0</v>
      </c>
      <c r="AQ111">
        <v>4</v>
      </c>
      <c r="AR111">
        <v>1</v>
      </c>
      <c r="AS111">
        <v>2</v>
      </c>
      <c r="AT111">
        <v>0</v>
      </c>
      <c r="AU111">
        <v>0</v>
      </c>
      <c r="AV111">
        <v>0</v>
      </c>
      <c r="AW111">
        <v>2</v>
      </c>
      <c r="AX111">
        <v>0</v>
      </c>
      <c r="AY111">
        <v>2</v>
      </c>
      <c r="AZ111">
        <v>34</v>
      </c>
      <c r="BA111">
        <v>241</v>
      </c>
      <c r="BB111">
        <v>45</v>
      </c>
      <c r="BC111">
        <v>3</v>
      </c>
      <c r="BD111">
        <v>19</v>
      </c>
      <c r="BE111">
        <v>0</v>
      </c>
      <c r="BF111">
        <v>0</v>
      </c>
      <c r="BG111">
        <v>0</v>
      </c>
      <c r="BH111">
        <v>7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4</v>
      </c>
      <c r="BR111">
        <v>0</v>
      </c>
      <c r="BS111">
        <v>1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11</v>
      </c>
      <c r="CA111">
        <v>45</v>
      </c>
      <c r="CB111">
        <v>15</v>
      </c>
      <c r="CC111">
        <v>4</v>
      </c>
      <c r="CD111">
        <v>2</v>
      </c>
      <c r="CE111">
        <v>2</v>
      </c>
      <c r="CF111">
        <v>1</v>
      </c>
      <c r="CG111">
        <v>3</v>
      </c>
      <c r="CH111">
        <v>1</v>
      </c>
      <c r="CI111">
        <v>1</v>
      </c>
      <c r="CJ111">
        <v>0</v>
      </c>
      <c r="CK111">
        <v>1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15</v>
      </c>
      <c r="CR111">
        <v>19</v>
      </c>
      <c r="CS111">
        <v>11</v>
      </c>
      <c r="CT111">
        <v>3</v>
      </c>
      <c r="CU111">
        <v>0</v>
      </c>
      <c r="CV111">
        <v>0</v>
      </c>
      <c r="CW111">
        <v>0</v>
      </c>
      <c r="CX111">
        <v>0</v>
      </c>
      <c r="CY111">
        <v>1</v>
      </c>
      <c r="CZ111">
        <v>0</v>
      </c>
      <c r="DA111">
        <v>0</v>
      </c>
      <c r="DB111">
        <v>1</v>
      </c>
      <c r="DC111">
        <v>0</v>
      </c>
      <c r="DD111">
        <v>0</v>
      </c>
      <c r="DE111">
        <v>0</v>
      </c>
      <c r="DF111">
        <v>1</v>
      </c>
      <c r="DG111">
        <v>0</v>
      </c>
      <c r="DH111">
        <v>0</v>
      </c>
      <c r="DI111">
        <v>1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1</v>
      </c>
      <c r="DQ111">
        <v>19</v>
      </c>
      <c r="DR111">
        <v>53</v>
      </c>
      <c r="DS111">
        <v>2</v>
      </c>
      <c r="DT111">
        <v>17</v>
      </c>
      <c r="DU111">
        <v>0</v>
      </c>
      <c r="DV111">
        <v>5</v>
      </c>
      <c r="DW111">
        <v>2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1</v>
      </c>
      <c r="ED111">
        <v>1</v>
      </c>
      <c r="EE111">
        <v>0</v>
      </c>
      <c r="EF111">
        <v>1</v>
      </c>
      <c r="EG111">
        <v>0</v>
      </c>
      <c r="EH111">
        <v>0</v>
      </c>
      <c r="EI111">
        <v>10</v>
      </c>
      <c r="EJ111">
        <v>0</v>
      </c>
      <c r="EK111">
        <v>0</v>
      </c>
      <c r="EL111">
        <v>0</v>
      </c>
      <c r="EM111">
        <v>13</v>
      </c>
      <c r="EN111">
        <v>0</v>
      </c>
      <c r="EO111">
        <v>0</v>
      </c>
      <c r="EP111">
        <v>1</v>
      </c>
      <c r="EQ111">
        <v>53</v>
      </c>
      <c r="ER111">
        <v>47</v>
      </c>
      <c r="ES111">
        <v>32</v>
      </c>
      <c r="ET111">
        <v>1</v>
      </c>
      <c r="EU111">
        <v>1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13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47</v>
      </c>
      <c r="FR111">
        <v>29</v>
      </c>
      <c r="FS111">
        <v>7</v>
      </c>
      <c r="FT111">
        <v>3</v>
      </c>
      <c r="FU111">
        <v>3</v>
      </c>
      <c r="FV111">
        <v>1</v>
      </c>
      <c r="FW111">
        <v>0</v>
      </c>
      <c r="FX111">
        <v>1</v>
      </c>
      <c r="FY111">
        <v>3</v>
      </c>
      <c r="FZ111">
        <v>0</v>
      </c>
      <c r="GA111">
        <v>0</v>
      </c>
      <c r="GB111">
        <v>2</v>
      </c>
      <c r="GC111">
        <v>1</v>
      </c>
      <c r="GD111">
        <v>0</v>
      </c>
      <c r="GE111">
        <v>1</v>
      </c>
      <c r="GF111">
        <v>0</v>
      </c>
      <c r="GG111">
        <v>1</v>
      </c>
      <c r="GH111">
        <v>0</v>
      </c>
      <c r="GI111">
        <v>1</v>
      </c>
      <c r="GJ111">
        <v>0</v>
      </c>
      <c r="GK111">
        <v>1</v>
      </c>
      <c r="GL111">
        <v>0</v>
      </c>
      <c r="GM111">
        <v>0</v>
      </c>
      <c r="GN111">
        <v>0</v>
      </c>
      <c r="GO111">
        <v>0</v>
      </c>
      <c r="GP111">
        <v>4</v>
      </c>
      <c r="GQ111">
        <v>29</v>
      </c>
      <c r="GR111">
        <v>17</v>
      </c>
      <c r="GS111">
        <v>11</v>
      </c>
      <c r="GT111">
        <v>0</v>
      </c>
      <c r="GU111">
        <v>0</v>
      </c>
      <c r="GV111">
        <v>0</v>
      </c>
      <c r="GW111">
        <v>1</v>
      </c>
      <c r="GX111">
        <v>0</v>
      </c>
      <c r="GY111">
        <v>0</v>
      </c>
      <c r="GZ111">
        <v>0</v>
      </c>
      <c r="HA111">
        <v>1</v>
      </c>
      <c r="HB111">
        <v>0</v>
      </c>
      <c r="HC111">
        <v>0</v>
      </c>
      <c r="HD111">
        <v>0</v>
      </c>
      <c r="HE111">
        <v>0</v>
      </c>
      <c r="HF111">
        <v>1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1</v>
      </c>
      <c r="HM111">
        <v>0</v>
      </c>
      <c r="HN111">
        <v>0</v>
      </c>
      <c r="HO111">
        <v>0</v>
      </c>
      <c r="HP111">
        <v>2</v>
      </c>
      <c r="HQ111">
        <v>17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</row>
    <row r="112" spans="1:239">
      <c r="A112" t="s">
        <v>1527</v>
      </c>
      <c r="B112" t="s">
        <v>1518</v>
      </c>
      <c r="C112" t="str">
        <f>"060119"</f>
        <v>060119</v>
      </c>
      <c r="D112" t="s">
        <v>1526</v>
      </c>
      <c r="E112">
        <v>1</v>
      </c>
      <c r="F112">
        <v>520</v>
      </c>
      <c r="G112">
        <v>400</v>
      </c>
      <c r="H112">
        <v>190</v>
      </c>
      <c r="I112">
        <v>210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210</v>
      </c>
      <c r="T112">
        <v>0</v>
      </c>
      <c r="U112">
        <v>0</v>
      </c>
      <c r="V112">
        <v>210</v>
      </c>
      <c r="W112">
        <v>7</v>
      </c>
      <c r="X112">
        <v>7</v>
      </c>
      <c r="Y112">
        <v>0</v>
      </c>
      <c r="Z112">
        <v>0</v>
      </c>
      <c r="AA112">
        <v>203</v>
      </c>
      <c r="AB112">
        <v>73</v>
      </c>
      <c r="AC112">
        <v>14</v>
      </c>
      <c r="AD112">
        <v>0</v>
      </c>
      <c r="AE112">
        <v>11</v>
      </c>
      <c r="AF112">
        <v>12</v>
      </c>
      <c r="AG112">
        <v>1</v>
      </c>
      <c r="AH112">
        <v>0</v>
      </c>
      <c r="AI112">
        <v>0</v>
      </c>
      <c r="AJ112">
        <v>0</v>
      </c>
      <c r="AK112">
        <v>4</v>
      </c>
      <c r="AL112">
        <v>0</v>
      </c>
      <c r="AM112">
        <v>0</v>
      </c>
      <c r="AN112">
        <v>0</v>
      </c>
      <c r="AO112">
        <v>1</v>
      </c>
      <c r="AP112">
        <v>2</v>
      </c>
      <c r="AQ112">
        <v>7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21</v>
      </c>
      <c r="BA112">
        <v>73</v>
      </c>
      <c r="BB112">
        <v>26</v>
      </c>
      <c r="BC112">
        <v>2</v>
      </c>
      <c r="BD112">
        <v>17</v>
      </c>
      <c r="BE112">
        <v>0</v>
      </c>
      <c r="BF112">
        <v>0</v>
      </c>
      <c r="BG112">
        <v>0</v>
      </c>
      <c r="BH112">
        <v>5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1</v>
      </c>
      <c r="BX112">
        <v>0</v>
      </c>
      <c r="BY112">
        <v>0</v>
      </c>
      <c r="BZ112">
        <v>1</v>
      </c>
      <c r="CA112">
        <v>26</v>
      </c>
      <c r="CB112">
        <v>4</v>
      </c>
      <c r="CC112">
        <v>3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1</v>
      </c>
      <c r="CQ112">
        <v>4</v>
      </c>
      <c r="CR112">
        <v>7</v>
      </c>
      <c r="CS112">
        <v>2</v>
      </c>
      <c r="CT112">
        <v>2</v>
      </c>
      <c r="CU112">
        <v>1</v>
      </c>
      <c r="CV112">
        <v>0</v>
      </c>
      <c r="CW112">
        <v>0</v>
      </c>
      <c r="CX112">
        <v>2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7</v>
      </c>
      <c r="DR112">
        <v>42</v>
      </c>
      <c r="DS112">
        <v>2</v>
      </c>
      <c r="DT112">
        <v>7</v>
      </c>
      <c r="DU112">
        <v>0</v>
      </c>
      <c r="DV112">
        <v>2</v>
      </c>
      <c r="DW112">
        <v>0</v>
      </c>
      <c r="DX112">
        <v>0</v>
      </c>
      <c r="DY112">
        <v>4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1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26</v>
      </c>
      <c r="EN112">
        <v>0</v>
      </c>
      <c r="EO112">
        <v>0</v>
      </c>
      <c r="EP112">
        <v>0</v>
      </c>
      <c r="EQ112">
        <v>42</v>
      </c>
      <c r="ER112">
        <v>30</v>
      </c>
      <c r="ES112">
        <v>26</v>
      </c>
      <c r="ET112">
        <v>1</v>
      </c>
      <c r="EU112">
        <v>0</v>
      </c>
      <c r="EV112">
        <v>0</v>
      </c>
      <c r="EW112">
        <v>0</v>
      </c>
      <c r="EX112">
        <v>1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1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1</v>
      </c>
      <c r="FP112">
        <v>0</v>
      </c>
      <c r="FQ112">
        <v>30</v>
      </c>
      <c r="FR112">
        <v>12</v>
      </c>
      <c r="FS112">
        <v>6</v>
      </c>
      <c r="FT112">
        <v>0</v>
      </c>
      <c r="FU112">
        <v>2</v>
      </c>
      <c r="FV112">
        <v>0</v>
      </c>
      <c r="FW112">
        <v>1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1</v>
      </c>
      <c r="GP112">
        <v>2</v>
      </c>
      <c r="GQ112">
        <v>12</v>
      </c>
      <c r="GR112">
        <v>9</v>
      </c>
      <c r="GS112">
        <v>5</v>
      </c>
      <c r="GT112">
        <v>1</v>
      </c>
      <c r="GU112">
        <v>1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1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1</v>
      </c>
      <c r="HQ112">
        <v>9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</row>
    <row r="113" spans="1:239">
      <c r="A113" s="1" t="s">
        <v>1525</v>
      </c>
      <c r="B113" t="s">
        <v>1518</v>
      </c>
      <c r="C113" t="str">
        <f>"060119"</f>
        <v>060119</v>
      </c>
      <c r="D113" t="s">
        <v>1524</v>
      </c>
      <c r="E113">
        <v>2</v>
      </c>
      <c r="F113">
        <v>474</v>
      </c>
      <c r="G113">
        <v>360</v>
      </c>
      <c r="H113">
        <v>146</v>
      </c>
      <c r="I113">
        <v>214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214</v>
      </c>
      <c r="T113">
        <v>0</v>
      </c>
      <c r="U113">
        <v>0</v>
      </c>
      <c r="V113">
        <v>214</v>
      </c>
      <c r="W113">
        <v>5</v>
      </c>
      <c r="X113">
        <v>3</v>
      </c>
      <c r="Y113">
        <v>2</v>
      </c>
      <c r="Z113">
        <v>0</v>
      </c>
      <c r="AA113">
        <v>209</v>
      </c>
      <c r="AB113">
        <v>104</v>
      </c>
      <c r="AC113">
        <v>19</v>
      </c>
      <c r="AD113">
        <v>2</v>
      </c>
      <c r="AE113">
        <v>20</v>
      </c>
      <c r="AF113">
        <v>15</v>
      </c>
      <c r="AG113">
        <v>1</v>
      </c>
      <c r="AH113">
        <v>0</v>
      </c>
      <c r="AI113">
        <v>0</v>
      </c>
      <c r="AJ113">
        <v>0</v>
      </c>
      <c r="AK113">
        <v>8</v>
      </c>
      <c r="AL113">
        <v>0</v>
      </c>
      <c r="AM113">
        <v>0</v>
      </c>
      <c r="AN113">
        <v>0</v>
      </c>
      <c r="AO113">
        <v>0</v>
      </c>
      <c r="AP113">
        <v>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2</v>
      </c>
      <c r="AW113">
        <v>1</v>
      </c>
      <c r="AX113">
        <v>0</v>
      </c>
      <c r="AY113">
        <v>1</v>
      </c>
      <c r="AZ113">
        <v>33</v>
      </c>
      <c r="BA113">
        <v>104</v>
      </c>
      <c r="BB113">
        <v>21</v>
      </c>
      <c r="BC113">
        <v>0</v>
      </c>
      <c r="BD113">
        <v>9</v>
      </c>
      <c r="BE113">
        <v>1</v>
      </c>
      <c r="BF113">
        <v>1</v>
      </c>
      <c r="BG113">
        <v>3</v>
      </c>
      <c r="BH113">
        <v>4</v>
      </c>
      <c r="BI113">
        <v>0</v>
      </c>
      <c r="BJ113">
        <v>1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2</v>
      </c>
      <c r="CA113">
        <v>21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6</v>
      </c>
      <c r="CS113">
        <v>5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1</v>
      </c>
      <c r="DP113">
        <v>0</v>
      </c>
      <c r="DQ113">
        <v>6</v>
      </c>
      <c r="DR113">
        <v>45</v>
      </c>
      <c r="DS113">
        <v>0</v>
      </c>
      <c r="DT113">
        <v>12</v>
      </c>
      <c r="DU113">
        <v>0</v>
      </c>
      <c r="DV113">
        <v>2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1</v>
      </c>
      <c r="EE113">
        <v>0</v>
      </c>
      <c r="EF113">
        <v>0</v>
      </c>
      <c r="EG113">
        <v>0</v>
      </c>
      <c r="EH113">
        <v>0</v>
      </c>
      <c r="EI113">
        <v>2</v>
      </c>
      <c r="EJ113">
        <v>0</v>
      </c>
      <c r="EK113">
        <v>0</v>
      </c>
      <c r="EL113">
        <v>0</v>
      </c>
      <c r="EM113">
        <v>28</v>
      </c>
      <c r="EN113">
        <v>0</v>
      </c>
      <c r="EO113">
        <v>0</v>
      </c>
      <c r="EP113">
        <v>0</v>
      </c>
      <c r="EQ113">
        <v>45</v>
      </c>
      <c r="ER113">
        <v>14</v>
      </c>
      <c r="ES113">
        <v>13</v>
      </c>
      <c r="ET113">
        <v>0</v>
      </c>
      <c r="EU113">
        <v>1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14</v>
      </c>
      <c r="FR113">
        <v>18</v>
      </c>
      <c r="FS113">
        <v>7</v>
      </c>
      <c r="FT113">
        <v>2</v>
      </c>
      <c r="FU113">
        <v>1</v>
      </c>
      <c r="FV113">
        <v>0</v>
      </c>
      <c r="FW113">
        <v>0</v>
      </c>
      <c r="FX113">
        <v>2</v>
      </c>
      <c r="FY113">
        <v>0</v>
      </c>
      <c r="FZ113">
        <v>0</v>
      </c>
      <c r="GA113">
        <v>0</v>
      </c>
      <c r="GB113">
        <v>5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1</v>
      </c>
      <c r="GO113">
        <v>0</v>
      </c>
      <c r="GP113">
        <v>0</v>
      </c>
      <c r="GQ113">
        <v>18</v>
      </c>
      <c r="GR113">
        <v>1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1</v>
      </c>
      <c r="HQ113">
        <v>1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</row>
    <row r="114" spans="1:239">
      <c r="A114" t="s">
        <v>1523</v>
      </c>
      <c r="B114" t="s">
        <v>1518</v>
      </c>
      <c r="C114" t="str">
        <f>"060119"</f>
        <v>060119</v>
      </c>
      <c r="D114" t="s">
        <v>1522</v>
      </c>
      <c r="E114">
        <v>3</v>
      </c>
      <c r="F114">
        <v>615</v>
      </c>
      <c r="G114">
        <v>480</v>
      </c>
      <c r="H114">
        <v>234</v>
      </c>
      <c r="I114">
        <v>246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245</v>
      </c>
      <c r="T114">
        <v>0</v>
      </c>
      <c r="U114">
        <v>0</v>
      </c>
      <c r="V114">
        <v>245</v>
      </c>
      <c r="W114">
        <v>12</v>
      </c>
      <c r="X114">
        <v>11</v>
      </c>
      <c r="Y114">
        <v>1</v>
      </c>
      <c r="Z114">
        <v>0</v>
      </c>
      <c r="AA114">
        <v>233</v>
      </c>
      <c r="AB114">
        <v>106</v>
      </c>
      <c r="AC114">
        <v>21</v>
      </c>
      <c r="AD114">
        <v>3</v>
      </c>
      <c r="AE114">
        <v>4</v>
      </c>
      <c r="AF114">
        <v>12</v>
      </c>
      <c r="AG114">
        <v>1</v>
      </c>
      <c r="AH114">
        <v>0</v>
      </c>
      <c r="AI114">
        <v>2</v>
      </c>
      <c r="AJ114">
        <v>0</v>
      </c>
      <c r="AK114">
        <v>12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4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1</v>
      </c>
      <c r="AX114">
        <v>0</v>
      </c>
      <c r="AY114">
        <v>3</v>
      </c>
      <c r="AZ114">
        <v>42</v>
      </c>
      <c r="BA114">
        <v>106</v>
      </c>
      <c r="BB114">
        <v>29</v>
      </c>
      <c r="BC114">
        <v>2</v>
      </c>
      <c r="BD114">
        <v>8</v>
      </c>
      <c r="BE114">
        <v>2</v>
      </c>
      <c r="BF114">
        <v>1</v>
      </c>
      <c r="BG114">
        <v>0</v>
      </c>
      <c r="BH114">
        <v>9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1</v>
      </c>
      <c r="BX114">
        <v>0</v>
      </c>
      <c r="BY114">
        <v>0</v>
      </c>
      <c r="BZ114">
        <v>6</v>
      </c>
      <c r="CA114">
        <v>29</v>
      </c>
      <c r="CB114">
        <v>3</v>
      </c>
      <c r="CC114">
        <v>2</v>
      </c>
      <c r="CD114">
        <v>1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3</v>
      </c>
      <c r="CR114">
        <v>8</v>
      </c>
      <c r="CS114">
        <v>2</v>
      </c>
      <c r="CT114">
        <v>1</v>
      </c>
      <c r="CU114">
        <v>0</v>
      </c>
      <c r="CV114">
        <v>3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1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1</v>
      </c>
      <c r="DN114">
        <v>0</v>
      </c>
      <c r="DO114">
        <v>0</v>
      </c>
      <c r="DP114">
        <v>0</v>
      </c>
      <c r="DQ114">
        <v>8</v>
      </c>
      <c r="DR114">
        <v>41</v>
      </c>
      <c r="DS114">
        <v>0</v>
      </c>
      <c r="DT114">
        <v>5</v>
      </c>
      <c r="DU114">
        <v>1</v>
      </c>
      <c r="DV114">
        <v>8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1</v>
      </c>
      <c r="ED114">
        <v>0</v>
      </c>
      <c r="EE114">
        <v>0</v>
      </c>
      <c r="EF114">
        <v>2</v>
      </c>
      <c r="EG114">
        <v>0</v>
      </c>
      <c r="EH114">
        <v>0</v>
      </c>
      <c r="EI114">
        <v>3</v>
      </c>
      <c r="EJ114">
        <v>0</v>
      </c>
      <c r="EK114">
        <v>0</v>
      </c>
      <c r="EL114">
        <v>0</v>
      </c>
      <c r="EM114">
        <v>21</v>
      </c>
      <c r="EN114">
        <v>0</v>
      </c>
      <c r="EO114">
        <v>0</v>
      </c>
      <c r="EP114">
        <v>0</v>
      </c>
      <c r="EQ114">
        <v>41</v>
      </c>
      <c r="ER114">
        <v>25</v>
      </c>
      <c r="ES114">
        <v>23</v>
      </c>
      <c r="ET114">
        <v>1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1</v>
      </c>
      <c r="FQ114">
        <v>25</v>
      </c>
      <c r="FR114">
        <v>16</v>
      </c>
      <c r="FS114">
        <v>2</v>
      </c>
      <c r="FT114">
        <v>1</v>
      </c>
      <c r="FU114">
        <v>1</v>
      </c>
      <c r="FV114">
        <v>0</v>
      </c>
      <c r="FW114">
        <v>1</v>
      </c>
      <c r="FX114">
        <v>0</v>
      </c>
      <c r="FY114">
        <v>1</v>
      </c>
      <c r="FZ114">
        <v>1</v>
      </c>
      <c r="GA114">
        <v>1</v>
      </c>
      <c r="GB114">
        <v>1</v>
      </c>
      <c r="GC114">
        <v>0</v>
      </c>
      <c r="GD114">
        <v>0</v>
      </c>
      <c r="GE114">
        <v>2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5</v>
      </c>
      <c r="GQ114">
        <v>16</v>
      </c>
      <c r="GR114">
        <v>5</v>
      </c>
      <c r="GS114">
        <v>2</v>
      </c>
      <c r="GT114">
        <v>1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1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1</v>
      </c>
      <c r="HQ114">
        <v>5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</row>
    <row r="115" spans="1:239">
      <c r="A115" t="s">
        <v>1521</v>
      </c>
      <c r="B115" t="s">
        <v>1518</v>
      </c>
      <c r="C115" t="str">
        <f>"060119"</f>
        <v>060119</v>
      </c>
      <c r="D115" t="s">
        <v>1520</v>
      </c>
      <c r="E115">
        <v>4</v>
      </c>
      <c r="F115">
        <v>1514</v>
      </c>
      <c r="G115">
        <v>1160</v>
      </c>
      <c r="H115">
        <v>527</v>
      </c>
      <c r="I115">
        <v>633</v>
      </c>
      <c r="J115">
        <v>1</v>
      </c>
      <c r="K115">
        <v>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633</v>
      </c>
      <c r="T115">
        <v>0</v>
      </c>
      <c r="U115">
        <v>0</v>
      </c>
      <c r="V115">
        <v>633</v>
      </c>
      <c r="W115">
        <v>20</v>
      </c>
      <c r="X115">
        <v>17</v>
      </c>
      <c r="Y115">
        <v>3</v>
      </c>
      <c r="Z115">
        <v>0</v>
      </c>
      <c r="AA115">
        <v>613</v>
      </c>
      <c r="AB115">
        <v>263</v>
      </c>
      <c r="AC115">
        <v>46</v>
      </c>
      <c r="AD115">
        <v>4</v>
      </c>
      <c r="AE115">
        <v>22</v>
      </c>
      <c r="AF115">
        <v>47</v>
      </c>
      <c r="AG115">
        <v>2</v>
      </c>
      <c r="AH115">
        <v>0</v>
      </c>
      <c r="AI115">
        <v>0</v>
      </c>
      <c r="AJ115">
        <v>0</v>
      </c>
      <c r="AK115">
        <v>3</v>
      </c>
      <c r="AL115">
        <v>1</v>
      </c>
      <c r="AM115">
        <v>3</v>
      </c>
      <c r="AN115">
        <v>0</v>
      </c>
      <c r="AO115">
        <v>2</v>
      </c>
      <c r="AP115">
        <v>0</v>
      </c>
      <c r="AQ115">
        <v>4</v>
      </c>
      <c r="AR115">
        <v>3</v>
      </c>
      <c r="AS115">
        <v>1</v>
      </c>
      <c r="AT115">
        <v>1</v>
      </c>
      <c r="AU115">
        <v>0</v>
      </c>
      <c r="AV115">
        <v>0</v>
      </c>
      <c r="AW115">
        <v>1</v>
      </c>
      <c r="AX115">
        <v>2</v>
      </c>
      <c r="AY115">
        <v>25</v>
      </c>
      <c r="AZ115">
        <v>96</v>
      </c>
      <c r="BA115">
        <v>263</v>
      </c>
      <c r="BB115">
        <v>100</v>
      </c>
      <c r="BC115">
        <v>9</v>
      </c>
      <c r="BD115">
        <v>42</v>
      </c>
      <c r="BE115">
        <v>0</v>
      </c>
      <c r="BF115">
        <v>4</v>
      </c>
      <c r="BG115">
        <v>0</v>
      </c>
      <c r="BH115">
        <v>19</v>
      </c>
      <c r="BI115">
        <v>1</v>
      </c>
      <c r="BJ115">
        <v>1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1</v>
      </c>
      <c r="BQ115">
        <v>0</v>
      </c>
      <c r="BR115">
        <v>0</v>
      </c>
      <c r="BS115">
        <v>1</v>
      </c>
      <c r="BT115">
        <v>3</v>
      </c>
      <c r="BU115">
        <v>0</v>
      </c>
      <c r="BV115">
        <v>0</v>
      </c>
      <c r="BW115">
        <v>1</v>
      </c>
      <c r="BX115">
        <v>0</v>
      </c>
      <c r="BY115">
        <v>0</v>
      </c>
      <c r="BZ115">
        <v>18</v>
      </c>
      <c r="CA115">
        <v>100</v>
      </c>
      <c r="CB115">
        <v>9</v>
      </c>
      <c r="CC115">
        <v>5</v>
      </c>
      <c r="CD115">
        <v>0</v>
      </c>
      <c r="CE115">
        <v>1</v>
      </c>
      <c r="CF115">
        <v>1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1</v>
      </c>
      <c r="CP115">
        <v>1</v>
      </c>
      <c r="CQ115">
        <v>9</v>
      </c>
      <c r="CR115">
        <v>27</v>
      </c>
      <c r="CS115">
        <v>12</v>
      </c>
      <c r="CT115">
        <v>10</v>
      </c>
      <c r="CU115">
        <v>0</v>
      </c>
      <c r="CV115">
        <v>3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2</v>
      </c>
      <c r="DO115">
        <v>0</v>
      </c>
      <c r="DP115">
        <v>0</v>
      </c>
      <c r="DQ115">
        <v>27</v>
      </c>
      <c r="DR115">
        <v>50</v>
      </c>
      <c r="DS115">
        <v>0</v>
      </c>
      <c r="DT115">
        <v>12</v>
      </c>
      <c r="DU115">
        <v>1</v>
      </c>
      <c r="DV115">
        <v>10</v>
      </c>
      <c r="DW115">
        <v>0</v>
      </c>
      <c r="DX115">
        <v>0</v>
      </c>
      <c r="DY115">
        <v>1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3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23</v>
      </c>
      <c r="EN115">
        <v>0</v>
      </c>
      <c r="EO115">
        <v>0</v>
      </c>
      <c r="EP115">
        <v>0</v>
      </c>
      <c r="EQ115">
        <v>50</v>
      </c>
      <c r="ER115">
        <v>102</v>
      </c>
      <c r="ES115">
        <v>98</v>
      </c>
      <c r="ET115">
        <v>4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102</v>
      </c>
      <c r="FR115">
        <v>56</v>
      </c>
      <c r="FS115">
        <v>10</v>
      </c>
      <c r="FT115">
        <v>3</v>
      </c>
      <c r="FU115">
        <v>2</v>
      </c>
      <c r="FV115">
        <v>0</v>
      </c>
      <c r="FW115">
        <v>4</v>
      </c>
      <c r="FX115">
        <v>3</v>
      </c>
      <c r="FY115">
        <v>1</v>
      </c>
      <c r="FZ115">
        <v>0</v>
      </c>
      <c r="GA115">
        <v>1</v>
      </c>
      <c r="GB115">
        <v>3</v>
      </c>
      <c r="GC115">
        <v>0</v>
      </c>
      <c r="GD115">
        <v>1</v>
      </c>
      <c r="GE115">
        <v>3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1</v>
      </c>
      <c r="GL115">
        <v>0</v>
      </c>
      <c r="GM115">
        <v>3</v>
      </c>
      <c r="GN115">
        <v>0</v>
      </c>
      <c r="GO115">
        <v>2</v>
      </c>
      <c r="GP115">
        <v>19</v>
      </c>
      <c r="GQ115">
        <v>56</v>
      </c>
      <c r="GR115">
        <v>6</v>
      </c>
      <c r="GS115">
        <v>4</v>
      </c>
      <c r="GT115">
        <v>1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1</v>
      </c>
      <c r="HQ115">
        <v>6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</row>
    <row r="116" spans="1:239">
      <c r="A116" t="s">
        <v>1519</v>
      </c>
      <c r="B116" t="s">
        <v>1518</v>
      </c>
      <c r="C116" t="str">
        <f>"060119"</f>
        <v>060119</v>
      </c>
      <c r="D116" t="s">
        <v>1517</v>
      </c>
      <c r="E116">
        <v>5</v>
      </c>
      <c r="F116">
        <v>442</v>
      </c>
      <c r="G116">
        <v>330</v>
      </c>
      <c r="H116">
        <v>134</v>
      </c>
      <c r="I116">
        <v>196</v>
      </c>
      <c r="J116">
        <v>0</v>
      </c>
      <c r="K116">
        <v>9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196</v>
      </c>
      <c r="T116">
        <v>0</v>
      </c>
      <c r="U116">
        <v>0</v>
      </c>
      <c r="V116">
        <v>196</v>
      </c>
      <c r="W116">
        <v>5</v>
      </c>
      <c r="X116">
        <v>4</v>
      </c>
      <c r="Y116">
        <v>1</v>
      </c>
      <c r="Z116">
        <v>0</v>
      </c>
      <c r="AA116">
        <v>191</v>
      </c>
      <c r="AB116">
        <v>108</v>
      </c>
      <c r="AC116">
        <v>21</v>
      </c>
      <c r="AD116">
        <v>1</v>
      </c>
      <c r="AE116">
        <v>10</v>
      </c>
      <c r="AF116">
        <v>8</v>
      </c>
      <c r="AG116">
        <v>3</v>
      </c>
      <c r="AH116">
        <v>0</v>
      </c>
      <c r="AI116">
        <v>1</v>
      </c>
      <c r="AJ116">
        <v>1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4</v>
      </c>
      <c r="AQ116">
        <v>5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1</v>
      </c>
      <c r="AX116">
        <v>1</v>
      </c>
      <c r="AY116">
        <v>21</v>
      </c>
      <c r="AZ116">
        <v>30</v>
      </c>
      <c r="BA116">
        <v>108</v>
      </c>
      <c r="BB116">
        <v>37</v>
      </c>
      <c r="BC116">
        <v>0</v>
      </c>
      <c r="BD116">
        <v>12</v>
      </c>
      <c r="BE116">
        <v>1</v>
      </c>
      <c r="BF116">
        <v>0</v>
      </c>
      <c r="BG116">
        <v>0</v>
      </c>
      <c r="BH116">
        <v>13</v>
      </c>
      <c r="BI116">
        <v>0</v>
      </c>
      <c r="BJ116">
        <v>0</v>
      </c>
      <c r="BK116">
        <v>1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10</v>
      </c>
      <c r="CA116">
        <v>37</v>
      </c>
      <c r="CB116">
        <v>3</v>
      </c>
      <c r="CC116">
        <v>2</v>
      </c>
      <c r="CD116">
        <v>0</v>
      </c>
      <c r="CE116">
        <v>0</v>
      </c>
      <c r="CF116">
        <v>0</v>
      </c>
      <c r="CG116">
        <v>1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3</v>
      </c>
      <c r="CR116">
        <v>7</v>
      </c>
      <c r="CS116">
        <v>3</v>
      </c>
      <c r="CT116">
        <v>1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1</v>
      </c>
      <c r="DC116">
        <v>0</v>
      </c>
      <c r="DD116">
        <v>1</v>
      </c>
      <c r="DE116">
        <v>0</v>
      </c>
      <c r="DF116">
        <v>0</v>
      </c>
      <c r="DG116">
        <v>1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7</v>
      </c>
      <c r="DR116">
        <v>14</v>
      </c>
      <c r="DS116">
        <v>2</v>
      </c>
      <c r="DT116">
        <v>3</v>
      </c>
      <c r="DU116">
        <v>0</v>
      </c>
      <c r="DV116">
        <v>5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3</v>
      </c>
      <c r="EN116">
        <v>0</v>
      </c>
      <c r="EO116">
        <v>1</v>
      </c>
      <c r="EP116">
        <v>0</v>
      </c>
      <c r="EQ116">
        <v>14</v>
      </c>
      <c r="ER116">
        <v>8</v>
      </c>
      <c r="ES116">
        <v>8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8</v>
      </c>
      <c r="FR116">
        <v>9</v>
      </c>
      <c r="FS116">
        <v>2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1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1</v>
      </c>
      <c r="GO116">
        <v>0</v>
      </c>
      <c r="GP116">
        <v>5</v>
      </c>
      <c r="GQ116">
        <v>9</v>
      </c>
      <c r="GR116">
        <v>3</v>
      </c>
      <c r="GS116">
        <v>2</v>
      </c>
      <c r="GT116">
        <v>1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3</v>
      </c>
      <c r="HR116">
        <v>2</v>
      </c>
      <c r="HS116">
        <v>0</v>
      </c>
      <c r="HT116">
        <v>1</v>
      </c>
      <c r="HU116">
        <v>1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2</v>
      </c>
    </row>
    <row r="117" spans="1:239">
      <c r="A117" t="s">
        <v>1516</v>
      </c>
      <c r="B117" t="s">
        <v>1491</v>
      </c>
      <c r="C117" t="str">
        <f>"060201"</f>
        <v>060201</v>
      </c>
      <c r="D117" t="s">
        <v>1515</v>
      </c>
      <c r="E117">
        <v>1</v>
      </c>
      <c r="F117">
        <v>1930</v>
      </c>
      <c r="G117">
        <v>1489</v>
      </c>
      <c r="H117">
        <v>541</v>
      </c>
      <c r="I117">
        <v>948</v>
      </c>
      <c r="J117">
        <v>0</v>
      </c>
      <c r="K117">
        <v>3</v>
      </c>
      <c r="L117">
        <v>5</v>
      </c>
      <c r="M117">
        <v>5</v>
      </c>
      <c r="N117">
        <v>0</v>
      </c>
      <c r="O117">
        <v>0</v>
      </c>
      <c r="P117">
        <v>0</v>
      </c>
      <c r="Q117">
        <v>0</v>
      </c>
      <c r="R117">
        <v>5</v>
      </c>
      <c r="S117">
        <v>953</v>
      </c>
      <c r="T117">
        <v>5</v>
      </c>
      <c r="U117">
        <v>0</v>
      </c>
      <c r="V117">
        <v>953</v>
      </c>
      <c r="W117">
        <v>8</v>
      </c>
      <c r="X117">
        <v>5</v>
      </c>
      <c r="Y117">
        <v>2</v>
      </c>
      <c r="Z117">
        <v>0</v>
      </c>
      <c r="AA117">
        <v>945</v>
      </c>
      <c r="AB117">
        <v>398</v>
      </c>
      <c r="AC117">
        <v>22</v>
      </c>
      <c r="AD117">
        <v>38</v>
      </c>
      <c r="AE117">
        <v>16</v>
      </c>
      <c r="AF117">
        <v>37</v>
      </c>
      <c r="AG117">
        <v>1</v>
      </c>
      <c r="AH117">
        <v>0</v>
      </c>
      <c r="AI117">
        <v>32</v>
      </c>
      <c r="AJ117">
        <v>126</v>
      </c>
      <c r="AK117">
        <v>95</v>
      </c>
      <c r="AL117">
        <v>14</v>
      </c>
      <c r="AM117">
        <v>2</v>
      </c>
      <c r="AN117">
        <v>0</v>
      </c>
      <c r="AO117">
        <v>0</v>
      </c>
      <c r="AP117">
        <v>6</v>
      </c>
      <c r="AQ117">
        <v>0</v>
      </c>
      <c r="AR117">
        <v>1</v>
      </c>
      <c r="AS117">
        <v>2</v>
      </c>
      <c r="AT117">
        <v>0</v>
      </c>
      <c r="AU117">
        <v>0</v>
      </c>
      <c r="AV117">
        <v>0</v>
      </c>
      <c r="AW117">
        <v>2</v>
      </c>
      <c r="AX117">
        <v>1</v>
      </c>
      <c r="AY117">
        <v>1</v>
      </c>
      <c r="AZ117">
        <v>2</v>
      </c>
      <c r="BA117">
        <v>398</v>
      </c>
      <c r="BB117">
        <v>121</v>
      </c>
      <c r="BC117">
        <v>15</v>
      </c>
      <c r="BD117">
        <v>72</v>
      </c>
      <c r="BE117">
        <v>10</v>
      </c>
      <c r="BF117">
        <v>0</v>
      </c>
      <c r="BG117">
        <v>5</v>
      </c>
      <c r="BH117">
        <v>1</v>
      </c>
      <c r="BI117">
        <v>3</v>
      </c>
      <c r="BJ117">
        <v>4</v>
      </c>
      <c r="BK117">
        <v>0</v>
      </c>
      <c r="BL117">
        <v>0</v>
      </c>
      <c r="BM117">
        <v>2</v>
      </c>
      <c r="BN117">
        <v>0</v>
      </c>
      <c r="BO117">
        <v>0</v>
      </c>
      <c r="BP117">
        <v>0</v>
      </c>
      <c r="BQ117">
        <v>2</v>
      </c>
      <c r="BR117">
        <v>0</v>
      </c>
      <c r="BS117">
        <v>1</v>
      </c>
      <c r="BT117">
        <v>2</v>
      </c>
      <c r="BU117">
        <v>1</v>
      </c>
      <c r="BV117">
        <v>3</v>
      </c>
      <c r="BW117">
        <v>0</v>
      </c>
      <c r="BX117">
        <v>0</v>
      </c>
      <c r="BY117">
        <v>0</v>
      </c>
      <c r="BZ117">
        <v>0</v>
      </c>
      <c r="CA117">
        <v>121</v>
      </c>
      <c r="CB117">
        <v>30</v>
      </c>
      <c r="CC117">
        <v>17</v>
      </c>
      <c r="CD117">
        <v>3</v>
      </c>
      <c r="CE117">
        <v>3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1</v>
      </c>
      <c r="CM117">
        <v>1</v>
      </c>
      <c r="CN117">
        <v>2</v>
      </c>
      <c r="CO117">
        <v>3</v>
      </c>
      <c r="CP117">
        <v>0</v>
      </c>
      <c r="CQ117">
        <v>30</v>
      </c>
      <c r="CR117">
        <v>56</v>
      </c>
      <c r="CS117">
        <v>20</v>
      </c>
      <c r="CT117">
        <v>3</v>
      </c>
      <c r="CU117">
        <v>1</v>
      </c>
      <c r="CV117">
        <v>0</v>
      </c>
      <c r="CW117">
        <v>0</v>
      </c>
      <c r="CX117">
        <v>2</v>
      </c>
      <c r="CY117">
        <v>1</v>
      </c>
      <c r="CZ117">
        <v>1</v>
      </c>
      <c r="DA117">
        <v>23</v>
      </c>
      <c r="DB117">
        <v>0</v>
      </c>
      <c r="DC117">
        <v>0</v>
      </c>
      <c r="DD117">
        <v>1</v>
      </c>
      <c r="DE117">
        <v>0</v>
      </c>
      <c r="DF117">
        <v>2</v>
      </c>
      <c r="DG117">
        <v>2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56</v>
      </c>
      <c r="DR117">
        <v>149</v>
      </c>
      <c r="DS117">
        <v>46</v>
      </c>
      <c r="DT117">
        <v>0</v>
      </c>
      <c r="DU117">
        <v>1</v>
      </c>
      <c r="DV117">
        <v>1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98</v>
      </c>
      <c r="ED117">
        <v>0</v>
      </c>
      <c r="EE117">
        <v>0</v>
      </c>
      <c r="EF117">
        <v>0</v>
      </c>
      <c r="EG117">
        <v>1</v>
      </c>
      <c r="EH117">
        <v>0</v>
      </c>
      <c r="EI117">
        <v>1</v>
      </c>
      <c r="EJ117">
        <v>1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149</v>
      </c>
      <c r="ER117">
        <v>72</v>
      </c>
      <c r="ES117">
        <v>12</v>
      </c>
      <c r="ET117">
        <v>3</v>
      </c>
      <c r="EU117">
        <v>3</v>
      </c>
      <c r="EV117">
        <v>1</v>
      </c>
      <c r="EW117">
        <v>20</v>
      </c>
      <c r="EX117">
        <v>0</v>
      </c>
      <c r="EY117">
        <v>4</v>
      </c>
      <c r="EZ117">
        <v>0</v>
      </c>
      <c r="FA117">
        <v>1</v>
      </c>
      <c r="FB117">
        <v>1</v>
      </c>
      <c r="FC117">
        <v>21</v>
      </c>
      <c r="FD117">
        <v>2</v>
      </c>
      <c r="FE117">
        <v>0</v>
      </c>
      <c r="FF117">
        <v>0</v>
      </c>
      <c r="FG117">
        <v>0</v>
      </c>
      <c r="FH117">
        <v>2</v>
      </c>
      <c r="FI117">
        <v>0</v>
      </c>
      <c r="FJ117">
        <v>0</v>
      </c>
      <c r="FK117">
        <v>0</v>
      </c>
      <c r="FL117">
        <v>0</v>
      </c>
      <c r="FM117">
        <v>1</v>
      </c>
      <c r="FN117">
        <v>0</v>
      </c>
      <c r="FO117">
        <v>0</v>
      </c>
      <c r="FP117">
        <v>1</v>
      </c>
      <c r="FQ117">
        <v>72</v>
      </c>
      <c r="FR117">
        <v>80</v>
      </c>
      <c r="FS117">
        <v>21</v>
      </c>
      <c r="FT117">
        <v>26</v>
      </c>
      <c r="FU117">
        <v>1</v>
      </c>
      <c r="FV117">
        <v>1</v>
      </c>
      <c r="FW117">
        <v>1</v>
      </c>
      <c r="FX117">
        <v>2</v>
      </c>
      <c r="FY117">
        <v>6</v>
      </c>
      <c r="FZ117">
        <v>3</v>
      </c>
      <c r="GA117">
        <v>0</v>
      </c>
      <c r="GB117">
        <v>8</v>
      </c>
      <c r="GC117">
        <v>0</v>
      </c>
      <c r="GD117">
        <v>0</v>
      </c>
      <c r="GE117">
        <v>2</v>
      </c>
      <c r="GF117">
        <v>2</v>
      </c>
      <c r="GG117">
        <v>0</v>
      </c>
      <c r="GH117">
        <v>3</v>
      </c>
      <c r="GI117">
        <v>1</v>
      </c>
      <c r="GJ117">
        <v>0</v>
      </c>
      <c r="GK117">
        <v>0</v>
      </c>
      <c r="GL117">
        <v>2</v>
      </c>
      <c r="GM117">
        <v>0</v>
      </c>
      <c r="GN117">
        <v>0</v>
      </c>
      <c r="GO117">
        <v>0</v>
      </c>
      <c r="GP117">
        <v>1</v>
      </c>
      <c r="GQ117">
        <v>80</v>
      </c>
      <c r="GR117">
        <v>39</v>
      </c>
      <c r="GS117">
        <v>18</v>
      </c>
      <c r="GT117">
        <v>4</v>
      </c>
      <c r="GU117">
        <v>3</v>
      </c>
      <c r="GV117">
        <v>2</v>
      </c>
      <c r="GW117">
        <v>0</v>
      </c>
      <c r="GX117">
        <v>3</v>
      </c>
      <c r="GY117">
        <v>0</v>
      </c>
      <c r="GZ117">
        <v>0</v>
      </c>
      <c r="HA117">
        <v>0</v>
      </c>
      <c r="HB117">
        <v>0</v>
      </c>
      <c r="HC117">
        <v>2</v>
      </c>
      <c r="HD117">
        <v>1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1</v>
      </c>
      <c r="HM117">
        <v>1</v>
      </c>
      <c r="HN117">
        <v>1</v>
      </c>
      <c r="HO117">
        <v>1</v>
      </c>
      <c r="HP117">
        <v>2</v>
      </c>
      <c r="HQ117">
        <v>39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</row>
    <row r="118" spans="1:239">
      <c r="A118" t="s">
        <v>1514</v>
      </c>
      <c r="B118" t="s">
        <v>1491</v>
      </c>
      <c r="C118" t="str">
        <f>"060201"</f>
        <v>060201</v>
      </c>
      <c r="D118" t="s">
        <v>1513</v>
      </c>
      <c r="E118">
        <v>2</v>
      </c>
      <c r="F118">
        <v>1865</v>
      </c>
      <c r="G118">
        <v>1430</v>
      </c>
      <c r="H118">
        <v>473</v>
      </c>
      <c r="I118">
        <v>957</v>
      </c>
      <c r="J118">
        <v>2</v>
      </c>
      <c r="K118">
        <v>7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956</v>
      </c>
      <c r="T118">
        <v>0</v>
      </c>
      <c r="U118">
        <v>0</v>
      </c>
      <c r="V118">
        <v>956</v>
      </c>
      <c r="W118">
        <v>18</v>
      </c>
      <c r="X118">
        <v>15</v>
      </c>
      <c r="Y118">
        <v>3</v>
      </c>
      <c r="Z118">
        <v>0</v>
      </c>
      <c r="AA118">
        <v>938</v>
      </c>
      <c r="AB118">
        <v>407</v>
      </c>
      <c r="AC118">
        <v>24</v>
      </c>
      <c r="AD118">
        <v>43</v>
      </c>
      <c r="AE118">
        <v>14</v>
      </c>
      <c r="AF118">
        <v>38</v>
      </c>
      <c r="AG118">
        <v>1</v>
      </c>
      <c r="AH118">
        <v>1</v>
      </c>
      <c r="AI118">
        <v>13</v>
      </c>
      <c r="AJ118">
        <v>167</v>
      </c>
      <c r="AK118">
        <v>83</v>
      </c>
      <c r="AL118">
        <v>3</v>
      </c>
      <c r="AM118">
        <v>6</v>
      </c>
      <c r="AN118">
        <v>0</v>
      </c>
      <c r="AO118">
        <v>0</v>
      </c>
      <c r="AP118">
        <v>1</v>
      </c>
      <c r="AQ118">
        <v>1</v>
      </c>
      <c r="AR118">
        <v>3</v>
      </c>
      <c r="AS118">
        <v>0</v>
      </c>
      <c r="AT118">
        <v>1</v>
      </c>
      <c r="AU118">
        <v>0</v>
      </c>
      <c r="AV118">
        <v>0</v>
      </c>
      <c r="AW118">
        <v>4</v>
      </c>
      <c r="AX118">
        <v>0</v>
      </c>
      <c r="AY118">
        <v>0</v>
      </c>
      <c r="AZ118">
        <v>4</v>
      </c>
      <c r="BA118">
        <v>407</v>
      </c>
      <c r="BB118">
        <v>115</v>
      </c>
      <c r="BC118">
        <v>20</v>
      </c>
      <c r="BD118">
        <v>60</v>
      </c>
      <c r="BE118">
        <v>9</v>
      </c>
      <c r="BF118">
        <v>2</v>
      </c>
      <c r="BG118">
        <v>1</v>
      </c>
      <c r="BH118">
        <v>1</v>
      </c>
      <c r="BI118">
        <v>3</v>
      </c>
      <c r="BJ118">
        <v>4</v>
      </c>
      <c r="BK118">
        <v>0</v>
      </c>
      <c r="BL118">
        <v>2</v>
      </c>
      <c r="BM118">
        <v>1</v>
      </c>
      <c r="BN118">
        <v>0</v>
      </c>
      <c r="BO118">
        <v>2</v>
      </c>
      <c r="BP118">
        <v>0</v>
      </c>
      <c r="BQ118">
        <v>0</v>
      </c>
      <c r="BR118">
        <v>0</v>
      </c>
      <c r="BS118">
        <v>1</v>
      </c>
      <c r="BT118">
        <v>0</v>
      </c>
      <c r="BU118">
        <v>0</v>
      </c>
      <c r="BV118">
        <v>5</v>
      </c>
      <c r="BW118">
        <v>0</v>
      </c>
      <c r="BX118">
        <v>2</v>
      </c>
      <c r="BY118">
        <v>0</v>
      </c>
      <c r="BZ118">
        <v>2</v>
      </c>
      <c r="CA118">
        <v>115</v>
      </c>
      <c r="CB118">
        <v>16</v>
      </c>
      <c r="CC118">
        <v>11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1</v>
      </c>
      <c r="CK118">
        <v>0</v>
      </c>
      <c r="CL118">
        <v>0</v>
      </c>
      <c r="CM118">
        <v>0</v>
      </c>
      <c r="CN118">
        <v>0</v>
      </c>
      <c r="CO118">
        <v>2</v>
      </c>
      <c r="CP118">
        <v>2</v>
      </c>
      <c r="CQ118">
        <v>16</v>
      </c>
      <c r="CR118">
        <v>57</v>
      </c>
      <c r="CS118">
        <v>21</v>
      </c>
      <c r="CT118">
        <v>3</v>
      </c>
      <c r="CU118">
        <v>1</v>
      </c>
      <c r="CV118">
        <v>0</v>
      </c>
      <c r="CW118">
        <v>1</v>
      </c>
      <c r="CX118">
        <v>2</v>
      </c>
      <c r="CY118">
        <v>0</v>
      </c>
      <c r="CZ118">
        <v>0</v>
      </c>
      <c r="DA118">
        <v>26</v>
      </c>
      <c r="DB118">
        <v>0</v>
      </c>
      <c r="DC118">
        <v>1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1</v>
      </c>
      <c r="DM118">
        <v>0</v>
      </c>
      <c r="DN118">
        <v>0</v>
      </c>
      <c r="DO118">
        <v>0</v>
      </c>
      <c r="DP118">
        <v>1</v>
      </c>
      <c r="DQ118">
        <v>57</v>
      </c>
      <c r="DR118">
        <v>119</v>
      </c>
      <c r="DS118">
        <v>40</v>
      </c>
      <c r="DT118">
        <v>0</v>
      </c>
      <c r="DU118">
        <v>2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76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1</v>
      </c>
      <c r="EN118">
        <v>0</v>
      </c>
      <c r="EO118">
        <v>0</v>
      </c>
      <c r="EP118">
        <v>0</v>
      </c>
      <c r="EQ118">
        <v>119</v>
      </c>
      <c r="ER118">
        <v>62</v>
      </c>
      <c r="ES118">
        <v>9</v>
      </c>
      <c r="ET118">
        <v>4</v>
      </c>
      <c r="EU118">
        <v>0</v>
      </c>
      <c r="EV118">
        <v>0</v>
      </c>
      <c r="EW118">
        <v>29</v>
      </c>
      <c r="EX118">
        <v>2</v>
      </c>
      <c r="EY118">
        <v>2</v>
      </c>
      <c r="EZ118">
        <v>1</v>
      </c>
      <c r="FA118">
        <v>0</v>
      </c>
      <c r="FB118">
        <v>2</v>
      </c>
      <c r="FC118">
        <v>10</v>
      </c>
      <c r="FD118">
        <v>0</v>
      </c>
      <c r="FE118">
        <v>1</v>
      </c>
      <c r="FF118">
        <v>0</v>
      </c>
      <c r="FG118">
        <v>1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1</v>
      </c>
      <c r="FQ118">
        <v>62</v>
      </c>
      <c r="FR118">
        <v>112</v>
      </c>
      <c r="FS118">
        <v>35</v>
      </c>
      <c r="FT118">
        <v>38</v>
      </c>
      <c r="FU118">
        <v>2</v>
      </c>
      <c r="FV118">
        <v>2</v>
      </c>
      <c r="FW118">
        <v>0</v>
      </c>
      <c r="FX118">
        <v>5</v>
      </c>
      <c r="FY118">
        <v>4</v>
      </c>
      <c r="FZ118">
        <v>0</v>
      </c>
      <c r="GA118">
        <v>0</v>
      </c>
      <c r="GB118">
        <v>3</v>
      </c>
      <c r="GC118">
        <v>0</v>
      </c>
      <c r="GD118">
        <v>1</v>
      </c>
      <c r="GE118">
        <v>2</v>
      </c>
      <c r="GF118">
        <v>1</v>
      </c>
      <c r="GG118">
        <v>0</v>
      </c>
      <c r="GH118">
        <v>4</v>
      </c>
      <c r="GI118">
        <v>2</v>
      </c>
      <c r="GJ118">
        <v>0</v>
      </c>
      <c r="GK118">
        <v>3</v>
      </c>
      <c r="GL118">
        <v>0</v>
      </c>
      <c r="GM118">
        <v>0</v>
      </c>
      <c r="GN118">
        <v>0</v>
      </c>
      <c r="GO118">
        <v>9</v>
      </c>
      <c r="GP118">
        <v>1</v>
      </c>
      <c r="GQ118">
        <v>112</v>
      </c>
      <c r="GR118">
        <v>49</v>
      </c>
      <c r="GS118">
        <v>23</v>
      </c>
      <c r="GT118">
        <v>10</v>
      </c>
      <c r="GU118">
        <v>1</v>
      </c>
      <c r="GV118">
        <v>0</v>
      </c>
      <c r="GW118">
        <v>1</v>
      </c>
      <c r="GX118">
        <v>3</v>
      </c>
      <c r="GY118">
        <v>1</v>
      </c>
      <c r="GZ118">
        <v>1</v>
      </c>
      <c r="HA118">
        <v>0</v>
      </c>
      <c r="HB118">
        <v>2</v>
      </c>
      <c r="HC118">
        <v>2</v>
      </c>
      <c r="HD118">
        <v>0</v>
      </c>
      <c r="HE118">
        <v>0</v>
      </c>
      <c r="HF118">
        <v>1</v>
      </c>
      <c r="HG118">
        <v>2</v>
      </c>
      <c r="HH118">
        <v>0</v>
      </c>
      <c r="HI118">
        <v>0</v>
      </c>
      <c r="HJ118">
        <v>1</v>
      </c>
      <c r="HK118">
        <v>0</v>
      </c>
      <c r="HL118">
        <v>0</v>
      </c>
      <c r="HM118">
        <v>0</v>
      </c>
      <c r="HN118">
        <v>0</v>
      </c>
      <c r="HO118">
        <v>1</v>
      </c>
      <c r="HP118">
        <v>0</v>
      </c>
      <c r="HQ118">
        <v>49</v>
      </c>
      <c r="HR118">
        <v>1</v>
      </c>
      <c r="HS118">
        <v>1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1</v>
      </c>
    </row>
    <row r="119" spans="1:239">
      <c r="A119" t="s">
        <v>1512</v>
      </c>
      <c r="B119" t="s">
        <v>1491</v>
      </c>
      <c r="C119" t="str">
        <f>"060201"</f>
        <v>060201</v>
      </c>
      <c r="D119" t="s">
        <v>1511</v>
      </c>
      <c r="E119">
        <v>3</v>
      </c>
      <c r="F119">
        <v>804</v>
      </c>
      <c r="G119">
        <v>620</v>
      </c>
      <c r="H119">
        <v>238</v>
      </c>
      <c r="I119">
        <v>382</v>
      </c>
      <c r="J119">
        <v>0</v>
      </c>
      <c r="K119">
        <v>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381</v>
      </c>
      <c r="T119">
        <v>0</v>
      </c>
      <c r="U119">
        <v>0</v>
      </c>
      <c r="V119">
        <v>381</v>
      </c>
      <c r="W119">
        <v>7</v>
      </c>
      <c r="X119">
        <v>5</v>
      </c>
      <c r="Y119">
        <v>2</v>
      </c>
      <c r="Z119">
        <v>0</v>
      </c>
      <c r="AA119">
        <v>374</v>
      </c>
      <c r="AB119">
        <v>157</v>
      </c>
      <c r="AC119">
        <v>19</v>
      </c>
      <c r="AD119">
        <v>13</v>
      </c>
      <c r="AE119">
        <v>3</v>
      </c>
      <c r="AF119">
        <v>10</v>
      </c>
      <c r="AG119">
        <v>0</v>
      </c>
      <c r="AH119">
        <v>0</v>
      </c>
      <c r="AI119">
        <v>7</v>
      </c>
      <c r="AJ119">
        <v>51</v>
      </c>
      <c r="AK119">
        <v>43</v>
      </c>
      <c r="AL119">
        <v>5</v>
      </c>
      <c r="AM119">
        <v>2</v>
      </c>
      <c r="AN119">
        <v>0</v>
      </c>
      <c r="AO119">
        <v>0</v>
      </c>
      <c r="AP119">
        <v>0</v>
      </c>
      <c r="AQ119">
        <v>0</v>
      </c>
      <c r="AR119">
        <v>2</v>
      </c>
      <c r="AS119">
        <v>0</v>
      </c>
      <c r="AT119">
        <v>1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157</v>
      </c>
      <c r="BB119">
        <v>42</v>
      </c>
      <c r="BC119">
        <v>7</v>
      </c>
      <c r="BD119">
        <v>26</v>
      </c>
      <c r="BE119">
        <v>2</v>
      </c>
      <c r="BF119">
        <v>0</v>
      </c>
      <c r="BG119">
        <v>0</v>
      </c>
      <c r="BH119">
        <v>0</v>
      </c>
      <c r="BI119">
        <v>4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1</v>
      </c>
      <c r="BR119">
        <v>0</v>
      </c>
      <c r="BS119">
        <v>1</v>
      </c>
      <c r="BT119">
        <v>0</v>
      </c>
      <c r="BU119">
        <v>0</v>
      </c>
      <c r="BV119">
        <v>0</v>
      </c>
      <c r="BW119">
        <v>0</v>
      </c>
      <c r="BX119">
        <v>1</v>
      </c>
      <c r="BY119">
        <v>0</v>
      </c>
      <c r="BZ119">
        <v>0</v>
      </c>
      <c r="CA119">
        <v>42</v>
      </c>
      <c r="CB119">
        <v>10</v>
      </c>
      <c r="CC119">
        <v>0</v>
      </c>
      <c r="CD119">
        <v>1</v>
      </c>
      <c r="CE119">
        <v>4</v>
      </c>
      <c r="CF119">
        <v>1</v>
      </c>
      <c r="CG119">
        <v>0</v>
      </c>
      <c r="CH119">
        <v>2</v>
      </c>
      <c r="CI119">
        <v>0</v>
      </c>
      <c r="CJ119">
        <v>0</v>
      </c>
      <c r="CK119">
        <v>0</v>
      </c>
      <c r="CL119">
        <v>1</v>
      </c>
      <c r="CM119">
        <v>0</v>
      </c>
      <c r="CN119">
        <v>0</v>
      </c>
      <c r="CO119">
        <v>0</v>
      </c>
      <c r="CP119">
        <v>1</v>
      </c>
      <c r="CQ119">
        <v>10</v>
      </c>
      <c r="CR119">
        <v>16</v>
      </c>
      <c r="CS119">
        <v>4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9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3</v>
      </c>
      <c r="DQ119">
        <v>16</v>
      </c>
      <c r="DR119">
        <v>66</v>
      </c>
      <c r="DS119">
        <v>12</v>
      </c>
      <c r="DT119">
        <v>1</v>
      </c>
      <c r="DU119">
        <v>3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48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1</v>
      </c>
      <c r="EQ119">
        <v>66</v>
      </c>
      <c r="ER119">
        <v>19</v>
      </c>
      <c r="ES119">
        <v>0</v>
      </c>
      <c r="ET119">
        <v>3</v>
      </c>
      <c r="EU119">
        <v>2</v>
      </c>
      <c r="EV119">
        <v>1</v>
      </c>
      <c r="EW119">
        <v>5</v>
      </c>
      <c r="EX119">
        <v>0</v>
      </c>
      <c r="EY119">
        <v>1</v>
      </c>
      <c r="EZ119">
        <v>1</v>
      </c>
      <c r="FA119">
        <v>0</v>
      </c>
      <c r="FB119">
        <v>0</v>
      </c>
      <c r="FC119">
        <v>6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19</v>
      </c>
      <c r="FR119">
        <v>47</v>
      </c>
      <c r="FS119">
        <v>14</v>
      </c>
      <c r="FT119">
        <v>21</v>
      </c>
      <c r="FU119">
        <v>1</v>
      </c>
      <c r="FV119">
        <v>0</v>
      </c>
      <c r="FW119">
        <v>0</v>
      </c>
      <c r="FX119">
        <v>0</v>
      </c>
      <c r="FY119">
        <v>1</v>
      </c>
      <c r="FZ119">
        <v>0</v>
      </c>
      <c r="GA119">
        <v>0</v>
      </c>
      <c r="GB119">
        <v>4</v>
      </c>
      <c r="GC119">
        <v>0</v>
      </c>
      <c r="GD119">
        <v>0</v>
      </c>
      <c r="GE119">
        <v>1</v>
      </c>
      <c r="GF119">
        <v>1</v>
      </c>
      <c r="GG119">
        <v>0</v>
      </c>
      <c r="GH119">
        <v>0</v>
      </c>
      <c r="GI119">
        <v>0</v>
      </c>
      <c r="GJ119">
        <v>0</v>
      </c>
      <c r="GK119">
        <v>2</v>
      </c>
      <c r="GL119">
        <v>1</v>
      </c>
      <c r="GM119">
        <v>0</v>
      </c>
      <c r="GN119">
        <v>0</v>
      </c>
      <c r="GO119">
        <v>1</v>
      </c>
      <c r="GP119">
        <v>0</v>
      </c>
      <c r="GQ119">
        <v>47</v>
      </c>
      <c r="GR119">
        <v>16</v>
      </c>
      <c r="GS119">
        <v>5</v>
      </c>
      <c r="GT119">
        <v>2</v>
      </c>
      <c r="GU119">
        <v>0</v>
      </c>
      <c r="GV119">
        <v>0</v>
      </c>
      <c r="GW119">
        <v>1</v>
      </c>
      <c r="GX119">
        <v>2</v>
      </c>
      <c r="GY119">
        <v>0</v>
      </c>
      <c r="GZ119">
        <v>0</v>
      </c>
      <c r="HA119">
        <v>0</v>
      </c>
      <c r="HB119">
        <v>1</v>
      </c>
      <c r="HC119">
        <v>1</v>
      </c>
      <c r="HD119">
        <v>0</v>
      </c>
      <c r="HE119">
        <v>0</v>
      </c>
      <c r="HF119">
        <v>0</v>
      </c>
      <c r="HG119">
        <v>0</v>
      </c>
      <c r="HH119">
        <v>1</v>
      </c>
      <c r="HI119">
        <v>0</v>
      </c>
      <c r="HJ119">
        <v>0</v>
      </c>
      <c r="HK119">
        <v>0</v>
      </c>
      <c r="HL119">
        <v>0</v>
      </c>
      <c r="HM119">
        <v>1</v>
      </c>
      <c r="HN119">
        <v>0</v>
      </c>
      <c r="HO119">
        <v>1</v>
      </c>
      <c r="HP119">
        <v>1</v>
      </c>
      <c r="HQ119">
        <v>16</v>
      </c>
      <c r="HR119">
        <v>1</v>
      </c>
      <c r="HS119">
        <v>0</v>
      </c>
      <c r="HT119">
        <v>0</v>
      </c>
      <c r="HU119">
        <v>1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1</v>
      </c>
    </row>
    <row r="120" spans="1:239">
      <c r="A120" t="s">
        <v>1510</v>
      </c>
      <c r="B120" t="s">
        <v>1491</v>
      </c>
      <c r="C120" t="str">
        <f>"060201"</f>
        <v>060201</v>
      </c>
      <c r="D120" t="s">
        <v>1509</v>
      </c>
      <c r="E120">
        <v>4</v>
      </c>
      <c r="F120">
        <v>1979</v>
      </c>
      <c r="G120">
        <v>1529</v>
      </c>
      <c r="H120">
        <v>472</v>
      </c>
      <c r="I120">
        <v>1057</v>
      </c>
      <c r="J120">
        <v>0</v>
      </c>
      <c r="K120">
        <v>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1057</v>
      </c>
      <c r="T120">
        <v>0</v>
      </c>
      <c r="U120">
        <v>0</v>
      </c>
      <c r="V120">
        <v>1057</v>
      </c>
      <c r="W120">
        <v>15</v>
      </c>
      <c r="X120">
        <v>11</v>
      </c>
      <c r="Y120">
        <v>4</v>
      </c>
      <c r="Z120">
        <v>0</v>
      </c>
      <c r="AA120">
        <v>1042</v>
      </c>
      <c r="AB120">
        <v>453</v>
      </c>
      <c r="AC120">
        <v>31</v>
      </c>
      <c r="AD120">
        <v>38</v>
      </c>
      <c r="AE120">
        <v>15</v>
      </c>
      <c r="AF120">
        <v>46</v>
      </c>
      <c r="AG120">
        <v>1</v>
      </c>
      <c r="AH120">
        <v>1</v>
      </c>
      <c r="AI120">
        <v>24</v>
      </c>
      <c r="AJ120">
        <v>163</v>
      </c>
      <c r="AK120">
        <v>94</v>
      </c>
      <c r="AL120">
        <v>6</v>
      </c>
      <c r="AM120">
        <v>23</v>
      </c>
      <c r="AN120">
        <v>1</v>
      </c>
      <c r="AO120">
        <v>0</v>
      </c>
      <c r="AP120">
        <v>3</v>
      </c>
      <c r="AQ120">
        <v>0</v>
      </c>
      <c r="AR120">
        <v>1</v>
      </c>
      <c r="AS120">
        <v>0</v>
      </c>
      <c r="AT120">
        <v>1</v>
      </c>
      <c r="AU120">
        <v>0</v>
      </c>
      <c r="AV120">
        <v>1</v>
      </c>
      <c r="AW120">
        <v>0</v>
      </c>
      <c r="AX120">
        <v>2</v>
      </c>
      <c r="AY120">
        <v>1</v>
      </c>
      <c r="AZ120">
        <v>1</v>
      </c>
      <c r="BA120">
        <v>453</v>
      </c>
      <c r="BB120">
        <v>121</v>
      </c>
      <c r="BC120">
        <v>23</v>
      </c>
      <c r="BD120">
        <v>51</v>
      </c>
      <c r="BE120">
        <v>15</v>
      </c>
      <c r="BF120">
        <v>3</v>
      </c>
      <c r="BG120">
        <v>2</v>
      </c>
      <c r="BH120">
        <v>5</v>
      </c>
      <c r="BI120">
        <v>8</v>
      </c>
      <c r="BJ120">
        <v>1</v>
      </c>
      <c r="BK120">
        <v>0</v>
      </c>
      <c r="BL120">
        <v>0</v>
      </c>
      <c r="BM120">
        <v>1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1</v>
      </c>
      <c r="BT120">
        <v>0</v>
      </c>
      <c r="BU120">
        <v>0</v>
      </c>
      <c r="BV120">
        <v>3</v>
      </c>
      <c r="BW120">
        <v>2</v>
      </c>
      <c r="BX120">
        <v>2</v>
      </c>
      <c r="BY120">
        <v>0</v>
      </c>
      <c r="BZ120">
        <v>4</v>
      </c>
      <c r="CA120">
        <v>121</v>
      </c>
      <c r="CB120">
        <v>37</v>
      </c>
      <c r="CC120">
        <v>12</v>
      </c>
      <c r="CD120">
        <v>5</v>
      </c>
      <c r="CE120">
        <v>6</v>
      </c>
      <c r="CF120">
        <v>4</v>
      </c>
      <c r="CG120">
        <v>0</v>
      </c>
      <c r="CH120">
        <v>0</v>
      </c>
      <c r="CI120">
        <v>0</v>
      </c>
      <c r="CJ120">
        <v>1</v>
      </c>
      <c r="CK120">
        <v>0</v>
      </c>
      <c r="CL120">
        <v>0</v>
      </c>
      <c r="CM120">
        <v>1</v>
      </c>
      <c r="CN120">
        <v>0</v>
      </c>
      <c r="CO120">
        <v>2</v>
      </c>
      <c r="CP120">
        <v>6</v>
      </c>
      <c r="CQ120">
        <v>37</v>
      </c>
      <c r="CR120">
        <v>51</v>
      </c>
      <c r="CS120">
        <v>13</v>
      </c>
      <c r="CT120">
        <v>0</v>
      </c>
      <c r="CU120">
        <v>2</v>
      </c>
      <c r="CV120">
        <v>0</v>
      </c>
      <c r="CW120">
        <v>1</v>
      </c>
      <c r="CX120">
        <v>0</v>
      </c>
      <c r="CY120">
        <v>0</v>
      </c>
      <c r="CZ120">
        <v>0</v>
      </c>
      <c r="DA120">
        <v>30</v>
      </c>
      <c r="DB120">
        <v>0</v>
      </c>
      <c r="DC120">
        <v>1</v>
      </c>
      <c r="DD120">
        <v>0</v>
      </c>
      <c r="DE120">
        <v>0</v>
      </c>
      <c r="DF120">
        <v>2</v>
      </c>
      <c r="DG120">
        <v>0</v>
      </c>
      <c r="DH120">
        <v>0</v>
      </c>
      <c r="DI120">
        <v>1</v>
      </c>
      <c r="DJ120">
        <v>0</v>
      </c>
      <c r="DK120">
        <v>0</v>
      </c>
      <c r="DL120">
        <v>1</v>
      </c>
      <c r="DM120">
        <v>0</v>
      </c>
      <c r="DN120">
        <v>0</v>
      </c>
      <c r="DO120">
        <v>0</v>
      </c>
      <c r="DP120">
        <v>0</v>
      </c>
      <c r="DQ120">
        <v>51</v>
      </c>
      <c r="DR120">
        <v>182</v>
      </c>
      <c r="DS120">
        <v>67</v>
      </c>
      <c r="DT120">
        <v>1</v>
      </c>
      <c r="DU120">
        <v>1</v>
      </c>
      <c r="DV120">
        <v>3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106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4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182</v>
      </c>
      <c r="ER120">
        <v>58</v>
      </c>
      <c r="ES120">
        <v>6</v>
      </c>
      <c r="ET120">
        <v>5</v>
      </c>
      <c r="EU120">
        <v>9</v>
      </c>
      <c r="EV120">
        <v>0</v>
      </c>
      <c r="EW120">
        <v>12</v>
      </c>
      <c r="EX120">
        <v>0</v>
      </c>
      <c r="EY120">
        <v>0</v>
      </c>
      <c r="EZ120">
        <v>1</v>
      </c>
      <c r="FA120">
        <v>0</v>
      </c>
      <c r="FB120">
        <v>0</v>
      </c>
      <c r="FC120">
        <v>18</v>
      </c>
      <c r="FD120">
        <v>0</v>
      </c>
      <c r="FE120">
        <v>1</v>
      </c>
      <c r="FF120">
        <v>0</v>
      </c>
      <c r="FG120">
        <v>0</v>
      </c>
      <c r="FH120">
        <v>0</v>
      </c>
      <c r="FI120">
        <v>1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5</v>
      </c>
      <c r="FQ120">
        <v>58</v>
      </c>
      <c r="FR120">
        <v>82</v>
      </c>
      <c r="FS120">
        <v>20</v>
      </c>
      <c r="FT120">
        <v>41</v>
      </c>
      <c r="FU120">
        <v>1</v>
      </c>
      <c r="FV120">
        <v>0</v>
      </c>
      <c r="FW120">
        <v>0</v>
      </c>
      <c r="FX120">
        <v>1</v>
      </c>
      <c r="FY120">
        <v>1</v>
      </c>
      <c r="FZ120">
        <v>0</v>
      </c>
      <c r="GA120">
        <v>0</v>
      </c>
      <c r="GB120">
        <v>4</v>
      </c>
      <c r="GC120">
        <v>0</v>
      </c>
      <c r="GD120">
        <v>1</v>
      </c>
      <c r="GE120">
        <v>4</v>
      </c>
      <c r="GF120">
        <v>0</v>
      </c>
      <c r="GG120">
        <v>0</v>
      </c>
      <c r="GH120">
        <v>3</v>
      </c>
      <c r="GI120">
        <v>0</v>
      </c>
      <c r="GJ120">
        <v>0</v>
      </c>
      <c r="GK120">
        <v>0</v>
      </c>
      <c r="GL120">
        <v>1</v>
      </c>
      <c r="GM120">
        <v>0</v>
      </c>
      <c r="GN120">
        <v>0</v>
      </c>
      <c r="GO120">
        <v>3</v>
      </c>
      <c r="GP120">
        <v>2</v>
      </c>
      <c r="GQ120">
        <v>82</v>
      </c>
      <c r="GR120">
        <v>57</v>
      </c>
      <c r="GS120">
        <v>29</v>
      </c>
      <c r="GT120">
        <v>3</v>
      </c>
      <c r="GU120">
        <v>1</v>
      </c>
      <c r="GV120">
        <v>0</v>
      </c>
      <c r="GW120">
        <v>1</v>
      </c>
      <c r="GX120">
        <v>9</v>
      </c>
      <c r="GY120">
        <v>0</v>
      </c>
      <c r="GZ120">
        <v>1</v>
      </c>
      <c r="HA120">
        <v>0</v>
      </c>
      <c r="HB120">
        <v>1</v>
      </c>
      <c r="HC120">
        <v>5</v>
      </c>
      <c r="HD120">
        <v>1</v>
      </c>
      <c r="HE120">
        <v>0</v>
      </c>
      <c r="HF120">
        <v>0</v>
      </c>
      <c r="HG120">
        <v>0</v>
      </c>
      <c r="HH120">
        <v>0</v>
      </c>
      <c r="HI120">
        <v>1</v>
      </c>
      <c r="HJ120">
        <v>0</v>
      </c>
      <c r="HK120">
        <v>0</v>
      </c>
      <c r="HL120">
        <v>1</v>
      </c>
      <c r="HM120">
        <v>3</v>
      </c>
      <c r="HN120">
        <v>1</v>
      </c>
      <c r="HO120">
        <v>0</v>
      </c>
      <c r="HP120">
        <v>0</v>
      </c>
      <c r="HQ120">
        <v>57</v>
      </c>
      <c r="HR120">
        <v>1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1</v>
      </c>
      <c r="IE120">
        <v>1</v>
      </c>
    </row>
    <row r="121" spans="1:239">
      <c r="A121" t="s">
        <v>1508</v>
      </c>
      <c r="B121" t="s">
        <v>1491</v>
      </c>
      <c r="C121" t="str">
        <f>"060201"</f>
        <v>060201</v>
      </c>
      <c r="D121" t="s">
        <v>667</v>
      </c>
      <c r="E121">
        <v>5</v>
      </c>
      <c r="F121">
        <v>1023</v>
      </c>
      <c r="G121">
        <v>790</v>
      </c>
      <c r="H121">
        <v>242</v>
      </c>
      <c r="I121">
        <v>548</v>
      </c>
      <c r="J121">
        <v>1</v>
      </c>
      <c r="K121">
        <v>5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548</v>
      </c>
      <c r="T121">
        <v>0</v>
      </c>
      <c r="U121">
        <v>0</v>
      </c>
      <c r="V121">
        <v>548</v>
      </c>
      <c r="W121">
        <v>4</v>
      </c>
      <c r="X121">
        <v>2</v>
      </c>
      <c r="Y121">
        <v>2</v>
      </c>
      <c r="Z121">
        <v>0</v>
      </c>
      <c r="AA121">
        <v>544</v>
      </c>
      <c r="AB121">
        <v>264</v>
      </c>
      <c r="AC121">
        <v>21</v>
      </c>
      <c r="AD121">
        <v>20</v>
      </c>
      <c r="AE121">
        <v>7</v>
      </c>
      <c r="AF121">
        <v>37</v>
      </c>
      <c r="AG121">
        <v>2</v>
      </c>
      <c r="AH121">
        <v>0</v>
      </c>
      <c r="AI121">
        <v>19</v>
      </c>
      <c r="AJ121">
        <v>84</v>
      </c>
      <c r="AK121">
        <v>48</v>
      </c>
      <c r="AL121">
        <v>3</v>
      </c>
      <c r="AM121">
        <v>6</v>
      </c>
      <c r="AN121">
        <v>0</v>
      </c>
      <c r="AO121">
        <v>3</v>
      </c>
      <c r="AP121">
        <v>1</v>
      </c>
      <c r="AQ121">
        <v>1</v>
      </c>
      <c r="AR121">
        <v>2</v>
      </c>
      <c r="AS121">
        <v>0</v>
      </c>
      <c r="AT121">
        <v>4</v>
      </c>
      <c r="AU121">
        <v>0</v>
      </c>
      <c r="AV121">
        <v>0</v>
      </c>
      <c r="AW121">
        <v>2</v>
      </c>
      <c r="AX121">
        <v>1</v>
      </c>
      <c r="AY121">
        <v>0</v>
      </c>
      <c r="AZ121">
        <v>3</v>
      </c>
      <c r="BA121">
        <v>264</v>
      </c>
      <c r="BB121">
        <v>71</v>
      </c>
      <c r="BC121">
        <v>11</v>
      </c>
      <c r="BD121">
        <v>37</v>
      </c>
      <c r="BE121">
        <v>5</v>
      </c>
      <c r="BF121">
        <v>4</v>
      </c>
      <c r="BG121">
        <v>0</v>
      </c>
      <c r="BH121">
        <v>2</v>
      </c>
      <c r="BI121">
        <v>2</v>
      </c>
      <c r="BJ121">
        <v>0</v>
      </c>
      <c r="BK121">
        <v>0</v>
      </c>
      <c r="BL121">
        <v>1</v>
      </c>
      <c r="BM121">
        <v>0</v>
      </c>
      <c r="BN121">
        <v>1</v>
      </c>
      <c r="BO121">
        <v>1</v>
      </c>
      <c r="BP121">
        <v>0</v>
      </c>
      <c r="BQ121">
        <v>0</v>
      </c>
      <c r="BR121">
        <v>1</v>
      </c>
      <c r="BS121">
        <v>0</v>
      </c>
      <c r="BT121">
        <v>0</v>
      </c>
      <c r="BU121">
        <v>3</v>
      </c>
      <c r="BV121">
        <v>0</v>
      </c>
      <c r="BW121">
        <v>2</v>
      </c>
      <c r="BX121">
        <v>1</v>
      </c>
      <c r="BY121">
        <v>0</v>
      </c>
      <c r="BZ121">
        <v>0</v>
      </c>
      <c r="CA121">
        <v>71</v>
      </c>
      <c r="CB121">
        <v>7</v>
      </c>
      <c r="CC121">
        <v>3</v>
      </c>
      <c r="CD121">
        <v>1</v>
      </c>
      <c r="CE121">
        <v>0</v>
      </c>
      <c r="CF121">
        <v>0</v>
      </c>
      <c r="CG121">
        <v>1</v>
      </c>
      <c r="CH121">
        <v>0</v>
      </c>
      <c r="CI121">
        <v>0</v>
      </c>
      <c r="CJ121">
        <v>0</v>
      </c>
      <c r="CK121">
        <v>1</v>
      </c>
      <c r="CL121">
        <v>1</v>
      </c>
      <c r="CM121">
        <v>0</v>
      </c>
      <c r="CN121">
        <v>0</v>
      </c>
      <c r="CO121">
        <v>0</v>
      </c>
      <c r="CP121">
        <v>0</v>
      </c>
      <c r="CQ121">
        <v>7</v>
      </c>
      <c r="CR121">
        <v>34</v>
      </c>
      <c r="CS121">
        <v>11</v>
      </c>
      <c r="CT121">
        <v>0</v>
      </c>
      <c r="CU121">
        <v>1</v>
      </c>
      <c r="CV121">
        <v>1</v>
      </c>
      <c r="CW121">
        <v>0</v>
      </c>
      <c r="CX121">
        <v>0</v>
      </c>
      <c r="CY121">
        <v>0</v>
      </c>
      <c r="CZ121">
        <v>0</v>
      </c>
      <c r="DA121">
        <v>16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1</v>
      </c>
      <c r="DI121">
        <v>0</v>
      </c>
      <c r="DJ121">
        <v>0</v>
      </c>
      <c r="DK121">
        <v>0</v>
      </c>
      <c r="DL121">
        <v>1</v>
      </c>
      <c r="DM121">
        <v>0</v>
      </c>
      <c r="DN121">
        <v>0</v>
      </c>
      <c r="DO121">
        <v>1</v>
      </c>
      <c r="DP121">
        <v>2</v>
      </c>
      <c r="DQ121">
        <v>34</v>
      </c>
      <c r="DR121">
        <v>71</v>
      </c>
      <c r="DS121">
        <v>29</v>
      </c>
      <c r="DT121">
        <v>0</v>
      </c>
      <c r="DU121">
        <v>1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36</v>
      </c>
      <c r="ED121">
        <v>0</v>
      </c>
      <c r="EE121">
        <v>0</v>
      </c>
      <c r="EF121">
        <v>0</v>
      </c>
      <c r="EG121">
        <v>1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1</v>
      </c>
      <c r="EP121">
        <v>3</v>
      </c>
      <c r="EQ121">
        <v>71</v>
      </c>
      <c r="ER121">
        <v>35</v>
      </c>
      <c r="ES121">
        <v>2</v>
      </c>
      <c r="ET121">
        <v>8</v>
      </c>
      <c r="EU121">
        <v>3</v>
      </c>
      <c r="EV121">
        <v>2</v>
      </c>
      <c r="EW121">
        <v>5</v>
      </c>
      <c r="EX121">
        <v>0</v>
      </c>
      <c r="EY121">
        <v>0</v>
      </c>
      <c r="EZ121">
        <v>1</v>
      </c>
      <c r="FA121">
        <v>0</v>
      </c>
      <c r="FB121">
        <v>1</v>
      </c>
      <c r="FC121">
        <v>10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1</v>
      </c>
      <c r="FM121">
        <v>0</v>
      </c>
      <c r="FN121">
        <v>0</v>
      </c>
      <c r="FO121">
        <v>0</v>
      </c>
      <c r="FP121">
        <v>2</v>
      </c>
      <c r="FQ121">
        <v>35</v>
      </c>
      <c r="FR121">
        <v>45</v>
      </c>
      <c r="FS121">
        <v>9</v>
      </c>
      <c r="FT121">
        <v>21</v>
      </c>
      <c r="FU121">
        <v>1</v>
      </c>
      <c r="FV121">
        <v>0</v>
      </c>
      <c r="FW121">
        <v>1</v>
      </c>
      <c r="FX121">
        <v>0</v>
      </c>
      <c r="FY121">
        <v>5</v>
      </c>
      <c r="FZ121">
        <v>1</v>
      </c>
      <c r="GA121">
        <v>0</v>
      </c>
      <c r="GB121">
        <v>1</v>
      </c>
      <c r="GC121">
        <v>0</v>
      </c>
      <c r="GD121">
        <v>0</v>
      </c>
      <c r="GE121">
        <v>1</v>
      </c>
      <c r="GF121">
        <v>0</v>
      </c>
      <c r="GG121">
        <v>1</v>
      </c>
      <c r="GH121">
        <v>0</v>
      </c>
      <c r="GI121">
        <v>2</v>
      </c>
      <c r="GJ121">
        <v>0</v>
      </c>
      <c r="GK121">
        <v>1</v>
      </c>
      <c r="GL121">
        <v>1</v>
      </c>
      <c r="GM121">
        <v>0</v>
      </c>
      <c r="GN121">
        <v>0</v>
      </c>
      <c r="GO121">
        <v>0</v>
      </c>
      <c r="GP121">
        <v>0</v>
      </c>
      <c r="GQ121">
        <v>45</v>
      </c>
      <c r="GR121">
        <v>17</v>
      </c>
      <c r="GS121">
        <v>9</v>
      </c>
      <c r="GT121">
        <v>2</v>
      </c>
      <c r="GU121">
        <v>0</v>
      </c>
      <c r="GV121">
        <v>0</v>
      </c>
      <c r="GW121">
        <v>0</v>
      </c>
      <c r="GX121">
        <v>3</v>
      </c>
      <c r="GY121">
        <v>0</v>
      </c>
      <c r="GZ121">
        <v>0</v>
      </c>
      <c r="HA121">
        <v>0</v>
      </c>
      <c r="HB121">
        <v>1</v>
      </c>
      <c r="HC121">
        <v>2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17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</row>
    <row r="122" spans="1:239">
      <c r="A122" t="s">
        <v>1507</v>
      </c>
      <c r="B122" t="s">
        <v>1491</v>
      </c>
      <c r="C122" t="str">
        <f>"060201"</f>
        <v>060201</v>
      </c>
      <c r="D122" t="s">
        <v>1506</v>
      </c>
      <c r="E122">
        <v>6</v>
      </c>
      <c r="F122">
        <v>1953</v>
      </c>
      <c r="G122">
        <v>1510</v>
      </c>
      <c r="H122">
        <v>542</v>
      </c>
      <c r="I122">
        <v>968</v>
      </c>
      <c r="J122">
        <v>1</v>
      </c>
      <c r="K122">
        <v>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968</v>
      </c>
      <c r="T122">
        <v>0</v>
      </c>
      <c r="U122">
        <v>0</v>
      </c>
      <c r="V122">
        <v>968</v>
      </c>
      <c r="W122">
        <v>15</v>
      </c>
      <c r="X122">
        <v>11</v>
      </c>
      <c r="Y122">
        <v>3</v>
      </c>
      <c r="Z122">
        <v>0</v>
      </c>
      <c r="AA122">
        <v>953</v>
      </c>
      <c r="AB122">
        <v>435</v>
      </c>
      <c r="AC122">
        <v>27</v>
      </c>
      <c r="AD122">
        <v>52</v>
      </c>
      <c r="AE122">
        <v>16</v>
      </c>
      <c r="AF122">
        <v>41</v>
      </c>
      <c r="AG122">
        <v>0</v>
      </c>
      <c r="AH122">
        <v>0</v>
      </c>
      <c r="AI122">
        <v>35</v>
      </c>
      <c r="AJ122">
        <v>121</v>
      </c>
      <c r="AK122">
        <v>117</v>
      </c>
      <c r="AL122">
        <v>4</v>
      </c>
      <c r="AM122">
        <v>3</v>
      </c>
      <c r="AN122">
        <v>0</v>
      </c>
      <c r="AO122">
        <v>1</v>
      </c>
      <c r="AP122">
        <v>4</v>
      </c>
      <c r="AQ122">
        <v>0</v>
      </c>
      <c r="AR122">
        <v>2</v>
      </c>
      <c r="AS122">
        <v>0</v>
      </c>
      <c r="AT122">
        <v>1</v>
      </c>
      <c r="AU122">
        <v>0</v>
      </c>
      <c r="AV122">
        <v>1</v>
      </c>
      <c r="AW122">
        <v>3</v>
      </c>
      <c r="AX122">
        <v>7</v>
      </c>
      <c r="AY122">
        <v>0</v>
      </c>
      <c r="AZ122">
        <v>0</v>
      </c>
      <c r="BA122">
        <v>435</v>
      </c>
      <c r="BB122">
        <v>133</v>
      </c>
      <c r="BC122">
        <v>17</v>
      </c>
      <c r="BD122">
        <v>87</v>
      </c>
      <c r="BE122">
        <v>5</v>
      </c>
      <c r="BF122">
        <v>0</v>
      </c>
      <c r="BG122">
        <v>2</v>
      </c>
      <c r="BH122">
        <v>2</v>
      </c>
      <c r="BI122">
        <v>2</v>
      </c>
      <c r="BJ122">
        <v>2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4</v>
      </c>
      <c r="BT122">
        <v>1</v>
      </c>
      <c r="BU122">
        <v>0</v>
      </c>
      <c r="BV122">
        <v>4</v>
      </c>
      <c r="BW122">
        <v>1</v>
      </c>
      <c r="BX122">
        <v>1</v>
      </c>
      <c r="BY122">
        <v>1</v>
      </c>
      <c r="BZ122">
        <v>3</v>
      </c>
      <c r="CA122">
        <v>133</v>
      </c>
      <c r="CB122">
        <v>26</v>
      </c>
      <c r="CC122">
        <v>10</v>
      </c>
      <c r="CD122">
        <v>4</v>
      </c>
      <c r="CE122">
        <v>4</v>
      </c>
      <c r="CF122">
        <v>0</v>
      </c>
      <c r="CG122">
        <v>0</v>
      </c>
      <c r="CH122">
        <v>1</v>
      </c>
      <c r="CI122">
        <v>0</v>
      </c>
      <c r="CJ122">
        <v>0</v>
      </c>
      <c r="CK122">
        <v>2</v>
      </c>
      <c r="CL122">
        <v>0</v>
      </c>
      <c r="CM122">
        <v>0</v>
      </c>
      <c r="CN122">
        <v>0</v>
      </c>
      <c r="CO122">
        <v>2</v>
      </c>
      <c r="CP122">
        <v>3</v>
      </c>
      <c r="CQ122">
        <v>26</v>
      </c>
      <c r="CR122">
        <v>41</v>
      </c>
      <c r="CS122">
        <v>15</v>
      </c>
      <c r="CT122">
        <v>1</v>
      </c>
      <c r="CU122">
        <v>2</v>
      </c>
      <c r="CV122">
        <v>1</v>
      </c>
      <c r="CW122">
        <v>0</v>
      </c>
      <c r="CX122">
        <v>0</v>
      </c>
      <c r="CY122">
        <v>1</v>
      </c>
      <c r="CZ122">
        <v>1</v>
      </c>
      <c r="DA122">
        <v>14</v>
      </c>
      <c r="DB122">
        <v>1</v>
      </c>
      <c r="DC122">
        <v>1</v>
      </c>
      <c r="DD122">
        <v>1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1</v>
      </c>
      <c r="DN122">
        <v>0</v>
      </c>
      <c r="DO122">
        <v>0</v>
      </c>
      <c r="DP122">
        <v>2</v>
      </c>
      <c r="DQ122">
        <v>41</v>
      </c>
      <c r="DR122">
        <v>136</v>
      </c>
      <c r="DS122">
        <v>65</v>
      </c>
      <c r="DT122">
        <v>0</v>
      </c>
      <c r="DU122">
        <v>2</v>
      </c>
      <c r="DV122">
        <v>1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64</v>
      </c>
      <c r="ED122">
        <v>0</v>
      </c>
      <c r="EE122">
        <v>0</v>
      </c>
      <c r="EF122">
        <v>0</v>
      </c>
      <c r="EG122">
        <v>3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1</v>
      </c>
      <c r="EQ122">
        <v>136</v>
      </c>
      <c r="ER122">
        <v>67</v>
      </c>
      <c r="ES122">
        <v>8</v>
      </c>
      <c r="ET122">
        <v>7</v>
      </c>
      <c r="EU122">
        <v>3</v>
      </c>
      <c r="EV122">
        <v>0</v>
      </c>
      <c r="EW122">
        <v>13</v>
      </c>
      <c r="EX122">
        <v>1</v>
      </c>
      <c r="EY122">
        <v>0</v>
      </c>
      <c r="EZ122">
        <v>3</v>
      </c>
      <c r="FA122">
        <v>0</v>
      </c>
      <c r="FB122">
        <v>0</v>
      </c>
      <c r="FC122">
        <v>30</v>
      </c>
      <c r="FD122">
        <v>0</v>
      </c>
      <c r="FE122">
        <v>0</v>
      </c>
      <c r="FF122">
        <v>0</v>
      </c>
      <c r="FG122">
        <v>0</v>
      </c>
      <c r="FH122">
        <v>2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67</v>
      </c>
      <c r="FR122">
        <v>95</v>
      </c>
      <c r="FS122">
        <v>17</v>
      </c>
      <c r="FT122">
        <v>48</v>
      </c>
      <c r="FU122">
        <v>1</v>
      </c>
      <c r="FV122">
        <v>0</v>
      </c>
      <c r="FW122">
        <v>0</v>
      </c>
      <c r="FX122">
        <v>2</v>
      </c>
      <c r="FY122">
        <v>2</v>
      </c>
      <c r="FZ122">
        <v>4</v>
      </c>
      <c r="GA122">
        <v>0</v>
      </c>
      <c r="GB122">
        <v>6</v>
      </c>
      <c r="GC122">
        <v>1</v>
      </c>
      <c r="GD122">
        <v>1</v>
      </c>
      <c r="GE122">
        <v>0</v>
      </c>
      <c r="GF122">
        <v>2</v>
      </c>
      <c r="GG122">
        <v>1</v>
      </c>
      <c r="GH122">
        <v>2</v>
      </c>
      <c r="GI122">
        <v>3</v>
      </c>
      <c r="GJ122">
        <v>0</v>
      </c>
      <c r="GK122">
        <v>2</v>
      </c>
      <c r="GL122">
        <v>1</v>
      </c>
      <c r="GM122">
        <v>0</v>
      </c>
      <c r="GN122">
        <v>0</v>
      </c>
      <c r="GO122">
        <v>2</v>
      </c>
      <c r="GP122">
        <v>0</v>
      </c>
      <c r="GQ122">
        <v>95</v>
      </c>
      <c r="GR122">
        <v>20</v>
      </c>
      <c r="GS122">
        <v>9</v>
      </c>
      <c r="GT122">
        <v>2</v>
      </c>
      <c r="GU122">
        <v>2</v>
      </c>
      <c r="GV122">
        <v>0</v>
      </c>
      <c r="GW122">
        <v>0</v>
      </c>
      <c r="GX122">
        <v>4</v>
      </c>
      <c r="GY122">
        <v>1</v>
      </c>
      <c r="GZ122">
        <v>0</v>
      </c>
      <c r="HA122">
        <v>0</v>
      </c>
      <c r="HB122">
        <v>1</v>
      </c>
      <c r="HC122">
        <v>0</v>
      </c>
      <c r="HD122">
        <v>1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20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</row>
    <row r="123" spans="1:239">
      <c r="A123" t="s">
        <v>1505</v>
      </c>
      <c r="B123" t="s">
        <v>1491</v>
      </c>
      <c r="C123" t="str">
        <f>"060201"</f>
        <v>060201</v>
      </c>
      <c r="D123" t="s">
        <v>1504</v>
      </c>
      <c r="E123">
        <v>7</v>
      </c>
      <c r="F123">
        <v>2231</v>
      </c>
      <c r="G123">
        <v>1740</v>
      </c>
      <c r="H123">
        <v>518</v>
      </c>
      <c r="I123">
        <v>1222</v>
      </c>
      <c r="J123">
        <v>0</v>
      </c>
      <c r="K123">
        <v>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1222</v>
      </c>
      <c r="T123">
        <v>0</v>
      </c>
      <c r="U123">
        <v>0</v>
      </c>
      <c r="V123">
        <v>1222</v>
      </c>
      <c r="W123">
        <v>13</v>
      </c>
      <c r="X123">
        <v>13</v>
      </c>
      <c r="Y123">
        <v>0</v>
      </c>
      <c r="Z123">
        <v>0</v>
      </c>
      <c r="AA123">
        <v>1209</v>
      </c>
      <c r="AB123">
        <v>584</v>
      </c>
      <c r="AC123">
        <v>28</v>
      </c>
      <c r="AD123">
        <v>46</v>
      </c>
      <c r="AE123">
        <v>18</v>
      </c>
      <c r="AF123">
        <v>46</v>
      </c>
      <c r="AG123">
        <v>1</v>
      </c>
      <c r="AH123">
        <v>0</v>
      </c>
      <c r="AI123">
        <v>38</v>
      </c>
      <c r="AJ123">
        <v>221</v>
      </c>
      <c r="AK123">
        <v>134</v>
      </c>
      <c r="AL123">
        <v>12</v>
      </c>
      <c r="AM123">
        <v>15</v>
      </c>
      <c r="AN123">
        <v>0</v>
      </c>
      <c r="AO123">
        <v>0</v>
      </c>
      <c r="AP123">
        <v>6</v>
      </c>
      <c r="AQ123">
        <v>1</v>
      </c>
      <c r="AR123">
        <v>3</v>
      </c>
      <c r="AS123">
        <v>3</v>
      </c>
      <c r="AT123">
        <v>1</v>
      </c>
      <c r="AU123">
        <v>0</v>
      </c>
      <c r="AV123">
        <v>0</v>
      </c>
      <c r="AW123">
        <v>2</v>
      </c>
      <c r="AX123">
        <v>3</v>
      </c>
      <c r="AY123">
        <v>0</v>
      </c>
      <c r="AZ123">
        <v>6</v>
      </c>
      <c r="BA123">
        <v>584</v>
      </c>
      <c r="BB123">
        <v>135</v>
      </c>
      <c r="BC123">
        <v>28</v>
      </c>
      <c r="BD123">
        <v>68</v>
      </c>
      <c r="BE123">
        <v>11</v>
      </c>
      <c r="BF123">
        <v>1</v>
      </c>
      <c r="BG123">
        <v>0</v>
      </c>
      <c r="BH123">
        <v>4</v>
      </c>
      <c r="BI123">
        <v>12</v>
      </c>
      <c r="BJ123">
        <v>1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1</v>
      </c>
      <c r="BS123">
        <v>3</v>
      </c>
      <c r="BT123">
        <v>0</v>
      </c>
      <c r="BU123">
        <v>1</v>
      </c>
      <c r="BV123">
        <v>3</v>
      </c>
      <c r="BW123">
        <v>0</v>
      </c>
      <c r="BX123">
        <v>1</v>
      </c>
      <c r="BY123">
        <v>1</v>
      </c>
      <c r="BZ123">
        <v>0</v>
      </c>
      <c r="CA123">
        <v>135</v>
      </c>
      <c r="CB123">
        <v>23</v>
      </c>
      <c r="CC123">
        <v>16</v>
      </c>
      <c r="CD123">
        <v>0</v>
      </c>
      <c r="CE123">
        <v>3</v>
      </c>
      <c r="CF123">
        <v>0</v>
      </c>
      <c r="CG123">
        <v>0</v>
      </c>
      <c r="CH123">
        <v>2</v>
      </c>
      <c r="CI123">
        <v>1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1</v>
      </c>
      <c r="CQ123">
        <v>23</v>
      </c>
      <c r="CR123">
        <v>60</v>
      </c>
      <c r="CS123">
        <v>21</v>
      </c>
      <c r="CT123">
        <v>0</v>
      </c>
      <c r="CU123">
        <v>0</v>
      </c>
      <c r="CV123">
        <v>1</v>
      </c>
      <c r="CW123">
        <v>0</v>
      </c>
      <c r="CX123">
        <v>1</v>
      </c>
      <c r="CY123">
        <v>0</v>
      </c>
      <c r="CZ123">
        <v>0</v>
      </c>
      <c r="DA123">
        <v>31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1</v>
      </c>
      <c r="DM123">
        <v>0</v>
      </c>
      <c r="DN123">
        <v>2</v>
      </c>
      <c r="DO123">
        <v>0</v>
      </c>
      <c r="DP123">
        <v>3</v>
      </c>
      <c r="DQ123">
        <v>60</v>
      </c>
      <c r="DR123">
        <v>196</v>
      </c>
      <c r="DS123">
        <v>49</v>
      </c>
      <c r="DT123">
        <v>1</v>
      </c>
      <c r="DU123">
        <v>5</v>
      </c>
      <c r="DV123">
        <v>1</v>
      </c>
      <c r="DW123">
        <v>0</v>
      </c>
      <c r="DX123">
        <v>0</v>
      </c>
      <c r="DY123">
        <v>0</v>
      </c>
      <c r="DZ123">
        <v>0</v>
      </c>
      <c r="EA123">
        <v>1</v>
      </c>
      <c r="EB123">
        <v>0</v>
      </c>
      <c r="EC123">
        <v>133</v>
      </c>
      <c r="ED123">
        <v>0</v>
      </c>
      <c r="EE123">
        <v>1</v>
      </c>
      <c r="EF123">
        <v>0</v>
      </c>
      <c r="EG123">
        <v>2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3</v>
      </c>
      <c r="EQ123">
        <v>196</v>
      </c>
      <c r="ER123">
        <v>66</v>
      </c>
      <c r="ES123">
        <v>6</v>
      </c>
      <c r="ET123">
        <v>11</v>
      </c>
      <c r="EU123">
        <v>4</v>
      </c>
      <c r="EV123">
        <v>0</v>
      </c>
      <c r="EW123">
        <v>15</v>
      </c>
      <c r="EX123">
        <v>2</v>
      </c>
      <c r="EY123">
        <v>0</v>
      </c>
      <c r="EZ123">
        <v>0</v>
      </c>
      <c r="FA123">
        <v>0</v>
      </c>
      <c r="FB123">
        <v>1</v>
      </c>
      <c r="FC123">
        <v>21</v>
      </c>
      <c r="FD123">
        <v>1</v>
      </c>
      <c r="FE123">
        <v>1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2</v>
      </c>
      <c r="FL123">
        <v>0</v>
      </c>
      <c r="FM123">
        <v>0</v>
      </c>
      <c r="FN123">
        <v>0</v>
      </c>
      <c r="FO123">
        <v>1</v>
      </c>
      <c r="FP123">
        <v>1</v>
      </c>
      <c r="FQ123">
        <v>66</v>
      </c>
      <c r="FR123">
        <v>102</v>
      </c>
      <c r="FS123">
        <v>26</v>
      </c>
      <c r="FT123">
        <v>34</v>
      </c>
      <c r="FU123">
        <v>2</v>
      </c>
      <c r="FV123">
        <v>1</v>
      </c>
      <c r="FW123">
        <v>0</v>
      </c>
      <c r="FX123">
        <v>3</v>
      </c>
      <c r="FY123">
        <v>5</v>
      </c>
      <c r="FZ123">
        <v>0</v>
      </c>
      <c r="GA123">
        <v>2</v>
      </c>
      <c r="GB123">
        <v>6</v>
      </c>
      <c r="GC123">
        <v>0</v>
      </c>
      <c r="GD123">
        <v>1</v>
      </c>
      <c r="GE123">
        <v>4</v>
      </c>
      <c r="GF123">
        <v>3</v>
      </c>
      <c r="GG123">
        <v>3</v>
      </c>
      <c r="GH123">
        <v>2</v>
      </c>
      <c r="GI123">
        <v>6</v>
      </c>
      <c r="GJ123">
        <v>0</v>
      </c>
      <c r="GK123">
        <v>2</v>
      </c>
      <c r="GL123">
        <v>0</v>
      </c>
      <c r="GM123">
        <v>0</v>
      </c>
      <c r="GN123">
        <v>0</v>
      </c>
      <c r="GO123">
        <v>1</v>
      </c>
      <c r="GP123">
        <v>1</v>
      </c>
      <c r="GQ123">
        <v>102</v>
      </c>
      <c r="GR123">
        <v>41</v>
      </c>
      <c r="GS123">
        <v>21</v>
      </c>
      <c r="GT123">
        <v>3</v>
      </c>
      <c r="GU123">
        <v>1</v>
      </c>
      <c r="GV123">
        <v>0</v>
      </c>
      <c r="GW123">
        <v>0</v>
      </c>
      <c r="GX123">
        <v>5</v>
      </c>
      <c r="GY123">
        <v>1</v>
      </c>
      <c r="GZ123">
        <v>1</v>
      </c>
      <c r="HA123">
        <v>0</v>
      </c>
      <c r="HB123">
        <v>0</v>
      </c>
      <c r="HC123">
        <v>2</v>
      </c>
      <c r="HD123">
        <v>0</v>
      </c>
      <c r="HE123">
        <v>3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2</v>
      </c>
      <c r="HN123">
        <v>1</v>
      </c>
      <c r="HO123">
        <v>0</v>
      </c>
      <c r="HP123">
        <v>1</v>
      </c>
      <c r="HQ123">
        <v>41</v>
      </c>
      <c r="HR123">
        <v>2</v>
      </c>
      <c r="HS123">
        <v>1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1</v>
      </c>
      <c r="IE123">
        <v>2</v>
      </c>
    </row>
    <row r="124" spans="1:239">
      <c r="A124" t="s">
        <v>1503</v>
      </c>
      <c r="B124" t="s">
        <v>1491</v>
      </c>
      <c r="C124" t="str">
        <f>"060201"</f>
        <v>060201</v>
      </c>
      <c r="D124" t="s">
        <v>1502</v>
      </c>
      <c r="E124">
        <v>8</v>
      </c>
      <c r="F124">
        <v>2028</v>
      </c>
      <c r="G124">
        <v>1590</v>
      </c>
      <c r="H124">
        <v>506</v>
      </c>
      <c r="I124">
        <v>1084</v>
      </c>
      <c r="J124">
        <v>0</v>
      </c>
      <c r="K124">
        <v>5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1084</v>
      </c>
      <c r="T124">
        <v>0</v>
      </c>
      <c r="U124">
        <v>0</v>
      </c>
      <c r="V124">
        <v>1084</v>
      </c>
      <c r="W124">
        <v>17</v>
      </c>
      <c r="X124">
        <v>12</v>
      </c>
      <c r="Y124">
        <v>3</v>
      </c>
      <c r="Z124">
        <v>0</v>
      </c>
      <c r="AA124">
        <v>1067</v>
      </c>
      <c r="AB124">
        <v>475</v>
      </c>
      <c r="AC124">
        <v>27</v>
      </c>
      <c r="AD124">
        <v>33</v>
      </c>
      <c r="AE124">
        <v>46</v>
      </c>
      <c r="AF124">
        <v>31</v>
      </c>
      <c r="AG124">
        <v>2</v>
      </c>
      <c r="AH124">
        <v>0</v>
      </c>
      <c r="AI124">
        <v>50</v>
      </c>
      <c r="AJ124">
        <v>129</v>
      </c>
      <c r="AK124">
        <v>100</v>
      </c>
      <c r="AL124">
        <v>12</v>
      </c>
      <c r="AM124">
        <v>6</v>
      </c>
      <c r="AN124">
        <v>0</v>
      </c>
      <c r="AO124">
        <v>0</v>
      </c>
      <c r="AP124">
        <v>19</v>
      </c>
      <c r="AQ124">
        <v>1</v>
      </c>
      <c r="AR124">
        <v>1</v>
      </c>
      <c r="AS124">
        <v>0</v>
      </c>
      <c r="AT124">
        <v>1</v>
      </c>
      <c r="AU124">
        <v>0</v>
      </c>
      <c r="AV124">
        <v>3</v>
      </c>
      <c r="AW124">
        <v>2</v>
      </c>
      <c r="AX124">
        <v>7</v>
      </c>
      <c r="AY124">
        <v>1</v>
      </c>
      <c r="AZ124">
        <v>4</v>
      </c>
      <c r="BA124">
        <v>475</v>
      </c>
      <c r="BB124">
        <v>117</v>
      </c>
      <c r="BC124">
        <v>23</v>
      </c>
      <c r="BD124">
        <v>54</v>
      </c>
      <c r="BE124">
        <v>11</v>
      </c>
      <c r="BF124">
        <v>1</v>
      </c>
      <c r="BG124">
        <v>1</v>
      </c>
      <c r="BH124">
        <v>0</v>
      </c>
      <c r="BI124">
        <v>4</v>
      </c>
      <c r="BJ124">
        <v>6</v>
      </c>
      <c r="BK124">
        <v>1</v>
      </c>
      <c r="BL124">
        <v>1</v>
      </c>
      <c r="BM124">
        <v>0</v>
      </c>
      <c r="BN124">
        <v>0</v>
      </c>
      <c r="BO124">
        <v>0</v>
      </c>
      <c r="BP124">
        <v>2</v>
      </c>
      <c r="BQ124">
        <v>4</v>
      </c>
      <c r="BR124">
        <v>0</v>
      </c>
      <c r="BS124">
        <v>1</v>
      </c>
      <c r="BT124">
        <v>0</v>
      </c>
      <c r="BU124">
        <v>0</v>
      </c>
      <c r="BV124">
        <v>3</v>
      </c>
      <c r="BW124">
        <v>0</v>
      </c>
      <c r="BX124">
        <v>2</v>
      </c>
      <c r="BY124">
        <v>0</v>
      </c>
      <c r="BZ124">
        <v>3</v>
      </c>
      <c r="CA124">
        <v>117</v>
      </c>
      <c r="CB124">
        <v>28</v>
      </c>
      <c r="CC124">
        <v>11</v>
      </c>
      <c r="CD124">
        <v>2</v>
      </c>
      <c r="CE124">
        <v>2</v>
      </c>
      <c r="CF124">
        <v>0</v>
      </c>
      <c r="CG124">
        <v>1</v>
      </c>
      <c r="CH124">
        <v>0</v>
      </c>
      <c r="CI124">
        <v>0</v>
      </c>
      <c r="CJ124">
        <v>1</v>
      </c>
      <c r="CK124">
        <v>2</v>
      </c>
      <c r="CL124">
        <v>0</v>
      </c>
      <c r="CM124">
        <v>0</v>
      </c>
      <c r="CN124">
        <v>1</v>
      </c>
      <c r="CO124">
        <v>3</v>
      </c>
      <c r="CP124">
        <v>5</v>
      </c>
      <c r="CQ124">
        <v>28</v>
      </c>
      <c r="CR124">
        <v>78</v>
      </c>
      <c r="CS124">
        <v>27</v>
      </c>
      <c r="CT124">
        <v>2</v>
      </c>
      <c r="CU124">
        <v>1</v>
      </c>
      <c r="CV124">
        <v>1</v>
      </c>
      <c r="CW124">
        <v>1</v>
      </c>
      <c r="CX124">
        <v>0</v>
      </c>
      <c r="CY124">
        <v>0</v>
      </c>
      <c r="CZ124">
        <v>1</v>
      </c>
      <c r="DA124">
        <v>40</v>
      </c>
      <c r="DB124">
        <v>0</v>
      </c>
      <c r="DC124">
        <v>0</v>
      </c>
      <c r="DD124">
        <v>0</v>
      </c>
      <c r="DE124">
        <v>0</v>
      </c>
      <c r="DF124">
        <v>1</v>
      </c>
      <c r="DG124">
        <v>0</v>
      </c>
      <c r="DH124">
        <v>3</v>
      </c>
      <c r="DI124">
        <v>0</v>
      </c>
      <c r="DJ124">
        <v>1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78</v>
      </c>
      <c r="DR124">
        <v>153</v>
      </c>
      <c r="DS124">
        <v>30</v>
      </c>
      <c r="DT124">
        <v>1</v>
      </c>
      <c r="DU124">
        <v>2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117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1</v>
      </c>
      <c r="EJ124">
        <v>0</v>
      </c>
      <c r="EK124">
        <v>0</v>
      </c>
      <c r="EL124">
        <v>0</v>
      </c>
      <c r="EM124">
        <v>1</v>
      </c>
      <c r="EN124">
        <v>0</v>
      </c>
      <c r="EO124">
        <v>0</v>
      </c>
      <c r="EP124">
        <v>1</v>
      </c>
      <c r="EQ124">
        <v>153</v>
      </c>
      <c r="ER124">
        <v>83</v>
      </c>
      <c r="ES124">
        <v>8</v>
      </c>
      <c r="ET124">
        <v>8</v>
      </c>
      <c r="EU124">
        <v>8</v>
      </c>
      <c r="EV124">
        <v>0</v>
      </c>
      <c r="EW124">
        <v>27</v>
      </c>
      <c r="EX124">
        <v>1</v>
      </c>
      <c r="EY124">
        <v>1</v>
      </c>
      <c r="EZ124">
        <v>2</v>
      </c>
      <c r="FA124">
        <v>0</v>
      </c>
      <c r="FB124">
        <v>1</v>
      </c>
      <c r="FC124">
        <v>24</v>
      </c>
      <c r="FD124">
        <v>0</v>
      </c>
      <c r="FE124">
        <v>1</v>
      </c>
      <c r="FF124">
        <v>1</v>
      </c>
      <c r="FG124">
        <v>0</v>
      </c>
      <c r="FH124">
        <v>1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83</v>
      </c>
      <c r="FR124">
        <v>101</v>
      </c>
      <c r="FS124">
        <v>23</v>
      </c>
      <c r="FT124">
        <v>32</v>
      </c>
      <c r="FU124">
        <v>4</v>
      </c>
      <c r="FV124">
        <v>0</v>
      </c>
      <c r="FW124">
        <v>0</v>
      </c>
      <c r="FX124">
        <v>1</v>
      </c>
      <c r="FY124">
        <v>11</v>
      </c>
      <c r="FZ124">
        <v>0</v>
      </c>
      <c r="GA124">
        <v>2</v>
      </c>
      <c r="GB124">
        <v>8</v>
      </c>
      <c r="GC124">
        <v>1</v>
      </c>
      <c r="GD124">
        <v>1</v>
      </c>
      <c r="GE124">
        <v>0</v>
      </c>
      <c r="GF124">
        <v>6</v>
      </c>
      <c r="GG124">
        <v>0</v>
      </c>
      <c r="GH124">
        <v>3</v>
      </c>
      <c r="GI124">
        <v>2</v>
      </c>
      <c r="GJ124">
        <v>1</v>
      </c>
      <c r="GK124">
        <v>1</v>
      </c>
      <c r="GL124">
        <v>0</v>
      </c>
      <c r="GM124">
        <v>0</v>
      </c>
      <c r="GN124">
        <v>0</v>
      </c>
      <c r="GO124">
        <v>4</v>
      </c>
      <c r="GP124">
        <v>1</v>
      </c>
      <c r="GQ124">
        <v>101</v>
      </c>
      <c r="GR124">
        <v>32</v>
      </c>
      <c r="GS124">
        <v>9</v>
      </c>
      <c r="GT124">
        <v>3</v>
      </c>
      <c r="GU124">
        <v>1</v>
      </c>
      <c r="GV124">
        <v>0</v>
      </c>
      <c r="GW124">
        <v>1</v>
      </c>
      <c r="GX124">
        <v>9</v>
      </c>
      <c r="GY124">
        <v>0</v>
      </c>
      <c r="GZ124">
        <v>0</v>
      </c>
      <c r="HA124">
        <v>0</v>
      </c>
      <c r="HB124">
        <v>1</v>
      </c>
      <c r="HC124">
        <v>3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1</v>
      </c>
      <c r="HL124">
        <v>0</v>
      </c>
      <c r="HM124">
        <v>2</v>
      </c>
      <c r="HN124">
        <v>1</v>
      </c>
      <c r="HO124">
        <v>0</v>
      </c>
      <c r="HP124">
        <v>1</v>
      </c>
      <c r="HQ124">
        <v>32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</row>
    <row r="125" spans="1:239">
      <c r="A125" t="s">
        <v>1501</v>
      </c>
      <c r="B125" t="s">
        <v>1491</v>
      </c>
      <c r="C125" t="str">
        <f>"060201"</f>
        <v>060201</v>
      </c>
      <c r="D125" t="s">
        <v>1500</v>
      </c>
      <c r="E125">
        <v>9</v>
      </c>
      <c r="F125">
        <v>1152</v>
      </c>
      <c r="G125">
        <v>899</v>
      </c>
      <c r="H125">
        <v>289</v>
      </c>
      <c r="I125">
        <v>610</v>
      </c>
      <c r="J125">
        <v>0</v>
      </c>
      <c r="K125">
        <v>3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610</v>
      </c>
      <c r="T125">
        <v>0</v>
      </c>
      <c r="U125">
        <v>0</v>
      </c>
      <c r="V125">
        <v>610</v>
      </c>
      <c r="W125">
        <v>22</v>
      </c>
      <c r="X125">
        <v>13</v>
      </c>
      <c r="Y125">
        <v>9</v>
      </c>
      <c r="Z125">
        <v>0</v>
      </c>
      <c r="AA125">
        <v>588</v>
      </c>
      <c r="AB125">
        <v>283</v>
      </c>
      <c r="AC125">
        <v>24</v>
      </c>
      <c r="AD125">
        <v>37</v>
      </c>
      <c r="AE125">
        <v>10</v>
      </c>
      <c r="AF125">
        <v>10</v>
      </c>
      <c r="AG125">
        <v>0</v>
      </c>
      <c r="AH125">
        <v>0</v>
      </c>
      <c r="AI125">
        <v>16</v>
      </c>
      <c r="AJ125">
        <v>75</v>
      </c>
      <c r="AK125">
        <v>83</v>
      </c>
      <c r="AL125">
        <v>3</v>
      </c>
      <c r="AM125">
        <v>5</v>
      </c>
      <c r="AN125">
        <v>0</v>
      </c>
      <c r="AO125">
        <v>1</v>
      </c>
      <c r="AP125">
        <v>4</v>
      </c>
      <c r="AQ125">
        <v>0</v>
      </c>
      <c r="AR125">
        <v>6</v>
      </c>
      <c r="AS125">
        <v>0</v>
      </c>
      <c r="AT125">
        <v>2</v>
      </c>
      <c r="AU125">
        <v>1</v>
      </c>
      <c r="AV125">
        <v>0</v>
      </c>
      <c r="AW125">
        <v>0</v>
      </c>
      <c r="AX125">
        <v>4</v>
      </c>
      <c r="AY125">
        <v>1</v>
      </c>
      <c r="AZ125">
        <v>1</v>
      </c>
      <c r="BA125">
        <v>283</v>
      </c>
      <c r="BB125">
        <v>68</v>
      </c>
      <c r="BC125">
        <v>18</v>
      </c>
      <c r="BD125">
        <v>29</v>
      </c>
      <c r="BE125">
        <v>6</v>
      </c>
      <c r="BF125">
        <v>2</v>
      </c>
      <c r="BG125">
        <v>1</v>
      </c>
      <c r="BH125">
        <v>0</v>
      </c>
      <c r="BI125">
        <v>2</v>
      </c>
      <c r="BJ125">
        <v>1</v>
      </c>
      <c r="BK125">
        <v>0</v>
      </c>
      <c r="BL125">
        <v>0</v>
      </c>
      <c r="BM125">
        <v>2</v>
      </c>
      <c r="BN125">
        <v>1</v>
      </c>
      <c r="BO125">
        <v>0</v>
      </c>
      <c r="BP125">
        <v>1</v>
      </c>
      <c r="BQ125">
        <v>1</v>
      </c>
      <c r="BR125">
        <v>0</v>
      </c>
      <c r="BS125">
        <v>2</v>
      </c>
      <c r="BT125">
        <v>0</v>
      </c>
      <c r="BU125">
        <v>0</v>
      </c>
      <c r="BV125">
        <v>1</v>
      </c>
      <c r="BW125">
        <v>0</v>
      </c>
      <c r="BX125">
        <v>0</v>
      </c>
      <c r="BY125">
        <v>0</v>
      </c>
      <c r="BZ125">
        <v>1</v>
      </c>
      <c r="CA125">
        <v>68</v>
      </c>
      <c r="CB125">
        <v>11</v>
      </c>
      <c r="CC125">
        <v>7</v>
      </c>
      <c r="CD125">
        <v>0</v>
      </c>
      <c r="CE125">
        <v>0</v>
      </c>
      <c r="CF125">
        <v>0</v>
      </c>
      <c r="CG125">
        <v>2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1</v>
      </c>
      <c r="CO125">
        <v>0</v>
      </c>
      <c r="CP125">
        <v>1</v>
      </c>
      <c r="CQ125">
        <v>11</v>
      </c>
      <c r="CR125">
        <v>24</v>
      </c>
      <c r="CS125">
        <v>8</v>
      </c>
      <c r="CT125">
        <v>0</v>
      </c>
      <c r="CU125">
        <v>1</v>
      </c>
      <c r="CV125">
        <v>2</v>
      </c>
      <c r="CW125">
        <v>1</v>
      </c>
      <c r="CX125">
        <v>0</v>
      </c>
      <c r="CY125">
        <v>0</v>
      </c>
      <c r="CZ125">
        <v>0</v>
      </c>
      <c r="DA125">
        <v>8</v>
      </c>
      <c r="DB125">
        <v>1</v>
      </c>
      <c r="DC125">
        <v>0</v>
      </c>
      <c r="DD125">
        <v>0</v>
      </c>
      <c r="DE125">
        <v>0</v>
      </c>
      <c r="DF125">
        <v>1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1</v>
      </c>
      <c r="DM125">
        <v>0</v>
      </c>
      <c r="DN125">
        <v>0</v>
      </c>
      <c r="DO125">
        <v>0</v>
      </c>
      <c r="DP125">
        <v>1</v>
      </c>
      <c r="DQ125">
        <v>24</v>
      </c>
      <c r="DR125">
        <v>85</v>
      </c>
      <c r="DS125">
        <v>21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63</v>
      </c>
      <c r="ED125">
        <v>1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85</v>
      </c>
      <c r="ER125">
        <v>34</v>
      </c>
      <c r="ES125">
        <v>5</v>
      </c>
      <c r="ET125">
        <v>1</v>
      </c>
      <c r="EU125">
        <v>5</v>
      </c>
      <c r="EV125">
        <v>0</v>
      </c>
      <c r="EW125">
        <v>9</v>
      </c>
      <c r="EX125">
        <v>0</v>
      </c>
      <c r="EY125">
        <v>1</v>
      </c>
      <c r="EZ125">
        <v>0</v>
      </c>
      <c r="FA125">
        <v>1</v>
      </c>
      <c r="FB125">
        <v>0</v>
      </c>
      <c r="FC125">
        <v>8</v>
      </c>
      <c r="FD125">
        <v>2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2</v>
      </c>
      <c r="FN125">
        <v>0</v>
      </c>
      <c r="FO125">
        <v>0</v>
      </c>
      <c r="FP125">
        <v>0</v>
      </c>
      <c r="FQ125">
        <v>34</v>
      </c>
      <c r="FR125">
        <v>54</v>
      </c>
      <c r="FS125">
        <v>13</v>
      </c>
      <c r="FT125">
        <v>19</v>
      </c>
      <c r="FU125">
        <v>1</v>
      </c>
      <c r="FV125">
        <v>0</v>
      </c>
      <c r="FW125">
        <v>2</v>
      </c>
      <c r="FX125">
        <v>1</v>
      </c>
      <c r="FY125">
        <v>2</v>
      </c>
      <c r="FZ125">
        <v>0</v>
      </c>
      <c r="GA125">
        <v>1</v>
      </c>
      <c r="GB125">
        <v>4</v>
      </c>
      <c r="GC125">
        <v>1</v>
      </c>
      <c r="GD125">
        <v>1</v>
      </c>
      <c r="GE125">
        <v>1</v>
      </c>
      <c r="GF125">
        <v>1</v>
      </c>
      <c r="GG125">
        <v>0</v>
      </c>
      <c r="GH125">
        <v>1</v>
      </c>
      <c r="GI125">
        <v>1</v>
      </c>
      <c r="GJ125">
        <v>0</v>
      </c>
      <c r="GK125">
        <v>3</v>
      </c>
      <c r="GL125">
        <v>0</v>
      </c>
      <c r="GM125">
        <v>1</v>
      </c>
      <c r="GN125">
        <v>0</v>
      </c>
      <c r="GO125">
        <v>0</v>
      </c>
      <c r="GP125">
        <v>1</v>
      </c>
      <c r="GQ125">
        <v>54</v>
      </c>
      <c r="GR125">
        <v>28</v>
      </c>
      <c r="GS125">
        <v>11</v>
      </c>
      <c r="GT125">
        <v>1</v>
      </c>
      <c r="GU125">
        <v>2</v>
      </c>
      <c r="GV125">
        <v>0</v>
      </c>
      <c r="GW125">
        <v>2</v>
      </c>
      <c r="GX125">
        <v>6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1</v>
      </c>
      <c r="HF125">
        <v>0</v>
      </c>
      <c r="HG125">
        <v>1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4</v>
      </c>
      <c r="HN125">
        <v>0</v>
      </c>
      <c r="HO125">
        <v>0</v>
      </c>
      <c r="HP125">
        <v>0</v>
      </c>
      <c r="HQ125">
        <v>28</v>
      </c>
      <c r="HR125">
        <v>1</v>
      </c>
      <c r="HS125">
        <v>0</v>
      </c>
      <c r="HT125">
        <v>1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1</v>
      </c>
    </row>
    <row r="126" spans="1:239">
      <c r="A126" t="s">
        <v>1499</v>
      </c>
      <c r="B126" t="s">
        <v>1491</v>
      </c>
      <c r="C126" t="str">
        <f>"060201"</f>
        <v>060201</v>
      </c>
      <c r="D126" t="s">
        <v>1498</v>
      </c>
      <c r="E126">
        <v>10</v>
      </c>
      <c r="F126">
        <v>2079</v>
      </c>
      <c r="G126">
        <v>1612</v>
      </c>
      <c r="H126">
        <v>504</v>
      </c>
      <c r="I126">
        <v>1108</v>
      </c>
      <c r="J126">
        <v>1</v>
      </c>
      <c r="K126">
        <v>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1108</v>
      </c>
      <c r="T126">
        <v>0</v>
      </c>
      <c r="U126">
        <v>0</v>
      </c>
      <c r="V126">
        <v>1108</v>
      </c>
      <c r="W126">
        <v>21</v>
      </c>
      <c r="X126">
        <v>16</v>
      </c>
      <c r="Y126">
        <v>5</v>
      </c>
      <c r="Z126">
        <v>0</v>
      </c>
      <c r="AA126">
        <v>1087</v>
      </c>
      <c r="AB126">
        <v>438</v>
      </c>
      <c r="AC126">
        <v>20</v>
      </c>
      <c r="AD126">
        <v>21</v>
      </c>
      <c r="AE126">
        <v>32</v>
      </c>
      <c r="AF126">
        <v>84</v>
      </c>
      <c r="AG126">
        <v>3</v>
      </c>
      <c r="AH126">
        <v>0</v>
      </c>
      <c r="AI126">
        <v>18</v>
      </c>
      <c r="AJ126">
        <v>111</v>
      </c>
      <c r="AK126">
        <v>89</v>
      </c>
      <c r="AL126">
        <v>7</v>
      </c>
      <c r="AM126">
        <v>8</v>
      </c>
      <c r="AN126">
        <v>0</v>
      </c>
      <c r="AO126">
        <v>1</v>
      </c>
      <c r="AP126">
        <v>7</v>
      </c>
      <c r="AQ126">
        <v>0</v>
      </c>
      <c r="AR126">
        <v>2</v>
      </c>
      <c r="AS126">
        <v>0</v>
      </c>
      <c r="AT126">
        <v>0</v>
      </c>
      <c r="AU126">
        <v>2</v>
      </c>
      <c r="AV126">
        <v>0</v>
      </c>
      <c r="AW126">
        <v>2</v>
      </c>
      <c r="AX126">
        <v>31</v>
      </c>
      <c r="AY126">
        <v>0</v>
      </c>
      <c r="AZ126">
        <v>0</v>
      </c>
      <c r="BA126">
        <v>438</v>
      </c>
      <c r="BB126">
        <v>116</v>
      </c>
      <c r="BC126">
        <v>22</v>
      </c>
      <c r="BD126">
        <v>61</v>
      </c>
      <c r="BE126">
        <v>11</v>
      </c>
      <c r="BF126">
        <v>3</v>
      </c>
      <c r="BG126">
        <v>0</v>
      </c>
      <c r="BH126">
        <v>2</v>
      </c>
      <c r="BI126">
        <v>3</v>
      </c>
      <c r="BJ126">
        <v>2</v>
      </c>
      <c r="BK126">
        <v>0</v>
      </c>
      <c r="BL126">
        <v>0</v>
      </c>
      <c r="BM126">
        <v>1</v>
      </c>
      <c r="BN126">
        <v>0</v>
      </c>
      <c r="BO126">
        <v>2</v>
      </c>
      <c r="BP126">
        <v>2</v>
      </c>
      <c r="BQ126">
        <v>0</v>
      </c>
      <c r="BR126">
        <v>0</v>
      </c>
      <c r="BS126">
        <v>3</v>
      </c>
      <c r="BT126">
        <v>0</v>
      </c>
      <c r="BU126">
        <v>0</v>
      </c>
      <c r="BV126">
        <v>1</v>
      </c>
      <c r="BW126">
        <v>1</v>
      </c>
      <c r="BX126">
        <v>2</v>
      </c>
      <c r="BY126">
        <v>0</v>
      </c>
      <c r="BZ126">
        <v>0</v>
      </c>
      <c r="CA126">
        <v>116</v>
      </c>
      <c r="CB126">
        <v>33</v>
      </c>
      <c r="CC126">
        <v>15</v>
      </c>
      <c r="CD126">
        <v>4</v>
      </c>
      <c r="CE126">
        <v>2</v>
      </c>
      <c r="CF126">
        <v>0</v>
      </c>
      <c r="CG126">
        <v>2</v>
      </c>
      <c r="CH126">
        <v>2</v>
      </c>
      <c r="CI126">
        <v>0</v>
      </c>
      <c r="CJ126">
        <v>0</v>
      </c>
      <c r="CK126">
        <v>2</v>
      </c>
      <c r="CL126">
        <v>0</v>
      </c>
      <c r="CM126">
        <v>2</v>
      </c>
      <c r="CN126">
        <v>0</v>
      </c>
      <c r="CO126">
        <v>3</v>
      </c>
      <c r="CP126">
        <v>1</v>
      </c>
      <c r="CQ126">
        <v>33</v>
      </c>
      <c r="CR126">
        <v>98</v>
      </c>
      <c r="CS126">
        <v>20</v>
      </c>
      <c r="CT126">
        <v>0</v>
      </c>
      <c r="CU126">
        <v>0</v>
      </c>
      <c r="CV126">
        <v>6</v>
      </c>
      <c r="CW126">
        <v>1</v>
      </c>
      <c r="CX126">
        <v>1</v>
      </c>
      <c r="CY126">
        <v>0</v>
      </c>
      <c r="CZ126">
        <v>0</v>
      </c>
      <c r="DA126">
        <v>60</v>
      </c>
      <c r="DB126">
        <v>1</v>
      </c>
      <c r="DC126">
        <v>0</v>
      </c>
      <c r="DD126">
        <v>0</v>
      </c>
      <c r="DE126">
        <v>1</v>
      </c>
      <c r="DF126">
        <v>0</v>
      </c>
      <c r="DG126">
        <v>0</v>
      </c>
      <c r="DH126">
        <v>2</v>
      </c>
      <c r="DI126">
        <v>0</v>
      </c>
      <c r="DJ126">
        <v>0</v>
      </c>
      <c r="DK126">
        <v>3</v>
      </c>
      <c r="DL126">
        <v>0</v>
      </c>
      <c r="DM126">
        <v>0</v>
      </c>
      <c r="DN126">
        <v>1</v>
      </c>
      <c r="DO126">
        <v>0</v>
      </c>
      <c r="DP126">
        <v>2</v>
      </c>
      <c r="DQ126">
        <v>98</v>
      </c>
      <c r="DR126">
        <v>145</v>
      </c>
      <c r="DS126">
        <v>58</v>
      </c>
      <c r="DT126">
        <v>1</v>
      </c>
      <c r="DU126">
        <v>4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79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3</v>
      </c>
      <c r="EQ126">
        <v>145</v>
      </c>
      <c r="ER126">
        <v>72</v>
      </c>
      <c r="ES126">
        <v>14</v>
      </c>
      <c r="ET126">
        <v>2</v>
      </c>
      <c r="EU126">
        <v>6</v>
      </c>
      <c r="EV126">
        <v>0</v>
      </c>
      <c r="EW126">
        <v>14</v>
      </c>
      <c r="EX126">
        <v>1</v>
      </c>
      <c r="EY126">
        <v>1</v>
      </c>
      <c r="EZ126">
        <v>5</v>
      </c>
      <c r="FA126">
        <v>0</v>
      </c>
      <c r="FB126">
        <v>0</v>
      </c>
      <c r="FC126">
        <v>23</v>
      </c>
      <c r="FD126">
        <v>0</v>
      </c>
      <c r="FE126">
        <v>1</v>
      </c>
      <c r="FF126">
        <v>0</v>
      </c>
      <c r="FG126">
        <v>0</v>
      </c>
      <c r="FH126">
        <v>2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3</v>
      </c>
      <c r="FQ126">
        <v>72</v>
      </c>
      <c r="FR126">
        <v>138</v>
      </c>
      <c r="FS126">
        <v>41</v>
      </c>
      <c r="FT126">
        <v>59</v>
      </c>
      <c r="FU126">
        <v>5</v>
      </c>
      <c r="FV126">
        <v>1</v>
      </c>
      <c r="FW126">
        <v>0</v>
      </c>
      <c r="FX126">
        <v>1</v>
      </c>
      <c r="FY126">
        <v>3</v>
      </c>
      <c r="FZ126">
        <v>2</v>
      </c>
      <c r="GA126">
        <v>0</v>
      </c>
      <c r="GB126">
        <v>6</v>
      </c>
      <c r="GC126">
        <v>2</v>
      </c>
      <c r="GD126">
        <v>0</v>
      </c>
      <c r="GE126">
        <v>1</v>
      </c>
      <c r="GF126">
        <v>4</v>
      </c>
      <c r="GG126">
        <v>0</v>
      </c>
      <c r="GH126">
        <v>6</v>
      </c>
      <c r="GI126">
        <v>1</v>
      </c>
      <c r="GJ126">
        <v>1</v>
      </c>
      <c r="GK126">
        <v>4</v>
      </c>
      <c r="GL126">
        <v>0</v>
      </c>
      <c r="GM126">
        <v>0</v>
      </c>
      <c r="GN126">
        <v>0</v>
      </c>
      <c r="GO126">
        <v>1</v>
      </c>
      <c r="GP126">
        <v>0</v>
      </c>
      <c r="GQ126">
        <v>138</v>
      </c>
      <c r="GR126">
        <v>46</v>
      </c>
      <c r="GS126">
        <v>23</v>
      </c>
      <c r="GT126">
        <v>4</v>
      </c>
      <c r="GU126">
        <v>0</v>
      </c>
      <c r="GV126">
        <v>1</v>
      </c>
      <c r="GW126">
        <v>1</v>
      </c>
      <c r="GX126">
        <v>7</v>
      </c>
      <c r="GY126">
        <v>0</v>
      </c>
      <c r="GZ126">
        <v>1</v>
      </c>
      <c r="HA126">
        <v>0</v>
      </c>
      <c r="HB126">
        <v>0</v>
      </c>
      <c r="HC126">
        <v>1</v>
      </c>
      <c r="HD126">
        <v>1</v>
      </c>
      <c r="HE126">
        <v>0</v>
      </c>
      <c r="HF126">
        <v>0</v>
      </c>
      <c r="HG126">
        <v>1</v>
      </c>
      <c r="HH126">
        <v>0</v>
      </c>
      <c r="HI126">
        <v>1</v>
      </c>
      <c r="HJ126">
        <v>1</v>
      </c>
      <c r="HK126">
        <v>1</v>
      </c>
      <c r="HL126">
        <v>0</v>
      </c>
      <c r="HM126">
        <v>0</v>
      </c>
      <c r="HN126">
        <v>0</v>
      </c>
      <c r="HO126">
        <v>1</v>
      </c>
      <c r="HP126">
        <v>2</v>
      </c>
      <c r="HQ126">
        <v>46</v>
      </c>
      <c r="HR126">
        <v>1</v>
      </c>
      <c r="HS126">
        <v>0</v>
      </c>
      <c r="HT126">
        <v>0</v>
      </c>
      <c r="HU126">
        <v>1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1</v>
      </c>
    </row>
    <row r="127" spans="1:239">
      <c r="A127" t="s">
        <v>1497</v>
      </c>
      <c r="B127" t="s">
        <v>1491</v>
      </c>
      <c r="C127" t="str">
        <f>"060201"</f>
        <v>060201</v>
      </c>
      <c r="D127" t="s">
        <v>1496</v>
      </c>
      <c r="E127">
        <v>11</v>
      </c>
      <c r="F127">
        <v>1091</v>
      </c>
      <c r="G127">
        <v>838</v>
      </c>
      <c r="H127">
        <v>270</v>
      </c>
      <c r="I127">
        <v>568</v>
      </c>
      <c r="J127">
        <v>0</v>
      </c>
      <c r="K127">
        <v>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568</v>
      </c>
      <c r="T127">
        <v>0</v>
      </c>
      <c r="U127">
        <v>0</v>
      </c>
      <c r="V127">
        <v>568</v>
      </c>
      <c r="W127">
        <v>7</v>
      </c>
      <c r="X127">
        <v>7</v>
      </c>
      <c r="Y127">
        <v>0</v>
      </c>
      <c r="Z127">
        <v>0</v>
      </c>
      <c r="AA127">
        <v>561</v>
      </c>
      <c r="AB127">
        <v>229</v>
      </c>
      <c r="AC127">
        <v>7</v>
      </c>
      <c r="AD127">
        <v>18</v>
      </c>
      <c r="AE127">
        <v>16</v>
      </c>
      <c r="AF127">
        <v>27</v>
      </c>
      <c r="AG127">
        <v>4</v>
      </c>
      <c r="AH127">
        <v>3</v>
      </c>
      <c r="AI127">
        <v>13</v>
      </c>
      <c r="AJ127">
        <v>99</v>
      </c>
      <c r="AK127">
        <v>30</v>
      </c>
      <c r="AL127">
        <v>2</v>
      </c>
      <c r="AM127">
        <v>4</v>
      </c>
      <c r="AN127">
        <v>0</v>
      </c>
      <c r="AO127">
        <v>0</v>
      </c>
      <c r="AP127">
        <v>4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229</v>
      </c>
      <c r="BB127">
        <v>76</v>
      </c>
      <c r="BC127">
        <v>9</v>
      </c>
      <c r="BD127">
        <v>46</v>
      </c>
      <c r="BE127">
        <v>3</v>
      </c>
      <c r="BF127">
        <v>1</v>
      </c>
      <c r="BG127">
        <v>0</v>
      </c>
      <c r="BH127">
        <v>1</v>
      </c>
      <c r="BI127">
        <v>5</v>
      </c>
      <c r="BJ127">
        <v>4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1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2</v>
      </c>
      <c r="BW127">
        <v>0</v>
      </c>
      <c r="BX127">
        <v>1</v>
      </c>
      <c r="BY127">
        <v>0</v>
      </c>
      <c r="BZ127">
        <v>3</v>
      </c>
      <c r="CA127">
        <v>76</v>
      </c>
      <c r="CB127">
        <v>16</v>
      </c>
      <c r="CC127">
        <v>6</v>
      </c>
      <c r="CD127">
        <v>0</v>
      </c>
      <c r="CE127">
        <v>1</v>
      </c>
      <c r="CF127">
        <v>1</v>
      </c>
      <c r="CG127">
        <v>0</v>
      </c>
      <c r="CH127">
        <v>1</v>
      </c>
      <c r="CI127">
        <v>0</v>
      </c>
      <c r="CJ127">
        <v>2</v>
      </c>
      <c r="CK127">
        <v>0</v>
      </c>
      <c r="CL127">
        <v>1</v>
      </c>
      <c r="CM127">
        <v>0</v>
      </c>
      <c r="CN127">
        <v>0</v>
      </c>
      <c r="CO127">
        <v>3</v>
      </c>
      <c r="CP127">
        <v>1</v>
      </c>
      <c r="CQ127">
        <v>16</v>
      </c>
      <c r="CR127">
        <v>22</v>
      </c>
      <c r="CS127">
        <v>9</v>
      </c>
      <c r="CT127">
        <v>0</v>
      </c>
      <c r="CU127">
        <v>0</v>
      </c>
      <c r="CV127">
        <v>0</v>
      </c>
      <c r="CW127">
        <v>2</v>
      </c>
      <c r="CX127">
        <v>0</v>
      </c>
      <c r="CY127">
        <v>0</v>
      </c>
      <c r="CZ127">
        <v>2</v>
      </c>
      <c r="DA127">
        <v>6</v>
      </c>
      <c r="DB127">
        <v>0</v>
      </c>
      <c r="DC127">
        <v>0</v>
      </c>
      <c r="DD127">
        <v>1</v>
      </c>
      <c r="DE127">
        <v>0</v>
      </c>
      <c r="DF127">
        <v>2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22</v>
      </c>
      <c r="DR127">
        <v>88</v>
      </c>
      <c r="DS127">
        <v>25</v>
      </c>
      <c r="DT127">
        <v>0</v>
      </c>
      <c r="DU127">
        <v>1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61</v>
      </c>
      <c r="ED127">
        <v>0</v>
      </c>
      <c r="EE127">
        <v>0</v>
      </c>
      <c r="EF127">
        <v>0</v>
      </c>
      <c r="EG127">
        <v>1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88</v>
      </c>
      <c r="ER127">
        <v>57</v>
      </c>
      <c r="ES127">
        <v>4</v>
      </c>
      <c r="ET127">
        <v>6</v>
      </c>
      <c r="EU127">
        <v>3</v>
      </c>
      <c r="EV127">
        <v>1</v>
      </c>
      <c r="EW127">
        <v>9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29</v>
      </c>
      <c r="FD127">
        <v>0</v>
      </c>
      <c r="FE127">
        <v>0</v>
      </c>
      <c r="FF127">
        <v>0</v>
      </c>
      <c r="FG127">
        <v>0</v>
      </c>
      <c r="FH127">
        <v>1</v>
      </c>
      <c r="FI127">
        <v>1</v>
      </c>
      <c r="FJ127">
        <v>1</v>
      </c>
      <c r="FK127">
        <v>0</v>
      </c>
      <c r="FL127">
        <v>0</v>
      </c>
      <c r="FM127">
        <v>2</v>
      </c>
      <c r="FN127">
        <v>0</v>
      </c>
      <c r="FO127">
        <v>0</v>
      </c>
      <c r="FP127">
        <v>0</v>
      </c>
      <c r="FQ127">
        <v>57</v>
      </c>
      <c r="FR127">
        <v>50</v>
      </c>
      <c r="FS127">
        <v>14</v>
      </c>
      <c r="FT127">
        <v>14</v>
      </c>
      <c r="FU127">
        <v>1</v>
      </c>
      <c r="FV127">
        <v>0</v>
      </c>
      <c r="FW127">
        <v>2</v>
      </c>
      <c r="FX127">
        <v>0</v>
      </c>
      <c r="FY127">
        <v>3</v>
      </c>
      <c r="FZ127">
        <v>0</v>
      </c>
      <c r="GA127">
        <v>1</v>
      </c>
      <c r="GB127">
        <v>2</v>
      </c>
      <c r="GC127">
        <v>0</v>
      </c>
      <c r="GD127">
        <v>2</v>
      </c>
      <c r="GE127">
        <v>1</v>
      </c>
      <c r="GF127">
        <v>4</v>
      </c>
      <c r="GG127">
        <v>0</v>
      </c>
      <c r="GH127">
        <v>1</v>
      </c>
      <c r="GI127">
        <v>1</v>
      </c>
      <c r="GJ127">
        <v>0</v>
      </c>
      <c r="GK127">
        <v>0</v>
      </c>
      <c r="GL127">
        <v>1</v>
      </c>
      <c r="GM127">
        <v>0</v>
      </c>
      <c r="GN127">
        <v>0</v>
      </c>
      <c r="GO127">
        <v>0</v>
      </c>
      <c r="GP127">
        <v>3</v>
      </c>
      <c r="GQ127">
        <v>50</v>
      </c>
      <c r="GR127">
        <v>23</v>
      </c>
      <c r="GS127">
        <v>10</v>
      </c>
      <c r="GT127">
        <v>0</v>
      </c>
      <c r="GU127">
        <v>0</v>
      </c>
      <c r="GV127">
        <v>0</v>
      </c>
      <c r="GW127">
        <v>0</v>
      </c>
      <c r="GX127">
        <v>2</v>
      </c>
      <c r="GY127">
        <v>0</v>
      </c>
      <c r="GZ127">
        <v>0</v>
      </c>
      <c r="HA127">
        <v>0</v>
      </c>
      <c r="HB127">
        <v>0</v>
      </c>
      <c r="HC127">
        <v>2</v>
      </c>
      <c r="HD127">
        <v>0</v>
      </c>
      <c r="HE127">
        <v>2</v>
      </c>
      <c r="HF127">
        <v>0</v>
      </c>
      <c r="HG127">
        <v>0</v>
      </c>
      <c r="HH127">
        <v>1</v>
      </c>
      <c r="HI127">
        <v>0</v>
      </c>
      <c r="HJ127">
        <v>2</v>
      </c>
      <c r="HK127">
        <v>0</v>
      </c>
      <c r="HL127">
        <v>0</v>
      </c>
      <c r="HM127">
        <v>2</v>
      </c>
      <c r="HN127">
        <v>0</v>
      </c>
      <c r="HO127">
        <v>0</v>
      </c>
      <c r="HP127">
        <v>2</v>
      </c>
      <c r="HQ127">
        <v>23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</row>
    <row r="128" spans="1:239">
      <c r="A128" t="s">
        <v>1495</v>
      </c>
      <c r="B128" t="s">
        <v>1491</v>
      </c>
      <c r="C128" t="str">
        <f>"060201"</f>
        <v>060201</v>
      </c>
      <c r="D128" t="s">
        <v>1494</v>
      </c>
      <c r="E128">
        <v>12</v>
      </c>
      <c r="F128">
        <v>2132</v>
      </c>
      <c r="G128">
        <v>1650</v>
      </c>
      <c r="H128">
        <v>585</v>
      </c>
      <c r="I128">
        <v>1065</v>
      </c>
      <c r="J128">
        <v>0</v>
      </c>
      <c r="K128">
        <v>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1065</v>
      </c>
      <c r="T128">
        <v>0</v>
      </c>
      <c r="U128">
        <v>0</v>
      </c>
      <c r="V128">
        <v>1065</v>
      </c>
      <c r="W128">
        <v>16</v>
      </c>
      <c r="X128">
        <v>13</v>
      </c>
      <c r="Y128">
        <v>3</v>
      </c>
      <c r="Z128">
        <v>0</v>
      </c>
      <c r="AA128">
        <v>1049</v>
      </c>
      <c r="AB128">
        <v>522</v>
      </c>
      <c r="AC128">
        <v>28</v>
      </c>
      <c r="AD128">
        <v>41</v>
      </c>
      <c r="AE128">
        <v>23</v>
      </c>
      <c r="AF128">
        <v>43</v>
      </c>
      <c r="AG128">
        <v>2</v>
      </c>
      <c r="AH128">
        <v>0</v>
      </c>
      <c r="AI128">
        <v>39</v>
      </c>
      <c r="AJ128">
        <v>163</v>
      </c>
      <c r="AK128">
        <v>133</v>
      </c>
      <c r="AL128">
        <v>12</v>
      </c>
      <c r="AM128">
        <v>7</v>
      </c>
      <c r="AN128">
        <v>0</v>
      </c>
      <c r="AO128">
        <v>1</v>
      </c>
      <c r="AP128">
        <v>17</v>
      </c>
      <c r="AQ128">
        <v>3</v>
      </c>
      <c r="AR128">
        <v>2</v>
      </c>
      <c r="AS128">
        <v>0</v>
      </c>
      <c r="AT128">
        <v>0</v>
      </c>
      <c r="AU128">
        <v>0</v>
      </c>
      <c r="AV128">
        <v>1</v>
      </c>
      <c r="AW128">
        <v>1</v>
      </c>
      <c r="AX128">
        <v>2</v>
      </c>
      <c r="AY128">
        <v>1</v>
      </c>
      <c r="AZ128">
        <v>3</v>
      </c>
      <c r="BA128">
        <v>522</v>
      </c>
      <c r="BB128">
        <v>116</v>
      </c>
      <c r="BC128">
        <v>18</v>
      </c>
      <c r="BD128">
        <v>66</v>
      </c>
      <c r="BE128">
        <v>2</v>
      </c>
      <c r="BF128">
        <v>3</v>
      </c>
      <c r="BG128">
        <v>2</v>
      </c>
      <c r="BH128">
        <v>6</v>
      </c>
      <c r="BI128">
        <v>5</v>
      </c>
      <c r="BJ128">
        <v>4</v>
      </c>
      <c r="BK128">
        <v>1</v>
      </c>
      <c r="BL128">
        <v>1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2</v>
      </c>
      <c r="BT128">
        <v>0</v>
      </c>
      <c r="BU128">
        <v>0</v>
      </c>
      <c r="BV128">
        <v>0</v>
      </c>
      <c r="BW128">
        <v>0</v>
      </c>
      <c r="BX128">
        <v>2</v>
      </c>
      <c r="BY128">
        <v>0</v>
      </c>
      <c r="BZ128">
        <v>4</v>
      </c>
      <c r="CA128">
        <v>116</v>
      </c>
      <c r="CB128">
        <v>27</v>
      </c>
      <c r="CC128">
        <v>12</v>
      </c>
      <c r="CD128">
        <v>1</v>
      </c>
      <c r="CE128">
        <v>2</v>
      </c>
      <c r="CF128">
        <v>4</v>
      </c>
      <c r="CG128">
        <v>1</v>
      </c>
      <c r="CH128">
        <v>1</v>
      </c>
      <c r="CI128">
        <v>0</v>
      </c>
      <c r="CJ128">
        <v>1</v>
      </c>
      <c r="CK128">
        <v>1</v>
      </c>
      <c r="CL128">
        <v>1</v>
      </c>
      <c r="CM128">
        <v>0</v>
      </c>
      <c r="CN128">
        <v>1</v>
      </c>
      <c r="CO128">
        <v>1</v>
      </c>
      <c r="CP128">
        <v>1</v>
      </c>
      <c r="CQ128">
        <v>27</v>
      </c>
      <c r="CR128">
        <v>52</v>
      </c>
      <c r="CS128">
        <v>19</v>
      </c>
      <c r="CT128">
        <v>2</v>
      </c>
      <c r="CU128">
        <v>0</v>
      </c>
      <c r="CV128">
        <v>1</v>
      </c>
      <c r="CW128">
        <v>1</v>
      </c>
      <c r="CX128">
        <v>0</v>
      </c>
      <c r="CY128">
        <v>0</v>
      </c>
      <c r="CZ128">
        <v>0</v>
      </c>
      <c r="DA128">
        <v>23</v>
      </c>
      <c r="DB128">
        <v>0</v>
      </c>
      <c r="DC128">
        <v>1</v>
      </c>
      <c r="DD128">
        <v>0</v>
      </c>
      <c r="DE128">
        <v>0</v>
      </c>
      <c r="DF128">
        <v>0</v>
      </c>
      <c r="DG128">
        <v>1</v>
      </c>
      <c r="DH128">
        <v>0</v>
      </c>
      <c r="DI128">
        <v>0</v>
      </c>
      <c r="DJ128">
        <v>0</v>
      </c>
      <c r="DK128">
        <v>1</v>
      </c>
      <c r="DL128">
        <v>0</v>
      </c>
      <c r="DM128">
        <v>1</v>
      </c>
      <c r="DN128">
        <v>1</v>
      </c>
      <c r="DO128">
        <v>0</v>
      </c>
      <c r="DP128">
        <v>1</v>
      </c>
      <c r="DQ128">
        <v>52</v>
      </c>
      <c r="DR128">
        <v>125</v>
      </c>
      <c r="DS128">
        <v>42</v>
      </c>
      <c r="DT128">
        <v>0</v>
      </c>
      <c r="DU128">
        <v>3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1</v>
      </c>
      <c r="EB128">
        <v>0</v>
      </c>
      <c r="EC128">
        <v>74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5</v>
      </c>
      <c r="EQ128">
        <v>125</v>
      </c>
      <c r="ER128">
        <v>71</v>
      </c>
      <c r="ES128">
        <v>4</v>
      </c>
      <c r="ET128">
        <v>7</v>
      </c>
      <c r="EU128">
        <v>3</v>
      </c>
      <c r="EV128">
        <v>0</v>
      </c>
      <c r="EW128">
        <v>22</v>
      </c>
      <c r="EX128">
        <v>1</v>
      </c>
      <c r="EY128">
        <v>1</v>
      </c>
      <c r="EZ128">
        <v>0</v>
      </c>
      <c r="FA128">
        <v>0</v>
      </c>
      <c r="FB128">
        <v>2</v>
      </c>
      <c r="FC128">
        <v>24</v>
      </c>
      <c r="FD128">
        <v>0</v>
      </c>
      <c r="FE128">
        <v>0</v>
      </c>
      <c r="FF128">
        <v>2</v>
      </c>
      <c r="FG128">
        <v>0</v>
      </c>
      <c r="FH128">
        <v>0</v>
      </c>
      <c r="FI128">
        <v>1</v>
      </c>
      <c r="FJ128">
        <v>0</v>
      </c>
      <c r="FK128">
        <v>0</v>
      </c>
      <c r="FL128">
        <v>1</v>
      </c>
      <c r="FM128">
        <v>0</v>
      </c>
      <c r="FN128">
        <v>0</v>
      </c>
      <c r="FO128">
        <v>1</v>
      </c>
      <c r="FP128">
        <v>2</v>
      </c>
      <c r="FQ128">
        <v>71</v>
      </c>
      <c r="FR128">
        <v>94</v>
      </c>
      <c r="FS128">
        <v>25</v>
      </c>
      <c r="FT128">
        <v>46</v>
      </c>
      <c r="FU128">
        <v>3</v>
      </c>
      <c r="FV128">
        <v>0</v>
      </c>
      <c r="FW128">
        <v>0</v>
      </c>
      <c r="FX128">
        <v>2</v>
      </c>
      <c r="FY128">
        <v>1</v>
      </c>
      <c r="FZ128">
        <v>0</v>
      </c>
      <c r="GA128">
        <v>0</v>
      </c>
      <c r="GB128">
        <v>4</v>
      </c>
      <c r="GC128">
        <v>2</v>
      </c>
      <c r="GD128">
        <v>2</v>
      </c>
      <c r="GE128">
        <v>0</v>
      </c>
      <c r="GF128">
        <v>0</v>
      </c>
      <c r="GG128">
        <v>1</v>
      </c>
      <c r="GH128">
        <v>2</v>
      </c>
      <c r="GI128">
        <v>0</v>
      </c>
      <c r="GJ128">
        <v>0</v>
      </c>
      <c r="GK128">
        <v>2</v>
      </c>
      <c r="GL128">
        <v>1</v>
      </c>
      <c r="GM128">
        <v>0</v>
      </c>
      <c r="GN128">
        <v>0</v>
      </c>
      <c r="GO128">
        <v>1</v>
      </c>
      <c r="GP128">
        <v>2</v>
      </c>
      <c r="GQ128">
        <v>94</v>
      </c>
      <c r="GR128">
        <v>42</v>
      </c>
      <c r="GS128">
        <v>16</v>
      </c>
      <c r="GT128">
        <v>5</v>
      </c>
      <c r="GU128">
        <v>3</v>
      </c>
      <c r="GV128">
        <v>0</v>
      </c>
      <c r="GW128">
        <v>2</v>
      </c>
      <c r="GX128">
        <v>3</v>
      </c>
      <c r="GY128">
        <v>1</v>
      </c>
      <c r="GZ128">
        <v>1</v>
      </c>
      <c r="HA128">
        <v>0</v>
      </c>
      <c r="HB128">
        <v>2</v>
      </c>
      <c r="HC128">
        <v>1</v>
      </c>
      <c r="HD128">
        <v>1</v>
      </c>
      <c r="HE128">
        <v>0</v>
      </c>
      <c r="HF128">
        <v>0</v>
      </c>
      <c r="HG128">
        <v>0</v>
      </c>
      <c r="HH128">
        <v>1</v>
      </c>
      <c r="HI128">
        <v>1</v>
      </c>
      <c r="HJ128">
        <v>0</v>
      </c>
      <c r="HK128">
        <v>0</v>
      </c>
      <c r="HL128">
        <v>0</v>
      </c>
      <c r="HM128">
        <v>4</v>
      </c>
      <c r="HN128">
        <v>0</v>
      </c>
      <c r="HO128">
        <v>0</v>
      </c>
      <c r="HP128">
        <v>1</v>
      </c>
      <c r="HQ128">
        <v>42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</row>
    <row r="129" spans="1:239">
      <c r="A129" t="s">
        <v>1493</v>
      </c>
      <c r="B129" t="s">
        <v>1491</v>
      </c>
      <c r="C129" t="str">
        <f>"060201"</f>
        <v>060201</v>
      </c>
      <c r="D129" t="s">
        <v>153</v>
      </c>
      <c r="E129">
        <v>13</v>
      </c>
      <c r="F129">
        <v>970</v>
      </c>
      <c r="G129">
        <v>740</v>
      </c>
      <c r="H129">
        <v>194</v>
      </c>
      <c r="I129">
        <v>546</v>
      </c>
      <c r="J129">
        <v>2</v>
      </c>
      <c r="K129">
        <v>5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546</v>
      </c>
      <c r="T129">
        <v>0</v>
      </c>
      <c r="U129">
        <v>0</v>
      </c>
      <c r="V129">
        <v>546</v>
      </c>
      <c r="W129">
        <v>10</v>
      </c>
      <c r="X129">
        <v>7</v>
      </c>
      <c r="Y129">
        <v>3</v>
      </c>
      <c r="Z129">
        <v>0</v>
      </c>
      <c r="AA129">
        <v>536</v>
      </c>
      <c r="AB129">
        <v>210</v>
      </c>
      <c r="AC129">
        <v>4</v>
      </c>
      <c r="AD129">
        <v>19</v>
      </c>
      <c r="AE129">
        <v>9</v>
      </c>
      <c r="AF129">
        <v>9</v>
      </c>
      <c r="AG129">
        <v>3</v>
      </c>
      <c r="AH129">
        <v>0</v>
      </c>
      <c r="AI129">
        <v>24</v>
      </c>
      <c r="AJ129">
        <v>64</v>
      </c>
      <c r="AK129">
        <v>49</v>
      </c>
      <c r="AL129">
        <v>11</v>
      </c>
      <c r="AM129">
        <v>7</v>
      </c>
      <c r="AN129">
        <v>0</v>
      </c>
      <c r="AO129">
        <v>0</v>
      </c>
      <c r="AP129">
        <v>4</v>
      </c>
      <c r="AQ129">
        <v>0</v>
      </c>
      <c r="AR129">
        <v>0</v>
      </c>
      <c r="AS129">
        <v>0</v>
      </c>
      <c r="AT129">
        <v>0</v>
      </c>
      <c r="AU129">
        <v>1</v>
      </c>
      <c r="AV129">
        <v>0</v>
      </c>
      <c r="AW129">
        <v>1</v>
      </c>
      <c r="AX129">
        <v>0</v>
      </c>
      <c r="AY129">
        <v>1</v>
      </c>
      <c r="AZ129">
        <v>4</v>
      </c>
      <c r="BA129">
        <v>210</v>
      </c>
      <c r="BB129">
        <v>93</v>
      </c>
      <c r="BC129">
        <v>22</v>
      </c>
      <c r="BD129">
        <v>38</v>
      </c>
      <c r="BE129">
        <v>11</v>
      </c>
      <c r="BF129">
        <v>4</v>
      </c>
      <c r="BG129">
        <v>0</v>
      </c>
      <c r="BH129">
        <v>1</v>
      </c>
      <c r="BI129">
        <v>2</v>
      </c>
      <c r="BJ129">
        <v>5</v>
      </c>
      <c r="BK129">
        <v>0</v>
      </c>
      <c r="BL129">
        <v>1</v>
      </c>
      <c r="BM129">
        <v>1</v>
      </c>
      <c r="BN129">
        <v>0</v>
      </c>
      <c r="BO129">
        <v>1</v>
      </c>
      <c r="BP129">
        <v>0</v>
      </c>
      <c r="BQ129">
        <v>0</v>
      </c>
      <c r="BR129">
        <v>0</v>
      </c>
      <c r="BS129">
        <v>2</v>
      </c>
      <c r="BT129">
        <v>0</v>
      </c>
      <c r="BU129">
        <v>0</v>
      </c>
      <c r="BV129">
        <v>1</v>
      </c>
      <c r="BW129">
        <v>0</v>
      </c>
      <c r="BX129">
        <v>1</v>
      </c>
      <c r="BY129">
        <v>0</v>
      </c>
      <c r="BZ129">
        <v>3</v>
      </c>
      <c r="CA129">
        <v>93</v>
      </c>
      <c r="CB129">
        <v>18</v>
      </c>
      <c r="CC129">
        <v>10</v>
      </c>
      <c r="CD129">
        <v>2</v>
      </c>
      <c r="CE129">
        <v>1</v>
      </c>
      <c r="CF129">
        <v>0</v>
      </c>
      <c r="CG129">
        <v>1</v>
      </c>
      <c r="CH129">
        <v>0</v>
      </c>
      <c r="CI129">
        <v>0</v>
      </c>
      <c r="CJ129">
        <v>2</v>
      </c>
      <c r="CK129">
        <v>0</v>
      </c>
      <c r="CL129">
        <v>2</v>
      </c>
      <c r="CM129">
        <v>0</v>
      </c>
      <c r="CN129">
        <v>0</v>
      </c>
      <c r="CO129">
        <v>0</v>
      </c>
      <c r="CP129">
        <v>0</v>
      </c>
      <c r="CQ129">
        <v>18</v>
      </c>
      <c r="CR129">
        <v>37</v>
      </c>
      <c r="CS129">
        <v>12</v>
      </c>
      <c r="CT129">
        <v>3</v>
      </c>
      <c r="CU129">
        <v>3</v>
      </c>
      <c r="CV129">
        <v>1</v>
      </c>
      <c r="CW129">
        <v>1</v>
      </c>
      <c r="CX129">
        <v>0</v>
      </c>
      <c r="CY129">
        <v>0</v>
      </c>
      <c r="CZ129">
        <v>0</v>
      </c>
      <c r="DA129">
        <v>12</v>
      </c>
      <c r="DB129">
        <v>0</v>
      </c>
      <c r="DC129">
        <v>1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1</v>
      </c>
      <c r="DJ129">
        <v>0</v>
      </c>
      <c r="DK129">
        <v>1</v>
      </c>
      <c r="DL129">
        <v>0</v>
      </c>
      <c r="DM129">
        <v>0</v>
      </c>
      <c r="DN129">
        <v>1</v>
      </c>
      <c r="DO129">
        <v>0</v>
      </c>
      <c r="DP129">
        <v>1</v>
      </c>
      <c r="DQ129">
        <v>37</v>
      </c>
      <c r="DR129">
        <v>66</v>
      </c>
      <c r="DS129">
        <v>19</v>
      </c>
      <c r="DT129">
        <v>0</v>
      </c>
      <c r="DU129">
        <v>0</v>
      </c>
      <c r="DV129">
        <v>0</v>
      </c>
      <c r="DW129">
        <v>1</v>
      </c>
      <c r="DX129">
        <v>0</v>
      </c>
      <c r="DY129">
        <v>0</v>
      </c>
      <c r="DZ129">
        <v>0</v>
      </c>
      <c r="EA129">
        <v>2</v>
      </c>
      <c r="EB129">
        <v>0</v>
      </c>
      <c r="EC129">
        <v>44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66</v>
      </c>
      <c r="ER129">
        <v>34</v>
      </c>
      <c r="ES129">
        <v>5</v>
      </c>
      <c r="ET129">
        <v>1</v>
      </c>
      <c r="EU129">
        <v>1</v>
      </c>
      <c r="EV129">
        <v>0</v>
      </c>
      <c r="EW129">
        <v>12</v>
      </c>
      <c r="EX129">
        <v>0</v>
      </c>
      <c r="EY129">
        <v>0</v>
      </c>
      <c r="EZ129">
        <v>1</v>
      </c>
      <c r="FA129">
        <v>0</v>
      </c>
      <c r="FB129">
        <v>0</v>
      </c>
      <c r="FC129">
        <v>12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1</v>
      </c>
      <c r="FL129">
        <v>1</v>
      </c>
      <c r="FM129">
        <v>0</v>
      </c>
      <c r="FN129">
        <v>0</v>
      </c>
      <c r="FO129">
        <v>0</v>
      </c>
      <c r="FP129">
        <v>0</v>
      </c>
      <c r="FQ129">
        <v>34</v>
      </c>
      <c r="FR129">
        <v>54</v>
      </c>
      <c r="FS129">
        <v>8</v>
      </c>
      <c r="FT129">
        <v>30</v>
      </c>
      <c r="FU129">
        <v>0</v>
      </c>
      <c r="FV129">
        <v>2</v>
      </c>
      <c r="FW129">
        <v>0</v>
      </c>
      <c r="FX129">
        <v>0</v>
      </c>
      <c r="FY129">
        <v>2</v>
      </c>
      <c r="FZ129">
        <v>0</v>
      </c>
      <c r="GA129">
        <v>1</v>
      </c>
      <c r="GB129">
        <v>5</v>
      </c>
      <c r="GC129">
        <v>0</v>
      </c>
      <c r="GD129">
        <v>0</v>
      </c>
      <c r="GE129">
        <v>0</v>
      </c>
      <c r="GF129">
        <v>2</v>
      </c>
      <c r="GG129">
        <v>0</v>
      </c>
      <c r="GH129">
        <v>4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54</v>
      </c>
      <c r="GR129">
        <v>24</v>
      </c>
      <c r="GS129">
        <v>8</v>
      </c>
      <c r="GT129">
        <v>0</v>
      </c>
      <c r="GU129">
        <v>1</v>
      </c>
      <c r="GV129">
        <v>1</v>
      </c>
      <c r="GW129">
        <v>0</v>
      </c>
      <c r="GX129">
        <v>5</v>
      </c>
      <c r="GY129">
        <v>0</v>
      </c>
      <c r="GZ129">
        <v>0</v>
      </c>
      <c r="HA129">
        <v>1</v>
      </c>
      <c r="HB129">
        <v>0</v>
      </c>
      <c r="HC129">
        <v>0</v>
      </c>
      <c r="HD129">
        <v>2</v>
      </c>
      <c r="HE129">
        <v>0</v>
      </c>
      <c r="HF129">
        <v>0</v>
      </c>
      <c r="HG129">
        <v>3</v>
      </c>
      <c r="HH129">
        <v>0</v>
      </c>
      <c r="HI129">
        <v>1</v>
      </c>
      <c r="HJ129">
        <v>0</v>
      </c>
      <c r="HK129">
        <v>0</v>
      </c>
      <c r="HL129">
        <v>1</v>
      </c>
      <c r="HM129">
        <v>0</v>
      </c>
      <c r="HN129">
        <v>0</v>
      </c>
      <c r="HO129">
        <v>0</v>
      </c>
      <c r="HP129">
        <v>1</v>
      </c>
      <c r="HQ129">
        <v>24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</row>
    <row r="130" spans="1:239">
      <c r="A130" t="s">
        <v>1492</v>
      </c>
      <c r="B130" t="s">
        <v>1491</v>
      </c>
      <c r="C130" t="str">
        <f>"060201"</f>
        <v>060201</v>
      </c>
      <c r="D130" t="s">
        <v>1490</v>
      </c>
      <c r="E130">
        <v>14</v>
      </c>
      <c r="F130">
        <v>182</v>
      </c>
      <c r="G130">
        <v>200</v>
      </c>
      <c r="H130">
        <v>137</v>
      </c>
      <c r="I130">
        <v>63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63</v>
      </c>
      <c r="T130">
        <v>0</v>
      </c>
      <c r="U130">
        <v>0</v>
      </c>
      <c r="V130">
        <v>63</v>
      </c>
      <c r="W130">
        <v>1</v>
      </c>
      <c r="X130">
        <v>1</v>
      </c>
      <c r="Y130">
        <v>0</v>
      </c>
      <c r="Z130">
        <v>0</v>
      </c>
      <c r="AA130">
        <v>62</v>
      </c>
      <c r="AB130">
        <v>32</v>
      </c>
      <c r="AC130">
        <v>1</v>
      </c>
      <c r="AD130">
        <v>3</v>
      </c>
      <c r="AE130">
        <v>0</v>
      </c>
      <c r="AF130">
        <v>0</v>
      </c>
      <c r="AG130">
        <v>2</v>
      </c>
      <c r="AH130">
        <v>0</v>
      </c>
      <c r="AI130">
        <v>0</v>
      </c>
      <c r="AJ130">
        <v>7</v>
      </c>
      <c r="AK130">
        <v>17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</v>
      </c>
      <c r="BA130">
        <v>32</v>
      </c>
      <c r="BB130">
        <v>8</v>
      </c>
      <c r="BC130">
        <v>1</v>
      </c>
      <c r="BD130">
        <v>1</v>
      </c>
      <c r="BE130">
        <v>1</v>
      </c>
      <c r="BF130">
        <v>0</v>
      </c>
      <c r="BG130">
        <v>1</v>
      </c>
      <c r="BH130">
        <v>0</v>
      </c>
      <c r="BI130">
        <v>1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1</v>
      </c>
      <c r="BS130">
        <v>0</v>
      </c>
      <c r="BT130">
        <v>0</v>
      </c>
      <c r="BU130">
        <v>0</v>
      </c>
      <c r="BV130">
        <v>1</v>
      </c>
      <c r="BW130">
        <v>0</v>
      </c>
      <c r="BX130">
        <v>1</v>
      </c>
      <c r="BY130">
        <v>0</v>
      </c>
      <c r="BZ130">
        <v>0</v>
      </c>
      <c r="CA130">
        <v>8</v>
      </c>
      <c r="CB130">
        <v>1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1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1</v>
      </c>
      <c r="CR130">
        <v>3</v>
      </c>
      <c r="CS130">
        <v>2</v>
      </c>
      <c r="CT130">
        <v>0</v>
      </c>
      <c r="CU130">
        <v>0</v>
      </c>
      <c r="CV130">
        <v>0</v>
      </c>
      <c r="CW130">
        <v>1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3</v>
      </c>
      <c r="DR130">
        <v>13</v>
      </c>
      <c r="DS130">
        <v>6</v>
      </c>
      <c r="DT130">
        <v>0</v>
      </c>
      <c r="DU130">
        <v>0</v>
      </c>
      <c r="DV130">
        <v>0</v>
      </c>
      <c r="DW130">
        <v>1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6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13</v>
      </c>
      <c r="ER130">
        <v>2</v>
      </c>
      <c r="ES130">
        <v>0</v>
      </c>
      <c r="ET130">
        <v>0</v>
      </c>
      <c r="EU130">
        <v>0</v>
      </c>
      <c r="EV130">
        <v>0</v>
      </c>
      <c r="EW130">
        <v>1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1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2</v>
      </c>
      <c r="FR130">
        <v>3</v>
      </c>
      <c r="FS130">
        <v>0</v>
      </c>
      <c r="FT130">
        <v>2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1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3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</row>
    <row r="131" spans="1:239">
      <c r="A131" t="s">
        <v>1489</v>
      </c>
      <c r="B131" t="s">
        <v>1483</v>
      </c>
      <c r="C131" t="str">
        <f>"060202"</f>
        <v>060202</v>
      </c>
      <c r="D131" t="s">
        <v>1488</v>
      </c>
      <c r="E131">
        <v>1</v>
      </c>
      <c r="F131">
        <v>821</v>
      </c>
      <c r="G131">
        <v>620</v>
      </c>
      <c r="H131">
        <v>243</v>
      </c>
      <c r="I131">
        <v>377</v>
      </c>
      <c r="J131">
        <v>0</v>
      </c>
      <c r="K131">
        <v>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377</v>
      </c>
      <c r="T131">
        <v>0</v>
      </c>
      <c r="U131">
        <v>0</v>
      </c>
      <c r="V131">
        <v>377</v>
      </c>
      <c r="W131">
        <v>11</v>
      </c>
      <c r="X131">
        <v>9</v>
      </c>
      <c r="Y131">
        <v>2</v>
      </c>
      <c r="Z131">
        <v>0</v>
      </c>
      <c r="AA131">
        <v>366</v>
      </c>
      <c r="AB131">
        <v>245</v>
      </c>
      <c r="AC131">
        <v>10</v>
      </c>
      <c r="AD131">
        <v>14</v>
      </c>
      <c r="AE131">
        <v>3</v>
      </c>
      <c r="AF131">
        <v>0</v>
      </c>
      <c r="AG131">
        <v>1</v>
      </c>
      <c r="AH131">
        <v>0</v>
      </c>
      <c r="AI131">
        <v>24</v>
      </c>
      <c r="AJ131">
        <v>35</v>
      </c>
      <c r="AK131">
        <v>155</v>
      </c>
      <c r="AL131">
        <v>0</v>
      </c>
      <c r="AM131">
        <v>2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245</v>
      </c>
      <c r="BB131">
        <v>18</v>
      </c>
      <c r="BC131">
        <v>5</v>
      </c>
      <c r="BD131">
        <v>5</v>
      </c>
      <c r="BE131">
        <v>4</v>
      </c>
      <c r="BF131">
        <v>0</v>
      </c>
      <c r="BG131">
        <v>0</v>
      </c>
      <c r="BH131">
        <v>2</v>
      </c>
      <c r="BI131">
        <v>1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18</v>
      </c>
      <c r="CB131">
        <v>7</v>
      </c>
      <c r="CC131">
        <v>2</v>
      </c>
      <c r="CD131">
        <v>1</v>
      </c>
      <c r="CE131">
        <v>1</v>
      </c>
      <c r="CF131">
        <v>0</v>
      </c>
      <c r="CG131">
        <v>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1</v>
      </c>
      <c r="CP131">
        <v>1</v>
      </c>
      <c r="CQ131">
        <v>7</v>
      </c>
      <c r="CR131">
        <v>21</v>
      </c>
      <c r="CS131">
        <v>11</v>
      </c>
      <c r="CT131">
        <v>0</v>
      </c>
      <c r="CU131">
        <v>0</v>
      </c>
      <c r="CV131">
        <v>1</v>
      </c>
      <c r="CW131">
        <v>0</v>
      </c>
      <c r="CX131">
        <v>0</v>
      </c>
      <c r="CY131">
        <v>0</v>
      </c>
      <c r="CZ131">
        <v>0</v>
      </c>
      <c r="DA131">
        <v>8</v>
      </c>
      <c r="DB131">
        <v>0</v>
      </c>
      <c r="DC131">
        <v>1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21</v>
      </c>
      <c r="DR131">
        <v>29</v>
      </c>
      <c r="DS131">
        <v>12</v>
      </c>
      <c r="DT131">
        <v>0</v>
      </c>
      <c r="DU131">
        <v>2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9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1</v>
      </c>
      <c r="EJ131">
        <v>0</v>
      </c>
      <c r="EK131">
        <v>0</v>
      </c>
      <c r="EL131">
        <v>1</v>
      </c>
      <c r="EM131">
        <v>1</v>
      </c>
      <c r="EN131">
        <v>0</v>
      </c>
      <c r="EO131">
        <v>0</v>
      </c>
      <c r="EP131">
        <v>3</v>
      </c>
      <c r="EQ131">
        <v>29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36</v>
      </c>
      <c r="FS131">
        <v>14</v>
      </c>
      <c r="FT131">
        <v>4</v>
      </c>
      <c r="FU131">
        <v>2</v>
      </c>
      <c r="FV131">
        <v>0</v>
      </c>
      <c r="FW131">
        <v>3</v>
      </c>
      <c r="FX131">
        <v>0</v>
      </c>
      <c r="FY131">
        <v>2</v>
      </c>
      <c r="FZ131">
        <v>0</v>
      </c>
      <c r="GA131">
        <v>0</v>
      </c>
      <c r="GB131">
        <v>5</v>
      </c>
      <c r="GC131">
        <v>0</v>
      </c>
      <c r="GD131">
        <v>1</v>
      </c>
      <c r="GE131">
        <v>0</v>
      </c>
      <c r="GF131">
        <v>1</v>
      </c>
      <c r="GG131">
        <v>0</v>
      </c>
      <c r="GH131">
        <v>0</v>
      </c>
      <c r="GI131">
        <v>0</v>
      </c>
      <c r="GJ131">
        <v>0</v>
      </c>
      <c r="GK131">
        <v>1</v>
      </c>
      <c r="GL131">
        <v>0</v>
      </c>
      <c r="GM131">
        <v>0</v>
      </c>
      <c r="GN131">
        <v>0</v>
      </c>
      <c r="GO131">
        <v>2</v>
      </c>
      <c r="GP131">
        <v>1</v>
      </c>
      <c r="GQ131">
        <v>36</v>
      </c>
      <c r="GR131">
        <v>9</v>
      </c>
      <c r="GS131">
        <v>3</v>
      </c>
      <c r="GT131">
        <v>1</v>
      </c>
      <c r="GU131">
        <v>1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1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1</v>
      </c>
      <c r="HN131">
        <v>1</v>
      </c>
      <c r="HO131">
        <v>0</v>
      </c>
      <c r="HP131">
        <v>1</v>
      </c>
      <c r="HQ131">
        <v>9</v>
      </c>
      <c r="HR131">
        <v>1</v>
      </c>
      <c r="HS131">
        <v>0</v>
      </c>
      <c r="HT131">
        <v>0</v>
      </c>
      <c r="HU131">
        <v>0</v>
      </c>
      <c r="HV131">
        <v>0</v>
      </c>
      <c r="HW131">
        <v>1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1</v>
      </c>
    </row>
    <row r="132" spans="1:239">
      <c r="A132" t="s">
        <v>1487</v>
      </c>
      <c r="B132" t="s">
        <v>1483</v>
      </c>
      <c r="C132" t="str">
        <f>"060202"</f>
        <v>060202</v>
      </c>
      <c r="D132" t="s">
        <v>1424</v>
      </c>
      <c r="E132">
        <v>2</v>
      </c>
      <c r="F132">
        <v>623</v>
      </c>
      <c r="G132">
        <v>480</v>
      </c>
      <c r="H132">
        <v>180</v>
      </c>
      <c r="I132">
        <v>300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301</v>
      </c>
      <c r="T132">
        <v>1</v>
      </c>
      <c r="U132">
        <v>0</v>
      </c>
      <c r="V132">
        <v>301</v>
      </c>
      <c r="W132">
        <v>2</v>
      </c>
      <c r="X132">
        <v>2</v>
      </c>
      <c r="Y132">
        <v>0</v>
      </c>
      <c r="Z132">
        <v>0</v>
      </c>
      <c r="AA132">
        <v>299</v>
      </c>
      <c r="AB132">
        <v>195</v>
      </c>
      <c r="AC132">
        <v>3</v>
      </c>
      <c r="AD132">
        <v>11</v>
      </c>
      <c r="AE132">
        <v>2</v>
      </c>
      <c r="AF132">
        <v>0</v>
      </c>
      <c r="AG132">
        <v>3</v>
      </c>
      <c r="AH132">
        <v>0</v>
      </c>
      <c r="AI132">
        <v>18</v>
      </c>
      <c r="AJ132">
        <v>40</v>
      </c>
      <c r="AK132">
        <v>107</v>
      </c>
      <c r="AL132">
        <v>5</v>
      </c>
      <c r="AM132">
        <v>0</v>
      </c>
      <c r="AN132">
        <v>1</v>
      </c>
      <c r="AO132">
        <v>0</v>
      </c>
      <c r="AP132">
        <v>4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</v>
      </c>
      <c r="BA132">
        <v>195</v>
      </c>
      <c r="BB132">
        <v>16</v>
      </c>
      <c r="BC132">
        <v>2</v>
      </c>
      <c r="BD132">
        <v>3</v>
      </c>
      <c r="BE132">
        <v>6</v>
      </c>
      <c r="BF132">
        <v>0</v>
      </c>
      <c r="BG132">
        <v>0</v>
      </c>
      <c r="BH132">
        <v>0</v>
      </c>
      <c r="BI132">
        <v>0</v>
      </c>
      <c r="BJ132">
        <v>1</v>
      </c>
      <c r="BK132">
        <v>0</v>
      </c>
      <c r="BL132">
        <v>1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</v>
      </c>
      <c r="BV132">
        <v>0</v>
      </c>
      <c r="BW132">
        <v>1</v>
      </c>
      <c r="BX132">
        <v>1</v>
      </c>
      <c r="BY132">
        <v>0</v>
      </c>
      <c r="BZ132">
        <v>0</v>
      </c>
      <c r="CA132">
        <v>16</v>
      </c>
      <c r="CB132">
        <v>7</v>
      </c>
      <c r="CC132">
        <v>4</v>
      </c>
      <c r="CD132">
        <v>0</v>
      </c>
      <c r="CE132">
        <v>2</v>
      </c>
      <c r="CF132">
        <v>0</v>
      </c>
      <c r="CG132">
        <v>0</v>
      </c>
      <c r="CH132">
        <v>0</v>
      </c>
      <c r="CI132">
        <v>1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7</v>
      </c>
      <c r="CR132">
        <v>16</v>
      </c>
      <c r="CS132">
        <v>10</v>
      </c>
      <c r="CT132">
        <v>1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2</v>
      </c>
      <c r="DB132">
        <v>0</v>
      </c>
      <c r="DC132">
        <v>1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1</v>
      </c>
      <c r="DN132">
        <v>1</v>
      </c>
      <c r="DO132">
        <v>0</v>
      </c>
      <c r="DP132">
        <v>0</v>
      </c>
      <c r="DQ132">
        <v>16</v>
      </c>
      <c r="DR132">
        <v>38</v>
      </c>
      <c r="DS132">
        <v>21</v>
      </c>
      <c r="DT132">
        <v>0</v>
      </c>
      <c r="DU132">
        <v>2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14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1</v>
      </c>
      <c r="EM132">
        <v>0</v>
      </c>
      <c r="EN132">
        <v>0</v>
      </c>
      <c r="EO132">
        <v>0</v>
      </c>
      <c r="EP132">
        <v>0</v>
      </c>
      <c r="EQ132">
        <v>38</v>
      </c>
      <c r="ER132">
        <v>1</v>
      </c>
      <c r="ES132">
        <v>1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1</v>
      </c>
      <c r="FR132">
        <v>23</v>
      </c>
      <c r="FS132">
        <v>6</v>
      </c>
      <c r="FT132">
        <v>9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1</v>
      </c>
      <c r="GF132">
        <v>2</v>
      </c>
      <c r="GG132">
        <v>0</v>
      </c>
      <c r="GH132">
        <v>1</v>
      </c>
      <c r="GI132">
        <v>0</v>
      </c>
      <c r="GJ132">
        <v>0</v>
      </c>
      <c r="GK132">
        <v>2</v>
      </c>
      <c r="GL132">
        <v>0</v>
      </c>
      <c r="GM132">
        <v>0</v>
      </c>
      <c r="GN132">
        <v>0</v>
      </c>
      <c r="GO132">
        <v>2</v>
      </c>
      <c r="GP132">
        <v>0</v>
      </c>
      <c r="GQ132">
        <v>23</v>
      </c>
      <c r="GR132">
        <v>2</v>
      </c>
      <c r="GS132">
        <v>0</v>
      </c>
      <c r="GT132">
        <v>0</v>
      </c>
      <c r="GU132">
        <v>0</v>
      </c>
      <c r="GV132">
        <v>0</v>
      </c>
      <c r="GW132">
        <v>1</v>
      </c>
      <c r="GX132">
        <v>0</v>
      </c>
      <c r="GY132">
        <v>0</v>
      </c>
      <c r="GZ132">
        <v>0</v>
      </c>
      <c r="HA132">
        <v>0</v>
      </c>
      <c r="HB132">
        <v>1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2</v>
      </c>
      <c r="HR132">
        <v>1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1</v>
      </c>
      <c r="IE132">
        <v>1</v>
      </c>
    </row>
    <row r="133" spans="1:239">
      <c r="A133" t="s">
        <v>1486</v>
      </c>
      <c r="B133" t="s">
        <v>1483</v>
      </c>
      <c r="C133" t="str">
        <f>"060202"</f>
        <v>060202</v>
      </c>
      <c r="D133" t="s">
        <v>1485</v>
      </c>
      <c r="E133">
        <v>3</v>
      </c>
      <c r="F133">
        <v>561</v>
      </c>
      <c r="G133">
        <v>430</v>
      </c>
      <c r="H133">
        <v>174</v>
      </c>
      <c r="I133">
        <v>256</v>
      </c>
      <c r="J133">
        <v>0</v>
      </c>
      <c r="K133">
        <v>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256</v>
      </c>
      <c r="T133">
        <v>0</v>
      </c>
      <c r="U133">
        <v>0</v>
      </c>
      <c r="V133">
        <v>256</v>
      </c>
      <c r="W133">
        <v>8</v>
      </c>
      <c r="X133">
        <v>7</v>
      </c>
      <c r="Y133">
        <v>1</v>
      </c>
      <c r="Z133">
        <v>0</v>
      </c>
      <c r="AA133">
        <v>248</v>
      </c>
      <c r="AB133">
        <v>182</v>
      </c>
      <c r="AC133">
        <v>3</v>
      </c>
      <c r="AD133">
        <v>5</v>
      </c>
      <c r="AE133">
        <v>4</v>
      </c>
      <c r="AF133">
        <v>1</v>
      </c>
      <c r="AG133">
        <v>1</v>
      </c>
      <c r="AH133">
        <v>0</v>
      </c>
      <c r="AI133">
        <v>30</v>
      </c>
      <c r="AJ133">
        <v>29</v>
      </c>
      <c r="AK133">
        <v>104</v>
      </c>
      <c r="AL133">
        <v>0</v>
      </c>
      <c r="AM133">
        <v>2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</v>
      </c>
      <c r="AY133">
        <v>0</v>
      </c>
      <c r="AZ133">
        <v>1</v>
      </c>
      <c r="BA133">
        <v>182</v>
      </c>
      <c r="BB133">
        <v>4</v>
      </c>
      <c r="BC133">
        <v>3</v>
      </c>
      <c r="BD133">
        <v>1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4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13</v>
      </c>
      <c r="CS133">
        <v>5</v>
      </c>
      <c r="CT133">
        <v>0</v>
      </c>
      <c r="CU133">
        <v>0</v>
      </c>
      <c r="CV133">
        <v>0</v>
      </c>
      <c r="CW133">
        <v>1</v>
      </c>
      <c r="CX133">
        <v>0</v>
      </c>
      <c r="CY133">
        <v>0</v>
      </c>
      <c r="CZ133">
        <v>1</v>
      </c>
      <c r="DA133">
        <v>5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1</v>
      </c>
      <c r="DM133">
        <v>0</v>
      </c>
      <c r="DN133">
        <v>0</v>
      </c>
      <c r="DO133">
        <v>0</v>
      </c>
      <c r="DP133">
        <v>0</v>
      </c>
      <c r="DQ133">
        <v>13</v>
      </c>
      <c r="DR133">
        <v>15</v>
      </c>
      <c r="DS133">
        <v>3</v>
      </c>
      <c r="DT133">
        <v>1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10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1</v>
      </c>
      <c r="EQ133">
        <v>15</v>
      </c>
      <c r="ER133">
        <v>7</v>
      </c>
      <c r="ES133">
        <v>2</v>
      </c>
      <c r="ET133">
        <v>0</v>
      </c>
      <c r="EU133">
        <v>1</v>
      </c>
      <c r="EV133">
        <v>0</v>
      </c>
      <c r="EW133">
        <v>2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1</v>
      </c>
      <c r="FF133">
        <v>0</v>
      </c>
      <c r="FG133">
        <v>1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7</v>
      </c>
      <c r="FR133">
        <v>24</v>
      </c>
      <c r="FS133">
        <v>8</v>
      </c>
      <c r="FT133">
        <v>14</v>
      </c>
      <c r="FU133">
        <v>1</v>
      </c>
      <c r="FV133">
        <v>0</v>
      </c>
      <c r="FW133">
        <v>0</v>
      </c>
      <c r="FX133">
        <v>0</v>
      </c>
      <c r="FY133">
        <v>1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24</v>
      </c>
      <c r="GR133">
        <v>3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3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3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</row>
    <row r="134" spans="1:239">
      <c r="A134" t="s">
        <v>1484</v>
      </c>
      <c r="B134" t="s">
        <v>1483</v>
      </c>
      <c r="C134" t="str">
        <f>"060202"</f>
        <v>060202</v>
      </c>
      <c r="D134" t="s">
        <v>1482</v>
      </c>
      <c r="E134">
        <v>4</v>
      </c>
      <c r="F134">
        <v>539</v>
      </c>
      <c r="G134">
        <v>410</v>
      </c>
      <c r="H134">
        <v>112</v>
      </c>
      <c r="I134">
        <v>298</v>
      </c>
      <c r="J134">
        <v>0</v>
      </c>
      <c r="K134">
        <v>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298</v>
      </c>
      <c r="T134">
        <v>0</v>
      </c>
      <c r="U134">
        <v>0</v>
      </c>
      <c r="V134">
        <v>298</v>
      </c>
      <c r="W134">
        <v>8</v>
      </c>
      <c r="X134">
        <v>7</v>
      </c>
      <c r="Y134">
        <v>1</v>
      </c>
      <c r="Z134">
        <v>0</v>
      </c>
      <c r="AA134">
        <v>290</v>
      </c>
      <c r="AB134">
        <v>202</v>
      </c>
      <c r="AC134">
        <v>8</v>
      </c>
      <c r="AD134">
        <v>17</v>
      </c>
      <c r="AE134">
        <v>2</v>
      </c>
      <c r="AF134">
        <v>6</v>
      </c>
      <c r="AG134">
        <v>2</v>
      </c>
      <c r="AH134">
        <v>0</v>
      </c>
      <c r="AI134">
        <v>12</v>
      </c>
      <c r="AJ134">
        <v>49</v>
      </c>
      <c r="AK134">
        <v>99</v>
      </c>
      <c r="AL134">
        <v>2</v>
      </c>
      <c r="AM134">
        <v>2</v>
      </c>
      <c r="AN134">
        <v>0</v>
      </c>
      <c r="AO134">
        <v>0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1</v>
      </c>
      <c r="AZ134">
        <v>1</v>
      </c>
      <c r="BA134">
        <v>202</v>
      </c>
      <c r="BB134">
        <v>12</v>
      </c>
      <c r="BC134">
        <v>4</v>
      </c>
      <c r="BD134">
        <v>2</v>
      </c>
      <c r="BE134">
        <v>2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1</v>
      </c>
      <c r="BM134">
        <v>1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2</v>
      </c>
      <c r="BX134">
        <v>0</v>
      </c>
      <c r="BY134">
        <v>0</v>
      </c>
      <c r="BZ134">
        <v>0</v>
      </c>
      <c r="CA134">
        <v>12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14</v>
      </c>
      <c r="CS134">
        <v>5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8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1</v>
      </c>
      <c r="DQ134">
        <v>14</v>
      </c>
      <c r="DR134">
        <v>30</v>
      </c>
      <c r="DS134">
        <v>13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1</v>
      </c>
      <c r="EB134">
        <v>0</v>
      </c>
      <c r="EC134">
        <v>16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30</v>
      </c>
      <c r="ER134">
        <v>2</v>
      </c>
      <c r="ES134">
        <v>2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2</v>
      </c>
      <c r="FR134">
        <v>27</v>
      </c>
      <c r="FS134">
        <v>4</v>
      </c>
      <c r="FT134">
        <v>17</v>
      </c>
      <c r="FU134">
        <v>2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2</v>
      </c>
      <c r="GC134">
        <v>0</v>
      </c>
      <c r="GD134">
        <v>0</v>
      </c>
      <c r="GE134">
        <v>0</v>
      </c>
      <c r="GF134">
        <v>1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1</v>
      </c>
      <c r="GM134">
        <v>0</v>
      </c>
      <c r="GN134">
        <v>0</v>
      </c>
      <c r="GO134">
        <v>0</v>
      </c>
      <c r="GP134">
        <v>0</v>
      </c>
      <c r="GQ134">
        <v>27</v>
      </c>
      <c r="GR134">
        <v>3</v>
      </c>
      <c r="GS134">
        <v>2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1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3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</row>
    <row r="135" spans="1:239">
      <c r="A135" t="s">
        <v>1481</v>
      </c>
      <c r="B135" t="s">
        <v>1452</v>
      </c>
      <c r="C135" t="str">
        <f>"060203"</f>
        <v>060203</v>
      </c>
      <c r="D135" t="s">
        <v>1480</v>
      </c>
      <c r="E135">
        <v>1</v>
      </c>
      <c r="F135">
        <v>660</v>
      </c>
      <c r="G135">
        <v>500</v>
      </c>
      <c r="H135">
        <v>230</v>
      </c>
      <c r="I135">
        <v>270</v>
      </c>
      <c r="J135">
        <v>0</v>
      </c>
      <c r="K135">
        <v>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270</v>
      </c>
      <c r="T135">
        <v>0</v>
      </c>
      <c r="U135">
        <v>0</v>
      </c>
      <c r="V135">
        <v>270</v>
      </c>
      <c r="W135">
        <v>11</v>
      </c>
      <c r="X135">
        <v>10</v>
      </c>
      <c r="Y135">
        <v>1</v>
      </c>
      <c r="Z135">
        <v>0</v>
      </c>
      <c r="AA135">
        <v>259</v>
      </c>
      <c r="AB135">
        <v>112</v>
      </c>
      <c r="AC135">
        <v>2</v>
      </c>
      <c r="AD135">
        <v>5</v>
      </c>
      <c r="AE135">
        <v>0</v>
      </c>
      <c r="AF135">
        <v>2</v>
      </c>
      <c r="AG135">
        <v>1</v>
      </c>
      <c r="AH135">
        <v>1</v>
      </c>
      <c r="AI135">
        <v>0</v>
      </c>
      <c r="AJ135">
        <v>60</v>
      </c>
      <c r="AK135">
        <v>38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</v>
      </c>
      <c r="AY135">
        <v>1</v>
      </c>
      <c r="AZ135">
        <v>0</v>
      </c>
      <c r="BA135">
        <v>112</v>
      </c>
      <c r="BB135">
        <v>9</v>
      </c>
      <c r="BC135">
        <v>1</v>
      </c>
      <c r="BD135">
        <v>2</v>
      </c>
      <c r="BE135">
        <v>3</v>
      </c>
      <c r="BF135">
        <v>0</v>
      </c>
      <c r="BG135">
        <v>1</v>
      </c>
      <c r="BH135">
        <v>0</v>
      </c>
      <c r="BI135">
        <v>0</v>
      </c>
      <c r="BJ135">
        <v>0</v>
      </c>
      <c r="BK135">
        <v>1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1</v>
      </c>
      <c r="BX135">
        <v>0</v>
      </c>
      <c r="BY135">
        <v>0</v>
      </c>
      <c r="BZ135">
        <v>0</v>
      </c>
      <c r="CA135">
        <v>9</v>
      </c>
      <c r="CB135">
        <v>6</v>
      </c>
      <c r="CC135">
        <v>1</v>
      </c>
      <c r="CD135">
        <v>1</v>
      </c>
      <c r="CE135">
        <v>2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2</v>
      </c>
      <c r="CM135">
        <v>0</v>
      </c>
      <c r="CN135">
        <v>0</v>
      </c>
      <c r="CO135">
        <v>0</v>
      </c>
      <c r="CP135">
        <v>0</v>
      </c>
      <c r="CQ135">
        <v>6</v>
      </c>
      <c r="CR135">
        <v>7</v>
      </c>
      <c r="CS135">
        <v>2</v>
      </c>
      <c r="CT135">
        <v>0</v>
      </c>
      <c r="CU135">
        <v>0</v>
      </c>
      <c r="CV135">
        <v>1</v>
      </c>
      <c r="CW135">
        <v>0</v>
      </c>
      <c r="CX135">
        <v>0</v>
      </c>
      <c r="CY135">
        <v>0</v>
      </c>
      <c r="CZ135">
        <v>0</v>
      </c>
      <c r="DA135">
        <v>2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2</v>
      </c>
      <c r="DQ135">
        <v>7</v>
      </c>
      <c r="DR135">
        <v>101</v>
      </c>
      <c r="DS135">
        <v>5</v>
      </c>
      <c r="DT135">
        <v>0</v>
      </c>
      <c r="DU135">
        <v>3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93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101</v>
      </c>
      <c r="ER135">
        <v>7</v>
      </c>
      <c r="ES135">
        <v>0</v>
      </c>
      <c r="ET135">
        <v>0</v>
      </c>
      <c r="EU135">
        <v>0</v>
      </c>
      <c r="EV135">
        <v>0</v>
      </c>
      <c r="EW135">
        <v>1</v>
      </c>
      <c r="EX135">
        <v>0</v>
      </c>
      <c r="EY135">
        <v>0</v>
      </c>
      <c r="EZ135">
        <v>1</v>
      </c>
      <c r="FA135">
        <v>0</v>
      </c>
      <c r="FB135">
        <v>0</v>
      </c>
      <c r="FC135">
        <v>4</v>
      </c>
      <c r="FD135">
        <v>0</v>
      </c>
      <c r="FE135">
        <v>0</v>
      </c>
      <c r="FF135">
        <v>0</v>
      </c>
      <c r="FG135">
        <v>0</v>
      </c>
      <c r="FH135">
        <v>1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7</v>
      </c>
      <c r="FR135">
        <v>16</v>
      </c>
      <c r="FS135">
        <v>3</v>
      </c>
      <c r="FT135">
        <v>5</v>
      </c>
      <c r="FU135">
        <v>1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1</v>
      </c>
      <c r="GC135">
        <v>0</v>
      </c>
      <c r="GD135">
        <v>1</v>
      </c>
      <c r="GE135">
        <v>1</v>
      </c>
      <c r="GF135">
        <v>0</v>
      </c>
      <c r="GG135">
        <v>1</v>
      </c>
      <c r="GH135">
        <v>1</v>
      </c>
      <c r="GI135">
        <v>0</v>
      </c>
      <c r="GJ135">
        <v>0</v>
      </c>
      <c r="GK135">
        <v>1</v>
      </c>
      <c r="GL135">
        <v>0</v>
      </c>
      <c r="GM135">
        <v>0</v>
      </c>
      <c r="GN135">
        <v>0</v>
      </c>
      <c r="GO135">
        <v>1</v>
      </c>
      <c r="GP135">
        <v>0</v>
      </c>
      <c r="GQ135">
        <v>16</v>
      </c>
      <c r="GR135">
        <v>1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1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1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</row>
    <row r="136" spans="1:239">
      <c r="A136" t="s">
        <v>1479</v>
      </c>
      <c r="B136" t="s">
        <v>1452</v>
      </c>
      <c r="C136" t="str">
        <f>"060203"</f>
        <v>060203</v>
      </c>
      <c r="D136" t="s">
        <v>1478</v>
      </c>
      <c r="E136">
        <v>2</v>
      </c>
      <c r="F136">
        <v>716</v>
      </c>
      <c r="G136">
        <v>550</v>
      </c>
      <c r="H136">
        <v>180</v>
      </c>
      <c r="I136">
        <v>370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370</v>
      </c>
      <c r="T136">
        <v>0</v>
      </c>
      <c r="U136">
        <v>0</v>
      </c>
      <c r="V136">
        <v>370</v>
      </c>
      <c r="W136">
        <v>3</v>
      </c>
      <c r="X136">
        <v>2</v>
      </c>
      <c r="Y136">
        <v>1</v>
      </c>
      <c r="Z136">
        <v>0</v>
      </c>
      <c r="AA136">
        <v>367</v>
      </c>
      <c r="AB136">
        <v>182</v>
      </c>
      <c r="AC136">
        <v>32</v>
      </c>
      <c r="AD136">
        <v>7</v>
      </c>
      <c r="AE136">
        <v>4</v>
      </c>
      <c r="AF136">
        <v>7</v>
      </c>
      <c r="AG136">
        <v>1</v>
      </c>
      <c r="AH136">
        <v>1</v>
      </c>
      <c r="AI136">
        <v>1</v>
      </c>
      <c r="AJ136">
        <v>79</v>
      </c>
      <c r="AK136">
        <v>45</v>
      </c>
      <c r="AL136">
        <v>2</v>
      </c>
      <c r="AM136">
        <v>0</v>
      </c>
      <c r="AN136">
        <v>0</v>
      </c>
      <c r="AO136">
        <v>0</v>
      </c>
      <c r="AP136">
        <v>0</v>
      </c>
      <c r="AQ136">
        <v>1</v>
      </c>
      <c r="AR136">
        <v>0</v>
      </c>
      <c r="AS136">
        <v>0</v>
      </c>
      <c r="AT136">
        <v>1</v>
      </c>
      <c r="AU136">
        <v>0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182</v>
      </c>
      <c r="BB136">
        <v>14</v>
      </c>
      <c r="BC136">
        <v>2</v>
      </c>
      <c r="BD136">
        <v>6</v>
      </c>
      <c r="BE136">
        <v>0</v>
      </c>
      <c r="BF136">
        <v>1</v>
      </c>
      <c r="BG136">
        <v>0</v>
      </c>
      <c r="BH136">
        <v>1</v>
      </c>
      <c r="BI136">
        <v>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1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14</v>
      </c>
      <c r="CB136">
        <v>3</v>
      </c>
      <c r="CC136">
        <v>0</v>
      </c>
      <c r="CD136">
        <v>0</v>
      </c>
      <c r="CE136">
        <v>1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1</v>
      </c>
      <c r="CM136">
        <v>0</v>
      </c>
      <c r="CN136">
        <v>0</v>
      </c>
      <c r="CO136">
        <v>1</v>
      </c>
      <c r="CP136">
        <v>0</v>
      </c>
      <c r="CQ136">
        <v>3</v>
      </c>
      <c r="CR136">
        <v>18</v>
      </c>
      <c r="CS136">
        <v>11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5</v>
      </c>
      <c r="DB136">
        <v>0</v>
      </c>
      <c r="DC136">
        <v>0</v>
      </c>
      <c r="DD136">
        <v>0</v>
      </c>
      <c r="DE136">
        <v>1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1</v>
      </c>
      <c r="DQ136">
        <v>18</v>
      </c>
      <c r="DR136">
        <v>110</v>
      </c>
      <c r="DS136">
        <v>6</v>
      </c>
      <c r="DT136">
        <v>1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1</v>
      </c>
      <c r="EC136">
        <v>101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1</v>
      </c>
      <c r="EQ136">
        <v>110</v>
      </c>
      <c r="ER136">
        <v>4</v>
      </c>
      <c r="ES136">
        <v>0</v>
      </c>
      <c r="ET136">
        <v>1</v>
      </c>
      <c r="EU136">
        <v>0</v>
      </c>
      <c r="EV136">
        <v>0</v>
      </c>
      <c r="EW136">
        <v>2</v>
      </c>
      <c r="EX136">
        <v>0</v>
      </c>
      <c r="EY136">
        <v>0</v>
      </c>
      <c r="EZ136">
        <v>0</v>
      </c>
      <c r="FA136">
        <v>1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4</v>
      </c>
      <c r="FR136">
        <v>31</v>
      </c>
      <c r="FS136">
        <v>7</v>
      </c>
      <c r="FT136">
        <v>10</v>
      </c>
      <c r="FU136">
        <v>5</v>
      </c>
      <c r="FV136">
        <v>0</v>
      </c>
      <c r="FW136">
        <v>0</v>
      </c>
      <c r="FX136">
        <v>0</v>
      </c>
      <c r="FY136">
        <v>2</v>
      </c>
      <c r="FZ136">
        <v>0</v>
      </c>
      <c r="GA136">
        <v>0</v>
      </c>
      <c r="GB136">
        <v>3</v>
      </c>
      <c r="GC136">
        <v>0</v>
      </c>
      <c r="GD136">
        <v>0</v>
      </c>
      <c r="GE136">
        <v>1</v>
      </c>
      <c r="GF136">
        <v>1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2</v>
      </c>
      <c r="GP136">
        <v>0</v>
      </c>
      <c r="GQ136">
        <v>31</v>
      </c>
      <c r="GR136">
        <v>5</v>
      </c>
      <c r="GS136">
        <v>2</v>
      </c>
      <c r="GT136">
        <v>1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2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5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</row>
    <row r="137" spans="1:239">
      <c r="A137" t="s">
        <v>1477</v>
      </c>
      <c r="B137" t="s">
        <v>1452</v>
      </c>
      <c r="C137" t="str">
        <f>"060203"</f>
        <v>060203</v>
      </c>
      <c r="D137" t="s">
        <v>1476</v>
      </c>
      <c r="E137">
        <v>3</v>
      </c>
      <c r="F137">
        <v>1115</v>
      </c>
      <c r="G137">
        <v>850</v>
      </c>
      <c r="H137">
        <v>252</v>
      </c>
      <c r="I137">
        <v>598</v>
      </c>
      <c r="J137">
        <v>0</v>
      </c>
      <c r="K137">
        <v>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598</v>
      </c>
      <c r="T137">
        <v>0</v>
      </c>
      <c r="U137">
        <v>0</v>
      </c>
      <c r="V137">
        <v>598</v>
      </c>
      <c r="W137">
        <v>4</v>
      </c>
      <c r="X137">
        <v>2</v>
      </c>
      <c r="Y137">
        <v>2</v>
      </c>
      <c r="Z137">
        <v>0</v>
      </c>
      <c r="AA137">
        <v>594</v>
      </c>
      <c r="AB137">
        <v>226</v>
      </c>
      <c r="AC137">
        <v>12</v>
      </c>
      <c r="AD137">
        <v>14</v>
      </c>
      <c r="AE137">
        <v>8</v>
      </c>
      <c r="AF137">
        <v>11</v>
      </c>
      <c r="AG137">
        <v>0</v>
      </c>
      <c r="AH137">
        <v>0</v>
      </c>
      <c r="AI137">
        <v>10</v>
      </c>
      <c r="AJ137">
        <v>98</v>
      </c>
      <c r="AK137">
        <v>70</v>
      </c>
      <c r="AL137">
        <v>0</v>
      </c>
      <c r="AM137">
        <v>1</v>
      </c>
      <c r="AN137">
        <v>0</v>
      </c>
      <c r="AO137">
        <v>0</v>
      </c>
      <c r="AP137">
        <v>2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226</v>
      </c>
      <c r="BB137">
        <v>12</v>
      </c>
      <c r="BC137">
        <v>3</v>
      </c>
      <c r="BD137">
        <v>2</v>
      </c>
      <c r="BE137">
        <v>1</v>
      </c>
      <c r="BF137">
        <v>1</v>
      </c>
      <c r="BG137">
        <v>0</v>
      </c>
      <c r="BH137">
        <v>0</v>
      </c>
      <c r="BI137">
        <v>0</v>
      </c>
      <c r="BJ137">
        <v>2</v>
      </c>
      <c r="BK137">
        <v>0</v>
      </c>
      <c r="BL137">
        <v>0</v>
      </c>
      <c r="BM137">
        <v>0</v>
      </c>
      <c r="BN137">
        <v>1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1</v>
      </c>
      <c r="BW137">
        <v>1</v>
      </c>
      <c r="BX137">
        <v>0</v>
      </c>
      <c r="BY137">
        <v>0</v>
      </c>
      <c r="BZ137">
        <v>0</v>
      </c>
      <c r="CA137">
        <v>12</v>
      </c>
      <c r="CB137">
        <v>6</v>
      </c>
      <c r="CC137">
        <v>3</v>
      </c>
      <c r="CD137">
        <v>0</v>
      </c>
      <c r="CE137">
        <v>2</v>
      </c>
      <c r="CF137">
        <v>1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6</v>
      </c>
      <c r="CR137">
        <v>28</v>
      </c>
      <c r="CS137">
        <v>12</v>
      </c>
      <c r="CT137">
        <v>0</v>
      </c>
      <c r="CU137">
        <v>1</v>
      </c>
      <c r="CV137">
        <v>1</v>
      </c>
      <c r="CW137">
        <v>3</v>
      </c>
      <c r="CX137">
        <v>0</v>
      </c>
      <c r="CY137">
        <v>2</v>
      </c>
      <c r="CZ137">
        <v>0</v>
      </c>
      <c r="DA137">
        <v>6</v>
      </c>
      <c r="DB137">
        <v>0</v>
      </c>
      <c r="DC137">
        <v>0</v>
      </c>
      <c r="DD137">
        <v>1</v>
      </c>
      <c r="DE137">
        <v>0</v>
      </c>
      <c r="DF137">
        <v>0</v>
      </c>
      <c r="DG137">
        <v>0</v>
      </c>
      <c r="DH137">
        <v>1</v>
      </c>
      <c r="DI137">
        <v>0</v>
      </c>
      <c r="DJ137">
        <v>0</v>
      </c>
      <c r="DK137">
        <v>0</v>
      </c>
      <c r="DL137">
        <v>0</v>
      </c>
      <c r="DM137">
        <v>1</v>
      </c>
      <c r="DN137">
        <v>0</v>
      </c>
      <c r="DO137">
        <v>0</v>
      </c>
      <c r="DP137">
        <v>0</v>
      </c>
      <c r="DQ137">
        <v>28</v>
      </c>
      <c r="DR137">
        <v>278</v>
      </c>
      <c r="DS137">
        <v>9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267</v>
      </c>
      <c r="ED137">
        <v>0</v>
      </c>
      <c r="EE137">
        <v>0</v>
      </c>
      <c r="EF137">
        <v>0</v>
      </c>
      <c r="EG137">
        <v>1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1</v>
      </c>
      <c r="EQ137">
        <v>278</v>
      </c>
      <c r="ER137">
        <v>8</v>
      </c>
      <c r="ES137">
        <v>0</v>
      </c>
      <c r="ET137">
        <v>1</v>
      </c>
      <c r="EU137">
        <v>0</v>
      </c>
      <c r="EV137">
        <v>0</v>
      </c>
      <c r="EW137">
        <v>1</v>
      </c>
      <c r="EX137">
        <v>0</v>
      </c>
      <c r="EY137">
        <v>3</v>
      </c>
      <c r="EZ137">
        <v>0</v>
      </c>
      <c r="FA137">
        <v>0</v>
      </c>
      <c r="FB137">
        <v>0</v>
      </c>
      <c r="FC137">
        <v>2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1</v>
      </c>
      <c r="FN137">
        <v>0</v>
      </c>
      <c r="FO137">
        <v>0</v>
      </c>
      <c r="FP137">
        <v>0</v>
      </c>
      <c r="FQ137">
        <v>8</v>
      </c>
      <c r="FR137">
        <v>31</v>
      </c>
      <c r="FS137">
        <v>5</v>
      </c>
      <c r="FT137">
        <v>13</v>
      </c>
      <c r="FU137">
        <v>0</v>
      </c>
      <c r="FV137">
        <v>1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2</v>
      </c>
      <c r="GC137">
        <v>1</v>
      </c>
      <c r="GD137">
        <v>1</v>
      </c>
      <c r="GE137">
        <v>0</v>
      </c>
      <c r="GF137">
        <v>0</v>
      </c>
      <c r="GG137">
        <v>2</v>
      </c>
      <c r="GH137">
        <v>0</v>
      </c>
      <c r="GI137">
        <v>1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1</v>
      </c>
      <c r="GP137">
        <v>4</v>
      </c>
      <c r="GQ137">
        <v>31</v>
      </c>
      <c r="GR137">
        <v>5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1</v>
      </c>
      <c r="GY137">
        <v>0</v>
      </c>
      <c r="GZ137">
        <v>0</v>
      </c>
      <c r="HA137">
        <v>0</v>
      </c>
      <c r="HB137">
        <v>0</v>
      </c>
      <c r="HC137">
        <v>3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1</v>
      </c>
      <c r="HO137">
        <v>0</v>
      </c>
      <c r="HP137">
        <v>0</v>
      </c>
      <c r="HQ137">
        <v>5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</row>
    <row r="138" spans="1:239">
      <c r="A138" t="s">
        <v>1475</v>
      </c>
      <c r="B138" t="s">
        <v>1452</v>
      </c>
      <c r="C138" t="str">
        <f>"060203"</f>
        <v>060203</v>
      </c>
      <c r="D138" t="s">
        <v>1474</v>
      </c>
      <c r="E138">
        <v>4</v>
      </c>
      <c r="F138">
        <v>996</v>
      </c>
      <c r="G138">
        <v>760</v>
      </c>
      <c r="H138">
        <v>329</v>
      </c>
      <c r="I138">
        <v>431</v>
      </c>
      <c r="J138">
        <v>0</v>
      </c>
      <c r="K138">
        <v>3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431</v>
      </c>
      <c r="T138">
        <v>0</v>
      </c>
      <c r="U138">
        <v>0</v>
      </c>
      <c r="V138">
        <v>431</v>
      </c>
      <c r="W138">
        <v>4</v>
      </c>
      <c r="X138">
        <v>3</v>
      </c>
      <c r="Y138">
        <v>0</v>
      </c>
      <c r="Z138">
        <v>0</v>
      </c>
      <c r="AA138">
        <v>427</v>
      </c>
      <c r="AB138">
        <v>249</v>
      </c>
      <c r="AC138">
        <v>18</v>
      </c>
      <c r="AD138">
        <v>16</v>
      </c>
      <c r="AE138">
        <v>10</v>
      </c>
      <c r="AF138">
        <v>12</v>
      </c>
      <c r="AG138">
        <v>2</v>
      </c>
      <c r="AH138">
        <v>0</v>
      </c>
      <c r="AI138">
        <v>10</v>
      </c>
      <c r="AJ138">
        <v>121</v>
      </c>
      <c r="AK138">
        <v>54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1</v>
      </c>
      <c r="AX138">
        <v>0</v>
      </c>
      <c r="AY138">
        <v>1</v>
      </c>
      <c r="AZ138">
        <v>2</v>
      </c>
      <c r="BA138">
        <v>249</v>
      </c>
      <c r="BB138">
        <v>5</v>
      </c>
      <c r="BC138">
        <v>1</v>
      </c>
      <c r="BD138">
        <v>2</v>
      </c>
      <c r="BE138">
        <v>0</v>
      </c>
      <c r="BF138">
        <v>0</v>
      </c>
      <c r="BG138">
        <v>0</v>
      </c>
      <c r="BH138">
        <v>0</v>
      </c>
      <c r="BI138">
        <v>1</v>
      </c>
      <c r="BJ138">
        <v>1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5</v>
      </c>
      <c r="CB138">
        <v>9</v>
      </c>
      <c r="CC138">
        <v>1</v>
      </c>
      <c r="CD138">
        <v>0</v>
      </c>
      <c r="CE138">
        <v>3</v>
      </c>
      <c r="CF138">
        <v>2</v>
      </c>
      <c r="CG138">
        <v>1</v>
      </c>
      <c r="CH138">
        <v>0</v>
      </c>
      <c r="CI138">
        <v>1</v>
      </c>
      <c r="CJ138">
        <v>0</v>
      </c>
      <c r="CK138">
        <v>1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9</v>
      </c>
      <c r="CR138">
        <v>11</v>
      </c>
      <c r="CS138">
        <v>5</v>
      </c>
      <c r="CT138">
        <v>0</v>
      </c>
      <c r="CU138">
        <v>0</v>
      </c>
      <c r="CV138">
        <v>1</v>
      </c>
      <c r="CW138">
        <v>1</v>
      </c>
      <c r="CX138">
        <v>0</v>
      </c>
      <c r="CY138">
        <v>0</v>
      </c>
      <c r="CZ138">
        <v>0</v>
      </c>
      <c r="DA138">
        <v>3</v>
      </c>
      <c r="DB138">
        <v>1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11</v>
      </c>
      <c r="DR138">
        <v>100</v>
      </c>
      <c r="DS138">
        <v>8</v>
      </c>
      <c r="DT138">
        <v>0</v>
      </c>
      <c r="DU138">
        <v>1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90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1</v>
      </c>
      <c r="EO138">
        <v>0</v>
      </c>
      <c r="EP138">
        <v>0</v>
      </c>
      <c r="EQ138">
        <v>100</v>
      </c>
      <c r="ER138">
        <v>5</v>
      </c>
      <c r="ES138">
        <v>0</v>
      </c>
      <c r="ET138">
        <v>0</v>
      </c>
      <c r="EU138">
        <v>0</v>
      </c>
      <c r="EV138">
        <v>0</v>
      </c>
      <c r="EW138">
        <v>1</v>
      </c>
      <c r="EX138">
        <v>1</v>
      </c>
      <c r="EY138">
        <v>0</v>
      </c>
      <c r="EZ138">
        <v>2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1</v>
      </c>
      <c r="FN138">
        <v>0</v>
      </c>
      <c r="FO138">
        <v>0</v>
      </c>
      <c r="FP138">
        <v>0</v>
      </c>
      <c r="FQ138">
        <v>5</v>
      </c>
      <c r="FR138">
        <v>39</v>
      </c>
      <c r="FS138">
        <v>7</v>
      </c>
      <c r="FT138">
        <v>18</v>
      </c>
      <c r="FU138">
        <v>0</v>
      </c>
      <c r="FV138">
        <v>0</v>
      </c>
      <c r="FW138">
        <v>0</v>
      </c>
      <c r="FX138">
        <v>0</v>
      </c>
      <c r="FY138">
        <v>1</v>
      </c>
      <c r="FZ138">
        <v>0</v>
      </c>
      <c r="GA138">
        <v>0</v>
      </c>
      <c r="GB138">
        <v>3</v>
      </c>
      <c r="GC138">
        <v>0</v>
      </c>
      <c r="GD138">
        <v>1</v>
      </c>
      <c r="GE138">
        <v>0</v>
      </c>
      <c r="GF138">
        <v>3</v>
      </c>
      <c r="GG138">
        <v>0</v>
      </c>
      <c r="GH138">
        <v>1</v>
      </c>
      <c r="GI138">
        <v>3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2</v>
      </c>
      <c r="GP138">
        <v>0</v>
      </c>
      <c r="GQ138">
        <v>39</v>
      </c>
      <c r="GR138">
        <v>8</v>
      </c>
      <c r="GS138">
        <v>2</v>
      </c>
      <c r="GT138">
        <v>1</v>
      </c>
      <c r="GU138">
        <v>0</v>
      </c>
      <c r="GV138">
        <v>1</v>
      </c>
      <c r="GW138">
        <v>0</v>
      </c>
      <c r="GX138">
        <v>3</v>
      </c>
      <c r="GY138">
        <v>0</v>
      </c>
      <c r="GZ138">
        <v>0</v>
      </c>
      <c r="HA138">
        <v>0</v>
      </c>
      <c r="HB138">
        <v>0</v>
      </c>
      <c r="HC138">
        <v>1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8</v>
      </c>
      <c r="HR138">
        <v>1</v>
      </c>
      <c r="HS138">
        <v>0</v>
      </c>
      <c r="HT138">
        <v>0</v>
      </c>
      <c r="HU138">
        <v>0</v>
      </c>
      <c r="HV138">
        <v>1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1</v>
      </c>
    </row>
    <row r="139" spans="1:239">
      <c r="A139" t="s">
        <v>1473</v>
      </c>
      <c r="B139" t="s">
        <v>1452</v>
      </c>
      <c r="C139" t="str">
        <f>"060203"</f>
        <v>060203</v>
      </c>
      <c r="D139" t="s">
        <v>1472</v>
      </c>
      <c r="E139">
        <v>5</v>
      </c>
      <c r="F139">
        <v>296</v>
      </c>
      <c r="G139">
        <v>230</v>
      </c>
      <c r="H139">
        <v>85</v>
      </c>
      <c r="I139">
        <v>145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145</v>
      </c>
      <c r="T139">
        <v>0</v>
      </c>
      <c r="U139">
        <v>0</v>
      </c>
      <c r="V139">
        <v>145</v>
      </c>
      <c r="W139">
        <v>6</v>
      </c>
      <c r="X139">
        <v>6</v>
      </c>
      <c r="Y139">
        <v>0</v>
      </c>
      <c r="Z139">
        <v>0</v>
      </c>
      <c r="AA139">
        <v>139</v>
      </c>
      <c r="AB139">
        <v>65</v>
      </c>
      <c r="AC139">
        <v>10</v>
      </c>
      <c r="AD139">
        <v>8</v>
      </c>
      <c r="AE139">
        <v>1</v>
      </c>
      <c r="AF139">
        <v>1</v>
      </c>
      <c r="AG139">
        <v>1</v>
      </c>
      <c r="AH139">
        <v>0</v>
      </c>
      <c r="AI139">
        <v>0</v>
      </c>
      <c r="AJ139">
        <v>22</v>
      </c>
      <c r="AK139">
        <v>15</v>
      </c>
      <c r="AL139">
        <v>0</v>
      </c>
      <c r="AM139">
        <v>1</v>
      </c>
      <c r="AN139">
        <v>0</v>
      </c>
      <c r="AO139">
        <v>1</v>
      </c>
      <c r="AP139">
        <v>2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1</v>
      </c>
      <c r="AX139">
        <v>0</v>
      </c>
      <c r="AY139">
        <v>1</v>
      </c>
      <c r="AZ139">
        <v>0</v>
      </c>
      <c r="BA139">
        <v>65</v>
      </c>
      <c r="BB139">
        <v>4</v>
      </c>
      <c r="BC139">
        <v>2</v>
      </c>
      <c r="BD139">
        <v>1</v>
      </c>
      <c r="BE139">
        <v>0</v>
      </c>
      <c r="BF139">
        <v>1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4</v>
      </c>
      <c r="CB139">
        <v>4</v>
      </c>
      <c r="CC139">
        <v>2</v>
      </c>
      <c r="CD139">
        <v>0</v>
      </c>
      <c r="CE139">
        <v>1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1</v>
      </c>
      <c r="CN139">
        <v>0</v>
      </c>
      <c r="CO139">
        <v>0</v>
      </c>
      <c r="CP139">
        <v>0</v>
      </c>
      <c r="CQ139">
        <v>4</v>
      </c>
      <c r="CR139">
        <v>11</v>
      </c>
      <c r="CS139">
        <v>8</v>
      </c>
      <c r="CT139">
        <v>0</v>
      </c>
      <c r="CU139">
        <v>0</v>
      </c>
      <c r="CV139">
        <v>1</v>
      </c>
      <c r="CW139">
        <v>0</v>
      </c>
      <c r="CX139">
        <v>0</v>
      </c>
      <c r="CY139">
        <v>0</v>
      </c>
      <c r="CZ139">
        <v>0</v>
      </c>
      <c r="DA139">
        <v>1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1</v>
      </c>
      <c r="DP139">
        <v>0</v>
      </c>
      <c r="DQ139">
        <v>11</v>
      </c>
      <c r="DR139">
        <v>35</v>
      </c>
      <c r="DS139">
        <v>6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29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35</v>
      </c>
      <c r="ER139">
        <v>8</v>
      </c>
      <c r="ES139">
        <v>0</v>
      </c>
      <c r="ET139">
        <v>3</v>
      </c>
      <c r="EU139">
        <v>0</v>
      </c>
      <c r="EV139">
        <v>0</v>
      </c>
      <c r="EW139">
        <v>4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1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8</v>
      </c>
      <c r="FR139">
        <v>9</v>
      </c>
      <c r="FS139">
        <v>3</v>
      </c>
      <c r="FT139">
        <v>2</v>
      </c>
      <c r="FU139">
        <v>1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1</v>
      </c>
      <c r="GB139">
        <v>1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1</v>
      </c>
      <c r="GP139">
        <v>0</v>
      </c>
      <c r="GQ139">
        <v>9</v>
      </c>
      <c r="GR139">
        <v>3</v>
      </c>
      <c r="GS139">
        <v>1</v>
      </c>
      <c r="GT139">
        <v>0</v>
      </c>
      <c r="GU139">
        <v>0</v>
      </c>
      <c r="GV139">
        <v>1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1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3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</row>
    <row r="140" spans="1:239">
      <c r="A140" t="s">
        <v>1471</v>
      </c>
      <c r="B140" t="s">
        <v>1452</v>
      </c>
      <c r="C140" t="str">
        <f>"060203"</f>
        <v>060203</v>
      </c>
      <c r="D140" t="s">
        <v>1470</v>
      </c>
      <c r="E140">
        <v>6</v>
      </c>
      <c r="F140">
        <v>648</v>
      </c>
      <c r="G140">
        <v>490</v>
      </c>
      <c r="H140">
        <v>133</v>
      </c>
      <c r="I140">
        <v>357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357</v>
      </c>
      <c r="T140">
        <v>0</v>
      </c>
      <c r="U140">
        <v>0</v>
      </c>
      <c r="V140">
        <v>357</v>
      </c>
      <c r="W140">
        <v>10</v>
      </c>
      <c r="X140">
        <v>7</v>
      </c>
      <c r="Y140">
        <v>3</v>
      </c>
      <c r="Z140">
        <v>0</v>
      </c>
      <c r="AA140">
        <v>347</v>
      </c>
      <c r="AB140">
        <v>224</v>
      </c>
      <c r="AC140">
        <v>8</v>
      </c>
      <c r="AD140">
        <v>9</v>
      </c>
      <c r="AE140">
        <v>1</v>
      </c>
      <c r="AF140">
        <v>2</v>
      </c>
      <c r="AG140">
        <v>3</v>
      </c>
      <c r="AH140">
        <v>0</v>
      </c>
      <c r="AI140">
        <v>4</v>
      </c>
      <c r="AJ140">
        <v>70</v>
      </c>
      <c r="AK140">
        <v>125</v>
      </c>
      <c r="AL140">
        <v>0</v>
      </c>
      <c r="AM140">
        <v>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224</v>
      </c>
      <c r="BB140">
        <v>11</v>
      </c>
      <c r="BC140">
        <v>4</v>
      </c>
      <c r="BD140">
        <v>4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0</v>
      </c>
      <c r="BL140">
        <v>1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1</v>
      </c>
      <c r="BW140">
        <v>0</v>
      </c>
      <c r="BX140">
        <v>0</v>
      </c>
      <c r="BY140">
        <v>0</v>
      </c>
      <c r="BZ140">
        <v>0</v>
      </c>
      <c r="CA140">
        <v>11</v>
      </c>
      <c r="CB140">
        <v>5</v>
      </c>
      <c r="CC140">
        <v>3</v>
      </c>
      <c r="CD140">
        <v>0</v>
      </c>
      <c r="CE140">
        <v>0</v>
      </c>
      <c r="CF140">
        <v>1</v>
      </c>
      <c r="CG140">
        <v>0</v>
      </c>
      <c r="CH140">
        <v>0</v>
      </c>
      <c r="CI140">
        <v>1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5</v>
      </c>
      <c r="CR140">
        <v>16</v>
      </c>
      <c r="CS140">
        <v>8</v>
      </c>
      <c r="CT140">
        <v>0</v>
      </c>
      <c r="CU140">
        <v>0</v>
      </c>
      <c r="CV140">
        <v>0</v>
      </c>
      <c r="CW140">
        <v>1</v>
      </c>
      <c r="CX140">
        <v>1</v>
      </c>
      <c r="CY140">
        <v>0</v>
      </c>
      <c r="CZ140">
        <v>0</v>
      </c>
      <c r="DA140">
        <v>5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1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16</v>
      </c>
      <c r="DR140">
        <v>65</v>
      </c>
      <c r="DS140">
        <v>6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59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65</v>
      </c>
      <c r="ER140">
        <v>3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1</v>
      </c>
      <c r="EZ140">
        <v>0</v>
      </c>
      <c r="FA140">
        <v>0</v>
      </c>
      <c r="FB140">
        <v>0</v>
      </c>
      <c r="FC140">
        <v>1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1</v>
      </c>
      <c r="FQ140">
        <v>3</v>
      </c>
      <c r="FR140">
        <v>16</v>
      </c>
      <c r="FS140">
        <v>3</v>
      </c>
      <c r="FT140">
        <v>5</v>
      </c>
      <c r="FU140">
        <v>1</v>
      </c>
      <c r="FV140">
        <v>0</v>
      </c>
      <c r="FW140">
        <v>0</v>
      </c>
      <c r="FX140">
        <v>1</v>
      </c>
      <c r="FY140">
        <v>0</v>
      </c>
      <c r="FZ140">
        <v>0</v>
      </c>
      <c r="GA140">
        <v>0</v>
      </c>
      <c r="GB140">
        <v>2</v>
      </c>
      <c r="GC140">
        <v>1</v>
      </c>
      <c r="GD140">
        <v>0</v>
      </c>
      <c r="GE140">
        <v>0</v>
      </c>
      <c r="GF140">
        <v>2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1</v>
      </c>
      <c r="GP140">
        <v>0</v>
      </c>
      <c r="GQ140">
        <v>16</v>
      </c>
      <c r="GR140">
        <v>6</v>
      </c>
      <c r="GS140">
        <v>2</v>
      </c>
      <c r="GT140">
        <v>1</v>
      </c>
      <c r="GU140">
        <v>0</v>
      </c>
      <c r="GV140">
        <v>0</v>
      </c>
      <c r="GW140">
        <v>0</v>
      </c>
      <c r="GX140">
        <v>2</v>
      </c>
      <c r="GY140">
        <v>0</v>
      </c>
      <c r="GZ140">
        <v>1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6</v>
      </c>
      <c r="HR140">
        <v>1</v>
      </c>
      <c r="HS140">
        <v>0</v>
      </c>
      <c r="HT140">
        <v>0</v>
      </c>
      <c r="HU140">
        <v>0</v>
      </c>
      <c r="HV140">
        <v>1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1</v>
      </c>
    </row>
    <row r="141" spans="1:239">
      <c r="A141" t="s">
        <v>1469</v>
      </c>
      <c r="B141" t="s">
        <v>1452</v>
      </c>
      <c r="C141" t="str">
        <f>"060203"</f>
        <v>060203</v>
      </c>
      <c r="D141" t="s">
        <v>1468</v>
      </c>
      <c r="E141">
        <v>7</v>
      </c>
      <c r="F141">
        <v>742</v>
      </c>
      <c r="G141">
        <v>570</v>
      </c>
      <c r="H141">
        <v>204</v>
      </c>
      <c r="I141">
        <v>366</v>
      </c>
      <c r="J141">
        <v>0</v>
      </c>
      <c r="K141">
        <v>5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366</v>
      </c>
      <c r="T141">
        <v>0</v>
      </c>
      <c r="U141">
        <v>0</v>
      </c>
      <c r="V141">
        <v>366</v>
      </c>
      <c r="W141">
        <v>6</v>
      </c>
      <c r="X141">
        <v>4</v>
      </c>
      <c r="Y141">
        <v>2</v>
      </c>
      <c r="Z141">
        <v>0</v>
      </c>
      <c r="AA141">
        <v>360</v>
      </c>
      <c r="AB141">
        <v>222</v>
      </c>
      <c r="AC141">
        <v>8</v>
      </c>
      <c r="AD141">
        <v>8</v>
      </c>
      <c r="AE141">
        <v>10</v>
      </c>
      <c r="AF141">
        <v>3</v>
      </c>
      <c r="AG141">
        <v>0</v>
      </c>
      <c r="AH141">
        <v>1</v>
      </c>
      <c r="AI141">
        <v>14</v>
      </c>
      <c r="AJ141">
        <v>94</v>
      </c>
      <c r="AK141">
        <v>72</v>
      </c>
      <c r="AL141">
        <v>4</v>
      </c>
      <c r="AM141">
        <v>0</v>
      </c>
      <c r="AN141">
        <v>0</v>
      </c>
      <c r="AO141">
        <v>1</v>
      </c>
      <c r="AP141">
        <v>3</v>
      </c>
      <c r="AQ141">
        <v>0</v>
      </c>
      <c r="AR141">
        <v>2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2</v>
      </c>
      <c r="BA141">
        <v>222</v>
      </c>
      <c r="BB141">
        <v>15</v>
      </c>
      <c r="BC141">
        <v>4</v>
      </c>
      <c r="BD141">
        <v>9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2</v>
      </c>
      <c r="CA141">
        <v>15</v>
      </c>
      <c r="CB141">
        <v>6</v>
      </c>
      <c r="CC141">
        <v>5</v>
      </c>
      <c r="CD141">
        <v>0</v>
      </c>
      <c r="CE141">
        <v>1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6</v>
      </c>
      <c r="CR141">
        <v>8</v>
      </c>
      <c r="CS141">
        <v>6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1</v>
      </c>
      <c r="DG141">
        <v>1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8</v>
      </c>
      <c r="DR141">
        <v>66</v>
      </c>
      <c r="DS141">
        <v>2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63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1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66</v>
      </c>
      <c r="ER141">
        <v>6</v>
      </c>
      <c r="ES141">
        <v>1</v>
      </c>
      <c r="ET141">
        <v>3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2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6</v>
      </c>
      <c r="FR141">
        <v>36</v>
      </c>
      <c r="FS141">
        <v>8</v>
      </c>
      <c r="FT141">
        <v>22</v>
      </c>
      <c r="FU141">
        <v>0</v>
      </c>
      <c r="FV141">
        <v>0</v>
      </c>
      <c r="FW141">
        <v>1</v>
      </c>
      <c r="FX141">
        <v>0</v>
      </c>
      <c r="FY141">
        <v>0</v>
      </c>
      <c r="FZ141">
        <v>0</v>
      </c>
      <c r="GA141">
        <v>0</v>
      </c>
      <c r="GB141">
        <v>1</v>
      </c>
      <c r="GC141">
        <v>0</v>
      </c>
      <c r="GD141">
        <v>0</v>
      </c>
      <c r="GE141">
        <v>0</v>
      </c>
      <c r="GF141">
        <v>2</v>
      </c>
      <c r="GG141">
        <v>0</v>
      </c>
      <c r="GH141">
        <v>1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1</v>
      </c>
      <c r="GP141">
        <v>0</v>
      </c>
      <c r="GQ141">
        <v>36</v>
      </c>
      <c r="GR141">
        <v>1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1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1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</row>
    <row r="142" spans="1:239">
      <c r="A142" t="s">
        <v>1467</v>
      </c>
      <c r="B142" t="s">
        <v>1452</v>
      </c>
      <c r="C142" t="str">
        <f>"060203"</f>
        <v>060203</v>
      </c>
      <c r="D142" t="s">
        <v>1466</v>
      </c>
      <c r="E142">
        <v>8</v>
      </c>
      <c r="F142">
        <v>1226</v>
      </c>
      <c r="G142">
        <v>940</v>
      </c>
      <c r="H142">
        <v>305</v>
      </c>
      <c r="I142">
        <v>635</v>
      </c>
      <c r="J142">
        <v>0</v>
      </c>
      <c r="K142">
        <v>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635</v>
      </c>
      <c r="T142">
        <v>0</v>
      </c>
      <c r="U142">
        <v>0</v>
      </c>
      <c r="V142">
        <v>635</v>
      </c>
      <c r="W142">
        <v>12</v>
      </c>
      <c r="X142">
        <v>6</v>
      </c>
      <c r="Y142">
        <v>6</v>
      </c>
      <c r="Z142">
        <v>0</v>
      </c>
      <c r="AA142">
        <v>623</v>
      </c>
      <c r="AB142">
        <v>345</v>
      </c>
      <c r="AC142">
        <v>10</v>
      </c>
      <c r="AD142">
        <v>27</v>
      </c>
      <c r="AE142">
        <v>7</v>
      </c>
      <c r="AF142">
        <v>5</v>
      </c>
      <c r="AG142">
        <v>0</v>
      </c>
      <c r="AH142">
        <v>2</v>
      </c>
      <c r="AI142">
        <v>46</v>
      </c>
      <c r="AJ142">
        <v>127</v>
      </c>
      <c r="AK142">
        <v>102</v>
      </c>
      <c r="AL142">
        <v>7</v>
      </c>
      <c r="AM142">
        <v>2</v>
      </c>
      <c r="AN142">
        <v>0</v>
      </c>
      <c r="AO142">
        <v>0</v>
      </c>
      <c r="AP142">
        <v>0</v>
      </c>
      <c r="AQ142">
        <v>1</v>
      </c>
      <c r="AR142">
        <v>1</v>
      </c>
      <c r="AS142">
        <v>2</v>
      </c>
      <c r="AT142">
        <v>1</v>
      </c>
      <c r="AU142">
        <v>0</v>
      </c>
      <c r="AV142">
        <v>0</v>
      </c>
      <c r="AW142">
        <v>0</v>
      </c>
      <c r="AX142">
        <v>0</v>
      </c>
      <c r="AY142">
        <v>3</v>
      </c>
      <c r="AZ142">
        <v>2</v>
      </c>
      <c r="BA142">
        <v>345</v>
      </c>
      <c r="BB142">
        <v>27</v>
      </c>
      <c r="BC142">
        <v>9</v>
      </c>
      <c r="BD142">
        <v>10</v>
      </c>
      <c r="BE142">
        <v>3</v>
      </c>
      <c r="BF142">
        <v>2</v>
      </c>
      <c r="BG142">
        <v>0</v>
      </c>
      <c r="BH142">
        <v>0</v>
      </c>
      <c r="BI142">
        <v>1</v>
      </c>
      <c r="BJ142">
        <v>1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1</v>
      </c>
      <c r="BY142">
        <v>0</v>
      </c>
      <c r="BZ142">
        <v>0</v>
      </c>
      <c r="CA142">
        <v>27</v>
      </c>
      <c r="CB142">
        <v>10</v>
      </c>
      <c r="CC142">
        <v>5</v>
      </c>
      <c r="CD142">
        <v>0</v>
      </c>
      <c r="CE142">
        <v>1</v>
      </c>
      <c r="CF142">
        <v>0</v>
      </c>
      <c r="CG142">
        <v>0</v>
      </c>
      <c r="CH142">
        <v>2</v>
      </c>
      <c r="CI142">
        <v>0</v>
      </c>
      <c r="CJ142">
        <v>0</v>
      </c>
      <c r="CK142">
        <v>0</v>
      </c>
      <c r="CL142">
        <v>1</v>
      </c>
      <c r="CM142">
        <v>0</v>
      </c>
      <c r="CN142">
        <v>0</v>
      </c>
      <c r="CO142">
        <v>0</v>
      </c>
      <c r="CP142">
        <v>1</v>
      </c>
      <c r="CQ142">
        <v>10</v>
      </c>
      <c r="CR142">
        <v>36</v>
      </c>
      <c r="CS142">
        <v>14</v>
      </c>
      <c r="CT142">
        <v>0</v>
      </c>
      <c r="CU142">
        <v>0</v>
      </c>
      <c r="CV142">
        <v>3</v>
      </c>
      <c r="CW142">
        <v>1</v>
      </c>
      <c r="CX142">
        <v>0</v>
      </c>
      <c r="CY142">
        <v>0</v>
      </c>
      <c r="CZ142">
        <v>1</v>
      </c>
      <c r="DA142">
        <v>13</v>
      </c>
      <c r="DB142">
        <v>0</v>
      </c>
      <c r="DC142">
        <v>0</v>
      </c>
      <c r="DD142">
        <v>1</v>
      </c>
      <c r="DE142">
        <v>0</v>
      </c>
      <c r="DF142">
        <v>0</v>
      </c>
      <c r="DG142">
        <v>1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1</v>
      </c>
      <c r="DO142">
        <v>1</v>
      </c>
      <c r="DP142">
        <v>0</v>
      </c>
      <c r="DQ142">
        <v>36</v>
      </c>
      <c r="DR142">
        <v>105</v>
      </c>
      <c r="DS142">
        <v>13</v>
      </c>
      <c r="DT142">
        <v>0</v>
      </c>
      <c r="DU142">
        <v>1</v>
      </c>
      <c r="DV142">
        <v>1</v>
      </c>
      <c r="DW142">
        <v>1</v>
      </c>
      <c r="DX142">
        <v>1</v>
      </c>
      <c r="DY142">
        <v>0</v>
      </c>
      <c r="DZ142">
        <v>0</v>
      </c>
      <c r="EA142">
        <v>0</v>
      </c>
      <c r="EB142">
        <v>0</v>
      </c>
      <c r="EC142">
        <v>86</v>
      </c>
      <c r="ED142">
        <v>2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105</v>
      </c>
      <c r="ER142">
        <v>7</v>
      </c>
      <c r="ES142">
        <v>1</v>
      </c>
      <c r="ET142">
        <v>1</v>
      </c>
      <c r="EU142">
        <v>0</v>
      </c>
      <c r="EV142">
        <v>0</v>
      </c>
      <c r="EW142">
        <v>1</v>
      </c>
      <c r="EX142">
        <v>0</v>
      </c>
      <c r="EY142">
        <v>0</v>
      </c>
      <c r="EZ142">
        <v>1</v>
      </c>
      <c r="FA142">
        <v>0</v>
      </c>
      <c r="FB142">
        <v>0</v>
      </c>
      <c r="FC142">
        <v>2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1</v>
      </c>
      <c r="FQ142">
        <v>7</v>
      </c>
      <c r="FR142">
        <v>66</v>
      </c>
      <c r="FS142">
        <v>7</v>
      </c>
      <c r="FT142">
        <v>37</v>
      </c>
      <c r="FU142">
        <v>1</v>
      </c>
      <c r="FV142">
        <v>2</v>
      </c>
      <c r="FW142">
        <v>1</v>
      </c>
      <c r="FX142">
        <v>0</v>
      </c>
      <c r="FY142">
        <v>3</v>
      </c>
      <c r="FZ142">
        <v>0</v>
      </c>
      <c r="GA142">
        <v>0</v>
      </c>
      <c r="GB142">
        <v>4</v>
      </c>
      <c r="GC142">
        <v>1</v>
      </c>
      <c r="GD142">
        <v>0</v>
      </c>
      <c r="GE142">
        <v>0</v>
      </c>
      <c r="GF142">
        <v>1</v>
      </c>
      <c r="GG142">
        <v>0</v>
      </c>
      <c r="GH142">
        <v>1</v>
      </c>
      <c r="GI142">
        <v>1</v>
      </c>
      <c r="GJ142">
        <v>0</v>
      </c>
      <c r="GK142">
        <v>0</v>
      </c>
      <c r="GL142">
        <v>1</v>
      </c>
      <c r="GM142">
        <v>0</v>
      </c>
      <c r="GN142">
        <v>1</v>
      </c>
      <c r="GO142">
        <v>3</v>
      </c>
      <c r="GP142">
        <v>2</v>
      </c>
      <c r="GQ142">
        <v>66</v>
      </c>
      <c r="GR142">
        <v>26</v>
      </c>
      <c r="GS142">
        <v>13</v>
      </c>
      <c r="GT142">
        <v>1</v>
      </c>
      <c r="GU142">
        <v>1</v>
      </c>
      <c r="GV142">
        <v>0</v>
      </c>
      <c r="GW142">
        <v>0</v>
      </c>
      <c r="GX142">
        <v>1</v>
      </c>
      <c r="GY142">
        <v>0</v>
      </c>
      <c r="GZ142">
        <v>1</v>
      </c>
      <c r="HA142">
        <v>0</v>
      </c>
      <c r="HB142">
        <v>0</v>
      </c>
      <c r="HC142">
        <v>6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2</v>
      </c>
      <c r="HN142">
        <v>0</v>
      </c>
      <c r="HO142">
        <v>0</v>
      </c>
      <c r="HP142">
        <v>1</v>
      </c>
      <c r="HQ142">
        <v>26</v>
      </c>
      <c r="HR142">
        <v>1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1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1</v>
      </c>
    </row>
    <row r="143" spans="1:239">
      <c r="A143" t="s">
        <v>1465</v>
      </c>
      <c r="B143" t="s">
        <v>1452</v>
      </c>
      <c r="C143" t="str">
        <f>"060203"</f>
        <v>060203</v>
      </c>
      <c r="D143" t="s">
        <v>1464</v>
      </c>
      <c r="E143">
        <v>9</v>
      </c>
      <c r="F143">
        <v>619</v>
      </c>
      <c r="G143">
        <v>480</v>
      </c>
      <c r="H143">
        <v>206</v>
      </c>
      <c r="I143">
        <v>274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274</v>
      </c>
      <c r="T143">
        <v>0</v>
      </c>
      <c r="U143">
        <v>0</v>
      </c>
      <c r="V143">
        <v>274</v>
      </c>
      <c r="W143">
        <v>8</v>
      </c>
      <c r="X143">
        <v>4</v>
      </c>
      <c r="Y143">
        <v>2</v>
      </c>
      <c r="Z143">
        <v>0</v>
      </c>
      <c r="AA143">
        <v>266</v>
      </c>
      <c r="AB143">
        <v>155</v>
      </c>
      <c r="AC143">
        <v>7</v>
      </c>
      <c r="AD143">
        <v>4</v>
      </c>
      <c r="AE143">
        <v>2</v>
      </c>
      <c r="AF143">
        <v>1</v>
      </c>
      <c r="AG143">
        <v>1</v>
      </c>
      <c r="AH143">
        <v>0</v>
      </c>
      <c r="AI143">
        <v>6</v>
      </c>
      <c r="AJ143">
        <v>69</v>
      </c>
      <c r="AK143">
        <v>61</v>
      </c>
      <c r="AL143">
        <v>1</v>
      </c>
      <c r="AM143">
        <v>3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155</v>
      </c>
      <c r="BB143">
        <v>7</v>
      </c>
      <c r="BC143">
        <v>5</v>
      </c>
      <c r="BD143">
        <v>0</v>
      </c>
      <c r="BE143">
        <v>1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1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7</v>
      </c>
      <c r="CB143">
        <v>5</v>
      </c>
      <c r="CC143">
        <v>3</v>
      </c>
      <c r="CD143">
        <v>0</v>
      </c>
      <c r="CE143">
        <v>1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1</v>
      </c>
      <c r="CM143">
        <v>0</v>
      </c>
      <c r="CN143">
        <v>0</v>
      </c>
      <c r="CO143">
        <v>0</v>
      </c>
      <c r="CP143">
        <v>0</v>
      </c>
      <c r="CQ143">
        <v>5</v>
      </c>
      <c r="CR143">
        <v>12</v>
      </c>
      <c r="CS143">
        <v>4</v>
      </c>
      <c r="CT143">
        <v>0</v>
      </c>
      <c r="CU143">
        <v>1</v>
      </c>
      <c r="CV143">
        <v>1</v>
      </c>
      <c r="CW143">
        <v>2</v>
      </c>
      <c r="CX143">
        <v>0</v>
      </c>
      <c r="CY143">
        <v>0</v>
      </c>
      <c r="CZ143">
        <v>0</v>
      </c>
      <c r="DA143">
        <v>2</v>
      </c>
      <c r="DB143">
        <v>1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1</v>
      </c>
      <c r="DP143">
        <v>0</v>
      </c>
      <c r="DQ143">
        <v>12</v>
      </c>
      <c r="DR143">
        <v>48</v>
      </c>
      <c r="DS143">
        <v>3</v>
      </c>
      <c r="DT143">
        <v>0</v>
      </c>
      <c r="DU143">
        <v>1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44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48</v>
      </c>
      <c r="ER143">
        <v>8</v>
      </c>
      <c r="ES143">
        <v>4</v>
      </c>
      <c r="ET143">
        <v>1</v>
      </c>
      <c r="EU143">
        <v>1</v>
      </c>
      <c r="EV143">
        <v>0</v>
      </c>
      <c r="EW143">
        <v>2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8</v>
      </c>
      <c r="FR143">
        <v>30</v>
      </c>
      <c r="FS143">
        <v>7</v>
      </c>
      <c r="FT143">
        <v>13</v>
      </c>
      <c r="FU143">
        <v>0</v>
      </c>
      <c r="FV143">
        <v>0</v>
      </c>
      <c r="FW143">
        <v>0</v>
      </c>
      <c r="FX143">
        <v>1</v>
      </c>
      <c r="FY143">
        <v>2</v>
      </c>
      <c r="FZ143">
        <v>0</v>
      </c>
      <c r="GA143">
        <v>0</v>
      </c>
      <c r="GB143">
        <v>4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1</v>
      </c>
      <c r="GL143">
        <v>1</v>
      </c>
      <c r="GM143">
        <v>0</v>
      </c>
      <c r="GN143">
        <v>0</v>
      </c>
      <c r="GO143">
        <v>0</v>
      </c>
      <c r="GP143">
        <v>1</v>
      </c>
      <c r="GQ143">
        <v>30</v>
      </c>
      <c r="GR143">
        <v>1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1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1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</row>
    <row r="144" spans="1:239">
      <c r="A144" t="s">
        <v>1463</v>
      </c>
      <c r="B144" t="s">
        <v>1452</v>
      </c>
      <c r="C144" t="str">
        <f>"060203"</f>
        <v>060203</v>
      </c>
      <c r="D144" t="s">
        <v>1462</v>
      </c>
      <c r="E144">
        <v>10</v>
      </c>
      <c r="F144">
        <v>355</v>
      </c>
      <c r="G144">
        <v>280</v>
      </c>
      <c r="H144">
        <v>58</v>
      </c>
      <c r="I144">
        <v>222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222</v>
      </c>
      <c r="T144">
        <v>0</v>
      </c>
      <c r="U144">
        <v>0</v>
      </c>
      <c r="V144">
        <v>222</v>
      </c>
      <c r="W144">
        <v>9</v>
      </c>
      <c r="X144">
        <v>8</v>
      </c>
      <c r="Y144">
        <v>1</v>
      </c>
      <c r="Z144">
        <v>0</v>
      </c>
      <c r="AA144">
        <v>213</v>
      </c>
      <c r="AB144">
        <v>145</v>
      </c>
      <c r="AC144">
        <v>1</v>
      </c>
      <c r="AD144">
        <v>7</v>
      </c>
      <c r="AE144">
        <v>3</v>
      </c>
      <c r="AF144">
        <v>2</v>
      </c>
      <c r="AG144">
        <v>1</v>
      </c>
      <c r="AH144">
        <v>0</v>
      </c>
      <c r="AI144">
        <v>3</v>
      </c>
      <c r="AJ144">
        <v>95</v>
      </c>
      <c r="AK144">
        <v>32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145</v>
      </c>
      <c r="BB144">
        <v>3</v>
      </c>
      <c r="BC144">
        <v>1</v>
      </c>
      <c r="BD144">
        <v>1</v>
      </c>
      <c r="BE144">
        <v>0</v>
      </c>
      <c r="BF144">
        <v>0</v>
      </c>
      <c r="BG144">
        <v>0</v>
      </c>
      <c r="BH144">
        <v>1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3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14</v>
      </c>
      <c r="CS144">
        <v>4</v>
      </c>
      <c r="CT144">
        <v>0</v>
      </c>
      <c r="CU144">
        <v>2</v>
      </c>
      <c r="CV144">
        <v>4</v>
      </c>
      <c r="CW144">
        <v>0</v>
      </c>
      <c r="CX144">
        <v>1</v>
      </c>
      <c r="CY144">
        <v>0</v>
      </c>
      <c r="CZ144">
        <v>0</v>
      </c>
      <c r="DA144">
        <v>1</v>
      </c>
      <c r="DB144">
        <v>0</v>
      </c>
      <c r="DC144">
        <v>1</v>
      </c>
      <c r="DD144">
        <v>0</v>
      </c>
      <c r="DE144">
        <v>0</v>
      </c>
      <c r="DF144">
        <v>1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14</v>
      </c>
      <c r="DR144">
        <v>33</v>
      </c>
      <c r="DS144">
        <v>3</v>
      </c>
      <c r="DT144">
        <v>1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29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33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13</v>
      </c>
      <c r="FS144">
        <v>0</v>
      </c>
      <c r="FT144">
        <v>8</v>
      </c>
      <c r="FU144">
        <v>1</v>
      </c>
      <c r="FV144">
        <v>0</v>
      </c>
      <c r="FW144">
        <v>0</v>
      </c>
      <c r="FX144">
        <v>0</v>
      </c>
      <c r="FY144">
        <v>1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1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2</v>
      </c>
      <c r="GN144">
        <v>0</v>
      </c>
      <c r="GO144">
        <v>0</v>
      </c>
      <c r="GP144">
        <v>0</v>
      </c>
      <c r="GQ144">
        <v>13</v>
      </c>
      <c r="GR144">
        <v>4</v>
      </c>
      <c r="GS144">
        <v>1</v>
      </c>
      <c r="GT144">
        <v>0</v>
      </c>
      <c r="GU144">
        <v>0</v>
      </c>
      <c r="GV144">
        <v>0</v>
      </c>
      <c r="GW144">
        <v>1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2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4</v>
      </c>
      <c r="HR144">
        <v>1</v>
      </c>
      <c r="HS144">
        <v>0</v>
      </c>
      <c r="HT144">
        <v>0</v>
      </c>
      <c r="HU144">
        <v>0</v>
      </c>
      <c r="HV144">
        <v>1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1</v>
      </c>
    </row>
    <row r="145" spans="1:239">
      <c r="A145" t="s">
        <v>1461</v>
      </c>
      <c r="B145" t="s">
        <v>1452</v>
      </c>
      <c r="C145" t="str">
        <f>"060203"</f>
        <v>060203</v>
      </c>
      <c r="D145" t="s">
        <v>1460</v>
      </c>
      <c r="E145">
        <v>11</v>
      </c>
      <c r="F145">
        <v>418</v>
      </c>
      <c r="G145">
        <v>320</v>
      </c>
      <c r="H145">
        <v>159</v>
      </c>
      <c r="I145">
        <v>161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161</v>
      </c>
      <c r="T145">
        <v>0</v>
      </c>
      <c r="U145">
        <v>0</v>
      </c>
      <c r="V145">
        <v>161</v>
      </c>
      <c r="W145">
        <v>6</v>
      </c>
      <c r="X145">
        <v>5</v>
      </c>
      <c r="Y145">
        <v>1</v>
      </c>
      <c r="Z145">
        <v>0</v>
      </c>
      <c r="AA145">
        <v>155</v>
      </c>
      <c r="AB145">
        <v>75</v>
      </c>
      <c r="AC145">
        <v>11</v>
      </c>
      <c r="AD145">
        <v>5</v>
      </c>
      <c r="AE145">
        <v>0</v>
      </c>
      <c r="AF145">
        <v>0</v>
      </c>
      <c r="AG145">
        <v>0</v>
      </c>
      <c r="AH145">
        <v>0</v>
      </c>
      <c r="AI145">
        <v>4</v>
      </c>
      <c r="AJ145">
        <v>24</v>
      </c>
      <c r="AK145">
        <v>29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1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75</v>
      </c>
      <c r="BB145">
        <v>6</v>
      </c>
      <c r="BC145">
        <v>2</v>
      </c>
      <c r="BD145">
        <v>1</v>
      </c>
      <c r="BE145">
        <v>2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6</v>
      </c>
      <c r="CB145">
        <v>1</v>
      </c>
      <c r="CC145">
        <v>1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1</v>
      </c>
      <c r="CR145">
        <v>4</v>
      </c>
      <c r="CS145">
        <v>2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2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4</v>
      </c>
      <c r="DR145">
        <v>43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43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43</v>
      </c>
      <c r="ER145">
        <v>7</v>
      </c>
      <c r="ES145">
        <v>0</v>
      </c>
      <c r="ET145">
        <v>1</v>
      </c>
      <c r="EU145">
        <v>1</v>
      </c>
      <c r="EV145">
        <v>0</v>
      </c>
      <c r="EW145">
        <v>2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1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1</v>
      </c>
      <c r="FP145">
        <v>1</v>
      </c>
      <c r="FQ145">
        <v>7</v>
      </c>
      <c r="FR145">
        <v>16</v>
      </c>
      <c r="FS145">
        <v>1</v>
      </c>
      <c r="FT145">
        <v>4</v>
      </c>
      <c r="FU145">
        <v>0</v>
      </c>
      <c r="FV145">
        <v>0</v>
      </c>
      <c r="FW145">
        <v>1</v>
      </c>
      <c r="FX145">
        <v>0</v>
      </c>
      <c r="FY145">
        <v>2</v>
      </c>
      <c r="FZ145">
        <v>0</v>
      </c>
      <c r="GA145">
        <v>0</v>
      </c>
      <c r="GB145">
        <v>1</v>
      </c>
      <c r="GC145">
        <v>0</v>
      </c>
      <c r="GD145">
        <v>0</v>
      </c>
      <c r="GE145">
        <v>1</v>
      </c>
      <c r="GF145">
        <v>0</v>
      </c>
      <c r="GG145">
        <v>2</v>
      </c>
      <c r="GH145">
        <v>1</v>
      </c>
      <c r="GI145">
        <v>0</v>
      </c>
      <c r="GJ145">
        <v>0</v>
      </c>
      <c r="GK145">
        <v>2</v>
      </c>
      <c r="GL145">
        <v>0</v>
      </c>
      <c r="GM145">
        <v>0</v>
      </c>
      <c r="GN145">
        <v>0</v>
      </c>
      <c r="GO145">
        <v>1</v>
      </c>
      <c r="GP145">
        <v>0</v>
      </c>
      <c r="GQ145">
        <v>16</v>
      </c>
      <c r="GR145">
        <v>3</v>
      </c>
      <c r="GS145">
        <v>0</v>
      </c>
      <c r="GT145">
        <v>0</v>
      </c>
      <c r="GU145">
        <v>0</v>
      </c>
      <c r="GV145">
        <v>0</v>
      </c>
      <c r="GW145">
        <v>1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1</v>
      </c>
      <c r="HK145">
        <v>0</v>
      </c>
      <c r="HL145">
        <v>1</v>
      </c>
      <c r="HM145">
        <v>0</v>
      </c>
      <c r="HN145">
        <v>0</v>
      </c>
      <c r="HO145">
        <v>0</v>
      </c>
      <c r="HP145">
        <v>0</v>
      </c>
      <c r="HQ145">
        <v>3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</row>
    <row r="146" spans="1:239">
      <c r="A146" t="s">
        <v>1459</v>
      </c>
      <c r="B146" t="s">
        <v>1452</v>
      </c>
      <c r="C146" t="str">
        <f>"060203"</f>
        <v>060203</v>
      </c>
      <c r="D146" t="s">
        <v>1458</v>
      </c>
      <c r="E146">
        <v>12</v>
      </c>
      <c r="F146">
        <v>825</v>
      </c>
      <c r="G146">
        <v>640</v>
      </c>
      <c r="H146">
        <v>261</v>
      </c>
      <c r="I146">
        <v>379</v>
      </c>
      <c r="J146">
        <v>1</v>
      </c>
      <c r="K146">
        <v>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379</v>
      </c>
      <c r="T146">
        <v>0</v>
      </c>
      <c r="U146">
        <v>0</v>
      </c>
      <c r="V146">
        <v>379</v>
      </c>
      <c r="W146">
        <v>12</v>
      </c>
      <c r="X146">
        <v>9</v>
      </c>
      <c r="Y146">
        <v>3</v>
      </c>
      <c r="Z146">
        <v>0</v>
      </c>
      <c r="AA146">
        <v>367</v>
      </c>
      <c r="AB146">
        <v>162</v>
      </c>
      <c r="AC146">
        <v>16</v>
      </c>
      <c r="AD146">
        <v>18</v>
      </c>
      <c r="AE146">
        <v>2</v>
      </c>
      <c r="AF146">
        <v>8</v>
      </c>
      <c r="AG146">
        <v>2</v>
      </c>
      <c r="AH146">
        <v>0</v>
      </c>
      <c r="AI146">
        <v>3</v>
      </c>
      <c r="AJ146">
        <v>62</v>
      </c>
      <c r="AK146">
        <v>39</v>
      </c>
      <c r="AL146">
        <v>1</v>
      </c>
      <c r="AM146">
        <v>1</v>
      </c>
      <c r="AN146">
        <v>0</v>
      </c>
      <c r="AO146">
        <v>0</v>
      </c>
      <c r="AP146">
        <v>4</v>
      </c>
      <c r="AQ146">
        <v>0</v>
      </c>
      <c r="AR146">
        <v>1</v>
      </c>
      <c r="AS146">
        <v>1</v>
      </c>
      <c r="AT146">
        <v>2</v>
      </c>
      <c r="AU146">
        <v>0</v>
      </c>
      <c r="AV146">
        <v>0</v>
      </c>
      <c r="AW146">
        <v>1</v>
      </c>
      <c r="AX146">
        <v>1</v>
      </c>
      <c r="AY146">
        <v>0</v>
      </c>
      <c r="AZ146">
        <v>0</v>
      </c>
      <c r="BA146">
        <v>162</v>
      </c>
      <c r="BB146">
        <v>19</v>
      </c>
      <c r="BC146">
        <v>4</v>
      </c>
      <c r="BD146">
        <v>7</v>
      </c>
      <c r="BE146">
        <v>5</v>
      </c>
      <c r="BF146">
        <v>0</v>
      </c>
      <c r="BG146">
        <v>0</v>
      </c>
      <c r="BH146">
        <v>1</v>
      </c>
      <c r="BI146">
        <v>1</v>
      </c>
      <c r="BJ146">
        <v>0</v>
      </c>
      <c r="BK146">
        <v>0</v>
      </c>
      <c r="BL146">
        <v>1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19</v>
      </c>
      <c r="CB146">
        <v>5</v>
      </c>
      <c r="CC146">
        <v>3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1</v>
      </c>
      <c r="CM146">
        <v>0</v>
      </c>
      <c r="CN146">
        <v>0</v>
      </c>
      <c r="CO146">
        <v>1</v>
      </c>
      <c r="CP146">
        <v>0</v>
      </c>
      <c r="CQ146">
        <v>5</v>
      </c>
      <c r="CR146">
        <v>12</v>
      </c>
      <c r="CS146">
        <v>7</v>
      </c>
      <c r="CT146">
        <v>0</v>
      </c>
      <c r="CU146">
        <v>0</v>
      </c>
      <c r="CV146">
        <v>1</v>
      </c>
      <c r="CW146">
        <v>1</v>
      </c>
      <c r="CX146">
        <v>0</v>
      </c>
      <c r="CY146">
        <v>0</v>
      </c>
      <c r="CZ146">
        <v>1</v>
      </c>
      <c r="DA146">
        <v>2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12</v>
      </c>
      <c r="DR146">
        <v>103</v>
      </c>
      <c r="DS146">
        <v>4</v>
      </c>
      <c r="DT146">
        <v>0</v>
      </c>
      <c r="DU146">
        <v>2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1</v>
      </c>
      <c r="EC146">
        <v>96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103</v>
      </c>
      <c r="ER146">
        <v>21</v>
      </c>
      <c r="ES146">
        <v>2</v>
      </c>
      <c r="ET146">
        <v>0</v>
      </c>
      <c r="EU146">
        <v>3</v>
      </c>
      <c r="EV146">
        <v>0</v>
      </c>
      <c r="EW146">
        <v>5</v>
      </c>
      <c r="EX146">
        <v>1</v>
      </c>
      <c r="EY146">
        <v>1</v>
      </c>
      <c r="EZ146">
        <v>1</v>
      </c>
      <c r="FA146">
        <v>0</v>
      </c>
      <c r="FB146">
        <v>0</v>
      </c>
      <c r="FC146">
        <v>4</v>
      </c>
      <c r="FD146">
        <v>0</v>
      </c>
      <c r="FE146">
        <v>0</v>
      </c>
      <c r="FF146">
        <v>1</v>
      </c>
      <c r="FG146">
        <v>0</v>
      </c>
      <c r="FH146">
        <v>1</v>
      </c>
      <c r="FI146">
        <v>0</v>
      </c>
      <c r="FJ146">
        <v>0</v>
      </c>
      <c r="FK146">
        <v>0</v>
      </c>
      <c r="FL146">
        <v>0</v>
      </c>
      <c r="FM146">
        <v>1</v>
      </c>
      <c r="FN146">
        <v>0</v>
      </c>
      <c r="FO146">
        <v>0</v>
      </c>
      <c r="FP146">
        <v>1</v>
      </c>
      <c r="FQ146">
        <v>21</v>
      </c>
      <c r="FR146">
        <v>33</v>
      </c>
      <c r="FS146">
        <v>9</v>
      </c>
      <c r="FT146">
        <v>8</v>
      </c>
      <c r="FU146">
        <v>1</v>
      </c>
      <c r="FV146">
        <v>1</v>
      </c>
      <c r="FW146">
        <v>0</v>
      </c>
      <c r="FX146">
        <v>0</v>
      </c>
      <c r="FY146">
        <v>3</v>
      </c>
      <c r="FZ146">
        <v>1</v>
      </c>
      <c r="GA146">
        <v>0</v>
      </c>
      <c r="GB146">
        <v>2</v>
      </c>
      <c r="GC146">
        <v>0</v>
      </c>
      <c r="GD146">
        <v>1</v>
      </c>
      <c r="GE146">
        <v>0</v>
      </c>
      <c r="GF146">
        <v>2</v>
      </c>
      <c r="GG146">
        <v>0</v>
      </c>
      <c r="GH146">
        <v>2</v>
      </c>
      <c r="GI146">
        <v>0</v>
      </c>
      <c r="GJ146">
        <v>1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2</v>
      </c>
      <c r="GQ146">
        <v>33</v>
      </c>
      <c r="GR146">
        <v>11</v>
      </c>
      <c r="GS146">
        <v>4</v>
      </c>
      <c r="GT146">
        <v>0</v>
      </c>
      <c r="GU146">
        <v>0</v>
      </c>
      <c r="GV146">
        <v>0</v>
      </c>
      <c r="GW146">
        <v>1</v>
      </c>
      <c r="GX146">
        <v>2</v>
      </c>
      <c r="GY146">
        <v>0</v>
      </c>
      <c r="GZ146">
        <v>1</v>
      </c>
      <c r="HA146">
        <v>1</v>
      </c>
      <c r="HB146">
        <v>1</v>
      </c>
      <c r="HC146">
        <v>1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11</v>
      </c>
      <c r="HR146">
        <v>1</v>
      </c>
      <c r="HS146">
        <v>0</v>
      </c>
      <c r="HT146">
        <v>0</v>
      </c>
      <c r="HU146">
        <v>1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1</v>
      </c>
    </row>
    <row r="147" spans="1:239">
      <c r="A147" t="s">
        <v>1457</v>
      </c>
      <c r="B147" t="s">
        <v>1452</v>
      </c>
      <c r="C147" t="str">
        <f>"060203"</f>
        <v>060203</v>
      </c>
      <c r="D147" t="s">
        <v>1456</v>
      </c>
      <c r="E147">
        <v>13</v>
      </c>
      <c r="F147">
        <v>813</v>
      </c>
      <c r="G147">
        <v>620</v>
      </c>
      <c r="H147">
        <v>190</v>
      </c>
      <c r="I147">
        <v>430</v>
      </c>
      <c r="J147">
        <v>0</v>
      </c>
      <c r="K147">
        <v>3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430</v>
      </c>
      <c r="T147">
        <v>0</v>
      </c>
      <c r="U147">
        <v>0</v>
      </c>
      <c r="V147">
        <v>430</v>
      </c>
      <c r="W147">
        <v>9</v>
      </c>
      <c r="X147">
        <v>8</v>
      </c>
      <c r="Y147">
        <v>1</v>
      </c>
      <c r="Z147">
        <v>0</v>
      </c>
      <c r="AA147">
        <v>421</v>
      </c>
      <c r="AB147">
        <v>218</v>
      </c>
      <c r="AC147">
        <v>8</v>
      </c>
      <c r="AD147">
        <v>7</v>
      </c>
      <c r="AE147">
        <v>6</v>
      </c>
      <c r="AF147">
        <v>4</v>
      </c>
      <c r="AG147">
        <v>0</v>
      </c>
      <c r="AH147">
        <v>0</v>
      </c>
      <c r="AI147">
        <v>2</v>
      </c>
      <c r="AJ147">
        <v>151</v>
      </c>
      <c r="AK147">
        <v>29</v>
      </c>
      <c r="AL147">
        <v>5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</v>
      </c>
      <c r="AX147">
        <v>1</v>
      </c>
      <c r="AY147">
        <v>3</v>
      </c>
      <c r="AZ147">
        <v>1</v>
      </c>
      <c r="BA147">
        <v>218</v>
      </c>
      <c r="BB147">
        <v>20</v>
      </c>
      <c r="BC147">
        <v>8</v>
      </c>
      <c r="BD147">
        <v>7</v>
      </c>
      <c r="BE147">
        <v>1</v>
      </c>
      <c r="BF147">
        <v>0</v>
      </c>
      <c r="BG147">
        <v>2</v>
      </c>
      <c r="BH147">
        <v>1</v>
      </c>
      <c r="BI147">
        <v>1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20</v>
      </c>
      <c r="CB147">
        <v>11</v>
      </c>
      <c r="CC147">
        <v>4</v>
      </c>
      <c r="CD147">
        <v>0</v>
      </c>
      <c r="CE147">
        <v>4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2</v>
      </c>
      <c r="CO147">
        <v>1</v>
      </c>
      <c r="CP147">
        <v>0</v>
      </c>
      <c r="CQ147">
        <v>11</v>
      </c>
      <c r="CR147">
        <v>33</v>
      </c>
      <c r="CS147">
        <v>8</v>
      </c>
      <c r="CT147">
        <v>1</v>
      </c>
      <c r="CU147">
        <v>1</v>
      </c>
      <c r="CV147">
        <v>1</v>
      </c>
      <c r="CW147">
        <v>2</v>
      </c>
      <c r="CX147">
        <v>0</v>
      </c>
      <c r="CY147">
        <v>0</v>
      </c>
      <c r="CZ147">
        <v>1</v>
      </c>
      <c r="DA147">
        <v>14</v>
      </c>
      <c r="DB147">
        <v>0</v>
      </c>
      <c r="DC147">
        <v>0</v>
      </c>
      <c r="DD147">
        <v>1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1</v>
      </c>
      <c r="DN147">
        <v>1</v>
      </c>
      <c r="DO147">
        <v>1</v>
      </c>
      <c r="DP147">
        <v>1</v>
      </c>
      <c r="DQ147">
        <v>33</v>
      </c>
      <c r="DR147">
        <v>78</v>
      </c>
      <c r="DS147">
        <v>5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73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78</v>
      </c>
      <c r="ER147">
        <v>14</v>
      </c>
      <c r="ES147">
        <v>1</v>
      </c>
      <c r="ET147">
        <v>0</v>
      </c>
      <c r="EU147">
        <v>0</v>
      </c>
      <c r="EV147">
        <v>0</v>
      </c>
      <c r="EW147">
        <v>3</v>
      </c>
      <c r="EX147">
        <v>0</v>
      </c>
      <c r="EY147">
        <v>0</v>
      </c>
      <c r="EZ147">
        <v>1</v>
      </c>
      <c r="FA147">
        <v>0</v>
      </c>
      <c r="FB147">
        <v>0</v>
      </c>
      <c r="FC147">
        <v>6</v>
      </c>
      <c r="FD147">
        <v>0</v>
      </c>
      <c r="FE147">
        <v>0</v>
      </c>
      <c r="FF147">
        <v>0</v>
      </c>
      <c r="FG147">
        <v>0</v>
      </c>
      <c r="FH147">
        <v>1</v>
      </c>
      <c r="FI147">
        <v>0</v>
      </c>
      <c r="FJ147">
        <v>1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1</v>
      </c>
      <c r="FQ147">
        <v>14</v>
      </c>
      <c r="FR147">
        <v>33</v>
      </c>
      <c r="FS147">
        <v>12</v>
      </c>
      <c r="FT147">
        <v>16</v>
      </c>
      <c r="FU147">
        <v>0</v>
      </c>
      <c r="FV147">
        <v>0</v>
      </c>
      <c r="FW147">
        <v>0</v>
      </c>
      <c r="FX147">
        <v>0</v>
      </c>
      <c r="FY147">
        <v>1</v>
      </c>
      <c r="FZ147">
        <v>0</v>
      </c>
      <c r="GA147">
        <v>0</v>
      </c>
      <c r="GB147">
        <v>1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1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2</v>
      </c>
      <c r="GQ147">
        <v>33</v>
      </c>
      <c r="GR147">
        <v>13</v>
      </c>
      <c r="GS147">
        <v>7</v>
      </c>
      <c r="GT147">
        <v>0</v>
      </c>
      <c r="GU147">
        <v>0</v>
      </c>
      <c r="GV147">
        <v>0</v>
      </c>
      <c r="GW147">
        <v>1</v>
      </c>
      <c r="GX147">
        <v>0</v>
      </c>
      <c r="GY147">
        <v>0</v>
      </c>
      <c r="GZ147">
        <v>0</v>
      </c>
      <c r="HA147">
        <v>1</v>
      </c>
      <c r="HB147">
        <v>0</v>
      </c>
      <c r="HC147">
        <v>1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1</v>
      </c>
      <c r="HN147">
        <v>0</v>
      </c>
      <c r="HO147">
        <v>0</v>
      </c>
      <c r="HP147">
        <v>2</v>
      </c>
      <c r="HQ147">
        <v>13</v>
      </c>
      <c r="HR147">
        <v>1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1</v>
      </c>
      <c r="IE147">
        <v>1</v>
      </c>
    </row>
    <row r="148" spans="1:239">
      <c r="A148" t="s">
        <v>1455</v>
      </c>
      <c r="B148" t="s">
        <v>1452</v>
      </c>
      <c r="C148" t="str">
        <f>"060203"</f>
        <v>060203</v>
      </c>
      <c r="D148" t="s">
        <v>1454</v>
      </c>
      <c r="E148">
        <v>14</v>
      </c>
      <c r="F148">
        <v>861</v>
      </c>
      <c r="G148">
        <v>660</v>
      </c>
      <c r="H148">
        <v>205</v>
      </c>
      <c r="I148">
        <v>455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455</v>
      </c>
      <c r="T148">
        <v>0</v>
      </c>
      <c r="U148">
        <v>0</v>
      </c>
      <c r="V148">
        <v>455</v>
      </c>
      <c r="W148">
        <v>9</v>
      </c>
      <c r="X148">
        <v>8</v>
      </c>
      <c r="Y148">
        <v>1</v>
      </c>
      <c r="Z148">
        <v>0</v>
      </c>
      <c r="AA148">
        <v>446</v>
      </c>
      <c r="AB148">
        <v>307</v>
      </c>
      <c r="AC148">
        <v>14</v>
      </c>
      <c r="AD148">
        <v>13</v>
      </c>
      <c r="AE148">
        <v>24</v>
      </c>
      <c r="AF148">
        <v>3</v>
      </c>
      <c r="AG148">
        <v>0</v>
      </c>
      <c r="AH148">
        <v>0</v>
      </c>
      <c r="AI148">
        <v>2</v>
      </c>
      <c r="AJ148">
        <v>202</v>
      </c>
      <c r="AK148">
        <v>41</v>
      </c>
      <c r="AL148">
        <v>1</v>
      </c>
      <c r="AM148">
        <v>0</v>
      </c>
      <c r="AN148">
        <v>0</v>
      </c>
      <c r="AO148">
        <v>0</v>
      </c>
      <c r="AP148">
        <v>3</v>
      </c>
      <c r="AQ148">
        <v>1</v>
      </c>
      <c r="AR148">
        <v>1</v>
      </c>
      <c r="AS148">
        <v>1</v>
      </c>
      <c r="AT148">
        <v>1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307</v>
      </c>
      <c r="BB148">
        <v>11</v>
      </c>
      <c r="BC148">
        <v>2</v>
      </c>
      <c r="BD148">
        <v>7</v>
      </c>
      <c r="BE148">
        <v>0</v>
      </c>
      <c r="BF148">
        <v>0</v>
      </c>
      <c r="BG148">
        <v>0</v>
      </c>
      <c r="BH148">
        <v>1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1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11</v>
      </c>
      <c r="CB148">
        <v>9</v>
      </c>
      <c r="CC148">
        <v>2</v>
      </c>
      <c r="CD148">
        <v>2</v>
      </c>
      <c r="CE148">
        <v>3</v>
      </c>
      <c r="CF148">
        <v>1</v>
      </c>
      <c r="CG148">
        <v>0</v>
      </c>
      <c r="CH148">
        <v>0</v>
      </c>
      <c r="CI148">
        <v>0</v>
      </c>
      <c r="CJ148">
        <v>0</v>
      </c>
      <c r="CK148">
        <v>1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9</v>
      </c>
      <c r="CR148">
        <v>30</v>
      </c>
      <c r="CS148">
        <v>8</v>
      </c>
      <c r="CT148">
        <v>2</v>
      </c>
      <c r="CU148">
        <v>0</v>
      </c>
      <c r="CV148">
        <v>1</v>
      </c>
      <c r="CW148">
        <v>1</v>
      </c>
      <c r="CX148">
        <v>2</v>
      </c>
      <c r="CY148">
        <v>0</v>
      </c>
      <c r="CZ148">
        <v>0</v>
      </c>
      <c r="DA148">
        <v>11</v>
      </c>
      <c r="DB148">
        <v>0</v>
      </c>
      <c r="DC148">
        <v>0</v>
      </c>
      <c r="DD148">
        <v>0</v>
      </c>
      <c r="DE148">
        <v>0</v>
      </c>
      <c r="DF148">
        <v>1</v>
      </c>
      <c r="DG148">
        <v>2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2</v>
      </c>
      <c r="DQ148">
        <v>30</v>
      </c>
      <c r="DR148">
        <v>51</v>
      </c>
      <c r="DS148">
        <v>8</v>
      </c>
      <c r="DT148">
        <v>0</v>
      </c>
      <c r="DU148">
        <v>1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42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51</v>
      </c>
      <c r="ER148">
        <v>6</v>
      </c>
      <c r="ES148">
        <v>0</v>
      </c>
      <c r="ET148">
        <v>2</v>
      </c>
      <c r="EU148">
        <v>0</v>
      </c>
      <c r="EV148">
        <v>0</v>
      </c>
      <c r="EW148">
        <v>1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3</v>
      </c>
      <c r="FQ148">
        <v>6</v>
      </c>
      <c r="FR148">
        <v>20</v>
      </c>
      <c r="FS148">
        <v>2</v>
      </c>
      <c r="FT148">
        <v>14</v>
      </c>
      <c r="FU148">
        <v>1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2</v>
      </c>
      <c r="GG148">
        <v>0</v>
      </c>
      <c r="GH148">
        <v>0</v>
      </c>
      <c r="GI148">
        <v>0</v>
      </c>
      <c r="GJ148">
        <v>1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20</v>
      </c>
      <c r="GR148">
        <v>12</v>
      </c>
      <c r="GS148">
        <v>5</v>
      </c>
      <c r="GT148">
        <v>1</v>
      </c>
      <c r="GU148">
        <v>0</v>
      </c>
      <c r="GV148">
        <v>0</v>
      </c>
      <c r="GW148">
        <v>0</v>
      </c>
      <c r="GX148">
        <v>5</v>
      </c>
      <c r="GY148">
        <v>0</v>
      </c>
      <c r="GZ148">
        <v>0</v>
      </c>
      <c r="HA148">
        <v>0</v>
      </c>
      <c r="HB148">
        <v>0</v>
      </c>
      <c r="HC148">
        <v>1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12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</row>
    <row r="149" spans="1:239">
      <c r="A149" t="s">
        <v>1453</v>
      </c>
      <c r="B149" t="s">
        <v>1452</v>
      </c>
      <c r="C149" t="str">
        <f>"060203"</f>
        <v>060203</v>
      </c>
      <c r="D149" t="s">
        <v>1451</v>
      </c>
      <c r="E149">
        <v>15</v>
      </c>
      <c r="F149">
        <v>125</v>
      </c>
      <c r="G149">
        <v>127</v>
      </c>
      <c r="H149">
        <v>71</v>
      </c>
      <c r="I149">
        <v>56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56</v>
      </c>
      <c r="T149">
        <v>0</v>
      </c>
      <c r="U149">
        <v>0</v>
      </c>
      <c r="V149">
        <v>56</v>
      </c>
      <c r="W149">
        <v>6</v>
      </c>
      <c r="X149">
        <v>4</v>
      </c>
      <c r="Y149">
        <v>2</v>
      </c>
      <c r="Z149">
        <v>0</v>
      </c>
      <c r="AA149">
        <v>50</v>
      </c>
      <c r="AB149">
        <v>43</v>
      </c>
      <c r="AC149">
        <v>5</v>
      </c>
      <c r="AD149">
        <v>11</v>
      </c>
      <c r="AE149">
        <v>4</v>
      </c>
      <c r="AF149">
        <v>13</v>
      </c>
      <c r="AG149">
        <v>1</v>
      </c>
      <c r="AH149">
        <v>2</v>
      </c>
      <c r="AI149">
        <v>0</v>
      </c>
      <c r="AJ149">
        <v>4</v>
      </c>
      <c r="AK149">
        <v>1</v>
      </c>
      <c r="AL149">
        <v>0</v>
      </c>
      <c r="AM149">
        <v>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43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1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1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1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1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1</v>
      </c>
      <c r="EN149">
        <v>0</v>
      </c>
      <c r="EO149">
        <v>0</v>
      </c>
      <c r="EP149">
        <v>0</v>
      </c>
      <c r="EQ149">
        <v>1</v>
      </c>
      <c r="ER149">
        <v>1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1</v>
      </c>
      <c r="FN149">
        <v>0</v>
      </c>
      <c r="FO149">
        <v>0</v>
      </c>
      <c r="FP149">
        <v>0</v>
      </c>
      <c r="FQ149">
        <v>1</v>
      </c>
      <c r="FR149">
        <v>4</v>
      </c>
      <c r="FS149">
        <v>1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1</v>
      </c>
      <c r="FZ149">
        <v>0</v>
      </c>
      <c r="GA149">
        <v>0</v>
      </c>
      <c r="GB149">
        <v>0</v>
      </c>
      <c r="GC149">
        <v>0</v>
      </c>
      <c r="GD149">
        <v>1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1</v>
      </c>
      <c r="GQ149">
        <v>4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</row>
    <row r="150" spans="1:239">
      <c r="A150" t="s">
        <v>1450</v>
      </c>
      <c r="B150" t="s">
        <v>1443</v>
      </c>
      <c r="C150" t="str">
        <f>"060204"</f>
        <v>060204</v>
      </c>
      <c r="D150" t="s">
        <v>1449</v>
      </c>
      <c r="E150">
        <v>1</v>
      </c>
      <c r="F150">
        <v>871</v>
      </c>
      <c r="G150">
        <v>670</v>
      </c>
      <c r="H150">
        <v>259</v>
      </c>
      <c r="I150">
        <v>411</v>
      </c>
      <c r="J150">
        <v>2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411</v>
      </c>
      <c r="T150">
        <v>0</v>
      </c>
      <c r="U150">
        <v>0</v>
      </c>
      <c r="V150">
        <v>411</v>
      </c>
      <c r="W150">
        <v>9</v>
      </c>
      <c r="X150">
        <v>7</v>
      </c>
      <c r="Y150">
        <v>2</v>
      </c>
      <c r="Z150">
        <v>0</v>
      </c>
      <c r="AA150">
        <v>402</v>
      </c>
      <c r="AB150">
        <v>259</v>
      </c>
      <c r="AC150">
        <v>19</v>
      </c>
      <c r="AD150">
        <v>21</v>
      </c>
      <c r="AE150">
        <v>5</v>
      </c>
      <c r="AF150">
        <v>2</v>
      </c>
      <c r="AG150">
        <v>0</v>
      </c>
      <c r="AH150">
        <v>0</v>
      </c>
      <c r="AI150">
        <v>2</v>
      </c>
      <c r="AJ150">
        <v>111</v>
      </c>
      <c r="AK150">
        <v>88</v>
      </c>
      <c r="AL150">
        <v>0</v>
      </c>
      <c r="AM150">
        <v>2</v>
      </c>
      <c r="AN150">
        <v>1</v>
      </c>
      <c r="AO150">
        <v>0</v>
      </c>
      <c r="AP150">
        <v>0</v>
      </c>
      <c r="AQ150">
        <v>0</v>
      </c>
      <c r="AR150">
        <v>4</v>
      </c>
      <c r="AS150">
        <v>0</v>
      </c>
      <c r="AT150">
        <v>1</v>
      </c>
      <c r="AU150">
        <v>0</v>
      </c>
      <c r="AV150">
        <v>2</v>
      </c>
      <c r="AW150">
        <v>0</v>
      </c>
      <c r="AX150">
        <v>0</v>
      </c>
      <c r="AY150">
        <v>0</v>
      </c>
      <c r="AZ150">
        <v>1</v>
      </c>
      <c r="BA150">
        <v>259</v>
      </c>
      <c r="BB150">
        <v>20</v>
      </c>
      <c r="BC150">
        <v>10</v>
      </c>
      <c r="BD150">
        <v>7</v>
      </c>
      <c r="BE150">
        <v>2</v>
      </c>
      <c r="BF150">
        <v>0</v>
      </c>
      <c r="BG150">
        <v>0</v>
      </c>
      <c r="BH150">
        <v>0</v>
      </c>
      <c r="BI150">
        <v>0</v>
      </c>
      <c r="BJ150">
        <v>1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20</v>
      </c>
      <c r="CB150">
        <v>4</v>
      </c>
      <c r="CC150">
        <v>2</v>
      </c>
      <c r="CD150">
        <v>0</v>
      </c>
      <c r="CE150">
        <v>1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1</v>
      </c>
      <c r="CP150">
        <v>0</v>
      </c>
      <c r="CQ150">
        <v>4</v>
      </c>
      <c r="CR150">
        <v>10</v>
      </c>
      <c r="CS150">
        <v>7</v>
      </c>
      <c r="CT150">
        <v>0</v>
      </c>
      <c r="CU150">
        <v>1</v>
      </c>
      <c r="CV150">
        <v>1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1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10</v>
      </c>
      <c r="DR150">
        <v>84</v>
      </c>
      <c r="DS150">
        <v>68</v>
      </c>
      <c r="DT150">
        <v>1</v>
      </c>
      <c r="DU150">
        <v>0</v>
      </c>
      <c r="DV150">
        <v>0</v>
      </c>
      <c r="DW150">
        <v>0</v>
      </c>
      <c r="DX150">
        <v>0</v>
      </c>
      <c r="DY150">
        <v>1</v>
      </c>
      <c r="DZ150">
        <v>5</v>
      </c>
      <c r="EA150">
        <v>0</v>
      </c>
      <c r="EB150">
        <v>0</v>
      </c>
      <c r="EC150">
        <v>5</v>
      </c>
      <c r="ED150">
        <v>0</v>
      </c>
      <c r="EE150">
        <v>0</v>
      </c>
      <c r="EF150">
        <v>0</v>
      </c>
      <c r="EG150">
        <v>0</v>
      </c>
      <c r="EH150">
        <v>1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3</v>
      </c>
      <c r="EQ150">
        <v>84</v>
      </c>
      <c r="ER150">
        <v>6</v>
      </c>
      <c r="ES150">
        <v>1</v>
      </c>
      <c r="ET150">
        <v>0</v>
      </c>
      <c r="EU150">
        <v>0</v>
      </c>
      <c r="EV150">
        <v>0</v>
      </c>
      <c r="EW150">
        <v>3</v>
      </c>
      <c r="EX150">
        <v>1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1</v>
      </c>
      <c r="FN150">
        <v>0</v>
      </c>
      <c r="FO150">
        <v>0</v>
      </c>
      <c r="FP150">
        <v>0</v>
      </c>
      <c r="FQ150">
        <v>6</v>
      </c>
      <c r="FR150">
        <v>12</v>
      </c>
      <c r="FS150">
        <v>2</v>
      </c>
      <c r="FT150">
        <v>3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3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3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1</v>
      </c>
      <c r="GP150">
        <v>0</v>
      </c>
      <c r="GQ150">
        <v>12</v>
      </c>
      <c r="GR150">
        <v>7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4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1</v>
      </c>
      <c r="HM150">
        <v>0</v>
      </c>
      <c r="HN150">
        <v>0</v>
      </c>
      <c r="HO150">
        <v>0</v>
      </c>
      <c r="HP150">
        <v>2</v>
      </c>
      <c r="HQ150">
        <v>7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</row>
    <row r="151" spans="1:239">
      <c r="A151" t="s">
        <v>1448</v>
      </c>
      <c r="B151" t="s">
        <v>1443</v>
      </c>
      <c r="C151" t="str">
        <f>"060204"</f>
        <v>060204</v>
      </c>
      <c r="D151" t="s">
        <v>1447</v>
      </c>
      <c r="E151">
        <v>2</v>
      </c>
      <c r="F151">
        <v>896</v>
      </c>
      <c r="G151">
        <v>690</v>
      </c>
      <c r="H151">
        <v>258</v>
      </c>
      <c r="I151">
        <v>432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432</v>
      </c>
      <c r="T151">
        <v>0</v>
      </c>
      <c r="U151">
        <v>0</v>
      </c>
      <c r="V151">
        <v>432</v>
      </c>
      <c r="W151">
        <v>8</v>
      </c>
      <c r="X151">
        <v>8</v>
      </c>
      <c r="Y151">
        <v>0</v>
      </c>
      <c r="Z151">
        <v>0</v>
      </c>
      <c r="AA151">
        <v>424</v>
      </c>
      <c r="AB151">
        <v>180</v>
      </c>
      <c r="AC151">
        <v>9</v>
      </c>
      <c r="AD151">
        <v>9</v>
      </c>
      <c r="AE151">
        <v>9</v>
      </c>
      <c r="AF151">
        <v>1</v>
      </c>
      <c r="AG151">
        <v>1</v>
      </c>
      <c r="AH151">
        <v>0</v>
      </c>
      <c r="AI151">
        <v>1</v>
      </c>
      <c r="AJ151">
        <v>97</v>
      </c>
      <c r="AK151">
        <v>46</v>
      </c>
      <c r="AL151">
        <v>3</v>
      </c>
      <c r="AM151">
        <v>0</v>
      </c>
      <c r="AN151">
        <v>0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</v>
      </c>
      <c r="AX151">
        <v>0</v>
      </c>
      <c r="AY151">
        <v>0</v>
      </c>
      <c r="AZ151">
        <v>2</v>
      </c>
      <c r="BA151">
        <v>180</v>
      </c>
      <c r="BB151">
        <v>11</v>
      </c>
      <c r="BC151">
        <v>5</v>
      </c>
      <c r="BD151">
        <v>3</v>
      </c>
      <c r="BE151">
        <v>1</v>
      </c>
      <c r="BF151">
        <v>0</v>
      </c>
      <c r="BG151">
        <v>0</v>
      </c>
      <c r="BH151">
        <v>0</v>
      </c>
      <c r="BI151">
        <v>0</v>
      </c>
      <c r="BJ151">
        <v>1</v>
      </c>
      <c r="BK151">
        <v>0</v>
      </c>
      <c r="BL151">
        <v>0</v>
      </c>
      <c r="BM151">
        <v>0</v>
      </c>
      <c r="BN151">
        <v>1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11</v>
      </c>
      <c r="CB151">
        <v>8</v>
      </c>
      <c r="CC151">
        <v>5</v>
      </c>
      <c r="CD151">
        <v>0</v>
      </c>
      <c r="CE151">
        <v>2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1</v>
      </c>
      <c r="CQ151">
        <v>8</v>
      </c>
      <c r="CR151">
        <v>22</v>
      </c>
      <c r="CS151">
        <v>9</v>
      </c>
      <c r="CT151">
        <v>0</v>
      </c>
      <c r="CU151">
        <v>0</v>
      </c>
      <c r="CV151">
        <v>1</v>
      </c>
      <c r="CW151">
        <v>0</v>
      </c>
      <c r="CX151">
        <v>0</v>
      </c>
      <c r="CY151">
        <v>0</v>
      </c>
      <c r="CZ151">
        <v>0</v>
      </c>
      <c r="DA151">
        <v>12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22</v>
      </c>
      <c r="DR151">
        <v>126</v>
      </c>
      <c r="DS151">
        <v>119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6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1</v>
      </c>
      <c r="EQ151">
        <v>126</v>
      </c>
      <c r="ER151">
        <v>13</v>
      </c>
      <c r="ES151">
        <v>0</v>
      </c>
      <c r="ET151">
        <v>2</v>
      </c>
      <c r="EU151">
        <v>2</v>
      </c>
      <c r="EV151">
        <v>0</v>
      </c>
      <c r="EW151">
        <v>3</v>
      </c>
      <c r="EX151">
        <v>0</v>
      </c>
      <c r="EY151">
        <v>1</v>
      </c>
      <c r="EZ151">
        <v>1</v>
      </c>
      <c r="FA151">
        <v>0</v>
      </c>
      <c r="FB151">
        <v>0</v>
      </c>
      <c r="FC151">
        <v>3</v>
      </c>
      <c r="FD151">
        <v>0</v>
      </c>
      <c r="FE151">
        <v>0</v>
      </c>
      <c r="FF151">
        <v>0</v>
      </c>
      <c r="FG151">
        <v>0</v>
      </c>
      <c r="FH151">
        <v>1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13</v>
      </c>
      <c r="FR151">
        <v>54</v>
      </c>
      <c r="FS151">
        <v>20</v>
      </c>
      <c r="FT151">
        <v>12</v>
      </c>
      <c r="FU151">
        <v>6</v>
      </c>
      <c r="FV151">
        <v>1</v>
      </c>
      <c r="FW151">
        <v>0</v>
      </c>
      <c r="FX151">
        <v>0</v>
      </c>
      <c r="FY151">
        <v>3</v>
      </c>
      <c r="FZ151">
        <v>2</v>
      </c>
      <c r="GA151">
        <v>0</v>
      </c>
      <c r="GB151">
        <v>0</v>
      </c>
      <c r="GC151">
        <v>0</v>
      </c>
      <c r="GD151">
        <v>0</v>
      </c>
      <c r="GE151">
        <v>2</v>
      </c>
      <c r="GF151">
        <v>0</v>
      </c>
      <c r="GG151">
        <v>0</v>
      </c>
      <c r="GH151">
        <v>3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4</v>
      </c>
      <c r="GP151">
        <v>1</v>
      </c>
      <c r="GQ151">
        <v>54</v>
      </c>
      <c r="GR151">
        <v>10</v>
      </c>
      <c r="GS151">
        <v>4</v>
      </c>
      <c r="GT151">
        <v>0</v>
      </c>
      <c r="GU151">
        <v>0</v>
      </c>
      <c r="GV151">
        <v>0</v>
      </c>
      <c r="GW151">
        <v>0</v>
      </c>
      <c r="GX151">
        <v>3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1</v>
      </c>
      <c r="HK151">
        <v>0</v>
      </c>
      <c r="HL151">
        <v>2</v>
      </c>
      <c r="HM151">
        <v>0</v>
      </c>
      <c r="HN151">
        <v>0</v>
      </c>
      <c r="HO151">
        <v>0</v>
      </c>
      <c r="HP151">
        <v>0</v>
      </c>
      <c r="HQ151">
        <v>10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</row>
    <row r="152" spans="1:239">
      <c r="A152" t="s">
        <v>1446</v>
      </c>
      <c r="B152" t="s">
        <v>1443</v>
      </c>
      <c r="C152" t="str">
        <f>"060204"</f>
        <v>060204</v>
      </c>
      <c r="D152" t="s">
        <v>1445</v>
      </c>
      <c r="E152">
        <v>3</v>
      </c>
      <c r="F152">
        <v>815</v>
      </c>
      <c r="G152">
        <v>630</v>
      </c>
      <c r="H152">
        <v>288</v>
      </c>
      <c r="I152">
        <v>342</v>
      </c>
      <c r="J152">
        <v>1</v>
      </c>
      <c r="K152">
        <v>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342</v>
      </c>
      <c r="T152">
        <v>0</v>
      </c>
      <c r="U152">
        <v>0</v>
      </c>
      <c r="V152">
        <v>342</v>
      </c>
      <c r="W152">
        <v>14</v>
      </c>
      <c r="X152">
        <v>8</v>
      </c>
      <c r="Y152">
        <v>6</v>
      </c>
      <c r="Z152">
        <v>0</v>
      </c>
      <c r="AA152">
        <v>328</v>
      </c>
      <c r="AB152">
        <v>162</v>
      </c>
      <c r="AC152">
        <v>5</v>
      </c>
      <c r="AD152">
        <v>4</v>
      </c>
      <c r="AE152">
        <v>5</v>
      </c>
      <c r="AF152">
        <v>6</v>
      </c>
      <c r="AG152">
        <v>1</v>
      </c>
      <c r="AH152">
        <v>0</v>
      </c>
      <c r="AI152">
        <v>1</v>
      </c>
      <c r="AJ152">
        <v>75</v>
      </c>
      <c r="AK152">
        <v>59</v>
      </c>
      <c r="AL152">
        <v>1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2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2</v>
      </c>
      <c r="AZ152">
        <v>0</v>
      </c>
      <c r="BA152">
        <v>162</v>
      </c>
      <c r="BB152">
        <v>5</v>
      </c>
      <c r="BC152">
        <v>1</v>
      </c>
      <c r="BD152">
        <v>4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5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17</v>
      </c>
      <c r="CS152">
        <v>6</v>
      </c>
      <c r="CT152">
        <v>0</v>
      </c>
      <c r="CU152">
        <v>3</v>
      </c>
      <c r="CV152">
        <v>1</v>
      </c>
      <c r="CW152">
        <v>0</v>
      </c>
      <c r="CX152">
        <v>0</v>
      </c>
      <c r="CY152">
        <v>0</v>
      </c>
      <c r="CZ152">
        <v>0</v>
      </c>
      <c r="DA152">
        <v>6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1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17</v>
      </c>
      <c r="DR152">
        <v>94</v>
      </c>
      <c r="DS152">
        <v>86</v>
      </c>
      <c r="DT152">
        <v>1</v>
      </c>
      <c r="DU152">
        <v>1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5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1</v>
      </c>
      <c r="EQ152">
        <v>94</v>
      </c>
      <c r="ER152">
        <v>8</v>
      </c>
      <c r="ES152">
        <v>1</v>
      </c>
      <c r="ET152">
        <v>1</v>
      </c>
      <c r="EU152">
        <v>1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1</v>
      </c>
      <c r="FC152">
        <v>0</v>
      </c>
      <c r="FD152">
        <v>0</v>
      </c>
      <c r="FE152">
        <v>0</v>
      </c>
      <c r="FF152">
        <v>1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2</v>
      </c>
      <c r="FN152">
        <v>0</v>
      </c>
      <c r="FO152">
        <v>0</v>
      </c>
      <c r="FP152">
        <v>1</v>
      </c>
      <c r="FQ152">
        <v>8</v>
      </c>
      <c r="FR152">
        <v>33</v>
      </c>
      <c r="FS152">
        <v>13</v>
      </c>
      <c r="FT152">
        <v>3</v>
      </c>
      <c r="FU152">
        <v>3</v>
      </c>
      <c r="FV152">
        <v>0</v>
      </c>
      <c r="FW152">
        <v>1</v>
      </c>
      <c r="FX152">
        <v>0</v>
      </c>
      <c r="FY152">
        <v>0</v>
      </c>
      <c r="FZ152">
        <v>0</v>
      </c>
      <c r="GA152">
        <v>1</v>
      </c>
      <c r="GB152">
        <v>4</v>
      </c>
      <c r="GC152">
        <v>0</v>
      </c>
      <c r="GD152">
        <v>1</v>
      </c>
      <c r="GE152">
        <v>0</v>
      </c>
      <c r="GF152">
        <v>3</v>
      </c>
      <c r="GG152">
        <v>0</v>
      </c>
      <c r="GH152">
        <v>3</v>
      </c>
      <c r="GI152">
        <v>0</v>
      </c>
      <c r="GJ152">
        <v>0</v>
      </c>
      <c r="GK152">
        <v>1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33</v>
      </c>
      <c r="GR152">
        <v>9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5</v>
      </c>
      <c r="GY152">
        <v>0</v>
      </c>
      <c r="GZ152">
        <v>2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1</v>
      </c>
      <c r="HK152">
        <v>0</v>
      </c>
      <c r="HL152">
        <v>0</v>
      </c>
      <c r="HM152">
        <v>0</v>
      </c>
      <c r="HN152">
        <v>1</v>
      </c>
      <c r="HO152">
        <v>0</v>
      </c>
      <c r="HP152">
        <v>0</v>
      </c>
      <c r="HQ152">
        <v>9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</row>
    <row r="153" spans="1:239">
      <c r="A153" t="s">
        <v>1444</v>
      </c>
      <c r="B153" t="s">
        <v>1443</v>
      </c>
      <c r="C153" t="str">
        <f>"060204"</f>
        <v>060204</v>
      </c>
      <c r="D153" t="s">
        <v>1442</v>
      </c>
      <c r="E153">
        <v>4</v>
      </c>
      <c r="F153">
        <v>593</v>
      </c>
      <c r="G153">
        <v>430</v>
      </c>
      <c r="H153">
        <v>148</v>
      </c>
      <c r="I153">
        <v>282</v>
      </c>
      <c r="J153">
        <v>0</v>
      </c>
      <c r="K153">
        <v>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282</v>
      </c>
      <c r="T153">
        <v>0</v>
      </c>
      <c r="U153">
        <v>0</v>
      </c>
      <c r="V153">
        <v>282</v>
      </c>
      <c r="W153">
        <v>5</v>
      </c>
      <c r="X153">
        <v>5</v>
      </c>
      <c r="Y153">
        <v>0</v>
      </c>
      <c r="Z153">
        <v>0</v>
      </c>
      <c r="AA153">
        <v>277</v>
      </c>
      <c r="AB153">
        <v>214</v>
      </c>
      <c r="AC153">
        <v>2</v>
      </c>
      <c r="AD153">
        <v>6</v>
      </c>
      <c r="AE153">
        <v>2</v>
      </c>
      <c r="AF153">
        <v>1</v>
      </c>
      <c r="AG153">
        <v>1</v>
      </c>
      <c r="AH153">
        <v>0</v>
      </c>
      <c r="AI153">
        <v>0</v>
      </c>
      <c r="AJ153">
        <v>124</v>
      </c>
      <c r="AK153">
        <v>69</v>
      </c>
      <c r="AL153">
        <v>1</v>
      </c>
      <c r="AM153">
        <v>0</v>
      </c>
      <c r="AN153">
        <v>0</v>
      </c>
      <c r="AO153">
        <v>0</v>
      </c>
      <c r="AP153">
        <v>6</v>
      </c>
      <c r="AQ153">
        <v>0</v>
      </c>
      <c r="AR153">
        <v>2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214</v>
      </c>
      <c r="BB153">
        <v>8</v>
      </c>
      <c r="BC153">
        <v>1</v>
      </c>
      <c r="BD153">
        <v>0</v>
      </c>
      <c r="BE153">
        <v>0</v>
      </c>
      <c r="BF153">
        <v>0</v>
      </c>
      <c r="BG153">
        <v>1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0</v>
      </c>
      <c r="BP153">
        <v>1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2</v>
      </c>
      <c r="BY153">
        <v>0</v>
      </c>
      <c r="BZ153">
        <v>0</v>
      </c>
      <c r="CA153">
        <v>8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1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1</v>
      </c>
      <c r="DP153">
        <v>0</v>
      </c>
      <c r="DQ153">
        <v>1</v>
      </c>
      <c r="DR153">
        <v>29</v>
      </c>
      <c r="DS153">
        <v>21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8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29</v>
      </c>
      <c r="ER153">
        <v>4</v>
      </c>
      <c r="ES153">
        <v>0</v>
      </c>
      <c r="ET153">
        <v>3</v>
      </c>
      <c r="EU153">
        <v>0</v>
      </c>
      <c r="EV153">
        <v>0</v>
      </c>
      <c r="EW153">
        <v>0</v>
      </c>
      <c r="EX153">
        <v>1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4</v>
      </c>
      <c r="FR153">
        <v>13</v>
      </c>
      <c r="FS153">
        <v>4</v>
      </c>
      <c r="FT153">
        <v>4</v>
      </c>
      <c r="FU153">
        <v>1</v>
      </c>
      <c r="FV153">
        <v>0</v>
      </c>
      <c r="FW153">
        <v>0</v>
      </c>
      <c r="FX153">
        <v>0</v>
      </c>
      <c r="FY153">
        <v>1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1</v>
      </c>
      <c r="GG153">
        <v>0</v>
      </c>
      <c r="GH153">
        <v>0</v>
      </c>
      <c r="GI153">
        <v>0</v>
      </c>
      <c r="GJ153">
        <v>1</v>
      </c>
      <c r="GK153">
        <v>0</v>
      </c>
      <c r="GL153">
        <v>0</v>
      </c>
      <c r="GM153">
        <v>0</v>
      </c>
      <c r="GN153">
        <v>0</v>
      </c>
      <c r="GO153">
        <v>1</v>
      </c>
      <c r="GP153">
        <v>0</v>
      </c>
      <c r="GQ153">
        <v>13</v>
      </c>
      <c r="GR153">
        <v>8</v>
      </c>
      <c r="GS153">
        <v>4</v>
      </c>
      <c r="GT153">
        <v>0</v>
      </c>
      <c r="GU153">
        <v>0</v>
      </c>
      <c r="GV153">
        <v>1</v>
      </c>
      <c r="GW153">
        <v>0</v>
      </c>
      <c r="GX153">
        <v>2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1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8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</row>
    <row r="154" spans="1:239">
      <c r="A154" t="s">
        <v>1441</v>
      </c>
      <c r="B154" t="s">
        <v>1431</v>
      </c>
      <c r="C154" t="str">
        <f>"060205"</f>
        <v>060205</v>
      </c>
      <c r="D154" t="s">
        <v>1440</v>
      </c>
      <c r="E154">
        <v>1</v>
      </c>
      <c r="F154">
        <v>1215</v>
      </c>
      <c r="G154">
        <v>940</v>
      </c>
      <c r="H154">
        <v>325</v>
      </c>
      <c r="I154">
        <v>615</v>
      </c>
      <c r="J154">
        <v>0</v>
      </c>
      <c r="K154">
        <v>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615</v>
      </c>
      <c r="T154">
        <v>0</v>
      </c>
      <c r="U154">
        <v>0</v>
      </c>
      <c r="V154">
        <v>615</v>
      </c>
      <c r="W154">
        <v>12</v>
      </c>
      <c r="X154">
        <v>10</v>
      </c>
      <c r="Y154">
        <v>1</v>
      </c>
      <c r="Z154">
        <v>0</v>
      </c>
      <c r="AA154">
        <v>603</v>
      </c>
      <c r="AB154">
        <v>322</v>
      </c>
      <c r="AC154">
        <v>23</v>
      </c>
      <c r="AD154">
        <v>38</v>
      </c>
      <c r="AE154">
        <v>18</v>
      </c>
      <c r="AF154">
        <v>19</v>
      </c>
      <c r="AG154">
        <v>0</v>
      </c>
      <c r="AH154">
        <v>0</v>
      </c>
      <c r="AI154">
        <v>3</v>
      </c>
      <c r="AJ154">
        <v>142</v>
      </c>
      <c r="AK154">
        <v>60</v>
      </c>
      <c r="AL154">
        <v>1</v>
      </c>
      <c r="AM154">
        <v>6</v>
      </c>
      <c r="AN154">
        <v>0</v>
      </c>
      <c r="AO154">
        <v>0</v>
      </c>
      <c r="AP154">
        <v>1</v>
      </c>
      <c r="AQ154">
        <v>0</v>
      </c>
      <c r="AR154">
        <v>4</v>
      </c>
      <c r="AS154">
        <v>0</v>
      </c>
      <c r="AT154">
        <v>1</v>
      </c>
      <c r="AU154">
        <v>0</v>
      </c>
      <c r="AV154">
        <v>2</v>
      </c>
      <c r="AW154">
        <v>1</v>
      </c>
      <c r="AX154">
        <v>0</v>
      </c>
      <c r="AY154">
        <v>1</v>
      </c>
      <c r="AZ154">
        <v>2</v>
      </c>
      <c r="BA154">
        <v>322</v>
      </c>
      <c r="BB154">
        <v>51</v>
      </c>
      <c r="BC154">
        <v>16</v>
      </c>
      <c r="BD154">
        <v>12</v>
      </c>
      <c r="BE154">
        <v>11</v>
      </c>
      <c r="BF154">
        <v>2</v>
      </c>
      <c r="BG154">
        <v>2</v>
      </c>
      <c r="BH154">
        <v>0</v>
      </c>
      <c r="BI154">
        <v>0</v>
      </c>
      <c r="BJ154">
        <v>1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1</v>
      </c>
      <c r="BT154">
        <v>0</v>
      </c>
      <c r="BU154">
        <v>0</v>
      </c>
      <c r="BV154">
        <v>1</v>
      </c>
      <c r="BW154">
        <v>0</v>
      </c>
      <c r="BX154">
        <v>2</v>
      </c>
      <c r="BY154">
        <v>0</v>
      </c>
      <c r="BZ154">
        <v>2</v>
      </c>
      <c r="CA154">
        <v>51</v>
      </c>
      <c r="CB154">
        <v>18</v>
      </c>
      <c r="CC154">
        <v>12</v>
      </c>
      <c r="CD154">
        <v>1</v>
      </c>
      <c r="CE154">
        <v>0</v>
      </c>
      <c r="CF154">
        <v>1</v>
      </c>
      <c r="CG154">
        <v>0</v>
      </c>
      <c r="CH154">
        <v>0</v>
      </c>
      <c r="CI154">
        <v>1</v>
      </c>
      <c r="CJ154">
        <v>0</v>
      </c>
      <c r="CK154">
        <v>0</v>
      </c>
      <c r="CL154">
        <v>0</v>
      </c>
      <c r="CM154">
        <v>0</v>
      </c>
      <c r="CN154">
        <v>1</v>
      </c>
      <c r="CO154">
        <v>1</v>
      </c>
      <c r="CP154">
        <v>1</v>
      </c>
      <c r="CQ154">
        <v>18</v>
      </c>
      <c r="CR154">
        <v>31</v>
      </c>
      <c r="CS154">
        <v>13</v>
      </c>
      <c r="CT154">
        <v>1</v>
      </c>
      <c r="CU154">
        <v>0</v>
      </c>
      <c r="CV154">
        <v>1</v>
      </c>
      <c r="CW154">
        <v>6</v>
      </c>
      <c r="CX154">
        <v>0</v>
      </c>
      <c r="CY154">
        <v>0</v>
      </c>
      <c r="CZ154">
        <v>0</v>
      </c>
      <c r="DA154">
        <v>4</v>
      </c>
      <c r="DB154">
        <v>0</v>
      </c>
      <c r="DC154">
        <v>1</v>
      </c>
      <c r="DD154">
        <v>1</v>
      </c>
      <c r="DE154">
        <v>0</v>
      </c>
      <c r="DF154">
        <v>1</v>
      </c>
      <c r="DG154">
        <v>0</v>
      </c>
      <c r="DH154">
        <v>2</v>
      </c>
      <c r="DI154">
        <v>1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31</v>
      </c>
      <c r="DR154">
        <v>78</v>
      </c>
      <c r="DS154">
        <v>39</v>
      </c>
      <c r="DT154">
        <v>0</v>
      </c>
      <c r="DU154">
        <v>5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1</v>
      </c>
      <c r="EC154">
        <v>29</v>
      </c>
      <c r="ED154">
        <v>2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1</v>
      </c>
      <c r="EN154">
        <v>0</v>
      </c>
      <c r="EO154">
        <v>0</v>
      </c>
      <c r="EP154">
        <v>1</v>
      </c>
      <c r="EQ154">
        <v>78</v>
      </c>
      <c r="ER154">
        <v>14</v>
      </c>
      <c r="ES154">
        <v>2</v>
      </c>
      <c r="ET154">
        <v>0</v>
      </c>
      <c r="EU154">
        <v>0</v>
      </c>
      <c r="EV154">
        <v>0</v>
      </c>
      <c r="EW154">
        <v>5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5</v>
      </c>
      <c r="FD154">
        <v>0</v>
      </c>
      <c r="FE154">
        <v>0</v>
      </c>
      <c r="FF154">
        <v>0</v>
      </c>
      <c r="FG154">
        <v>2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14</v>
      </c>
      <c r="FR154">
        <v>64</v>
      </c>
      <c r="FS154">
        <v>22</v>
      </c>
      <c r="FT154">
        <v>12</v>
      </c>
      <c r="FU154">
        <v>2</v>
      </c>
      <c r="FV154">
        <v>0</v>
      </c>
      <c r="FW154">
        <v>0</v>
      </c>
      <c r="FX154">
        <v>1</v>
      </c>
      <c r="FY154">
        <v>3</v>
      </c>
      <c r="FZ154">
        <v>0</v>
      </c>
      <c r="GA154">
        <v>0</v>
      </c>
      <c r="GB154">
        <v>6</v>
      </c>
      <c r="GC154">
        <v>3</v>
      </c>
      <c r="GD154">
        <v>0</v>
      </c>
      <c r="GE154">
        <v>1</v>
      </c>
      <c r="GF154">
        <v>2</v>
      </c>
      <c r="GG154">
        <v>2</v>
      </c>
      <c r="GH154">
        <v>1</v>
      </c>
      <c r="GI154">
        <v>1</v>
      </c>
      <c r="GJ154">
        <v>0</v>
      </c>
      <c r="GK154">
        <v>1</v>
      </c>
      <c r="GL154">
        <v>0</v>
      </c>
      <c r="GM154">
        <v>0</v>
      </c>
      <c r="GN154">
        <v>0</v>
      </c>
      <c r="GO154">
        <v>3</v>
      </c>
      <c r="GP154">
        <v>4</v>
      </c>
      <c r="GQ154">
        <v>64</v>
      </c>
      <c r="GR154">
        <v>23</v>
      </c>
      <c r="GS154">
        <v>12</v>
      </c>
      <c r="GT154">
        <v>2</v>
      </c>
      <c r="GU154">
        <v>1</v>
      </c>
      <c r="GV154">
        <v>0</v>
      </c>
      <c r="GW154">
        <v>4</v>
      </c>
      <c r="GX154">
        <v>1</v>
      </c>
      <c r="GY154">
        <v>0</v>
      </c>
      <c r="GZ154">
        <v>1</v>
      </c>
      <c r="HA154">
        <v>0</v>
      </c>
      <c r="HB154">
        <v>0</v>
      </c>
      <c r="HC154">
        <v>1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1</v>
      </c>
      <c r="HO154">
        <v>0</v>
      </c>
      <c r="HP154">
        <v>0</v>
      </c>
      <c r="HQ154">
        <v>23</v>
      </c>
      <c r="HR154">
        <v>2</v>
      </c>
      <c r="HS154">
        <v>0</v>
      </c>
      <c r="HT154">
        <v>0</v>
      </c>
      <c r="HU154">
        <v>0</v>
      </c>
      <c r="HV154">
        <v>0</v>
      </c>
      <c r="HW154">
        <v>1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1</v>
      </c>
      <c r="IE154">
        <v>2</v>
      </c>
    </row>
    <row r="155" spans="1:239">
      <c r="A155" t="s">
        <v>1439</v>
      </c>
      <c r="B155" t="s">
        <v>1431</v>
      </c>
      <c r="C155" t="str">
        <f>"060205"</f>
        <v>060205</v>
      </c>
      <c r="D155" t="s">
        <v>248</v>
      </c>
      <c r="E155">
        <v>2</v>
      </c>
      <c r="F155">
        <v>232</v>
      </c>
      <c r="G155">
        <v>180</v>
      </c>
      <c r="H155">
        <v>81</v>
      </c>
      <c r="I155">
        <v>99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99</v>
      </c>
      <c r="T155">
        <v>0</v>
      </c>
      <c r="U155">
        <v>0</v>
      </c>
      <c r="V155">
        <v>99</v>
      </c>
      <c r="W155">
        <v>2</v>
      </c>
      <c r="X155">
        <v>0</v>
      </c>
      <c r="Y155">
        <v>2</v>
      </c>
      <c r="Z155">
        <v>0</v>
      </c>
      <c r="AA155">
        <v>97</v>
      </c>
      <c r="AB155">
        <v>72</v>
      </c>
      <c r="AC155">
        <v>6</v>
      </c>
      <c r="AD155">
        <v>9</v>
      </c>
      <c r="AE155">
        <v>2</v>
      </c>
      <c r="AF155">
        <v>1</v>
      </c>
      <c r="AG155">
        <v>1</v>
      </c>
      <c r="AH155">
        <v>0</v>
      </c>
      <c r="AI155">
        <v>1</v>
      </c>
      <c r="AJ155">
        <v>40</v>
      </c>
      <c r="AK155">
        <v>10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2</v>
      </c>
      <c r="BA155">
        <v>72</v>
      </c>
      <c r="BB155">
        <v>1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1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1</v>
      </c>
      <c r="CB155">
        <v>1</v>
      </c>
      <c r="CC155">
        <v>0</v>
      </c>
      <c r="CD155">
        <v>0</v>
      </c>
      <c r="CE155">
        <v>0</v>
      </c>
      <c r="CF155">
        <v>1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1</v>
      </c>
      <c r="CR155">
        <v>3</v>
      </c>
      <c r="CS155">
        <v>1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2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3</v>
      </c>
      <c r="DR155">
        <v>8</v>
      </c>
      <c r="DS155">
        <v>5</v>
      </c>
      <c r="DT155">
        <v>0</v>
      </c>
      <c r="DU155">
        <v>2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1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8</v>
      </c>
      <c r="ER155">
        <v>2</v>
      </c>
      <c r="ES155">
        <v>0</v>
      </c>
      <c r="ET155">
        <v>0</v>
      </c>
      <c r="EU155">
        <v>0</v>
      </c>
      <c r="EV155">
        <v>0</v>
      </c>
      <c r="EW155">
        <v>2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2</v>
      </c>
      <c r="FR155">
        <v>10</v>
      </c>
      <c r="FS155">
        <v>0</v>
      </c>
      <c r="FT155">
        <v>2</v>
      </c>
      <c r="FU155">
        <v>2</v>
      </c>
      <c r="FV155">
        <v>0</v>
      </c>
      <c r="FW155">
        <v>0</v>
      </c>
      <c r="FX155">
        <v>0</v>
      </c>
      <c r="FY155">
        <v>2</v>
      </c>
      <c r="FZ155">
        <v>1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1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2</v>
      </c>
      <c r="GP155">
        <v>0</v>
      </c>
      <c r="GQ155">
        <v>10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</row>
    <row r="156" spans="1:239">
      <c r="A156" t="s">
        <v>1438</v>
      </c>
      <c r="B156" t="s">
        <v>1431</v>
      </c>
      <c r="C156" t="str">
        <f>"060205"</f>
        <v>060205</v>
      </c>
      <c r="D156" t="s">
        <v>220</v>
      </c>
      <c r="E156">
        <v>3</v>
      </c>
      <c r="F156">
        <v>633</v>
      </c>
      <c r="G156">
        <v>490</v>
      </c>
      <c r="H156">
        <v>206</v>
      </c>
      <c r="I156">
        <v>284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284</v>
      </c>
      <c r="T156">
        <v>0</v>
      </c>
      <c r="U156">
        <v>0</v>
      </c>
      <c r="V156">
        <v>284</v>
      </c>
      <c r="W156">
        <v>7</v>
      </c>
      <c r="X156">
        <v>3</v>
      </c>
      <c r="Y156">
        <v>0</v>
      </c>
      <c r="Z156">
        <v>0</v>
      </c>
      <c r="AA156">
        <v>277</v>
      </c>
      <c r="AB156">
        <v>172</v>
      </c>
      <c r="AC156">
        <v>9</v>
      </c>
      <c r="AD156">
        <v>17</v>
      </c>
      <c r="AE156">
        <v>2</v>
      </c>
      <c r="AF156">
        <v>3</v>
      </c>
      <c r="AG156">
        <v>0</v>
      </c>
      <c r="AH156">
        <v>0</v>
      </c>
      <c r="AI156">
        <v>7</v>
      </c>
      <c r="AJ156">
        <v>75</v>
      </c>
      <c r="AK156">
        <v>50</v>
      </c>
      <c r="AL156">
        <v>4</v>
      </c>
      <c r="AM156">
        <v>0</v>
      </c>
      <c r="AN156">
        <v>0</v>
      </c>
      <c r="AO156">
        <v>0</v>
      </c>
      <c r="AP156">
        <v>3</v>
      </c>
      <c r="AQ156">
        <v>0</v>
      </c>
      <c r="AR156">
        <v>0</v>
      </c>
      <c r="AS156">
        <v>1</v>
      </c>
      <c r="AT156">
        <v>0</v>
      </c>
      <c r="AU156">
        <v>0</v>
      </c>
      <c r="AV156">
        <v>1</v>
      </c>
      <c r="AW156">
        <v>0</v>
      </c>
      <c r="AX156">
        <v>0</v>
      </c>
      <c r="AY156">
        <v>0</v>
      </c>
      <c r="AZ156">
        <v>0</v>
      </c>
      <c r="BA156">
        <v>172</v>
      </c>
      <c r="BB156">
        <v>17</v>
      </c>
      <c r="BC156">
        <v>2</v>
      </c>
      <c r="BD156">
        <v>9</v>
      </c>
      <c r="BE156">
        <v>1</v>
      </c>
      <c r="BF156">
        <v>1</v>
      </c>
      <c r="BG156">
        <v>0</v>
      </c>
      <c r="BH156">
        <v>0</v>
      </c>
      <c r="BI156">
        <v>1</v>
      </c>
      <c r="BJ156">
        <v>1</v>
      </c>
      <c r="BK156">
        <v>0</v>
      </c>
      <c r="BL156">
        <v>1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1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17</v>
      </c>
      <c r="CB156">
        <v>4</v>
      </c>
      <c r="CC156">
        <v>3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1</v>
      </c>
      <c r="CM156">
        <v>0</v>
      </c>
      <c r="CN156">
        <v>0</v>
      </c>
      <c r="CO156">
        <v>0</v>
      </c>
      <c r="CP156">
        <v>0</v>
      </c>
      <c r="CQ156">
        <v>4</v>
      </c>
      <c r="CR156">
        <v>11</v>
      </c>
      <c r="CS156">
        <v>2</v>
      </c>
      <c r="CT156">
        <v>0</v>
      </c>
      <c r="CU156">
        <v>0</v>
      </c>
      <c r="CV156">
        <v>0</v>
      </c>
      <c r="CW156">
        <v>1</v>
      </c>
      <c r="CX156">
        <v>0</v>
      </c>
      <c r="CY156">
        <v>0</v>
      </c>
      <c r="CZ156">
        <v>0</v>
      </c>
      <c r="DA156">
        <v>6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1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1</v>
      </c>
      <c r="DQ156">
        <v>11</v>
      </c>
      <c r="DR156">
        <v>23</v>
      </c>
      <c r="DS156">
        <v>8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1</v>
      </c>
      <c r="EA156">
        <v>1</v>
      </c>
      <c r="EB156">
        <v>0</v>
      </c>
      <c r="EC156">
        <v>12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1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23</v>
      </c>
      <c r="ER156">
        <v>2</v>
      </c>
      <c r="ES156">
        <v>1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1</v>
      </c>
      <c r="FM156">
        <v>0</v>
      </c>
      <c r="FN156">
        <v>0</v>
      </c>
      <c r="FO156">
        <v>0</v>
      </c>
      <c r="FP156">
        <v>0</v>
      </c>
      <c r="FQ156">
        <v>2</v>
      </c>
      <c r="FR156">
        <v>45</v>
      </c>
      <c r="FS156">
        <v>13</v>
      </c>
      <c r="FT156">
        <v>8</v>
      </c>
      <c r="FU156">
        <v>1</v>
      </c>
      <c r="FV156">
        <v>2</v>
      </c>
      <c r="FW156">
        <v>0</v>
      </c>
      <c r="FX156">
        <v>7</v>
      </c>
      <c r="FY156">
        <v>1</v>
      </c>
      <c r="FZ156">
        <v>0</v>
      </c>
      <c r="GA156">
        <v>1</v>
      </c>
      <c r="GB156">
        <v>3</v>
      </c>
      <c r="GC156">
        <v>0</v>
      </c>
      <c r="GD156">
        <v>1</v>
      </c>
      <c r="GE156">
        <v>1</v>
      </c>
      <c r="GF156">
        <v>1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6</v>
      </c>
      <c r="GP156">
        <v>0</v>
      </c>
      <c r="GQ156">
        <v>45</v>
      </c>
      <c r="GR156">
        <v>3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2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1</v>
      </c>
      <c r="HN156">
        <v>0</v>
      </c>
      <c r="HO156">
        <v>0</v>
      </c>
      <c r="HP156">
        <v>0</v>
      </c>
      <c r="HQ156">
        <v>3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</row>
    <row r="157" spans="1:239">
      <c r="A157" t="s">
        <v>1437</v>
      </c>
      <c r="B157" t="s">
        <v>1431</v>
      </c>
      <c r="C157" t="str">
        <f>"060205"</f>
        <v>060205</v>
      </c>
      <c r="D157" t="s">
        <v>220</v>
      </c>
      <c r="E157">
        <v>4</v>
      </c>
      <c r="F157">
        <v>576</v>
      </c>
      <c r="G157">
        <v>440</v>
      </c>
      <c r="H157">
        <v>191</v>
      </c>
      <c r="I157">
        <v>249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249</v>
      </c>
      <c r="T157">
        <v>0</v>
      </c>
      <c r="U157">
        <v>0</v>
      </c>
      <c r="V157">
        <v>249</v>
      </c>
      <c r="W157">
        <v>6</v>
      </c>
      <c r="X157">
        <v>6</v>
      </c>
      <c r="Y157">
        <v>0</v>
      </c>
      <c r="Z157">
        <v>0</v>
      </c>
      <c r="AA157">
        <v>243</v>
      </c>
      <c r="AB157">
        <v>135</v>
      </c>
      <c r="AC157">
        <v>8</v>
      </c>
      <c r="AD157">
        <v>12</v>
      </c>
      <c r="AE157">
        <v>5</v>
      </c>
      <c r="AF157">
        <v>3</v>
      </c>
      <c r="AG157">
        <v>3</v>
      </c>
      <c r="AH157">
        <v>0</v>
      </c>
      <c r="AI157">
        <v>10</v>
      </c>
      <c r="AJ157">
        <v>25</v>
      </c>
      <c r="AK157">
        <v>61</v>
      </c>
      <c r="AL157">
        <v>0</v>
      </c>
      <c r="AM157">
        <v>3</v>
      </c>
      <c r="AN157">
        <v>1</v>
      </c>
      <c r="AO157">
        <v>0</v>
      </c>
      <c r="AP157">
        <v>1</v>
      </c>
      <c r="AQ157">
        <v>0</v>
      </c>
      <c r="AR157">
        <v>0</v>
      </c>
      <c r="AS157">
        <v>0</v>
      </c>
      <c r="AT157">
        <v>1</v>
      </c>
      <c r="AU157">
        <v>0</v>
      </c>
      <c r="AV157">
        <v>0</v>
      </c>
      <c r="AW157">
        <v>0</v>
      </c>
      <c r="AX157">
        <v>1</v>
      </c>
      <c r="AY157">
        <v>0</v>
      </c>
      <c r="AZ157">
        <v>1</v>
      </c>
      <c r="BA157">
        <v>135</v>
      </c>
      <c r="BB157">
        <v>14</v>
      </c>
      <c r="BC157">
        <v>2</v>
      </c>
      <c r="BD157">
        <v>1</v>
      </c>
      <c r="BE157">
        <v>3</v>
      </c>
      <c r="BF157">
        <v>1</v>
      </c>
      <c r="BG157">
        <v>1</v>
      </c>
      <c r="BH157">
        <v>0</v>
      </c>
      <c r="BI157">
        <v>3</v>
      </c>
      <c r="BJ157">
        <v>0</v>
      </c>
      <c r="BK157">
        <v>1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1</v>
      </c>
      <c r="BT157">
        <v>0</v>
      </c>
      <c r="BU157">
        <v>0</v>
      </c>
      <c r="BV157">
        <v>1</v>
      </c>
      <c r="BW157">
        <v>0</v>
      </c>
      <c r="BX157">
        <v>0</v>
      </c>
      <c r="BY157">
        <v>0</v>
      </c>
      <c r="BZ157">
        <v>0</v>
      </c>
      <c r="CA157">
        <v>14</v>
      </c>
      <c r="CB157">
        <v>4</v>
      </c>
      <c r="CC157">
        <v>1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4</v>
      </c>
      <c r="CR157">
        <v>6</v>
      </c>
      <c r="CS157">
        <v>3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2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1</v>
      </c>
      <c r="DQ157">
        <v>6</v>
      </c>
      <c r="DR157">
        <v>38</v>
      </c>
      <c r="DS157">
        <v>18</v>
      </c>
      <c r="DT157">
        <v>1</v>
      </c>
      <c r="DU157">
        <v>3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15</v>
      </c>
      <c r="ED157">
        <v>0</v>
      </c>
      <c r="EE157">
        <v>0</v>
      </c>
      <c r="EF157">
        <v>0</v>
      </c>
      <c r="EG157">
        <v>1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38</v>
      </c>
      <c r="ER157">
        <v>12</v>
      </c>
      <c r="ES157">
        <v>3</v>
      </c>
      <c r="ET157">
        <v>4</v>
      </c>
      <c r="EU157">
        <v>2</v>
      </c>
      <c r="EV157">
        <v>0</v>
      </c>
      <c r="EW157">
        <v>1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1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1</v>
      </c>
      <c r="FQ157">
        <v>12</v>
      </c>
      <c r="FR157">
        <v>26</v>
      </c>
      <c r="FS157">
        <v>6</v>
      </c>
      <c r="FT157">
        <v>6</v>
      </c>
      <c r="FU157">
        <v>0</v>
      </c>
      <c r="FV157">
        <v>1</v>
      </c>
      <c r="FW157">
        <v>0</v>
      </c>
      <c r="FX157">
        <v>1</v>
      </c>
      <c r="FY157">
        <v>0</v>
      </c>
      <c r="FZ157">
        <v>0</v>
      </c>
      <c r="GA157">
        <v>0</v>
      </c>
      <c r="GB157">
        <v>2</v>
      </c>
      <c r="GC157">
        <v>1</v>
      </c>
      <c r="GD157">
        <v>1</v>
      </c>
      <c r="GE157">
        <v>2</v>
      </c>
      <c r="GF157">
        <v>2</v>
      </c>
      <c r="GG157">
        <v>0</v>
      </c>
      <c r="GH157">
        <v>0</v>
      </c>
      <c r="GI157">
        <v>1</v>
      </c>
      <c r="GJ157">
        <v>1</v>
      </c>
      <c r="GK157">
        <v>0</v>
      </c>
      <c r="GL157">
        <v>0</v>
      </c>
      <c r="GM157">
        <v>0</v>
      </c>
      <c r="GN157">
        <v>2</v>
      </c>
      <c r="GO157">
        <v>0</v>
      </c>
      <c r="GP157">
        <v>0</v>
      </c>
      <c r="GQ157">
        <v>26</v>
      </c>
      <c r="GR157">
        <v>8</v>
      </c>
      <c r="GS157">
        <v>5</v>
      </c>
      <c r="GT157">
        <v>2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1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8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</row>
    <row r="158" spans="1:239">
      <c r="A158" t="s">
        <v>1436</v>
      </c>
      <c r="B158" t="s">
        <v>1431</v>
      </c>
      <c r="C158" t="str">
        <f>"060205"</f>
        <v>060205</v>
      </c>
      <c r="D158" t="s">
        <v>220</v>
      </c>
      <c r="E158">
        <v>5</v>
      </c>
      <c r="F158">
        <v>809</v>
      </c>
      <c r="G158">
        <v>620</v>
      </c>
      <c r="H158">
        <v>290</v>
      </c>
      <c r="I158">
        <v>330</v>
      </c>
      <c r="J158">
        <v>0</v>
      </c>
      <c r="K158">
        <v>3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330</v>
      </c>
      <c r="T158">
        <v>0</v>
      </c>
      <c r="U158">
        <v>0</v>
      </c>
      <c r="V158">
        <v>330</v>
      </c>
      <c r="W158">
        <v>6</v>
      </c>
      <c r="X158">
        <v>3</v>
      </c>
      <c r="Y158">
        <v>1</v>
      </c>
      <c r="Z158">
        <v>0</v>
      </c>
      <c r="AA158">
        <v>324</v>
      </c>
      <c r="AB158">
        <v>190</v>
      </c>
      <c r="AC158">
        <v>16</v>
      </c>
      <c r="AD158">
        <v>23</v>
      </c>
      <c r="AE158">
        <v>4</v>
      </c>
      <c r="AF158">
        <v>0</v>
      </c>
      <c r="AG158">
        <v>5</v>
      </c>
      <c r="AH158">
        <v>1</v>
      </c>
      <c r="AI158">
        <v>13</v>
      </c>
      <c r="AJ158">
        <v>71</v>
      </c>
      <c r="AK158">
        <v>47</v>
      </c>
      <c r="AL158">
        <v>2</v>
      </c>
      <c r="AM158">
        <v>1</v>
      </c>
      <c r="AN158">
        <v>0</v>
      </c>
      <c r="AO158">
        <v>0</v>
      </c>
      <c r="AP158">
        <v>0</v>
      </c>
      <c r="AQ158">
        <v>2</v>
      </c>
      <c r="AR158">
        <v>0</v>
      </c>
      <c r="AS158">
        <v>0</v>
      </c>
      <c r="AT158">
        <v>1</v>
      </c>
      <c r="AU158">
        <v>0</v>
      </c>
      <c r="AV158">
        <v>1</v>
      </c>
      <c r="AW158">
        <v>1</v>
      </c>
      <c r="AX158">
        <v>1</v>
      </c>
      <c r="AY158">
        <v>0</v>
      </c>
      <c r="AZ158">
        <v>1</v>
      </c>
      <c r="BA158">
        <v>190</v>
      </c>
      <c r="BB158">
        <v>21</v>
      </c>
      <c r="BC158">
        <v>2</v>
      </c>
      <c r="BD158">
        <v>8</v>
      </c>
      <c r="BE158">
        <v>3</v>
      </c>
      <c r="BF158">
        <v>2</v>
      </c>
      <c r="BG158">
        <v>0</v>
      </c>
      <c r="BH158">
        <v>0</v>
      </c>
      <c r="BI158">
        <v>3</v>
      </c>
      <c r="BJ158">
        <v>2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1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21</v>
      </c>
      <c r="CB158">
        <v>9</v>
      </c>
      <c r="CC158">
        <v>3</v>
      </c>
      <c r="CD158">
        <v>0</v>
      </c>
      <c r="CE158">
        <v>3</v>
      </c>
      <c r="CF158">
        <v>1</v>
      </c>
      <c r="CG158">
        <v>1</v>
      </c>
      <c r="CH158">
        <v>0</v>
      </c>
      <c r="CI158">
        <v>0</v>
      </c>
      <c r="CJ158">
        <v>1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9</v>
      </c>
      <c r="CR158">
        <v>21</v>
      </c>
      <c r="CS158">
        <v>10</v>
      </c>
      <c r="CT158">
        <v>0</v>
      </c>
      <c r="CU158">
        <v>1</v>
      </c>
      <c r="CV158">
        <v>0</v>
      </c>
      <c r="CW158">
        <v>0</v>
      </c>
      <c r="CX158">
        <v>2</v>
      </c>
      <c r="CY158">
        <v>0</v>
      </c>
      <c r="CZ158">
        <v>0</v>
      </c>
      <c r="DA158">
        <v>5</v>
      </c>
      <c r="DB158">
        <v>0</v>
      </c>
      <c r="DC158">
        <v>1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2</v>
      </c>
      <c r="DQ158">
        <v>21</v>
      </c>
      <c r="DR158">
        <v>42</v>
      </c>
      <c r="DS158">
        <v>20</v>
      </c>
      <c r="DT158">
        <v>0</v>
      </c>
      <c r="DU158">
        <v>4</v>
      </c>
      <c r="DV158">
        <v>0</v>
      </c>
      <c r="DW158">
        <v>1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16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1</v>
      </c>
      <c r="EQ158">
        <v>42</v>
      </c>
      <c r="ER158">
        <v>14</v>
      </c>
      <c r="ES158">
        <v>2</v>
      </c>
      <c r="ET158">
        <v>0</v>
      </c>
      <c r="EU158">
        <v>0</v>
      </c>
      <c r="EV158">
        <v>0</v>
      </c>
      <c r="EW158">
        <v>4</v>
      </c>
      <c r="EX158">
        <v>2</v>
      </c>
      <c r="EY158">
        <v>0</v>
      </c>
      <c r="EZ158">
        <v>2</v>
      </c>
      <c r="FA158">
        <v>0</v>
      </c>
      <c r="FB158">
        <v>1</v>
      </c>
      <c r="FC158">
        <v>0</v>
      </c>
      <c r="FD158">
        <v>0</v>
      </c>
      <c r="FE158">
        <v>1</v>
      </c>
      <c r="FF158">
        <v>0</v>
      </c>
      <c r="FG158">
        <v>0</v>
      </c>
      <c r="FH158">
        <v>1</v>
      </c>
      <c r="FI158">
        <v>0</v>
      </c>
      <c r="FJ158">
        <v>0</v>
      </c>
      <c r="FK158">
        <v>0</v>
      </c>
      <c r="FL158">
        <v>0</v>
      </c>
      <c r="FM158">
        <v>1</v>
      </c>
      <c r="FN158">
        <v>0</v>
      </c>
      <c r="FO158">
        <v>0</v>
      </c>
      <c r="FP158">
        <v>0</v>
      </c>
      <c r="FQ158">
        <v>14</v>
      </c>
      <c r="FR158">
        <v>23</v>
      </c>
      <c r="FS158">
        <v>10</v>
      </c>
      <c r="FT158">
        <v>4</v>
      </c>
      <c r="FU158">
        <v>2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1</v>
      </c>
      <c r="GF158">
        <v>0</v>
      </c>
      <c r="GG158">
        <v>0</v>
      </c>
      <c r="GH158">
        <v>1</v>
      </c>
      <c r="GI158">
        <v>0</v>
      </c>
      <c r="GJ158">
        <v>2</v>
      </c>
      <c r="GK158">
        <v>0</v>
      </c>
      <c r="GL158">
        <v>0</v>
      </c>
      <c r="GM158">
        <v>0</v>
      </c>
      <c r="GN158">
        <v>0</v>
      </c>
      <c r="GO158">
        <v>3</v>
      </c>
      <c r="GP158">
        <v>0</v>
      </c>
      <c r="GQ158">
        <v>23</v>
      </c>
      <c r="GR158">
        <v>4</v>
      </c>
      <c r="GS158">
        <v>2</v>
      </c>
      <c r="GT158">
        <v>0</v>
      </c>
      <c r="GU158">
        <v>0</v>
      </c>
      <c r="GV158">
        <v>0</v>
      </c>
      <c r="GW158">
        <v>0</v>
      </c>
      <c r="GX158">
        <v>1</v>
      </c>
      <c r="GY158">
        <v>0</v>
      </c>
      <c r="GZ158">
        <v>0</v>
      </c>
      <c r="HA158">
        <v>0</v>
      </c>
      <c r="HB158">
        <v>1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4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</row>
    <row r="159" spans="1:239">
      <c r="A159" t="s">
        <v>1435</v>
      </c>
      <c r="B159" t="s">
        <v>1431</v>
      </c>
      <c r="C159" t="str">
        <f>"060205"</f>
        <v>060205</v>
      </c>
      <c r="D159" t="s">
        <v>220</v>
      </c>
      <c r="E159">
        <v>6</v>
      </c>
      <c r="F159">
        <v>442</v>
      </c>
      <c r="G159">
        <v>340</v>
      </c>
      <c r="H159">
        <v>175</v>
      </c>
      <c r="I159">
        <v>165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165</v>
      </c>
      <c r="T159">
        <v>0</v>
      </c>
      <c r="U159">
        <v>0</v>
      </c>
      <c r="V159">
        <v>165</v>
      </c>
      <c r="W159">
        <v>2</v>
      </c>
      <c r="X159">
        <v>2</v>
      </c>
      <c r="Y159">
        <v>0</v>
      </c>
      <c r="Z159">
        <v>0</v>
      </c>
      <c r="AA159">
        <v>163</v>
      </c>
      <c r="AB159">
        <v>105</v>
      </c>
      <c r="AC159">
        <v>12</v>
      </c>
      <c r="AD159">
        <v>14</v>
      </c>
      <c r="AE159">
        <v>5</v>
      </c>
      <c r="AF159">
        <v>2</v>
      </c>
      <c r="AG159">
        <v>1</v>
      </c>
      <c r="AH159">
        <v>0</v>
      </c>
      <c r="AI159">
        <v>0</v>
      </c>
      <c r="AJ159">
        <v>36</v>
      </c>
      <c r="AK159">
        <v>30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1</v>
      </c>
      <c r="AV159">
        <v>0</v>
      </c>
      <c r="AW159">
        <v>0</v>
      </c>
      <c r="AX159">
        <v>0</v>
      </c>
      <c r="AY159">
        <v>1</v>
      </c>
      <c r="AZ159">
        <v>2</v>
      </c>
      <c r="BA159">
        <v>105</v>
      </c>
      <c r="BB159">
        <v>6</v>
      </c>
      <c r="BC159">
        <v>1</v>
      </c>
      <c r="BD159">
        <v>3</v>
      </c>
      <c r="BE159">
        <v>1</v>
      </c>
      <c r="BF159">
        <v>0</v>
      </c>
      <c r="BG159">
        <v>0</v>
      </c>
      <c r="BH159">
        <v>0</v>
      </c>
      <c r="BI159">
        <v>0</v>
      </c>
      <c r="BJ159">
        <v>1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6</v>
      </c>
      <c r="CB159">
        <v>4</v>
      </c>
      <c r="CC159">
        <v>2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2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4</v>
      </c>
      <c r="CR159">
        <v>3</v>
      </c>
      <c r="CS159">
        <v>1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1</v>
      </c>
      <c r="DA159">
        <v>1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3</v>
      </c>
      <c r="DR159">
        <v>21</v>
      </c>
      <c r="DS159">
        <v>3</v>
      </c>
      <c r="DT159">
        <v>1</v>
      </c>
      <c r="DU159">
        <v>2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13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2</v>
      </c>
      <c r="EQ159">
        <v>21</v>
      </c>
      <c r="ER159">
        <v>2</v>
      </c>
      <c r="ES159">
        <v>1</v>
      </c>
      <c r="ET159">
        <v>1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2</v>
      </c>
      <c r="FR159">
        <v>18</v>
      </c>
      <c r="FS159">
        <v>8</v>
      </c>
      <c r="FT159">
        <v>3</v>
      </c>
      <c r="FU159">
        <v>2</v>
      </c>
      <c r="FV159">
        <v>0</v>
      </c>
      <c r="FW159">
        <v>0</v>
      </c>
      <c r="FX159">
        <v>1</v>
      </c>
      <c r="FY159">
        <v>1</v>
      </c>
      <c r="FZ159">
        <v>0</v>
      </c>
      <c r="GA159">
        <v>0</v>
      </c>
      <c r="GB159">
        <v>0</v>
      </c>
      <c r="GC159">
        <v>2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1</v>
      </c>
      <c r="GM159">
        <v>0</v>
      </c>
      <c r="GN159">
        <v>0</v>
      </c>
      <c r="GO159">
        <v>0</v>
      </c>
      <c r="GP159">
        <v>0</v>
      </c>
      <c r="GQ159">
        <v>18</v>
      </c>
      <c r="GR159">
        <v>4</v>
      </c>
      <c r="GS159">
        <v>2</v>
      </c>
      <c r="GT159">
        <v>0</v>
      </c>
      <c r="GU159">
        <v>0</v>
      </c>
      <c r="GV159">
        <v>0</v>
      </c>
      <c r="GW159">
        <v>0</v>
      </c>
      <c r="GX159">
        <v>1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1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4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</row>
    <row r="160" spans="1:239">
      <c r="A160" t="s">
        <v>1434</v>
      </c>
      <c r="B160" t="s">
        <v>1431</v>
      </c>
      <c r="C160" t="str">
        <f>"060205"</f>
        <v>060205</v>
      </c>
      <c r="D160" t="s">
        <v>248</v>
      </c>
      <c r="E160">
        <v>7</v>
      </c>
      <c r="F160">
        <v>487</v>
      </c>
      <c r="G160">
        <v>370</v>
      </c>
      <c r="H160">
        <v>160</v>
      </c>
      <c r="I160">
        <v>210</v>
      </c>
      <c r="J160">
        <v>0</v>
      </c>
      <c r="K160">
        <v>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210</v>
      </c>
      <c r="T160">
        <v>0</v>
      </c>
      <c r="U160">
        <v>0</v>
      </c>
      <c r="V160">
        <v>210</v>
      </c>
      <c r="W160">
        <v>3</v>
      </c>
      <c r="X160">
        <v>3</v>
      </c>
      <c r="Y160">
        <v>0</v>
      </c>
      <c r="Z160">
        <v>0</v>
      </c>
      <c r="AA160">
        <v>207</v>
      </c>
      <c r="AB160">
        <v>113</v>
      </c>
      <c r="AC160">
        <v>12</v>
      </c>
      <c r="AD160">
        <v>18</v>
      </c>
      <c r="AE160">
        <v>6</v>
      </c>
      <c r="AF160">
        <v>6</v>
      </c>
      <c r="AG160">
        <v>2</v>
      </c>
      <c r="AH160">
        <v>0</v>
      </c>
      <c r="AI160">
        <v>0</v>
      </c>
      <c r="AJ160">
        <v>38</v>
      </c>
      <c r="AK160">
        <v>23</v>
      </c>
      <c r="AL160">
        <v>3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2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0</v>
      </c>
      <c r="AY160">
        <v>0</v>
      </c>
      <c r="AZ160">
        <v>1</v>
      </c>
      <c r="BA160">
        <v>113</v>
      </c>
      <c r="BB160">
        <v>5</v>
      </c>
      <c r="BC160">
        <v>1</v>
      </c>
      <c r="BD160">
        <v>3</v>
      </c>
      <c r="BE160">
        <v>1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5</v>
      </c>
      <c r="CB160">
        <v>5</v>
      </c>
      <c r="CC160">
        <v>0</v>
      </c>
      <c r="CD160">
        <v>1</v>
      </c>
      <c r="CE160">
        <v>2</v>
      </c>
      <c r="CF160">
        <v>1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1</v>
      </c>
      <c r="CO160">
        <v>0</v>
      </c>
      <c r="CP160">
        <v>0</v>
      </c>
      <c r="CQ160">
        <v>5</v>
      </c>
      <c r="CR160">
        <v>8</v>
      </c>
      <c r="CS160">
        <v>1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5</v>
      </c>
      <c r="DB160">
        <v>0</v>
      </c>
      <c r="DC160">
        <v>0</v>
      </c>
      <c r="DD160">
        <v>1</v>
      </c>
      <c r="DE160">
        <v>0</v>
      </c>
      <c r="DF160">
        <v>0</v>
      </c>
      <c r="DG160">
        <v>1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8</v>
      </c>
      <c r="DR160">
        <v>37</v>
      </c>
      <c r="DS160">
        <v>23</v>
      </c>
      <c r="DT160">
        <v>0</v>
      </c>
      <c r="DU160">
        <v>6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1</v>
      </c>
      <c r="EB160">
        <v>1</v>
      </c>
      <c r="EC160">
        <v>6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37</v>
      </c>
      <c r="ER160">
        <v>11</v>
      </c>
      <c r="ES160">
        <v>0</v>
      </c>
      <c r="ET160">
        <v>4</v>
      </c>
      <c r="EU160">
        <v>1</v>
      </c>
      <c r="EV160">
        <v>1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3</v>
      </c>
      <c r="FD160">
        <v>0</v>
      </c>
      <c r="FE160">
        <v>0</v>
      </c>
      <c r="FF160">
        <v>0</v>
      </c>
      <c r="FG160">
        <v>0</v>
      </c>
      <c r="FH160">
        <v>2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11</v>
      </c>
      <c r="FR160">
        <v>24</v>
      </c>
      <c r="FS160">
        <v>1</v>
      </c>
      <c r="FT160">
        <v>8</v>
      </c>
      <c r="FU160">
        <v>3</v>
      </c>
      <c r="FV160">
        <v>1</v>
      </c>
      <c r="FW160">
        <v>3</v>
      </c>
      <c r="FX160">
        <v>0</v>
      </c>
      <c r="FY160">
        <v>0</v>
      </c>
      <c r="FZ160">
        <v>0</v>
      </c>
      <c r="GA160">
        <v>0</v>
      </c>
      <c r="GB160">
        <v>3</v>
      </c>
      <c r="GC160">
        <v>0</v>
      </c>
      <c r="GD160">
        <v>0</v>
      </c>
      <c r="GE160">
        <v>2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1</v>
      </c>
      <c r="GN160">
        <v>0</v>
      </c>
      <c r="GO160">
        <v>2</v>
      </c>
      <c r="GP160">
        <v>0</v>
      </c>
      <c r="GQ160">
        <v>24</v>
      </c>
      <c r="GR160">
        <v>4</v>
      </c>
      <c r="GS160">
        <v>0</v>
      </c>
      <c r="GT160">
        <v>1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2</v>
      </c>
      <c r="HK160">
        <v>0</v>
      </c>
      <c r="HL160">
        <v>0</v>
      </c>
      <c r="HM160">
        <v>1</v>
      </c>
      <c r="HN160">
        <v>0</v>
      </c>
      <c r="HO160">
        <v>0</v>
      </c>
      <c r="HP160">
        <v>0</v>
      </c>
      <c r="HQ160">
        <v>4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</row>
    <row r="161" spans="1:239">
      <c r="A161" t="s">
        <v>1433</v>
      </c>
      <c r="B161" t="s">
        <v>1431</v>
      </c>
      <c r="C161" t="str">
        <f>"060205"</f>
        <v>060205</v>
      </c>
      <c r="D161" t="s">
        <v>248</v>
      </c>
      <c r="E161">
        <v>8</v>
      </c>
      <c r="F161">
        <v>272</v>
      </c>
      <c r="G161">
        <v>210</v>
      </c>
      <c r="H161">
        <v>71</v>
      </c>
      <c r="I161">
        <v>139</v>
      </c>
      <c r="J161">
        <v>0</v>
      </c>
      <c r="K161">
        <v>3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138</v>
      </c>
      <c r="T161">
        <v>0</v>
      </c>
      <c r="U161">
        <v>0</v>
      </c>
      <c r="V161">
        <v>138</v>
      </c>
      <c r="W161">
        <v>1</v>
      </c>
      <c r="X161">
        <v>0</v>
      </c>
      <c r="Y161">
        <v>1</v>
      </c>
      <c r="Z161">
        <v>0</v>
      </c>
      <c r="AA161">
        <v>137</v>
      </c>
      <c r="AB161">
        <v>76</v>
      </c>
      <c r="AC161">
        <v>10</v>
      </c>
      <c r="AD161">
        <v>11</v>
      </c>
      <c r="AE161">
        <v>0</v>
      </c>
      <c r="AF161">
        <v>1</v>
      </c>
      <c r="AG161">
        <v>0</v>
      </c>
      <c r="AH161">
        <v>1</v>
      </c>
      <c r="AI161">
        <v>2</v>
      </c>
      <c r="AJ161">
        <v>35</v>
      </c>
      <c r="AK161">
        <v>10</v>
      </c>
      <c r="AL161">
        <v>1</v>
      </c>
      <c r="AM161">
        <v>4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76</v>
      </c>
      <c r="BB161">
        <v>9</v>
      </c>
      <c r="BC161">
        <v>3</v>
      </c>
      <c r="BD161">
        <v>2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2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1</v>
      </c>
      <c r="CA161">
        <v>9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26</v>
      </c>
      <c r="DS161">
        <v>13</v>
      </c>
      <c r="DT161">
        <v>0</v>
      </c>
      <c r="DU161">
        <v>9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3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1</v>
      </c>
      <c r="EP161">
        <v>0</v>
      </c>
      <c r="EQ161">
        <v>26</v>
      </c>
      <c r="ER161">
        <v>7</v>
      </c>
      <c r="ES161">
        <v>1</v>
      </c>
      <c r="ET161">
        <v>1</v>
      </c>
      <c r="EU161">
        <v>1</v>
      </c>
      <c r="EV161">
        <v>0</v>
      </c>
      <c r="EW161">
        <v>0</v>
      </c>
      <c r="EX161">
        <v>1</v>
      </c>
      <c r="EY161">
        <v>2</v>
      </c>
      <c r="EZ161">
        <v>0</v>
      </c>
      <c r="FA161">
        <v>0</v>
      </c>
      <c r="FB161">
        <v>0</v>
      </c>
      <c r="FC161">
        <v>1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7</v>
      </c>
      <c r="FR161">
        <v>19</v>
      </c>
      <c r="FS161">
        <v>7</v>
      </c>
      <c r="FT161">
        <v>3</v>
      </c>
      <c r="FU161">
        <v>0</v>
      </c>
      <c r="FV161">
        <v>0</v>
      </c>
      <c r="FW161">
        <v>0</v>
      </c>
      <c r="FX161">
        <v>1</v>
      </c>
      <c r="FY161">
        <v>1</v>
      </c>
      <c r="FZ161">
        <v>1</v>
      </c>
      <c r="GA161">
        <v>1</v>
      </c>
      <c r="GB161">
        <v>0</v>
      </c>
      <c r="GC161">
        <v>2</v>
      </c>
      <c r="GD161">
        <v>0</v>
      </c>
      <c r="GE161">
        <v>1</v>
      </c>
      <c r="GF161">
        <v>0</v>
      </c>
      <c r="GG161">
        <v>0</v>
      </c>
      <c r="GH161">
        <v>1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1</v>
      </c>
      <c r="GP161">
        <v>0</v>
      </c>
      <c r="GQ161">
        <v>19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</row>
    <row r="162" spans="1:239">
      <c r="A162" t="s">
        <v>1432</v>
      </c>
      <c r="B162" t="s">
        <v>1431</v>
      </c>
      <c r="C162" t="str">
        <f>"060205"</f>
        <v>060205</v>
      </c>
      <c r="D162" t="s">
        <v>1101</v>
      </c>
      <c r="E162">
        <v>9</v>
      </c>
      <c r="F162">
        <v>498</v>
      </c>
      <c r="G162">
        <v>380</v>
      </c>
      <c r="H162">
        <v>195</v>
      </c>
      <c r="I162">
        <v>185</v>
      </c>
      <c r="J162">
        <v>0</v>
      </c>
      <c r="K162">
        <v>3</v>
      </c>
      <c r="L162">
        <v>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185</v>
      </c>
      <c r="T162">
        <v>0</v>
      </c>
      <c r="U162">
        <v>0</v>
      </c>
      <c r="V162">
        <v>185</v>
      </c>
      <c r="W162">
        <v>3</v>
      </c>
      <c r="X162">
        <v>2</v>
      </c>
      <c r="Y162">
        <v>1</v>
      </c>
      <c r="Z162">
        <v>0</v>
      </c>
      <c r="AA162">
        <v>182</v>
      </c>
      <c r="AB162">
        <v>78</v>
      </c>
      <c r="AC162">
        <v>0</v>
      </c>
      <c r="AD162">
        <v>10</v>
      </c>
      <c r="AE162">
        <v>1</v>
      </c>
      <c r="AF162">
        <v>1</v>
      </c>
      <c r="AG162">
        <v>1</v>
      </c>
      <c r="AH162">
        <v>0</v>
      </c>
      <c r="AI162">
        <v>1</v>
      </c>
      <c r="AJ162">
        <v>40</v>
      </c>
      <c r="AK162">
        <v>13</v>
      </c>
      <c r="AL162">
        <v>2</v>
      </c>
      <c r="AM162">
        <v>4</v>
      </c>
      <c r="AN162">
        <v>0</v>
      </c>
      <c r="AO162">
        <v>0</v>
      </c>
      <c r="AP162">
        <v>2</v>
      </c>
      <c r="AQ162">
        <v>0</v>
      </c>
      <c r="AR162">
        <v>0</v>
      </c>
      <c r="AS162">
        <v>0</v>
      </c>
      <c r="AT162">
        <v>0</v>
      </c>
      <c r="AU162">
        <v>1</v>
      </c>
      <c r="AV162">
        <v>2</v>
      </c>
      <c r="AW162">
        <v>0</v>
      </c>
      <c r="AX162">
        <v>0</v>
      </c>
      <c r="AY162">
        <v>0</v>
      </c>
      <c r="AZ162">
        <v>0</v>
      </c>
      <c r="BA162">
        <v>78</v>
      </c>
      <c r="BB162">
        <v>9</v>
      </c>
      <c r="BC162">
        <v>3</v>
      </c>
      <c r="BD162">
        <v>5</v>
      </c>
      <c r="BE162">
        <v>1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9</v>
      </c>
      <c r="CB162">
        <v>6</v>
      </c>
      <c r="CC162">
        <v>2</v>
      </c>
      <c r="CD162">
        <v>0</v>
      </c>
      <c r="CE162">
        <v>1</v>
      </c>
      <c r="CF162">
        <v>1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1</v>
      </c>
      <c r="CP162">
        <v>1</v>
      </c>
      <c r="CQ162">
        <v>6</v>
      </c>
      <c r="CR162">
        <v>7</v>
      </c>
      <c r="CS162">
        <v>5</v>
      </c>
      <c r="CT162">
        <v>0</v>
      </c>
      <c r="CU162">
        <v>0</v>
      </c>
      <c r="CV162">
        <v>0</v>
      </c>
      <c r="CW162">
        <v>2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7</v>
      </c>
      <c r="DR162">
        <v>45</v>
      </c>
      <c r="DS162">
        <v>12</v>
      </c>
      <c r="DT162">
        <v>0</v>
      </c>
      <c r="DU162">
        <v>1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32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45</v>
      </c>
      <c r="ER162">
        <v>12</v>
      </c>
      <c r="ES162">
        <v>1</v>
      </c>
      <c r="ET162">
        <v>3</v>
      </c>
      <c r="EU162">
        <v>1</v>
      </c>
      <c r="EV162">
        <v>1</v>
      </c>
      <c r="EW162">
        <v>1</v>
      </c>
      <c r="EX162">
        <v>0</v>
      </c>
      <c r="EY162">
        <v>0</v>
      </c>
      <c r="EZ162">
        <v>0</v>
      </c>
      <c r="FA162">
        <v>0</v>
      </c>
      <c r="FB162">
        <v>1</v>
      </c>
      <c r="FC162">
        <v>1</v>
      </c>
      <c r="FD162">
        <v>2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1</v>
      </c>
      <c r="FP162">
        <v>0</v>
      </c>
      <c r="FQ162">
        <v>12</v>
      </c>
      <c r="FR162">
        <v>17</v>
      </c>
      <c r="FS162">
        <v>6</v>
      </c>
      <c r="FT162">
        <v>3</v>
      </c>
      <c r="FU162">
        <v>1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1</v>
      </c>
      <c r="GB162">
        <v>3</v>
      </c>
      <c r="GC162">
        <v>0</v>
      </c>
      <c r="GD162">
        <v>0</v>
      </c>
      <c r="GE162">
        <v>0</v>
      </c>
      <c r="GF162">
        <v>0</v>
      </c>
      <c r="GG162">
        <v>1</v>
      </c>
      <c r="GH162">
        <v>0</v>
      </c>
      <c r="GI162">
        <v>0</v>
      </c>
      <c r="GJ162">
        <v>1</v>
      </c>
      <c r="GK162">
        <v>0</v>
      </c>
      <c r="GL162">
        <v>0</v>
      </c>
      <c r="GM162">
        <v>0</v>
      </c>
      <c r="GN162">
        <v>0</v>
      </c>
      <c r="GO162">
        <v>1</v>
      </c>
      <c r="GP162">
        <v>0</v>
      </c>
      <c r="GQ162">
        <v>17</v>
      </c>
      <c r="GR162">
        <v>8</v>
      </c>
      <c r="GS162">
        <v>2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4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1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1</v>
      </c>
      <c r="HQ162">
        <v>8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</row>
    <row r="163" spans="1:239">
      <c r="A163" t="s">
        <v>1430</v>
      </c>
      <c r="B163" t="s">
        <v>1425</v>
      </c>
      <c r="C163" t="str">
        <f>"060206"</f>
        <v>060206</v>
      </c>
      <c r="D163" t="s">
        <v>293</v>
      </c>
      <c r="E163">
        <v>1</v>
      </c>
      <c r="F163">
        <v>981</v>
      </c>
      <c r="G163">
        <v>750</v>
      </c>
      <c r="H163">
        <v>290</v>
      </c>
      <c r="I163">
        <v>460</v>
      </c>
      <c r="J163">
        <v>2</v>
      </c>
      <c r="K163">
        <v>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460</v>
      </c>
      <c r="T163">
        <v>0</v>
      </c>
      <c r="U163">
        <v>0</v>
      </c>
      <c r="V163">
        <v>460</v>
      </c>
      <c r="W163">
        <v>8</v>
      </c>
      <c r="X163">
        <v>6</v>
      </c>
      <c r="Y163">
        <v>2</v>
      </c>
      <c r="Z163">
        <v>0</v>
      </c>
      <c r="AA163">
        <v>452</v>
      </c>
      <c r="AB163">
        <v>299</v>
      </c>
      <c r="AC163">
        <v>29</v>
      </c>
      <c r="AD163">
        <v>44</v>
      </c>
      <c r="AE163">
        <v>24</v>
      </c>
      <c r="AF163">
        <v>10</v>
      </c>
      <c r="AG163">
        <v>3</v>
      </c>
      <c r="AH163">
        <v>0</v>
      </c>
      <c r="AI163">
        <v>4</v>
      </c>
      <c r="AJ163">
        <v>89</v>
      </c>
      <c r="AK163">
        <v>50</v>
      </c>
      <c r="AL163">
        <v>33</v>
      </c>
      <c r="AM163">
        <v>1</v>
      </c>
      <c r="AN163">
        <v>0</v>
      </c>
      <c r="AO163">
        <v>1</v>
      </c>
      <c r="AP163">
        <v>0</v>
      </c>
      <c r="AQ163">
        <v>0</v>
      </c>
      <c r="AR163">
        <v>0</v>
      </c>
      <c r="AS163">
        <v>2</v>
      </c>
      <c r="AT163">
        <v>0</v>
      </c>
      <c r="AU163">
        <v>0</v>
      </c>
      <c r="AV163">
        <v>2</v>
      </c>
      <c r="AW163">
        <v>0</v>
      </c>
      <c r="AX163">
        <v>2</v>
      </c>
      <c r="AY163">
        <v>0</v>
      </c>
      <c r="AZ163">
        <v>5</v>
      </c>
      <c r="BA163">
        <v>299</v>
      </c>
      <c r="BB163">
        <v>18</v>
      </c>
      <c r="BC163">
        <v>4</v>
      </c>
      <c r="BD163">
        <v>5</v>
      </c>
      <c r="BE163">
        <v>3</v>
      </c>
      <c r="BF163">
        <v>0</v>
      </c>
      <c r="BG163">
        <v>0</v>
      </c>
      <c r="BH163">
        <v>2</v>
      </c>
      <c r="BI163">
        <v>1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1</v>
      </c>
      <c r="BV163">
        <v>1</v>
      </c>
      <c r="BW163">
        <v>0</v>
      </c>
      <c r="BX163">
        <v>1</v>
      </c>
      <c r="BY163">
        <v>0</v>
      </c>
      <c r="BZ163">
        <v>0</v>
      </c>
      <c r="CA163">
        <v>18</v>
      </c>
      <c r="CB163">
        <v>3</v>
      </c>
      <c r="CC163">
        <v>0</v>
      </c>
      <c r="CD163">
        <v>0</v>
      </c>
      <c r="CE163">
        <v>0</v>
      </c>
      <c r="CF163">
        <v>0</v>
      </c>
      <c r="CG163">
        <v>1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1</v>
      </c>
      <c r="CN163">
        <v>0</v>
      </c>
      <c r="CO163">
        <v>0</v>
      </c>
      <c r="CP163">
        <v>1</v>
      </c>
      <c r="CQ163">
        <v>3</v>
      </c>
      <c r="CR163">
        <v>24</v>
      </c>
      <c r="CS163">
        <v>7</v>
      </c>
      <c r="CT163">
        <v>2</v>
      </c>
      <c r="CU163">
        <v>0</v>
      </c>
      <c r="CV163">
        <v>2</v>
      </c>
      <c r="CW163">
        <v>0</v>
      </c>
      <c r="CX163">
        <v>0</v>
      </c>
      <c r="CY163">
        <v>0</v>
      </c>
      <c r="CZ163">
        <v>0</v>
      </c>
      <c r="DA163">
        <v>8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1</v>
      </c>
      <c r="DI163">
        <v>1</v>
      </c>
      <c r="DJ163">
        <v>1</v>
      </c>
      <c r="DK163">
        <v>0</v>
      </c>
      <c r="DL163">
        <v>1</v>
      </c>
      <c r="DM163">
        <v>1</v>
      </c>
      <c r="DN163">
        <v>0</v>
      </c>
      <c r="DO163">
        <v>0</v>
      </c>
      <c r="DP163">
        <v>0</v>
      </c>
      <c r="DQ163">
        <v>24</v>
      </c>
      <c r="DR163">
        <v>46</v>
      </c>
      <c r="DS163">
        <v>15</v>
      </c>
      <c r="DT163">
        <v>1</v>
      </c>
      <c r="DU163">
        <v>3</v>
      </c>
      <c r="DV163">
        <v>1</v>
      </c>
      <c r="DW163">
        <v>0</v>
      </c>
      <c r="DX163">
        <v>1</v>
      </c>
      <c r="DY163">
        <v>0</v>
      </c>
      <c r="DZ163">
        <v>0</v>
      </c>
      <c r="EA163">
        <v>1</v>
      </c>
      <c r="EB163">
        <v>0</v>
      </c>
      <c r="EC163">
        <v>21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1</v>
      </c>
      <c r="EM163">
        <v>0</v>
      </c>
      <c r="EN163">
        <v>0</v>
      </c>
      <c r="EO163">
        <v>0</v>
      </c>
      <c r="EP163">
        <v>2</v>
      </c>
      <c r="EQ163">
        <v>46</v>
      </c>
      <c r="ER163">
        <v>9</v>
      </c>
      <c r="ES163">
        <v>0</v>
      </c>
      <c r="ET163">
        <v>2</v>
      </c>
      <c r="EU163">
        <v>3</v>
      </c>
      <c r="EV163">
        <v>1</v>
      </c>
      <c r="EW163">
        <v>1</v>
      </c>
      <c r="EX163">
        <v>1</v>
      </c>
      <c r="EY163">
        <v>0</v>
      </c>
      <c r="EZ163">
        <v>1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9</v>
      </c>
      <c r="FR163">
        <v>49</v>
      </c>
      <c r="FS163">
        <v>17</v>
      </c>
      <c r="FT163">
        <v>9</v>
      </c>
      <c r="FU163">
        <v>1</v>
      </c>
      <c r="FV163">
        <v>0</v>
      </c>
      <c r="FW163">
        <v>0</v>
      </c>
      <c r="FX163">
        <v>1</v>
      </c>
      <c r="FY163">
        <v>1</v>
      </c>
      <c r="FZ163">
        <v>0</v>
      </c>
      <c r="GA163">
        <v>0</v>
      </c>
      <c r="GB163">
        <v>4</v>
      </c>
      <c r="GC163">
        <v>1</v>
      </c>
      <c r="GD163">
        <v>1</v>
      </c>
      <c r="GE163">
        <v>2</v>
      </c>
      <c r="GF163">
        <v>2</v>
      </c>
      <c r="GG163">
        <v>1</v>
      </c>
      <c r="GH163">
        <v>4</v>
      </c>
      <c r="GI163">
        <v>0</v>
      </c>
      <c r="GJ163">
        <v>0</v>
      </c>
      <c r="GK163">
        <v>3</v>
      </c>
      <c r="GL163">
        <v>0</v>
      </c>
      <c r="GM163">
        <v>0</v>
      </c>
      <c r="GN163">
        <v>0</v>
      </c>
      <c r="GO163">
        <v>2</v>
      </c>
      <c r="GP163">
        <v>0</v>
      </c>
      <c r="GQ163">
        <v>49</v>
      </c>
      <c r="GR163">
        <v>3</v>
      </c>
      <c r="GS163">
        <v>2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1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3</v>
      </c>
      <c r="HR163">
        <v>1</v>
      </c>
      <c r="HS163">
        <v>0</v>
      </c>
      <c r="HT163">
        <v>0</v>
      </c>
      <c r="HU163">
        <v>1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1</v>
      </c>
    </row>
    <row r="164" spans="1:239">
      <c r="A164" t="s">
        <v>1429</v>
      </c>
      <c r="B164" t="s">
        <v>1425</v>
      </c>
      <c r="C164" t="str">
        <f>"060206"</f>
        <v>060206</v>
      </c>
      <c r="D164" t="s">
        <v>314</v>
      </c>
      <c r="E164">
        <v>2</v>
      </c>
      <c r="F164">
        <v>961</v>
      </c>
      <c r="G164">
        <v>740</v>
      </c>
      <c r="H164">
        <v>233</v>
      </c>
      <c r="I164">
        <v>507</v>
      </c>
      <c r="J164">
        <v>0</v>
      </c>
      <c r="K164">
        <v>3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507</v>
      </c>
      <c r="T164">
        <v>0</v>
      </c>
      <c r="U164">
        <v>0</v>
      </c>
      <c r="V164">
        <v>507</v>
      </c>
      <c r="W164">
        <v>15</v>
      </c>
      <c r="X164">
        <v>15</v>
      </c>
      <c r="Y164">
        <v>0</v>
      </c>
      <c r="Z164">
        <v>0</v>
      </c>
      <c r="AA164">
        <v>492</v>
      </c>
      <c r="AB164">
        <v>277</v>
      </c>
      <c r="AC164">
        <v>34</v>
      </c>
      <c r="AD164">
        <v>34</v>
      </c>
      <c r="AE164">
        <v>23</v>
      </c>
      <c r="AF164">
        <v>17</v>
      </c>
      <c r="AG164">
        <v>4</v>
      </c>
      <c r="AH164">
        <v>0</v>
      </c>
      <c r="AI164">
        <v>1</v>
      </c>
      <c r="AJ164">
        <v>69</v>
      </c>
      <c r="AK164">
        <v>59</v>
      </c>
      <c r="AL164">
        <v>10</v>
      </c>
      <c r="AM164">
        <v>5</v>
      </c>
      <c r="AN164">
        <v>0</v>
      </c>
      <c r="AO164">
        <v>3</v>
      </c>
      <c r="AP164">
        <v>3</v>
      </c>
      <c r="AQ164">
        <v>1</v>
      </c>
      <c r="AR164">
        <v>2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2</v>
      </c>
      <c r="AY164">
        <v>3</v>
      </c>
      <c r="AZ164">
        <v>6</v>
      </c>
      <c r="BA164">
        <v>277</v>
      </c>
      <c r="BB164">
        <v>21</v>
      </c>
      <c r="BC164">
        <v>6</v>
      </c>
      <c r="BD164">
        <v>5</v>
      </c>
      <c r="BE164">
        <v>2</v>
      </c>
      <c r="BF164">
        <v>1</v>
      </c>
      <c r="BG164">
        <v>2</v>
      </c>
      <c r="BH164">
        <v>0</v>
      </c>
      <c r="BI164">
        <v>0</v>
      </c>
      <c r="BJ164">
        <v>2</v>
      </c>
      <c r="BK164">
        <v>0</v>
      </c>
      <c r="BL164">
        <v>0</v>
      </c>
      <c r="BM164">
        <v>0</v>
      </c>
      <c r="BN164">
        <v>1</v>
      </c>
      <c r="BO164">
        <v>0</v>
      </c>
      <c r="BP164">
        <v>0</v>
      </c>
      <c r="BQ164">
        <v>0</v>
      </c>
      <c r="BR164">
        <v>0</v>
      </c>
      <c r="BS164">
        <v>1</v>
      </c>
      <c r="BT164">
        <v>0</v>
      </c>
      <c r="BU164">
        <v>0</v>
      </c>
      <c r="BV164">
        <v>1</v>
      </c>
      <c r="BW164">
        <v>0</v>
      </c>
      <c r="BX164">
        <v>0</v>
      </c>
      <c r="BY164">
        <v>0</v>
      </c>
      <c r="BZ164">
        <v>0</v>
      </c>
      <c r="CA164">
        <v>21</v>
      </c>
      <c r="CB164">
        <v>6</v>
      </c>
      <c r="CC164">
        <v>2</v>
      </c>
      <c r="CD164">
        <v>0</v>
      </c>
      <c r="CE164">
        <v>0</v>
      </c>
      <c r="CF164">
        <v>1</v>
      </c>
      <c r="CG164">
        <v>1</v>
      </c>
      <c r="CH164">
        <v>0</v>
      </c>
      <c r="CI164">
        <v>0</v>
      </c>
      <c r="CJ164">
        <v>0</v>
      </c>
      <c r="CK164">
        <v>2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6</v>
      </c>
      <c r="CR164">
        <v>24</v>
      </c>
      <c r="CS164">
        <v>6</v>
      </c>
      <c r="CT164">
        <v>1</v>
      </c>
      <c r="CU164">
        <v>0</v>
      </c>
      <c r="CV164">
        <v>4</v>
      </c>
      <c r="CW164">
        <v>0</v>
      </c>
      <c r="CX164">
        <v>0</v>
      </c>
      <c r="CY164">
        <v>0</v>
      </c>
      <c r="CZ164">
        <v>0</v>
      </c>
      <c r="DA164">
        <v>6</v>
      </c>
      <c r="DB164">
        <v>0</v>
      </c>
      <c r="DC164">
        <v>1</v>
      </c>
      <c r="DD164">
        <v>0</v>
      </c>
      <c r="DE164">
        <v>0</v>
      </c>
      <c r="DF164">
        <v>1</v>
      </c>
      <c r="DG164">
        <v>0</v>
      </c>
      <c r="DH164">
        <v>0</v>
      </c>
      <c r="DI164">
        <v>0</v>
      </c>
      <c r="DJ164">
        <v>1</v>
      </c>
      <c r="DK164">
        <v>0</v>
      </c>
      <c r="DL164">
        <v>1</v>
      </c>
      <c r="DM164">
        <v>0</v>
      </c>
      <c r="DN164">
        <v>0</v>
      </c>
      <c r="DO164">
        <v>2</v>
      </c>
      <c r="DP164">
        <v>1</v>
      </c>
      <c r="DQ164">
        <v>24</v>
      </c>
      <c r="DR164">
        <v>67</v>
      </c>
      <c r="DS164">
        <v>29</v>
      </c>
      <c r="DT164">
        <v>0</v>
      </c>
      <c r="DU164">
        <v>3</v>
      </c>
      <c r="DV164">
        <v>0</v>
      </c>
      <c r="DW164">
        <v>0</v>
      </c>
      <c r="DX164">
        <v>0</v>
      </c>
      <c r="DY164">
        <v>0</v>
      </c>
      <c r="DZ164">
        <v>2</v>
      </c>
      <c r="EA164">
        <v>0</v>
      </c>
      <c r="EB164">
        <v>0</v>
      </c>
      <c r="EC164">
        <v>29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1</v>
      </c>
      <c r="EP164">
        <v>3</v>
      </c>
      <c r="EQ164">
        <v>67</v>
      </c>
      <c r="ER164">
        <v>16</v>
      </c>
      <c r="ES164">
        <v>4</v>
      </c>
      <c r="ET164">
        <v>1</v>
      </c>
      <c r="EU164">
        <v>2</v>
      </c>
      <c r="EV164">
        <v>0</v>
      </c>
      <c r="EW164">
        <v>1</v>
      </c>
      <c r="EX164">
        <v>1</v>
      </c>
      <c r="EY164">
        <v>1</v>
      </c>
      <c r="EZ164">
        <v>0</v>
      </c>
      <c r="FA164">
        <v>0</v>
      </c>
      <c r="FB164">
        <v>0</v>
      </c>
      <c r="FC164">
        <v>5</v>
      </c>
      <c r="FD164">
        <v>0</v>
      </c>
      <c r="FE164">
        <v>0</v>
      </c>
      <c r="FF164">
        <v>0</v>
      </c>
      <c r="FG164">
        <v>0</v>
      </c>
      <c r="FH164">
        <v>1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16</v>
      </c>
      <c r="FR164">
        <v>64</v>
      </c>
      <c r="FS164">
        <v>16</v>
      </c>
      <c r="FT164">
        <v>22</v>
      </c>
      <c r="FU164">
        <v>1</v>
      </c>
      <c r="FV164">
        <v>1</v>
      </c>
      <c r="FW164">
        <v>3</v>
      </c>
      <c r="FX164">
        <v>2</v>
      </c>
      <c r="FY164">
        <v>1</v>
      </c>
      <c r="FZ164">
        <v>1</v>
      </c>
      <c r="GA164">
        <v>0</v>
      </c>
      <c r="GB164">
        <v>6</v>
      </c>
      <c r="GC164">
        <v>0</v>
      </c>
      <c r="GD164">
        <v>0</v>
      </c>
      <c r="GE164">
        <v>4</v>
      </c>
      <c r="GF164">
        <v>0</v>
      </c>
      <c r="GG164">
        <v>0</v>
      </c>
      <c r="GH164">
        <v>0</v>
      </c>
      <c r="GI164">
        <v>3</v>
      </c>
      <c r="GJ164">
        <v>0</v>
      </c>
      <c r="GK164">
        <v>2</v>
      </c>
      <c r="GL164">
        <v>0</v>
      </c>
      <c r="GM164">
        <v>0</v>
      </c>
      <c r="GN164">
        <v>0</v>
      </c>
      <c r="GO164">
        <v>2</v>
      </c>
      <c r="GP164">
        <v>0</v>
      </c>
      <c r="GQ164">
        <v>64</v>
      </c>
      <c r="GR164">
        <v>16</v>
      </c>
      <c r="GS164">
        <v>8</v>
      </c>
      <c r="GT164">
        <v>0</v>
      </c>
      <c r="GU164">
        <v>0</v>
      </c>
      <c r="GV164">
        <v>2</v>
      </c>
      <c r="GW164">
        <v>0</v>
      </c>
      <c r="GX164">
        <v>0</v>
      </c>
      <c r="GY164">
        <v>1</v>
      </c>
      <c r="GZ164">
        <v>0</v>
      </c>
      <c r="HA164">
        <v>1</v>
      </c>
      <c r="HB164">
        <v>0</v>
      </c>
      <c r="HC164">
        <v>2</v>
      </c>
      <c r="HD164">
        <v>0</v>
      </c>
      <c r="HE164">
        <v>0</v>
      </c>
      <c r="HF164">
        <v>0</v>
      </c>
      <c r="HG164">
        <v>1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1</v>
      </c>
      <c r="HN164">
        <v>0</v>
      </c>
      <c r="HO164">
        <v>0</v>
      </c>
      <c r="HP164">
        <v>0</v>
      </c>
      <c r="HQ164">
        <v>16</v>
      </c>
      <c r="HR164">
        <v>1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1</v>
      </c>
      <c r="ID164">
        <v>0</v>
      </c>
      <c r="IE164">
        <v>1</v>
      </c>
    </row>
    <row r="165" spans="1:239">
      <c r="A165" t="s">
        <v>1428</v>
      </c>
      <c r="B165" t="s">
        <v>1425</v>
      </c>
      <c r="C165" t="str">
        <f>"060206"</f>
        <v>060206</v>
      </c>
      <c r="D165" t="s">
        <v>220</v>
      </c>
      <c r="E165">
        <v>3</v>
      </c>
      <c r="F165">
        <v>581</v>
      </c>
      <c r="G165">
        <v>450</v>
      </c>
      <c r="H165">
        <v>218</v>
      </c>
      <c r="I165">
        <v>232</v>
      </c>
      <c r="J165">
        <v>0</v>
      </c>
      <c r="K165">
        <v>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232</v>
      </c>
      <c r="T165">
        <v>0</v>
      </c>
      <c r="U165">
        <v>0</v>
      </c>
      <c r="V165">
        <v>232</v>
      </c>
      <c r="W165">
        <v>5</v>
      </c>
      <c r="X165">
        <v>4</v>
      </c>
      <c r="Y165">
        <v>1</v>
      </c>
      <c r="Z165">
        <v>0</v>
      </c>
      <c r="AA165">
        <v>227</v>
      </c>
      <c r="AB165">
        <v>115</v>
      </c>
      <c r="AC165">
        <v>9</v>
      </c>
      <c r="AD165">
        <v>23</v>
      </c>
      <c r="AE165">
        <v>7</v>
      </c>
      <c r="AF165">
        <v>0</v>
      </c>
      <c r="AG165">
        <v>1</v>
      </c>
      <c r="AH165">
        <v>0</v>
      </c>
      <c r="AI165">
        <v>0</v>
      </c>
      <c r="AJ165">
        <v>29</v>
      </c>
      <c r="AK165">
        <v>38</v>
      </c>
      <c r="AL165">
        <v>2</v>
      </c>
      <c r="AM165">
        <v>1</v>
      </c>
      <c r="AN165">
        <v>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1</v>
      </c>
      <c r="AU165">
        <v>1</v>
      </c>
      <c r="AV165">
        <v>0</v>
      </c>
      <c r="AW165">
        <v>0</v>
      </c>
      <c r="AX165">
        <v>1</v>
      </c>
      <c r="AY165">
        <v>0</v>
      </c>
      <c r="AZ165">
        <v>1</v>
      </c>
      <c r="BA165">
        <v>115</v>
      </c>
      <c r="BB165">
        <v>6</v>
      </c>
      <c r="BC165">
        <v>2</v>
      </c>
      <c r="BD165">
        <v>1</v>
      </c>
      <c r="BE165">
        <v>2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1</v>
      </c>
      <c r="CA165">
        <v>6</v>
      </c>
      <c r="CB165">
        <v>5</v>
      </c>
      <c r="CC165">
        <v>3</v>
      </c>
      <c r="CD165">
        <v>0</v>
      </c>
      <c r="CE165">
        <v>0</v>
      </c>
      <c r="CF165">
        <v>0</v>
      </c>
      <c r="CG165">
        <v>0</v>
      </c>
      <c r="CH165">
        <v>1</v>
      </c>
      <c r="CI165">
        <v>1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5</v>
      </c>
      <c r="CR165">
        <v>10</v>
      </c>
      <c r="CS165">
        <v>4</v>
      </c>
      <c r="CT165">
        <v>0</v>
      </c>
      <c r="CU165">
        <v>0</v>
      </c>
      <c r="CV165">
        <v>1</v>
      </c>
      <c r="CW165">
        <v>0</v>
      </c>
      <c r="CX165">
        <v>0</v>
      </c>
      <c r="CY165">
        <v>0</v>
      </c>
      <c r="CZ165">
        <v>1</v>
      </c>
      <c r="DA165">
        <v>2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2</v>
      </c>
      <c r="DP165">
        <v>0</v>
      </c>
      <c r="DQ165">
        <v>10</v>
      </c>
      <c r="DR165">
        <v>53</v>
      </c>
      <c r="DS165">
        <v>37</v>
      </c>
      <c r="DT165">
        <v>0</v>
      </c>
      <c r="DU165">
        <v>1</v>
      </c>
      <c r="DV165">
        <v>1</v>
      </c>
      <c r="DW165">
        <v>2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11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1</v>
      </c>
      <c r="EQ165">
        <v>53</v>
      </c>
      <c r="ER165">
        <v>6</v>
      </c>
      <c r="ES165">
        <v>0</v>
      </c>
      <c r="ET165">
        <v>0</v>
      </c>
      <c r="EU165">
        <v>4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1</v>
      </c>
      <c r="FN165">
        <v>1</v>
      </c>
      <c r="FO165">
        <v>0</v>
      </c>
      <c r="FP165">
        <v>0</v>
      </c>
      <c r="FQ165">
        <v>6</v>
      </c>
      <c r="FR165">
        <v>31</v>
      </c>
      <c r="FS165">
        <v>8</v>
      </c>
      <c r="FT165">
        <v>5</v>
      </c>
      <c r="FU165">
        <v>3</v>
      </c>
      <c r="FV165">
        <v>1</v>
      </c>
      <c r="FW165">
        <v>0</v>
      </c>
      <c r="FX165">
        <v>1</v>
      </c>
      <c r="FY165">
        <v>3</v>
      </c>
      <c r="FZ165">
        <v>1</v>
      </c>
      <c r="GA165">
        <v>0</v>
      </c>
      <c r="GB165">
        <v>3</v>
      </c>
      <c r="GC165">
        <v>0</v>
      </c>
      <c r="GD165">
        <v>0</v>
      </c>
      <c r="GE165">
        <v>1</v>
      </c>
      <c r="GF165">
        <v>1</v>
      </c>
      <c r="GG165">
        <v>1</v>
      </c>
      <c r="GH165">
        <v>1</v>
      </c>
      <c r="GI165">
        <v>0</v>
      </c>
      <c r="GJ165">
        <v>0</v>
      </c>
      <c r="GK165">
        <v>1</v>
      </c>
      <c r="GL165">
        <v>0</v>
      </c>
      <c r="GM165">
        <v>1</v>
      </c>
      <c r="GN165">
        <v>0</v>
      </c>
      <c r="GO165">
        <v>0</v>
      </c>
      <c r="GP165">
        <v>0</v>
      </c>
      <c r="GQ165">
        <v>31</v>
      </c>
      <c r="GR165">
        <v>1</v>
      </c>
      <c r="GS165">
        <v>0</v>
      </c>
      <c r="GT165">
        <v>0</v>
      </c>
      <c r="GU165">
        <v>0</v>
      </c>
      <c r="GV165">
        <v>1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1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</row>
    <row r="166" spans="1:239">
      <c r="A166" t="s">
        <v>1427</v>
      </c>
      <c r="B166" t="s">
        <v>1425</v>
      </c>
      <c r="C166" t="str">
        <f>"060206"</f>
        <v>060206</v>
      </c>
      <c r="D166" t="s">
        <v>1424</v>
      </c>
      <c r="E166">
        <v>4</v>
      </c>
      <c r="F166">
        <v>542</v>
      </c>
      <c r="G166">
        <v>410</v>
      </c>
      <c r="H166">
        <v>220</v>
      </c>
      <c r="I166">
        <v>190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190</v>
      </c>
      <c r="T166">
        <v>0</v>
      </c>
      <c r="U166">
        <v>0</v>
      </c>
      <c r="V166">
        <v>190</v>
      </c>
      <c r="W166">
        <v>10</v>
      </c>
      <c r="X166">
        <v>5</v>
      </c>
      <c r="Y166">
        <v>5</v>
      </c>
      <c r="Z166">
        <v>0</v>
      </c>
      <c r="AA166">
        <v>180</v>
      </c>
      <c r="AB166">
        <v>98</v>
      </c>
      <c r="AC166">
        <v>10</v>
      </c>
      <c r="AD166">
        <v>4</v>
      </c>
      <c r="AE166">
        <v>2</v>
      </c>
      <c r="AF166">
        <v>0</v>
      </c>
      <c r="AG166">
        <v>1</v>
      </c>
      <c r="AH166">
        <v>0</v>
      </c>
      <c r="AI166">
        <v>1</v>
      </c>
      <c r="AJ166">
        <v>24</v>
      </c>
      <c r="AK166">
        <v>45</v>
      </c>
      <c r="AL166">
        <v>4</v>
      </c>
      <c r="AM166">
        <v>0</v>
      </c>
      <c r="AN166">
        <v>1</v>
      </c>
      <c r="AO166">
        <v>0</v>
      </c>
      <c r="AP166">
        <v>5</v>
      </c>
      <c r="AQ166">
        <v>0</v>
      </c>
      <c r="AR166">
        <v>0</v>
      </c>
      <c r="AS166">
        <v>0</v>
      </c>
      <c r="AT166">
        <v>1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98</v>
      </c>
      <c r="BB166">
        <v>13</v>
      </c>
      <c r="BC166">
        <v>1</v>
      </c>
      <c r="BD166">
        <v>7</v>
      </c>
      <c r="BE166">
        <v>1</v>
      </c>
      <c r="BF166">
        <v>0</v>
      </c>
      <c r="BG166">
        <v>0</v>
      </c>
      <c r="BH166">
        <v>0</v>
      </c>
      <c r="BI166">
        <v>0</v>
      </c>
      <c r="BJ166">
        <v>1</v>
      </c>
      <c r="BK166">
        <v>1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1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1</v>
      </c>
      <c r="BY166">
        <v>0</v>
      </c>
      <c r="BZ166">
        <v>0</v>
      </c>
      <c r="CA166">
        <v>13</v>
      </c>
      <c r="CB166">
        <v>1</v>
      </c>
      <c r="CC166">
        <v>0</v>
      </c>
      <c r="CD166">
        <v>0</v>
      </c>
      <c r="CE166">
        <v>0</v>
      </c>
      <c r="CF166">
        <v>1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1</v>
      </c>
      <c r="CR166">
        <v>4</v>
      </c>
      <c r="CS166">
        <v>0</v>
      </c>
      <c r="CT166">
        <v>0</v>
      </c>
      <c r="CU166">
        <v>1</v>
      </c>
      <c r="CV166">
        <v>0</v>
      </c>
      <c r="CW166">
        <v>0</v>
      </c>
      <c r="CX166">
        <v>0</v>
      </c>
      <c r="CY166">
        <v>0</v>
      </c>
      <c r="CZ166">
        <v>1</v>
      </c>
      <c r="DA166">
        <v>2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4</v>
      </c>
      <c r="DR166">
        <v>34</v>
      </c>
      <c r="DS166">
        <v>23</v>
      </c>
      <c r="DT166">
        <v>0</v>
      </c>
      <c r="DU166">
        <v>3</v>
      </c>
      <c r="DV166">
        <v>1</v>
      </c>
      <c r="DW166">
        <v>0</v>
      </c>
      <c r="DX166">
        <v>1</v>
      </c>
      <c r="DY166">
        <v>0</v>
      </c>
      <c r="DZ166">
        <v>1</v>
      </c>
      <c r="EA166">
        <v>0</v>
      </c>
      <c r="EB166">
        <v>0</v>
      </c>
      <c r="EC166">
        <v>5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34</v>
      </c>
      <c r="ER166">
        <v>8</v>
      </c>
      <c r="ES166">
        <v>2</v>
      </c>
      <c r="ET166">
        <v>1</v>
      </c>
      <c r="EU166">
        <v>2</v>
      </c>
      <c r="EV166">
        <v>0</v>
      </c>
      <c r="EW166">
        <v>0</v>
      </c>
      <c r="EX166">
        <v>0</v>
      </c>
      <c r="EY166">
        <v>0</v>
      </c>
      <c r="EZ166">
        <v>2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1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8</v>
      </c>
      <c r="FR166">
        <v>17</v>
      </c>
      <c r="FS166">
        <v>3</v>
      </c>
      <c r="FT166">
        <v>3</v>
      </c>
      <c r="FU166">
        <v>2</v>
      </c>
      <c r="FV166">
        <v>0</v>
      </c>
      <c r="FW166">
        <v>0</v>
      </c>
      <c r="FX166">
        <v>2</v>
      </c>
      <c r="FY166">
        <v>3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2</v>
      </c>
      <c r="GG166">
        <v>0</v>
      </c>
      <c r="GH166">
        <v>0</v>
      </c>
      <c r="GI166">
        <v>0</v>
      </c>
      <c r="GJ166">
        <v>0</v>
      </c>
      <c r="GK166">
        <v>1</v>
      </c>
      <c r="GL166">
        <v>0</v>
      </c>
      <c r="GM166">
        <v>0</v>
      </c>
      <c r="GN166">
        <v>0</v>
      </c>
      <c r="GO166">
        <v>0</v>
      </c>
      <c r="GP166">
        <v>1</v>
      </c>
      <c r="GQ166">
        <v>17</v>
      </c>
      <c r="GR166">
        <v>5</v>
      </c>
      <c r="GS166">
        <v>1</v>
      </c>
      <c r="GT166">
        <v>1</v>
      </c>
      <c r="GU166">
        <v>0</v>
      </c>
      <c r="GV166">
        <v>2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1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5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</row>
    <row r="167" spans="1:239">
      <c r="A167" t="s">
        <v>1426</v>
      </c>
      <c r="B167" t="s">
        <v>1425</v>
      </c>
      <c r="C167" t="str">
        <f>"060206"</f>
        <v>060206</v>
      </c>
      <c r="D167" t="s">
        <v>1424</v>
      </c>
      <c r="E167">
        <v>5</v>
      </c>
      <c r="F167">
        <v>419</v>
      </c>
      <c r="G167">
        <v>320</v>
      </c>
      <c r="H167">
        <v>139</v>
      </c>
      <c r="I167">
        <v>181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181</v>
      </c>
      <c r="T167">
        <v>0</v>
      </c>
      <c r="U167">
        <v>0</v>
      </c>
      <c r="V167">
        <v>181</v>
      </c>
      <c r="W167">
        <v>8</v>
      </c>
      <c r="X167">
        <v>6</v>
      </c>
      <c r="Y167">
        <v>2</v>
      </c>
      <c r="Z167">
        <v>0</v>
      </c>
      <c r="AA167">
        <v>173</v>
      </c>
      <c r="AB167">
        <v>115</v>
      </c>
      <c r="AC167">
        <v>17</v>
      </c>
      <c r="AD167">
        <v>13</v>
      </c>
      <c r="AE167">
        <v>13</v>
      </c>
      <c r="AF167">
        <v>2</v>
      </c>
      <c r="AG167">
        <v>4</v>
      </c>
      <c r="AH167">
        <v>0</v>
      </c>
      <c r="AI167">
        <v>5</v>
      </c>
      <c r="AJ167">
        <v>13</v>
      </c>
      <c r="AK167">
        <v>37</v>
      </c>
      <c r="AL167">
        <v>7</v>
      </c>
      <c r="AM167">
        <v>0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0</v>
      </c>
      <c r="AT167">
        <v>1</v>
      </c>
      <c r="AU167">
        <v>1</v>
      </c>
      <c r="AV167">
        <v>0</v>
      </c>
      <c r="AW167">
        <v>1</v>
      </c>
      <c r="AX167">
        <v>0</v>
      </c>
      <c r="AY167">
        <v>0</v>
      </c>
      <c r="AZ167">
        <v>0</v>
      </c>
      <c r="BA167">
        <v>115</v>
      </c>
      <c r="BB167">
        <v>5</v>
      </c>
      <c r="BC167">
        <v>3</v>
      </c>
      <c r="BD167">
        <v>1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1</v>
      </c>
      <c r="BZ167">
        <v>0</v>
      </c>
      <c r="CA167">
        <v>5</v>
      </c>
      <c r="CB167">
        <v>2</v>
      </c>
      <c r="CC167">
        <v>1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1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2</v>
      </c>
      <c r="CR167">
        <v>8</v>
      </c>
      <c r="CS167">
        <v>4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2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1</v>
      </c>
      <c r="DO167">
        <v>0</v>
      </c>
      <c r="DP167">
        <v>1</v>
      </c>
      <c r="DQ167">
        <v>8</v>
      </c>
      <c r="DR167">
        <v>28</v>
      </c>
      <c r="DS167">
        <v>15</v>
      </c>
      <c r="DT167">
        <v>2</v>
      </c>
      <c r="DU167">
        <v>0</v>
      </c>
      <c r="DV167">
        <v>0</v>
      </c>
      <c r="DW167">
        <v>2</v>
      </c>
      <c r="DX167">
        <v>0</v>
      </c>
      <c r="DY167">
        <v>0</v>
      </c>
      <c r="DZ167">
        <v>0</v>
      </c>
      <c r="EA167">
        <v>1</v>
      </c>
      <c r="EB167">
        <v>0</v>
      </c>
      <c r="EC167">
        <v>8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28</v>
      </c>
      <c r="ER167">
        <v>4</v>
      </c>
      <c r="ES167">
        <v>0</v>
      </c>
      <c r="ET167">
        <v>1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1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2</v>
      </c>
      <c r="FQ167">
        <v>4</v>
      </c>
      <c r="FR167">
        <v>10</v>
      </c>
      <c r="FS167">
        <v>4</v>
      </c>
      <c r="FT167">
        <v>1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1</v>
      </c>
      <c r="GC167">
        <v>1</v>
      </c>
      <c r="GD167">
        <v>0</v>
      </c>
      <c r="GE167">
        <v>1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2</v>
      </c>
      <c r="GP167">
        <v>0</v>
      </c>
      <c r="GQ167">
        <v>10</v>
      </c>
      <c r="GR167">
        <v>1</v>
      </c>
      <c r="GS167">
        <v>0</v>
      </c>
      <c r="GT167">
        <v>1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1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</row>
    <row r="168" spans="1:239">
      <c r="A168" t="s">
        <v>1423</v>
      </c>
      <c r="B168" t="s">
        <v>1408</v>
      </c>
      <c r="C168" t="str">
        <f>"060207"</f>
        <v>060207</v>
      </c>
      <c r="D168" t="s">
        <v>1422</v>
      </c>
      <c r="E168">
        <v>1</v>
      </c>
      <c r="F168">
        <v>1073</v>
      </c>
      <c r="G168">
        <v>820</v>
      </c>
      <c r="H168">
        <v>365</v>
      </c>
      <c r="I168">
        <v>455</v>
      </c>
      <c r="J168">
        <v>2</v>
      </c>
      <c r="K168">
        <v>5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455</v>
      </c>
      <c r="T168">
        <v>0</v>
      </c>
      <c r="U168">
        <v>0</v>
      </c>
      <c r="V168">
        <v>455</v>
      </c>
      <c r="W168">
        <v>10</v>
      </c>
      <c r="X168">
        <v>8</v>
      </c>
      <c r="Y168">
        <v>0</v>
      </c>
      <c r="Z168">
        <v>0</v>
      </c>
      <c r="AA168">
        <v>445</v>
      </c>
      <c r="AB168">
        <v>184</v>
      </c>
      <c r="AC168">
        <v>18</v>
      </c>
      <c r="AD168">
        <v>48</v>
      </c>
      <c r="AE168">
        <v>5</v>
      </c>
      <c r="AF168">
        <v>9</v>
      </c>
      <c r="AG168">
        <v>2</v>
      </c>
      <c r="AH168">
        <v>1</v>
      </c>
      <c r="AI168">
        <v>20</v>
      </c>
      <c r="AJ168">
        <v>24</v>
      </c>
      <c r="AK168">
        <v>44</v>
      </c>
      <c r="AL168">
        <v>0</v>
      </c>
      <c r="AM168">
        <v>4</v>
      </c>
      <c r="AN168">
        <v>0</v>
      </c>
      <c r="AO168">
        <v>0</v>
      </c>
      <c r="AP168">
        <v>1</v>
      </c>
      <c r="AQ168">
        <v>0</v>
      </c>
      <c r="AR168">
        <v>2</v>
      </c>
      <c r="AS168">
        <v>1</v>
      </c>
      <c r="AT168">
        <v>1</v>
      </c>
      <c r="AU168">
        <v>0</v>
      </c>
      <c r="AV168">
        <v>0</v>
      </c>
      <c r="AW168">
        <v>0</v>
      </c>
      <c r="AX168">
        <v>3</v>
      </c>
      <c r="AY168">
        <v>0</v>
      </c>
      <c r="AZ168">
        <v>1</v>
      </c>
      <c r="BA168">
        <v>184</v>
      </c>
      <c r="BB168">
        <v>86</v>
      </c>
      <c r="BC168">
        <v>4</v>
      </c>
      <c r="BD168">
        <v>13</v>
      </c>
      <c r="BE168">
        <v>61</v>
      </c>
      <c r="BF168">
        <v>1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2</v>
      </c>
      <c r="BM168">
        <v>0</v>
      </c>
      <c r="BN168">
        <v>0</v>
      </c>
      <c r="BO168">
        <v>1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2</v>
      </c>
      <c r="BW168">
        <v>1</v>
      </c>
      <c r="BX168">
        <v>0</v>
      </c>
      <c r="BY168">
        <v>0</v>
      </c>
      <c r="BZ168">
        <v>1</v>
      </c>
      <c r="CA168">
        <v>86</v>
      </c>
      <c r="CB168">
        <v>14</v>
      </c>
      <c r="CC168">
        <v>7</v>
      </c>
      <c r="CD168">
        <v>2</v>
      </c>
      <c r="CE168">
        <v>1</v>
      </c>
      <c r="CF168">
        <v>0</v>
      </c>
      <c r="CG168">
        <v>1</v>
      </c>
      <c r="CH168">
        <v>0</v>
      </c>
      <c r="CI168">
        <v>1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2</v>
      </c>
      <c r="CQ168">
        <v>14</v>
      </c>
      <c r="CR168">
        <v>17</v>
      </c>
      <c r="CS168">
        <v>5</v>
      </c>
      <c r="CT168">
        <v>1</v>
      </c>
      <c r="CU168">
        <v>0</v>
      </c>
      <c r="CV168">
        <v>2</v>
      </c>
      <c r="CW168">
        <v>2</v>
      </c>
      <c r="CX168">
        <v>4</v>
      </c>
      <c r="CY168">
        <v>0</v>
      </c>
      <c r="CZ168">
        <v>1</v>
      </c>
      <c r="DA168">
        <v>1</v>
      </c>
      <c r="DB168">
        <v>0</v>
      </c>
      <c r="DC168">
        <v>0</v>
      </c>
      <c r="DD168">
        <v>1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17</v>
      </c>
      <c r="DR168">
        <v>27</v>
      </c>
      <c r="DS168">
        <v>14</v>
      </c>
      <c r="DT168">
        <v>0</v>
      </c>
      <c r="DU168">
        <v>1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5</v>
      </c>
      <c r="EH168">
        <v>0</v>
      </c>
      <c r="EI168">
        <v>0</v>
      </c>
      <c r="EJ168">
        <v>2</v>
      </c>
      <c r="EK168">
        <v>0</v>
      </c>
      <c r="EL168">
        <v>0</v>
      </c>
      <c r="EM168">
        <v>0</v>
      </c>
      <c r="EN168">
        <v>0</v>
      </c>
      <c r="EO168">
        <v>1</v>
      </c>
      <c r="EP168">
        <v>4</v>
      </c>
      <c r="EQ168">
        <v>27</v>
      </c>
      <c r="ER168">
        <v>42</v>
      </c>
      <c r="ES168">
        <v>7</v>
      </c>
      <c r="ET168">
        <v>3</v>
      </c>
      <c r="EU168">
        <v>3</v>
      </c>
      <c r="EV168">
        <v>0</v>
      </c>
      <c r="EW168">
        <v>6</v>
      </c>
      <c r="EX168">
        <v>0</v>
      </c>
      <c r="EY168">
        <v>1</v>
      </c>
      <c r="EZ168">
        <v>1</v>
      </c>
      <c r="FA168">
        <v>0</v>
      </c>
      <c r="FB168">
        <v>1</v>
      </c>
      <c r="FC168">
        <v>12</v>
      </c>
      <c r="FD168">
        <v>0</v>
      </c>
      <c r="FE168">
        <v>0</v>
      </c>
      <c r="FF168">
        <v>0</v>
      </c>
      <c r="FG168">
        <v>1</v>
      </c>
      <c r="FH168">
        <v>3</v>
      </c>
      <c r="FI168">
        <v>0</v>
      </c>
      <c r="FJ168">
        <v>1</v>
      </c>
      <c r="FK168">
        <v>1</v>
      </c>
      <c r="FL168">
        <v>0</v>
      </c>
      <c r="FM168">
        <v>1</v>
      </c>
      <c r="FN168">
        <v>0</v>
      </c>
      <c r="FO168">
        <v>0</v>
      </c>
      <c r="FP168">
        <v>1</v>
      </c>
      <c r="FQ168">
        <v>42</v>
      </c>
      <c r="FR168">
        <v>49</v>
      </c>
      <c r="FS168">
        <v>8</v>
      </c>
      <c r="FT168">
        <v>10</v>
      </c>
      <c r="FU168">
        <v>1</v>
      </c>
      <c r="FV168">
        <v>0</v>
      </c>
      <c r="FW168">
        <v>0</v>
      </c>
      <c r="FX168">
        <v>4</v>
      </c>
      <c r="FY168">
        <v>8</v>
      </c>
      <c r="FZ168">
        <v>2</v>
      </c>
      <c r="GA168">
        <v>0</v>
      </c>
      <c r="GB168">
        <v>9</v>
      </c>
      <c r="GC168">
        <v>0</v>
      </c>
      <c r="GD168">
        <v>0</v>
      </c>
      <c r="GE168">
        <v>1</v>
      </c>
      <c r="GF168">
        <v>2</v>
      </c>
      <c r="GG168">
        <v>1</v>
      </c>
      <c r="GH168">
        <v>1</v>
      </c>
      <c r="GI168">
        <v>1</v>
      </c>
      <c r="GJ168">
        <v>0</v>
      </c>
      <c r="GK168">
        <v>0</v>
      </c>
      <c r="GL168">
        <v>1</v>
      </c>
      <c r="GM168">
        <v>0</v>
      </c>
      <c r="GN168">
        <v>0</v>
      </c>
      <c r="GO168">
        <v>0</v>
      </c>
      <c r="GP168">
        <v>0</v>
      </c>
      <c r="GQ168">
        <v>49</v>
      </c>
      <c r="GR168">
        <v>26</v>
      </c>
      <c r="GS168">
        <v>10</v>
      </c>
      <c r="GT168">
        <v>3</v>
      </c>
      <c r="GU168">
        <v>3</v>
      </c>
      <c r="GV168">
        <v>1</v>
      </c>
      <c r="GW168">
        <v>0</v>
      </c>
      <c r="GX168">
        <v>1</v>
      </c>
      <c r="GY168">
        <v>0</v>
      </c>
      <c r="GZ168">
        <v>2</v>
      </c>
      <c r="HA168">
        <v>2</v>
      </c>
      <c r="HB168">
        <v>0</v>
      </c>
      <c r="HC168">
        <v>1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1</v>
      </c>
      <c r="HJ168">
        <v>0</v>
      </c>
      <c r="HK168">
        <v>0</v>
      </c>
      <c r="HL168">
        <v>0</v>
      </c>
      <c r="HM168">
        <v>1</v>
      </c>
      <c r="HN168">
        <v>0</v>
      </c>
      <c r="HO168">
        <v>0</v>
      </c>
      <c r="HP168">
        <v>1</v>
      </c>
      <c r="HQ168">
        <v>26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</row>
    <row r="169" spans="1:239">
      <c r="A169" t="s">
        <v>1421</v>
      </c>
      <c r="B169" t="s">
        <v>1408</v>
      </c>
      <c r="C169" t="str">
        <f>"060207"</f>
        <v>060207</v>
      </c>
      <c r="D169" t="s">
        <v>1420</v>
      </c>
      <c r="E169">
        <v>2</v>
      </c>
      <c r="F169">
        <v>844</v>
      </c>
      <c r="G169">
        <v>660</v>
      </c>
      <c r="H169">
        <v>322</v>
      </c>
      <c r="I169">
        <v>338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338</v>
      </c>
      <c r="T169">
        <v>0</v>
      </c>
      <c r="U169">
        <v>0</v>
      </c>
      <c r="V169">
        <v>338</v>
      </c>
      <c r="W169">
        <v>7</v>
      </c>
      <c r="X169">
        <v>3</v>
      </c>
      <c r="Y169">
        <v>1</v>
      </c>
      <c r="Z169">
        <v>0</v>
      </c>
      <c r="AA169">
        <v>331</v>
      </c>
      <c r="AB169">
        <v>139</v>
      </c>
      <c r="AC169">
        <v>2</v>
      </c>
      <c r="AD169">
        <v>25</v>
      </c>
      <c r="AE169">
        <v>3</v>
      </c>
      <c r="AF169">
        <v>11</v>
      </c>
      <c r="AG169">
        <v>3</v>
      </c>
      <c r="AH169">
        <v>0</v>
      </c>
      <c r="AI169">
        <v>8</v>
      </c>
      <c r="AJ169">
        <v>23</v>
      </c>
      <c r="AK169">
        <v>41</v>
      </c>
      <c r="AL169">
        <v>2</v>
      </c>
      <c r="AM169">
        <v>8</v>
      </c>
      <c r="AN169">
        <v>0</v>
      </c>
      <c r="AO169">
        <v>0</v>
      </c>
      <c r="AP169">
        <v>0</v>
      </c>
      <c r="AQ169">
        <v>1</v>
      </c>
      <c r="AR169">
        <v>0</v>
      </c>
      <c r="AS169">
        <v>1</v>
      </c>
      <c r="AT169">
        <v>1</v>
      </c>
      <c r="AU169">
        <v>2</v>
      </c>
      <c r="AV169">
        <v>1</v>
      </c>
      <c r="AW169">
        <v>0</v>
      </c>
      <c r="AX169">
        <v>7</v>
      </c>
      <c r="AY169">
        <v>0</v>
      </c>
      <c r="AZ169">
        <v>0</v>
      </c>
      <c r="BA169">
        <v>139</v>
      </c>
      <c r="BB169">
        <v>49</v>
      </c>
      <c r="BC169">
        <v>0</v>
      </c>
      <c r="BD169">
        <v>3</v>
      </c>
      <c r="BE169">
        <v>39</v>
      </c>
      <c r="BF169">
        <v>0</v>
      </c>
      <c r="BG169">
        <v>0</v>
      </c>
      <c r="BH169">
        <v>0</v>
      </c>
      <c r="BI169">
        <v>1</v>
      </c>
      <c r="BJ169">
        <v>0</v>
      </c>
      <c r="BK169">
        <v>0</v>
      </c>
      <c r="BL169">
        <v>1</v>
      </c>
      <c r="BM169">
        <v>1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2</v>
      </c>
      <c r="BT169">
        <v>0</v>
      </c>
      <c r="BU169">
        <v>0</v>
      </c>
      <c r="BV169">
        <v>0</v>
      </c>
      <c r="BW169">
        <v>0</v>
      </c>
      <c r="BX169">
        <v>1</v>
      </c>
      <c r="BY169">
        <v>1</v>
      </c>
      <c r="BZ169">
        <v>0</v>
      </c>
      <c r="CA169">
        <v>49</v>
      </c>
      <c r="CB169">
        <v>12</v>
      </c>
      <c r="CC169">
        <v>4</v>
      </c>
      <c r="CD169">
        <v>0</v>
      </c>
      <c r="CE169">
        <v>5</v>
      </c>
      <c r="CF169">
        <v>0</v>
      </c>
      <c r="CG169">
        <v>0</v>
      </c>
      <c r="CH169">
        <v>0</v>
      </c>
      <c r="CI169">
        <v>3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12</v>
      </c>
      <c r="CR169">
        <v>10</v>
      </c>
      <c r="CS169">
        <v>8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2</v>
      </c>
      <c r="DN169">
        <v>0</v>
      </c>
      <c r="DO169">
        <v>0</v>
      </c>
      <c r="DP169">
        <v>0</v>
      </c>
      <c r="DQ169">
        <v>10</v>
      </c>
      <c r="DR169">
        <v>23</v>
      </c>
      <c r="DS169">
        <v>16</v>
      </c>
      <c r="DT169">
        <v>0</v>
      </c>
      <c r="DU169">
        <v>1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1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2</v>
      </c>
      <c r="EM169">
        <v>0</v>
      </c>
      <c r="EN169">
        <v>0</v>
      </c>
      <c r="EO169">
        <v>0</v>
      </c>
      <c r="EP169">
        <v>3</v>
      </c>
      <c r="EQ169">
        <v>23</v>
      </c>
      <c r="ER169">
        <v>28</v>
      </c>
      <c r="ES169">
        <v>1</v>
      </c>
      <c r="ET169">
        <v>7</v>
      </c>
      <c r="EU169">
        <v>5</v>
      </c>
      <c r="EV169">
        <v>0</v>
      </c>
      <c r="EW169">
        <v>6</v>
      </c>
      <c r="EX169">
        <v>1</v>
      </c>
      <c r="EY169">
        <v>1</v>
      </c>
      <c r="EZ169">
        <v>0</v>
      </c>
      <c r="FA169">
        <v>0</v>
      </c>
      <c r="FB169">
        <v>0</v>
      </c>
      <c r="FC169">
        <v>6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1</v>
      </c>
      <c r="FN169">
        <v>0</v>
      </c>
      <c r="FO169">
        <v>0</v>
      </c>
      <c r="FP169">
        <v>0</v>
      </c>
      <c r="FQ169">
        <v>28</v>
      </c>
      <c r="FR169">
        <v>50</v>
      </c>
      <c r="FS169">
        <v>9</v>
      </c>
      <c r="FT169">
        <v>17</v>
      </c>
      <c r="FU169">
        <v>3</v>
      </c>
      <c r="FV169">
        <v>2</v>
      </c>
      <c r="FW169">
        <v>0</v>
      </c>
      <c r="FX169">
        <v>3</v>
      </c>
      <c r="FY169">
        <v>1</v>
      </c>
      <c r="FZ169">
        <v>0</v>
      </c>
      <c r="GA169">
        <v>1</v>
      </c>
      <c r="GB169">
        <v>5</v>
      </c>
      <c r="GC169">
        <v>0</v>
      </c>
      <c r="GD169">
        <v>1</v>
      </c>
      <c r="GE169">
        <v>2</v>
      </c>
      <c r="GF169">
        <v>2</v>
      </c>
      <c r="GG169">
        <v>0</v>
      </c>
      <c r="GH169">
        <v>0</v>
      </c>
      <c r="GI169">
        <v>2</v>
      </c>
      <c r="GJ169">
        <v>1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1</v>
      </c>
      <c r="GQ169">
        <v>50</v>
      </c>
      <c r="GR169">
        <v>19</v>
      </c>
      <c r="GS169">
        <v>5</v>
      </c>
      <c r="GT169">
        <v>4</v>
      </c>
      <c r="GU169">
        <v>1</v>
      </c>
      <c r="GV169">
        <v>0</v>
      </c>
      <c r="GW169">
        <v>0</v>
      </c>
      <c r="GX169">
        <v>3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4</v>
      </c>
      <c r="HF169">
        <v>0</v>
      </c>
      <c r="HG169">
        <v>0</v>
      </c>
      <c r="HH169">
        <v>0</v>
      </c>
      <c r="HI169">
        <v>1</v>
      </c>
      <c r="HJ169">
        <v>1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19</v>
      </c>
      <c r="HR169">
        <v>1</v>
      </c>
      <c r="HS169">
        <v>1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1</v>
      </c>
    </row>
    <row r="170" spans="1:239">
      <c r="A170" t="s">
        <v>1419</v>
      </c>
      <c r="B170" t="s">
        <v>1408</v>
      </c>
      <c r="C170" t="str">
        <f>"060207"</f>
        <v>060207</v>
      </c>
      <c r="D170" t="s">
        <v>1418</v>
      </c>
      <c r="E170">
        <v>3</v>
      </c>
      <c r="F170">
        <v>689</v>
      </c>
      <c r="G170">
        <v>530</v>
      </c>
      <c r="H170">
        <v>242</v>
      </c>
      <c r="I170">
        <v>288</v>
      </c>
      <c r="J170">
        <v>2</v>
      </c>
      <c r="K170">
        <v>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288</v>
      </c>
      <c r="T170">
        <v>0</v>
      </c>
      <c r="U170">
        <v>0</v>
      </c>
      <c r="V170">
        <v>288</v>
      </c>
      <c r="W170">
        <v>8</v>
      </c>
      <c r="X170">
        <v>4</v>
      </c>
      <c r="Y170">
        <v>4</v>
      </c>
      <c r="Z170">
        <v>0</v>
      </c>
      <c r="AA170">
        <v>280</v>
      </c>
      <c r="AB170">
        <v>112</v>
      </c>
      <c r="AC170">
        <v>6</v>
      </c>
      <c r="AD170">
        <v>12</v>
      </c>
      <c r="AE170">
        <v>0</v>
      </c>
      <c r="AF170">
        <v>0</v>
      </c>
      <c r="AG170">
        <v>2</v>
      </c>
      <c r="AH170">
        <v>1</v>
      </c>
      <c r="AI170">
        <v>5</v>
      </c>
      <c r="AJ170">
        <v>25</v>
      </c>
      <c r="AK170">
        <v>42</v>
      </c>
      <c r="AL170">
        <v>5</v>
      </c>
      <c r="AM170">
        <v>2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</v>
      </c>
      <c r="AX170">
        <v>9</v>
      </c>
      <c r="AY170">
        <v>0</v>
      </c>
      <c r="AZ170">
        <v>1</v>
      </c>
      <c r="BA170">
        <v>112</v>
      </c>
      <c r="BB170">
        <v>66</v>
      </c>
      <c r="BC170">
        <v>6</v>
      </c>
      <c r="BD170">
        <v>6</v>
      </c>
      <c r="BE170">
        <v>45</v>
      </c>
      <c r="BF170">
        <v>0</v>
      </c>
      <c r="BG170">
        <v>0</v>
      </c>
      <c r="BH170">
        <v>0</v>
      </c>
      <c r="BI170">
        <v>2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3</v>
      </c>
      <c r="BQ170">
        <v>0</v>
      </c>
      <c r="BR170">
        <v>1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</v>
      </c>
      <c r="BY170">
        <v>0</v>
      </c>
      <c r="BZ170">
        <v>2</v>
      </c>
      <c r="CA170">
        <v>66</v>
      </c>
      <c r="CB170">
        <v>4</v>
      </c>
      <c r="CC170">
        <v>2</v>
      </c>
      <c r="CD170">
        <v>1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1</v>
      </c>
      <c r="CM170">
        <v>0</v>
      </c>
      <c r="CN170">
        <v>0</v>
      </c>
      <c r="CO170">
        <v>0</v>
      </c>
      <c r="CP170">
        <v>0</v>
      </c>
      <c r="CQ170">
        <v>4</v>
      </c>
      <c r="CR170">
        <v>9</v>
      </c>
      <c r="CS170">
        <v>2</v>
      </c>
      <c r="CT170">
        <v>0</v>
      </c>
      <c r="CU170">
        <v>0</v>
      </c>
      <c r="CV170">
        <v>0</v>
      </c>
      <c r="CW170">
        <v>2</v>
      </c>
      <c r="CX170">
        <v>2</v>
      </c>
      <c r="CY170">
        <v>0</v>
      </c>
      <c r="CZ170">
        <v>0</v>
      </c>
      <c r="DA170">
        <v>0</v>
      </c>
      <c r="DB170">
        <v>0</v>
      </c>
      <c r="DC170">
        <v>1</v>
      </c>
      <c r="DD170">
        <v>0</v>
      </c>
      <c r="DE170">
        <v>1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1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9</v>
      </c>
      <c r="DR170">
        <v>26</v>
      </c>
      <c r="DS170">
        <v>18</v>
      </c>
      <c r="DT170">
        <v>0</v>
      </c>
      <c r="DU170">
        <v>0</v>
      </c>
      <c r="DV170">
        <v>1</v>
      </c>
      <c r="DW170">
        <v>0</v>
      </c>
      <c r="DX170">
        <v>1</v>
      </c>
      <c r="DY170">
        <v>0</v>
      </c>
      <c r="DZ170">
        <v>1</v>
      </c>
      <c r="EA170">
        <v>0</v>
      </c>
      <c r="EB170">
        <v>0</v>
      </c>
      <c r="EC170">
        <v>2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3</v>
      </c>
      <c r="EQ170">
        <v>26</v>
      </c>
      <c r="ER170">
        <v>20</v>
      </c>
      <c r="ES170">
        <v>4</v>
      </c>
      <c r="ET170">
        <v>4</v>
      </c>
      <c r="EU170">
        <v>4</v>
      </c>
      <c r="EV170">
        <v>0</v>
      </c>
      <c r="EW170">
        <v>1</v>
      </c>
      <c r="EX170">
        <v>0</v>
      </c>
      <c r="EY170">
        <v>2</v>
      </c>
      <c r="EZ170">
        <v>0</v>
      </c>
      <c r="FA170">
        <v>0</v>
      </c>
      <c r="FB170">
        <v>0</v>
      </c>
      <c r="FC170">
        <v>2</v>
      </c>
      <c r="FD170">
        <v>0</v>
      </c>
      <c r="FE170">
        <v>0</v>
      </c>
      <c r="FF170">
        <v>0</v>
      </c>
      <c r="FG170">
        <v>0</v>
      </c>
      <c r="FH170">
        <v>3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20</v>
      </c>
      <c r="FR170">
        <v>39</v>
      </c>
      <c r="FS170">
        <v>10</v>
      </c>
      <c r="FT170">
        <v>10</v>
      </c>
      <c r="FU170">
        <v>1</v>
      </c>
      <c r="FV170">
        <v>0</v>
      </c>
      <c r="FW170">
        <v>0</v>
      </c>
      <c r="FX170">
        <v>3</v>
      </c>
      <c r="FY170">
        <v>2</v>
      </c>
      <c r="FZ170">
        <v>0</v>
      </c>
      <c r="GA170">
        <v>0</v>
      </c>
      <c r="GB170">
        <v>6</v>
      </c>
      <c r="GC170">
        <v>0</v>
      </c>
      <c r="GD170">
        <v>1</v>
      </c>
      <c r="GE170">
        <v>0</v>
      </c>
      <c r="GF170">
        <v>2</v>
      </c>
      <c r="GG170">
        <v>0</v>
      </c>
      <c r="GH170">
        <v>0</v>
      </c>
      <c r="GI170">
        <v>1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1</v>
      </c>
      <c r="GP170">
        <v>2</v>
      </c>
      <c r="GQ170">
        <v>39</v>
      </c>
      <c r="GR170">
        <v>4</v>
      </c>
      <c r="GS170">
        <v>0</v>
      </c>
      <c r="GT170">
        <v>2</v>
      </c>
      <c r="GU170">
        <v>0</v>
      </c>
      <c r="GV170">
        <v>0</v>
      </c>
      <c r="GW170">
        <v>1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1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4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</row>
    <row r="171" spans="1:239">
      <c r="A171" t="s">
        <v>1417</v>
      </c>
      <c r="B171" t="s">
        <v>1408</v>
      </c>
      <c r="C171" t="str">
        <f>"060207"</f>
        <v>060207</v>
      </c>
      <c r="D171" t="s">
        <v>1416</v>
      </c>
      <c r="E171">
        <v>4</v>
      </c>
      <c r="F171">
        <v>845</v>
      </c>
      <c r="G171">
        <v>652</v>
      </c>
      <c r="H171">
        <v>310</v>
      </c>
      <c r="I171">
        <v>342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342</v>
      </c>
      <c r="T171">
        <v>0</v>
      </c>
      <c r="U171">
        <v>1</v>
      </c>
      <c r="V171">
        <v>341</v>
      </c>
      <c r="W171">
        <v>11</v>
      </c>
      <c r="X171">
        <v>8</v>
      </c>
      <c r="Y171">
        <v>1</v>
      </c>
      <c r="Z171">
        <v>0</v>
      </c>
      <c r="AA171">
        <v>330</v>
      </c>
      <c r="AB171">
        <v>172</v>
      </c>
      <c r="AC171">
        <v>7</v>
      </c>
      <c r="AD171">
        <v>23</v>
      </c>
      <c r="AE171">
        <v>2</v>
      </c>
      <c r="AF171">
        <v>4</v>
      </c>
      <c r="AG171">
        <v>0</v>
      </c>
      <c r="AH171">
        <v>1</v>
      </c>
      <c r="AI171">
        <v>4</v>
      </c>
      <c r="AJ171">
        <v>41</v>
      </c>
      <c r="AK171">
        <v>78</v>
      </c>
      <c r="AL171">
        <v>1</v>
      </c>
      <c r="AM171">
        <v>1</v>
      </c>
      <c r="AN171">
        <v>0</v>
      </c>
      <c r="AO171">
        <v>1</v>
      </c>
      <c r="AP171">
        <v>0</v>
      </c>
      <c r="AQ171">
        <v>1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6</v>
      </c>
      <c r="AY171">
        <v>0</v>
      </c>
      <c r="AZ171">
        <v>1</v>
      </c>
      <c r="BA171">
        <v>172</v>
      </c>
      <c r="BB171">
        <v>46</v>
      </c>
      <c r="BC171">
        <v>0</v>
      </c>
      <c r="BD171">
        <v>7</v>
      </c>
      <c r="BE171">
        <v>32</v>
      </c>
      <c r="BF171">
        <v>0</v>
      </c>
      <c r="BG171">
        <v>0</v>
      </c>
      <c r="BH171">
        <v>0</v>
      </c>
      <c r="BI171">
        <v>1</v>
      </c>
      <c r="BJ171">
        <v>4</v>
      </c>
      <c r="BK171">
        <v>0</v>
      </c>
      <c r="BL171">
        <v>1</v>
      </c>
      <c r="BM171">
        <v>0</v>
      </c>
      <c r="BN171">
        <v>0</v>
      </c>
      <c r="BO171">
        <v>0</v>
      </c>
      <c r="BP171">
        <v>1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46</v>
      </c>
      <c r="CB171">
        <v>6</v>
      </c>
      <c r="CC171">
        <v>2</v>
      </c>
      <c r="CD171">
        <v>0</v>
      </c>
      <c r="CE171">
        <v>1</v>
      </c>
      <c r="CF171">
        <v>1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1</v>
      </c>
      <c r="CM171">
        <v>0</v>
      </c>
      <c r="CN171">
        <v>0</v>
      </c>
      <c r="CO171">
        <v>1</v>
      </c>
      <c r="CP171">
        <v>0</v>
      </c>
      <c r="CQ171">
        <v>6</v>
      </c>
      <c r="CR171">
        <v>22</v>
      </c>
      <c r="CS171">
        <v>8</v>
      </c>
      <c r="CT171">
        <v>1</v>
      </c>
      <c r="CU171">
        <v>0</v>
      </c>
      <c r="CV171">
        <v>2</v>
      </c>
      <c r="CW171">
        <v>1</v>
      </c>
      <c r="CX171">
        <v>1</v>
      </c>
      <c r="CY171">
        <v>0</v>
      </c>
      <c r="CZ171">
        <v>2</v>
      </c>
      <c r="DA171">
        <v>0</v>
      </c>
      <c r="DB171">
        <v>0</v>
      </c>
      <c r="DC171">
        <v>0</v>
      </c>
      <c r="DD171">
        <v>1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4</v>
      </c>
      <c r="DO171">
        <v>0</v>
      </c>
      <c r="DP171">
        <v>2</v>
      </c>
      <c r="DQ171">
        <v>22</v>
      </c>
      <c r="DR171">
        <v>24</v>
      </c>
      <c r="DS171">
        <v>14</v>
      </c>
      <c r="DT171">
        <v>1</v>
      </c>
      <c r="DU171">
        <v>1</v>
      </c>
      <c r="DV171">
        <v>0</v>
      </c>
      <c r="DW171">
        <v>1</v>
      </c>
      <c r="DX171">
        <v>0</v>
      </c>
      <c r="DY171">
        <v>0</v>
      </c>
      <c r="DZ171">
        <v>0</v>
      </c>
      <c r="EA171">
        <v>1</v>
      </c>
      <c r="EB171">
        <v>0</v>
      </c>
      <c r="EC171">
        <v>2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1</v>
      </c>
      <c r="EJ171">
        <v>1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2</v>
      </c>
      <c r="EQ171">
        <v>24</v>
      </c>
      <c r="ER171">
        <v>11</v>
      </c>
      <c r="ES171">
        <v>1</v>
      </c>
      <c r="ET171">
        <v>2</v>
      </c>
      <c r="EU171">
        <v>1</v>
      </c>
      <c r="EV171">
        <v>1</v>
      </c>
      <c r="EW171">
        <v>1</v>
      </c>
      <c r="EX171">
        <v>1</v>
      </c>
      <c r="EY171">
        <v>0</v>
      </c>
      <c r="EZ171">
        <v>0</v>
      </c>
      <c r="FA171">
        <v>0</v>
      </c>
      <c r="FB171">
        <v>0</v>
      </c>
      <c r="FC171">
        <v>4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11</v>
      </c>
      <c r="FR171">
        <v>45</v>
      </c>
      <c r="FS171">
        <v>17</v>
      </c>
      <c r="FT171">
        <v>7</v>
      </c>
      <c r="FU171">
        <v>2</v>
      </c>
      <c r="FV171">
        <v>0</v>
      </c>
      <c r="FW171">
        <v>0</v>
      </c>
      <c r="FX171">
        <v>3</v>
      </c>
      <c r="FY171">
        <v>0</v>
      </c>
      <c r="FZ171">
        <v>0</v>
      </c>
      <c r="GA171">
        <v>2</v>
      </c>
      <c r="GB171">
        <v>4</v>
      </c>
      <c r="GC171">
        <v>0</v>
      </c>
      <c r="GD171">
        <v>0</v>
      </c>
      <c r="GE171">
        <v>0</v>
      </c>
      <c r="GF171">
        <v>2</v>
      </c>
      <c r="GG171">
        <v>1</v>
      </c>
      <c r="GH171">
        <v>2</v>
      </c>
      <c r="GI171">
        <v>0</v>
      </c>
      <c r="GJ171">
        <v>0</v>
      </c>
      <c r="GK171">
        <v>0</v>
      </c>
      <c r="GL171">
        <v>1</v>
      </c>
      <c r="GM171">
        <v>4</v>
      </c>
      <c r="GN171">
        <v>0</v>
      </c>
      <c r="GO171">
        <v>0</v>
      </c>
      <c r="GP171">
        <v>0</v>
      </c>
      <c r="GQ171">
        <v>45</v>
      </c>
      <c r="GR171">
        <v>3</v>
      </c>
      <c r="GS171">
        <v>2</v>
      </c>
      <c r="GT171">
        <v>0</v>
      </c>
      <c r="GU171">
        <v>0</v>
      </c>
      <c r="GV171">
        <v>1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3</v>
      </c>
      <c r="HR171">
        <v>1</v>
      </c>
      <c r="HS171">
        <v>0</v>
      </c>
      <c r="HT171">
        <v>0</v>
      </c>
      <c r="HU171">
        <v>0</v>
      </c>
      <c r="HV171">
        <v>1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1</v>
      </c>
    </row>
    <row r="172" spans="1:239">
      <c r="A172" t="s">
        <v>1415</v>
      </c>
      <c r="B172" t="s">
        <v>1408</v>
      </c>
      <c r="C172" t="str">
        <f>"060207"</f>
        <v>060207</v>
      </c>
      <c r="D172" t="s">
        <v>1414</v>
      </c>
      <c r="E172">
        <v>5</v>
      </c>
      <c r="F172">
        <v>505</v>
      </c>
      <c r="G172">
        <v>390</v>
      </c>
      <c r="H172">
        <v>212</v>
      </c>
      <c r="I172">
        <v>178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178</v>
      </c>
      <c r="T172">
        <v>0</v>
      </c>
      <c r="U172">
        <v>0</v>
      </c>
      <c r="V172">
        <v>178</v>
      </c>
      <c r="W172">
        <v>14</v>
      </c>
      <c r="X172">
        <v>12</v>
      </c>
      <c r="Y172">
        <v>2</v>
      </c>
      <c r="Z172">
        <v>0</v>
      </c>
      <c r="AA172">
        <v>164</v>
      </c>
      <c r="AB172">
        <v>103</v>
      </c>
      <c r="AC172">
        <v>8</v>
      </c>
      <c r="AD172">
        <v>15</v>
      </c>
      <c r="AE172">
        <v>2</v>
      </c>
      <c r="AF172">
        <v>4</v>
      </c>
      <c r="AG172">
        <v>1</v>
      </c>
      <c r="AH172">
        <v>0</v>
      </c>
      <c r="AI172">
        <v>2</v>
      </c>
      <c r="AJ172">
        <v>7</v>
      </c>
      <c r="AK172">
        <v>55</v>
      </c>
      <c r="AL172">
        <v>1</v>
      </c>
      <c r="AM172">
        <v>0</v>
      </c>
      <c r="AN172">
        <v>0</v>
      </c>
      <c r="AO172">
        <v>1</v>
      </c>
      <c r="AP172">
        <v>1</v>
      </c>
      <c r="AQ172">
        <v>0</v>
      </c>
      <c r="AR172">
        <v>0</v>
      </c>
      <c r="AS172">
        <v>0</v>
      </c>
      <c r="AT172">
        <v>1</v>
      </c>
      <c r="AU172">
        <v>1</v>
      </c>
      <c r="AV172">
        <v>0</v>
      </c>
      <c r="AW172">
        <v>0</v>
      </c>
      <c r="AX172">
        <v>3</v>
      </c>
      <c r="AY172">
        <v>1</v>
      </c>
      <c r="AZ172">
        <v>0</v>
      </c>
      <c r="BA172">
        <v>103</v>
      </c>
      <c r="BB172">
        <v>8</v>
      </c>
      <c r="BC172">
        <v>0</v>
      </c>
      <c r="BD172">
        <v>0</v>
      </c>
      <c r="BE172">
        <v>5</v>
      </c>
      <c r="BF172">
        <v>0</v>
      </c>
      <c r="BG172">
        <v>1</v>
      </c>
      <c r="BH172">
        <v>0</v>
      </c>
      <c r="BI172">
        <v>1</v>
      </c>
      <c r="BJ172">
        <v>0</v>
      </c>
      <c r="BK172">
        <v>1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8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5</v>
      </c>
      <c r="CS172">
        <v>2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1</v>
      </c>
      <c r="DA172">
        <v>2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5</v>
      </c>
      <c r="DR172">
        <v>18</v>
      </c>
      <c r="DS172">
        <v>10</v>
      </c>
      <c r="DT172">
        <v>0</v>
      </c>
      <c r="DU172">
        <v>1</v>
      </c>
      <c r="DV172">
        <v>0</v>
      </c>
      <c r="DW172">
        <v>0</v>
      </c>
      <c r="DX172">
        <v>0</v>
      </c>
      <c r="DY172">
        <v>1</v>
      </c>
      <c r="DZ172">
        <v>0</v>
      </c>
      <c r="EA172">
        <v>0</v>
      </c>
      <c r="EB172">
        <v>0</v>
      </c>
      <c r="EC172">
        <v>1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5</v>
      </c>
      <c r="EQ172">
        <v>18</v>
      </c>
      <c r="ER172">
        <v>4</v>
      </c>
      <c r="ES172">
        <v>2</v>
      </c>
      <c r="ET172">
        <v>1</v>
      </c>
      <c r="EU172">
        <v>0</v>
      </c>
      <c r="EV172">
        <v>0</v>
      </c>
      <c r="EW172">
        <v>1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4</v>
      </c>
      <c r="FR172">
        <v>24</v>
      </c>
      <c r="FS172">
        <v>6</v>
      </c>
      <c r="FT172">
        <v>6</v>
      </c>
      <c r="FU172">
        <v>0</v>
      </c>
      <c r="FV172">
        <v>0</v>
      </c>
      <c r="FW172">
        <v>1</v>
      </c>
      <c r="FX172">
        <v>1</v>
      </c>
      <c r="FY172">
        <v>1</v>
      </c>
      <c r="FZ172">
        <v>0</v>
      </c>
      <c r="GA172">
        <v>0</v>
      </c>
      <c r="GB172">
        <v>6</v>
      </c>
      <c r="GC172">
        <v>0</v>
      </c>
      <c r="GD172">
        <v>2</v>
      </c>
      <c r="GE172">
        <v>0</v>
      </c>
      <c r="GF172">
        <v>1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24</v>
      </c>
      <c r="GR172">
        <v>1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1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1</v>
      </c>
      <c r="HR172">
        <v>1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1</v>
      </c>
      <c r="IC172">
        <v>0</v>
      </c>
      <c r="ID172">
        <v>0</v>
      </c>
      <c r="IE172">
        <v>1</v>
      </c>
    </row>
    <row r="173" spans="1:239">
      <c r="A173" t="s">
        <v>1413</v>
      </c>
      <c r="B173" t="s">
        <v>1408</v>
      </c>
      <c r="C173" t="str">
        <f>"060207"</f>
        <v>060207</v>
      </c>
      <c r="D173" t="s">
        <v>1412</v>
      </c>
      <c r="E173">
        <v>6</v>
      </c>
      <c r="F173">
        <v>660</v>
      </c>
      <c r="G173">
        <v>510</v>
      </c>
      <c r="H173">
        <v>223</v>
      </c>
      <c r="I173">
        <v>287</v>
      </c>
      <c r="J173">
        <v>0</v>
      </c>
      <c r="K173">
        <v>3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287</v>
      </c>
      <c r="T173">
        <v>0</v>
      </c>
      <c r="U173">
        <v>0</v>
      </c>
      <c r="V173">
        <v>287</v>
      </c>
      <c r="W173">
        <v>18</v>
      </c>
      <c r="X173">
        <v>18</v>
      </c>
      <c r="Y173">
        <v>0</v>
      </c>
      <c r="Z173">
        <v>0</v>
      </c>
      <c r="AA173">
        <v>269</v>
      </c>
      <c r="AB173">
        <v>164</v>
      </c>
      <c r="AC173">
        <v>5</v>
      </c>
      <c r="AD173">
        <v>25</v>
      </c>
      <c r="AE173">
        <v>3</v>
      </c>
      <c r="AF173">
        <v>1</v>
      </c>
      <c r="AG173">
        <v>2</v>
      </c>
      <c r="AH173">
        <v>0</v>
      </c>
      <c r="AI173">
        <v>14</v>
      </c>
      <c r="AJ173">
        <v>22</v>
      </c>
      <c r="AK173">
        <v>83</v>
      </c>
      <c r="AL173">
        <v>0</v>
      </c>
      <c r="AM173">
        <v>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2</v>
      </c>
      <c r="AV173">
        <v>2</v>
      </c>
      <c r="AW173">
        <v>1</v>
      </c>
      <c r="AX173">
        <v>1</v>
      </c>
      <c r="AY173">
        <v>1</v>
      </c>
      <c r="AZ173">
        <v>1</v>
      </c>
      <c r="BA173">
        <v>164</v>
      </c>
      <c r="BB173">
        <v>22</v>
      </c>
      <c r="BC173">
        <v>4</v>
      </c>
      <c r="BD173">
        <v>8</v>
      </c>
      <c r="BE173">
        <v>7</v>
      </c>
      <c r="BF173">
        <v>1</v>
      </c>
      <c r="BG173">
        <v>1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1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22</v>
      </c>
      <c r="CB173">
        <v>3</v>
      </c>
      <c r="CC173">
        <v>0</v>
      </c>
      <c r="CD173">
        <v>0</v>
      </c>
      <c r="CE173">
        <v>1</v>
      </c>
      <c r="CF173">
        <v>0</v>
      </c>
      <c r="CG173">
        <v>0</v>
      </c>
      <c r="CH173">
        <v>0</v>
      </c>
      <c r="CI173">
        <v>0</v>
      </c>
      <c r="CJ173">
        <v>1</v>
      </c>
      <c r="CK173">
        <v>0</v>
      </c>
      <c r="CL173">
        <v>0</v>
      </c>
      <c r="CM173">
        <v>0</v>
      </c>
      <c r="CN173">
        <v>1</v>
      </c>
      <c r="CO173">
        <v>0</v>
      </c>
      <c r="CP173">
        <v>0</v>
      </c>
      <c r="CQ173">
        <v>3</v>
      </c>
      <c r="CR173">
        <v>12</v>
      </c>
      <c r="CS173">
        <v>6</v>
      </c>
      <c r="CT173">
        <v>0</v>
      </c>
      <c r="CU173">
        <v>0</v>
      </c>
      <c r="CV173">
        <v>1</v>
      </c>
      <c r="CW173">
        <v>0</v>
      </c>
      <c r="CX173">
        <v>0</v>
      </c>
      <c r="CY173">
        <v>1</v>
      </c>
      <c r="CZ173">
        <v>1</v>
      </c>
      <c r="DA173">
        <v>1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1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1</v>
      </c>
      <c r="DQ173">
        <v>12</v>
      </c>
      <c r="DR173">
        <v>29</v>
      </c>
      <c r="DS173">
        <v>15</v>
      </c>
      <c r="DT173">
        <v>1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10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1</v>
      </c>
      <c r="EO173">
        <v>0</v>
      </c>
      <c r="EP173">
        <v>2</v>
      </c>
      <c r="EQ173">
        <v>29</v>
      </c>
      <c r="ER173">
        <v>4</v>
      </c>
      <c r="ES173">
        <v>1</v>
      </c>
      <c r="ET173">
        <v>1</v>
      </c>
      <c r="EU173">
        <v>1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1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4</v>
      </c>
      <c r="FR173">
        <v>27</v>
      </c>
      <c r="FS173">
        <v>4</v>
      </c>
      <c r="FT173">
        <v>7</v>
      </c>
      <c r="FU173">
        <v>0</v>
      </c>
      <c r="FV173">
        <v>0</v>
      </c>
      <c r="FW173">
        <v>0</v>
      </c>
      <c r="FX173">
        <v>0</v>
      </c>
      <c r="FY173">
        <v>5</v>
      </c>
      <c r="FZ173">
        <v>0</v>
      </c>
      <c r="GA173">
        <v>1</v>
      </c>
      <c r="GB173">
        <v>3</v>
      </c>
      <c r="GC173">
        <v>1</v>
      </c>
      <c r="GD173">
        <v>0</v>
      </c>
      <c r="GE173">
        <v>0</v>
      </c>
      <c r="GF173">
        <v>1</v>
      </c>
      <c r="GG173">
        <v>0</v>
      </c>
      <c r="GH173">
        <v>0</v>
      </c>
      <c r="GI173">
        <v>1</v>
      </c>
      <c r="GJ173">
        <v>0</v>
      </c>
      <c r="GK173">
        <v>0</v>
      </c>
      <c r="GL173">
        <v>1</v>
      </c>
      <c r="GM173">
        <v>1</v>
      </c>
      <c r="GN173">
        <v>0</v>
      </c>
      <c r="GO173">
        <v>1</v>
      </c>
      <c r="GP173">
        <v>1</v>
      </c>
      <c r="GQ173">
        <v>27</v>
      </c>
      <c r="GR173">
        <v>6</v>
      </c>
      <c r="GS173">
        <v>3</v>
      </c>
      <c r="GT173">
        <v>2</v>
      </c>
      <c r="GU173">
        <v>0</v>
      </c>
      <c r="GV173">
        <v>1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6</v>
      </c>
      <c r="HR173">
        <v>2</v>
      </c>
      <c r="HS173">
        <v>1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1</v>
      </c>
      <c r="IE173">
        <v>2</v>
      </c>
    </row>
    <row r="174" spans="1:239">
      <c r="A174" t="s">
        <v>1411</v>
      </c>
      <c r="B174" t="s">
        <v>1408</v>
      </c>
      <c r="C174" t="str">
        <f>"060207"</f>
        <v>060207</v>
      </c>
      <c r="D174" t="s">
        <v>1410</v>
      </c>
      <c r="E174">
        <v>7</v>
      </c>
      <c r="F174">
        <v>347</v>
      </c>
      <c r="G174">
        <v>270</v>
      </c>
      <c r="H174">
        <v>145</v>
      </c>
      <c r="I174">
        <v>125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125</v>
      </c>
      <c r="T174">
        <v>0</v>
      </c>
      <c r="U174">
        <v>1</v>
      </c>
      <c r="V174">
        <v>124</v>
      </c>
      <c r="W174">
        <v>6</v>
      </c>
      <c r="X174">
        <v>4</v>
      </c>
      <c r="Y174">
        <v>2</v>
      </c>
      <c r="Z174">
        <v>0</v>
      </c>
      <c r="AA174">
        <v>118</v>
      </c>
      <c r="AB174">
        <v>74</v>
      </c>
      <c r="AC174">
        <v>2</v>
      </c>
      <c r="AD174">
        <v>10</v>
      </c>
      <c r="AE174">
        <v>1</v>
      </c>
      <c r="AF174">
        <v>0</v>
      </c>
      <c r="AG174">
        <v>0</v>
      </c>
      <c r="AH174">
        <v>0</v>
      </c>
      <c r="AI174">
        <v>3</v>
      </c>
      <c r="AJ174">
        <v>8</v>
      </c>
      <c r="AK174">
        <v>47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</v>
      </c>
      <c r="AT174">
        <v>0</v>
      </c>
      <c r="AU174">
        <v>0</v>
      </c>
      <c r="AV174">
        <v>0</v>
      </c>
      <c r="AW174">
        <v>2</v>
      </c>
      <c r="AX174">
        <v>0</v>
      </c>
      <c r="AY174">
        <v>0</v>
      </c>
      <c r="AZ174">
        <v>0</v>
      </c>
      <c r="BA174">
        <v>74</v>
      </c>
      <c r="BB174">
        <v>7</v>
      </c>
      <c r="BC174">
        <v>1</v>
      </c>
      <c r="BD174">
        <v>1</v>
      </c>
      <c r="BE174">
        <v>2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1</v>
      </c>
      <c r="BX174">
        <v>0</v>
      </c>
      <c r="BY174">
        <v>0</v>
      </c>
      <c r="BZ174">
        <v>1</v>
      </c>
      <c r="CA174">
        <v>7</v>
      </c>
      <c r="CB174">
        <v>4</v>
      </c>
      <c r="CC174">
        <v>0</v>
      </c>
      <c r="CD174">
        <v>0</v>
      </c>
      <c r="CE174">
        <v>0</v>
      </c>
      <c r="CF174">
        <v>4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4</v>
      </c>
      <c r="CR174">
        <v>3</v>
      </c>
      <c r="CS174">
        <v>3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3</v>
      </c>
      <c r="DR174">
        <v>10</v>
      </c>
      <c r="DS174">
        <v>4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1</v>
      </c>
      <c r="EB174">
        <v>0</v>
      </c>
      <c r="EC174">
        <v>1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4</v>
      </c>
      <c r="EQ174">
        <v>10</v>
      </c>
      <c r="ER174">
        <v>5</v>
      </c>
      <c r="ES174">
        <v>0</v>
      </c>
      <c r="ET174">
        <v>0</v>
      </c>
      <c r="EU174">
        <v>0</v>
      </c>
      <c r="EV174">
        <v>2</v>
      </c>
      <c r="EW174">
        <v>1</v>
      </c>
      <c r="EX174">
        <v>1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1</v>
      </c>
      <c r="FN174">
        <v>0</v>
      </c>
      <c r="FO174">
        <v>0</v>
      </c>
      <c r="FP174">
        <v>0</v>
      </c>
      <c r="FQ174">
        <v>5</v>
      </c>
      <c r="FR174">
        <v>13</v>
      </c>
      <c r="FS174">
        <v>1</v>
      </c>
      <c r="FT174">
        <v>5</v>
      </c>
      <c r="FU174">
        <v>0</v>
      </c>
      <c r="FV174">
        <v>1</v>
      </c>
      <c r="FW174">
        <v>0</v>
      </c>
      <c r="FX174">
        <v>3</v>
      </c>
      <c r="FY174">
        <v>0</v>
      </c>
      <c r="FZ174">
        <v>0</v>
      </c>
      <c r="GA174">
        <v>1</v>
      </c>
      <c r="GB174">
        <v>1</v>
      </c>
      <c r="GC174">
        <v>0</v>
      </c>
      <c r="GD174">
        <v>0</v>
      </c>
      <c r="GE174">
        <v>0</v>
      </c>
      <c r="GF174">
        <v>1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13</v>
      </c>
      <c r="GR174">
        <v>1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1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1</v>
      </c>
      <c r="HR174">
        <v>1</v>
      </c>
      <c r="HS174">
        <v>1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1</v>
      </c>
    </row>
    <row r="175" spans="1:239">
      <c r="A175" t="s">
        <v>1409</v>
      </c>
      <c r="B175" t="s">
        <v>1408</v>
      </c>
      <c r="C175" t="str">
        <f>"060207"</f>
        <v>060207</v>
      </c>
      <c r="D175" t="s">
        <v>1407</v>
      </c>
      <c r="E175">
        <v>8</v>
      </c>
      <c r="F175">
        <v>855</v>
      </c>
      <c r="G175">
        <v>660</v>
      </c>
      <c r="H175">
        <v>324</v>
      </c>
      <c r="I175">
        <v>336</v>
      </c>
      <c r="J175">
        <v>0</v>
      </c>
      <c r="K175">
        <v>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336</v>
      </c>
      <c r="T175">
        <v>0</v>
      </c>
      <c r="U175">
        <v>0</v>
      </c>
      <c r="V175">
        <v>336</v>
      </c>
      <c r="W175">
        <v>12</v>
      </c>
      <c r="X175">
        <v>10</v>
      </c>
      <c r="Y175">
        <v>2</v>
      </c>
      <c r="Z175">
        <v>0</v>
      </c>
      <c r="AA175">
        <v>324</v>
      </c>
      <c r="AB175">
        <v>121</v>
      </c>
      <c r="AC175">
        <v>1</v>
      </c>
      <c r="AD175">
        <v>16</v>
      </c>
      <c r="AE175">
        <v>3</v>
      </c>
      <c r="AF175">
        <v>6</v>
      </c>
      <c r="AG175">
        <v>1</v>
      </c>
      <c r="AH175">
        <v>0</v>
      </c>
      <c r="AI175">
        <v>3</v>
      </c>
      <c r="AJ175">
        <v>18</v>
      </c>
      <c r="AK175">
        <v>63</v>
      </c>
      <c r="AL175">
        <v>3</v>
      </c>
      <c r="AM175">
        <v>4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2</v>
      </c>
      <c r="AY175">
        <v>0</v>
      </c>
      <c r="AZ175">
        <v>1</v>
      </c>
      <c r="BA175">
        <v>121</v>
      </c>
      <c r="BB175">
        <v>64</v>
      </c>
      <c r="BC175">
        <v>8</v>
      </c>
      <c r="BD175">
        <v>5</v>
      </c>
      <c r="BE175">
        <v>47</v>
      </c>
      <c r="BF175">
        <v>0</v>
      </c>
      <c r="BG175">
        <v>0</v>
      </c>
      <c r="BH175">
        <v>0</v>
      </c>
      <c r="BI175">
        <v>1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1</v>
      </c>
      <c r="BV175">
        <v>1</v>
      </c>
      <c r="BW175">
        <v>0</v>
      </c>
      <c r="BX175">
        <v>0</v>
      </c>
      <c r="BY175">
        <v>1</v>
      </c>
      <c r="BZ175">
        <v>0</v>
      </c>
      <c r="CA175">
        <v>64</v>
      </c>
      <c r="CB175">
        <v>4</v>
      </c>
      <c r="CC175">
        <v>2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1</v>
      </c>
      <c r="CL175">
        <v>0</v>
      </c>
      <c r="CM175">
        <v>0</v>
      </c>
      <c r="CN175">
        <v>0</v>
      </c>
      <c r="CO175">
        <v>1</v>
      </c>
      <c r="CP175">
        <v>0</v>
      </c>
      <c r="CQ175">
        <v>4</v>
      </c>
      <c r="CR175">
        <v>18</v>
      </c>
      <c r="CS175">
        <v>6</v>
      </c>
      <c r="CT175">
        <v>1</v>
      </c>
      <c r="CU175">
        <v>1</v>
      </c>
      <c r="CV175">
        <v>1</v>
      </c>
      <c r="CW175">
        <v>1</v>
      </c>
      <c r="CX175">
        <v>0</v>
      </c>
      <c r="CY175">
        <v>0</v>
      </c>
      <c r="CZ175">
        <v>0</v>
      </c>
      <c r="DA175">
        <v>4</v>
      </c>
      <c r="DB175">
        <v>0</v>
      </c>
      <c r="DC175">
        <v>0</v>
      </c>
      <c r="DD175">
        <v>0</v>
      </c>
      <c r="DE175">
        <v>0</v>
      </c>
      <c r="DF175">
        <v>1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1</v>
      </c>
      <c r="DO175">
        <v>0</v>
      </c>
      <c r="DP175">
        <v>2</v>
      </c>
      <c r="DQ175">
        <v>18</v>
      </c>
      <c r="DR175">
        <v>19</v>
      </c>
      <c r="DS175">
        <v>11</v>
      </c>
      <c r="DT175">
        <v>0</v>
      </c>
      <c r="DU175">
        <v>3</v>
      </c>
      <c r="DV175">
        <v>0</v>
      </c>
      <c r="DW175">
        <v>0</v>
      </c>
      <c r="DX175">
        <v>0</v>
      </c>
      <c r="DY175">
        <v>0</v>
      </c>
      <c r="DZ175">
        <v>1</v>
      </c>
      <c r="EA175">
        <v>0</v>
      </c>
      <c r="EB175">
        <v>0</v>
      </c>
      <c r="EC175">
        <v>2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2</v>
      </c>
      <c r="EQ175">
        <v>19</v>
      </c>
      <c r="ER175">
        <v>30</v>
      </c>
      <c r="ES175">
        <v>3</v>
      </c>
      <c r="ET175">
        <v>6</v>
      </c>
      <c r="EU175">
        <v>3</v>
      </c>
      <c r="EV175">
        <v>0</v>
      </c>
      <c r="EW175">
        <v>4</v>
      </c>
      <c r="EX175">
        <v>0</v>
      </c>
      <c r="EY175">
        <v>0</v>
      </c>
      <c r="EZ175">
        <v>0</v>
      </c>
      <c r="FA175">
        <v>1</v>
      </c>
      <c r="FB175">
        <v>0</v>
      </c>
      <c r="FC175">
        <v>5</v>
      </c>
      <c r="FD175">
        <v>0</v>
      </c>
      <c r="FE175">
        <v>0</v>
      </c>
      <c r="FF175">
        <v>1</v>
      </c>
      <c r="FG175">
        <v>0</v>
      </c>
      <c r="FH175">
        <v>1</v>
      </c>
      <c r="FI175">
        <v>1</v>
      </c>
      <c r="FJ175">
        <v>0</v>
      </c>
      <c r="FK175">
        <v>0</v>
      </c>
      <c r="FL175">
        <v>2</v>
      </c>
      <c r="FM175">
        <v>1</v>
      </c>
      <c r="FN175">
        <v>0</v>
      </c>
      <c r="FO175">
        <v>1</v>
      </c>
      <c r="FP175">
        <v>1</v>
      </c>
      <c r="FQ175">
        <v>30</v>
      </c>
      <c r="FR175">
        <v>55</v>
      </c>
      <c r="FS175">
        <v>10</v>
      </c>
      <c r="FT175">
        <v>16</v>
      </c>
      <c r="FU175">
        <v>4</v>
      </c>
      <c r="FV175">
        <v>2</v>
      </c>
      <c r="FW175">
        <v>1</v>
      </c>
      <c r="FX175">
        <v>4</v>
      </c>
      <c r="FY175">
        <v>1</v>
      </c>
      <c r="FZ175">
        <v>1</v>
      </c>
      <c r="GA175">
        <v>1</v>
      </c>
      <c r="GB175">
        <v>4</v>
      </c>
      <c r="GC175">
        <v>0</v>
      </c>
      <c r="GD175">
        <v>0</v>
      </c>
      <c r="GE175">
        <v>1</v>
      </c>
      <c r="GF175">
        <v>2</v>
      </c>
      <c r="GG175">
        <v>0</v>
      </c>
      <c r="GH175">
        <v>1</v>
      </c>
      <c r="GI175">
        <v>2</v>
      </c>
      <c r="GJ175">
        <v>0</v>
      </c>
      <c r="GK175">
        <v>3</v>
      </c>
      <c r="GL175">
        <v>0</v>
      </c>
      <c r="GM175">
        <v>0</v>
      </c>
      <c r="GN175">
        <v>0</v>
      </c>
      <c r="GO175">
        <v>2</v>
      </c>
      <c r="GP175">
        <v>0</v>
      </c>
      <c r="GQ175">
        <v>55</v>
      </c>
      <c r="GR175">
        <v>13</v>
      </c>
      <c r="GS175">
        <v>2</v>
      </c>
      <c r="GT175">
        <v>3</v>
      </c>
      <c r="GU175">
        <v>0</v>
      </c>
      <c r="GV175">
        <v>0</v>
      </c>
      <c r="GW175">
        <v>0</v>
      </c>
      <c r="GX175">
        <v>4</v>
      </c>
      <c r="GY175">
        <v>0</v>
      </c>
      <c r="GZ175">
        <v>1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1</v>
      </c>
      <c r="HM175">
        <v>1</v>
      </c>
      <c r="HN175">
        <v>0</v>
      </c>
      <c r="HO175">
        <v>1</v>
      </c>
      <c r="HP175">
        <v>0</v>
      </c>
      <c r="HQ175">
        <v>13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</row>
    <row r="176" spans="1:239">
      <c r="A176" t="s">
        <v>1406</v>
      </c>
      <c r="B176" t="s">
        <v>1401</v>
      </c>
      <c r="C176" t="str">
        <f>"060208"</f>
        <v>060208</v>
      </c>
      <c r="D176" t="s">
        <v>220</v>
      </c>
      <c r="E176">
        <v>1</v>
      </c>
      <c r="F176">
        <v>1128</v>
      </c>
      <c r="G176">
        <v>860</v>
      </c>
      <c r="H176">
        <v>381</v>
      </c>
      <c r="I176">
        <v>479</v>
      </c>
      <c r="J176">
        <v>2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478</v>
      </c>
      <c r="T176">
        <v>0</v>
      </c>
      <c r="U176">
        <v>0</v>
      </c>
      <c r="V176">
        <v>478</v>
      </c>
      <c r="W176">
        <v>9</v>
      </c>
      <c r="X176">
        <v>6</v>
      </c>
      <c r="Y176">
        <v>3</v>
      </c>
      <c r="Z176">
        <v>0</v>
      </c>
      <c r="AA176">
        <v>469</v>
      </c>
      <c r="AB176">
        <v>244</v>
      </c>
      <c r="AC176">
        <v>20</v>
      </c>
      <c r="AD176">
        <v>12</v>
      </c>
      <c r="AE176">
        <v>4</v>
      </c>
      <c r="AF176">
        <v>10</v>
      </c>
      <c r="AG176">
        <v>19</v>
      </c>
      <c r="AH176">
        <v>0</v>
      </c>
      <c r="AI176">
        <v>27</v>
      </c>
      <c r="AJ176">
        <v>66</v>
      </c>
      <c r="AK176">
        <v>78</v>
      </c>
      <c r="AL176">
        <v>3</v>
      </c>
      <c r="AM176">
        <v>0</v>
      </c>
      <c r="AN176">
        <v>1</v>
      </c>
      <c r="AO176">
        <v>0</v>
      </c>
      <c r="AP176">
        <v>1</v>
      </c>
      <c r="AQ176">
        <v>0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2</v>
      </c>
      <c r="BA176">
        <v>244</v>
      </c>
      <c r="BB176">
        <v>26</v>
      </c>
      <c r="BC176">
        <v>2</v>
      </c>
      <c r="BD176">
        <v>13</v>
      </c>
      <c r="BE176">
        <v>3</v>
      </c>
      <c r="BF176">
        <v>1</v>
      </c>
      <c r="BG176">
        <v>1</v>
      </c>
      <c r="BH176">
        <v>1</v>
      </c>
      <c r="BI176">
        <v>4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1</v>
      </c>
      <c r="BX176">
        <v>0</v>
      </c>
      <c r="BY176">
        <v>0</v>
      </c>
      <c r="BZ176">
        <v>0</v>
      </c>
      <c r="CA176">
        <v>26</v>
      </c>
      <c r="CB176">
        <v>11</v>
      </c>
      <c r="CC176">
        <v>6</v>
      </c>
      <c r="CD176">
        <v>1</v>
      </c>
      <c r="CE176">
        <v>1</v>
      </c>
      <c r="CF176">
        <v>1</v>
      </c>
      <c r="CG176">
        <v>0</v>
      </c>
      <c r="CH176">
        <v>0</v>
      </c>
      <c r="CI176">
        <v>0</v>
      </c>
      <c r="CJ176">
        <v>1</v>
      </c>
      <c r="CK176">
        <v>1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11</v>
      </c>
      <c r="CR176">
        <v>15</v>
      </c>
      <c r="CS176">
        <v>8</v>
      </c>
      <c r="CT176">
        <v>0</v>
      </c>
      <c r="CU176">
        <v>1</v>
      </c>
      <c r="CV176">
        <v>1</v>
      </c>
      <c r="CW176">
        <v>0</v>
      </c>
      <c r="CX176">
        <v>1</v>
      </c>
      <c r="CY176">
        <v>1</v>
      </c>
      <c r="CZ176">
        <v>1</v>
      </c>
      <c r="DA176">
        <v>2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15</v>
      </c>
      <c r="DR176">
        <v>91</v>
      </c>
      <c r="DS176">
        <v>26</v>
      </c>
      <c r="DT176">
        <v>1</v>
      </c>
      <c r="DU176">
        <v>2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60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1</v>
      </c>
      <c r="EM176">
        <v>1</v>
      </c>
      <c r="EN176">
        <v>0</v>
      </c>
      <c r="EO176">
        <v>0</v>
      </c>
      <c r="EP176">
        <v>0</v>
      </c>
      <c r="EQ176">
        <v>91</v>
      </c>
      <c r="ER176">
        <v>29</v>
      </c>
      <c r="ES176">
        <v>7</v>
      </c>
      <c r="ET176">
        <v>3</v>
      </c>
      <c r="EU176">
        <v>5</v>
      </c>
      <c r="EV176">
        <v>2</v>
      </c>
      <c r="EW176">
        <v>7</v>
      </c>
      <c r="EX176">
        <v>0</v>
      </c>
      <c r="EY176">
        <v>1</v>
      </c>
      <c r="EZ176">
        <v>1</v>
      </c>
      <c r="FA176">
        <v>0</v>
      </c>
      <c r="FB176">
        <v>0</v>
      </c>
      <c r="FC176">
        <v>2</v>
      </c>
      <c r="FD176">
        <v>0</v>
      </c>
      <c r="FE176">
        <v>0</v>
      </c>
      <c r="FF176">
        <v>0</v>
      </c>
      <c r="FG176">
        <v>0</v>
      </c>
      <c r="FH176">
        <v>1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29</v>
      </c>
      <c r="FR176">
        <v>38</v>
      </c>
      <c r="FS176">
        <v>5</v>
      </c>
      <c r="FT176">
        <v>11</v>
      </c>
      <c r="FU176">
        <v>4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7</v>
      </c>
      <c r="GC176">
        <v>0</v>
      </c>
      <c r="GD176">
        <v>0</v>
      </c>
      <c r="GE176">
        <v>0</v>
      </c>
      <c r="GF176">
        <v>2</v>
      </c>
      <c r="GG176">
        <v>0</v>
      </c>
      <c r="GH176">
        <v>4</v>
      </c>
      <c r="GI176">
        <v>0</v>
      </c>
      <c r="GJ176">
        <v>0</v>
      </c>
      <c r="GK176">
        <v>2</v>
      </c>
      <c r="GL176">
        <v>1</v>
      </c>
      <c r="GM176">
        <v>0</v>
      </c>
      <c r="GN176">
        <v>0</v>
      </c>
      <c r="GO176">
        <v>2</v>
      </c>
      <c r="GP176">
        <v>0</v>
      </c>
      <c r="GQ176">
        <v>38</v>
      </c>
      <c r="GR176">
        <v>14</v>
      </c>
      <c r="GS176">
        <v>3</v>
      </c>
      <c r="GT176">
        <v>0</v>
      </c>
      <c r="GU176">
        <v>0</v>
      </c>
      <c r="GV176">
        <v>0</v>
      </c>
      <c r="GW176">
        <v>0</v>
      </c>
      <c r="GX176">
        <v>4</v>
      </c>
      <c r="GY176">
        <v>0</v>
      </c>
      <c r="GZ176">
        <v>0</v>
      </c>
      <c r="HA176">
        <v>0</v>
      </c>
      <c r="HB176">
        <v>0</v>
      </c>
      <c r="HC176">
        <v>1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6</v>
      </c>
      <c r="HM176">
        <v>0</v>
      </c>
      <c r="HN176">
        <v>0</v>
      </c>
      <c r="HO176">
        <v>0</v>
      </c>
      <c r="HP176">
        <v>0</v>
      </c>
      <c r="HQ176">
        <v>14</v>
      </c>
      <c r="HR176">
        <v>1</v>
      </c>
      <c r="HS176">
        <v>1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1</v>
      </c>
    </row>
    <row r="177" spans="1:239">
      <c r="A177" t="s">
        <v>1405</v>
      </c>
      <c r="B177" t="s">
        <v>1401</v>
      </c>
      <c r="C177" t="str">
        <f>"060208"</f>
        <v>060208</v>
      </c>
      <c r="D177" t="s">
        <v>220</v>
      </c>
      <c r="E177">
        <v>2</v>
      </c>
      <c r="F177">
        <v>1808</v>
      </c>
      <c r="G177">
        <v>1350</v>
      </c>
      <c r="H177">
        <v>528</v>
      </c>
      <c r="I177">
        <v>822</v>
      </c>
      <c r="J177">
        <v>2</v>
      </c>
      <c r="K177">
        <v>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822</v>
      </c>
      <c r="T177">
        <v>0</v>
      </c>
      <c r="U177">
        <v>0</v>
      </c>
      <c r="V177">
        <v>822</v>
      </c>
      <c r="W177">
        <v>25</v>
      </c>
      <c r="X177">
        <v>21</v>
      </c>
      <c r="Y177">
        <v>4</v>
      </c>
      <c r="Z177">
        <v>0</v>
      </c>
      <c r="AA177">
        <v>797</v>
      </c>
      <c r="AB177">
        <v>408</v>
      </c>
      <c r="AC177">
        <v>22</v>
      </c>
      <c r="AD177">
        <v>33</v>
      </c>
      <c r="AE177">
        <v>12</v>
      </c>
      <c r="AF177">
        <v>6</v>
      </c>
      <c r="AG177">
        <v>24</v>
      </c>
      <c r="AH177">
        <v>1</v>
      </c>
      <c r="AI177">
        <v>13</v>
      </c>
      <c r="AJ177">
        <v>127</v>
      </c>
      <c r="AK177">
        <v>139</v>
      </c>
      <c r="AL177">
        <v>10</v>
      </c>
      <c r="AM177">
        <v>4</v>
      </c>
      <c r="AN177">
        <v>3</v>
      </c>
      <c r="AO177">
        <v>0</v>
      </c>
      <c r="AP177">
        <v>1</v>
      </c>
      <c r="AQ177">
        <v>0</v>
      </c>
      <c r="AR177">
        <v>1</v>
      </c>
      <c r="AS177">
        <v>2</v>
      </c>
      <c r="AT177">
        <v>0</v>
      </c>
      <c r="AU177">
        <v>0</v>
      </c>
      <c r="AV177">
        <v>1</v>
      </c>
      <c r="AW177">
        <v>4</v>
      </c>
      <c r="AX177">
        <v>0</v>
      </c>
      <c r="AY177">
        <v>1</v>
      </c>
      <c r="AZ177">
        <v>4</v>
      </c>
      <c r="BA177">
        <v>408</v>
      </c>
      <c r="BB177">
        <v>58</v>
      </c>
      <c r="BC177">
        <v>12</v>
      </c>
      <c r="BD177">
        <v>31</v>
      </c>
      <c r="BE177">
        <v>2</v>
      </c>
      <c r="BF177">
        <v>1</v>
      </c>
      <c r="BG177">
        <v>2</v>
      </c>
      <c r="BH177">
        <v>2</v>
      </c>
      <c r="BI177">
        <v>2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1</v>
      </c>
      <c r="BQ177">
        <v>0</v>
      </c>
      <c r="BR177">
        <v>0</v>
      </c>
      <c r="BS177">
        <v>2</v>
      </c>
      <c r="BT177">
        <v>0</v>
      </c>
      <c r="BU177">
        <v>1</v>
      </c>
      <c r="BV177">
        <v>1</v>
      </c>
      <c r="BW177">
        <v>0</v>
      </c>
      <c r="BX177">
        <v>0</v>
      </c>
      <c r="BY177">
        <v>0</v>
      </c>
      <c r="BZ177">
        <v>1</v>
      </c>
      <c r="CA177">
        <v>58</v>
      </c>
      <c r="CB177">
        <v>11</v>
      </c>
      <c r="CC177">
        <v>6</v>
      </c>
      <c r="CD177">
        <v>2</v>
      </c>
      <c r="CE177">
        <v>0</v>
      </c>
      <c r="CF177">
        <v>0</v>
      </c>
      <c r="CG177">
        <v>0</v>
      </c>
      <c r="CH177">
        <v>0</v>
      </c>
      <c r="CI177">
        <v>1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2</v>
      </c>
      <c r="CP177">
        <v>0</v>
      </c>
      <c r="CQ177">
        <v>11</v>
      </c>
      <c r="CR177">
        <v>53</v>
      </c>
      <c r="CS177">
        <v>32</v>
      </c>
      <c r="CT177">
        <v>2</v>
      </c>
      <c r="CU177">
        <v>0</v>
      </c>
      <c r="CV177">
        <v>1</v>
      </c>
      <c r="CW177">
        <v>1</v>
      </c>
      <c r="CX177">
        <v>2</v>
      </c>
      <c r="CY177">
        <v>0</v>
      </c>
      <c r="CZ177">
        <v>0</v>
      </c>
      <c r="DA177">
        <v>3</v>
      </c>
      <c r="DB177">
        <v>1</v>
      </c>
      <c r="DC177">
        <v>2</v>
      </c>
      <c r="DD177">
        <v>2</v>
      </c>
      <c r="DE177">
        <v>0</v>
      </c>
      <c r="DF177">
        <v>0</v>
      </c>
      <c r="DG177">
        <v>1</v>
      </c>
      <c r="DH177">
        <v>1</v>
      </c>
      <c r="DI177">
        <v>2</v>
      </c>
      <c r="DJ177">
        <v>1</v>
      </c>
      <c r="DK177">
        <v>1</v>
      </c>
      <c r="DL177">
        <v>0</v>
      </c>
      <c r="DM177">
        <v>0</v>
      </c>
      <c r="DN177">
        <v>1</v>
      </c>
      <c r="DO177">
        <v>0</v>
      </c>
      <c r="DP177">
        <v>0</v>
      </c>
      <c r="DQ177">
        <v>53</v>
      </c>
      <c r="DR177">
        <v>81</v>
      </c>
      <c r="DS177">
        <v>40</v>
      </c>
      <c r="DT177">
        <v>0</v>
      </c>
      <c r="DU177">
        <v>1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40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81</v>
      </c>
      <c r="ER177">
        <v>35</v>
      </c>
      <c r="ES177">
        <v>10</v>
      </c>
      <c r="ET177">
        <v>7</v>
      </c>
      <c r="EU177">
        <v>1</v>
      </c>
      <c r="EV177">
        <v>1</v>
      </c>
      <c r="EW177">
        <v>3</v>
      </c>
      <c r="EX177">
        <v>1</v>
      </c>
      <c r="EY177">
        <v>2</v>
      </c>
      <c r="EZ177">
        <v>0</v>
      </c>
      <c r="FA177">
        <v>0</v>
      </c>
      <c r="FB177">
        <v>2</v>
      </c>
      <c r="FC177">
        <v>1</v>
      </c>
      <c r="FD177">
        <v>0</v>
      </c>
      <c r="FE177">
        <v>0</v>
      </c>
      <c r="FF177">
        <v>0</v>
      </c>
      <c r="FG177">
        <v>0</v>
      </c>
      <c r="FH177">
        <v>1</v>
      </c>
      <c r="FI177">
        <v>0</v>
      </c>
      <c r="FJ177">
        <v>0</v>
      </c>
      <c r="FK177">
        <v>0</v>
      </c>
      <c r="FL177">
        <v>1</v>
      </c>
      <c r="FM177">
        <v>3</v>
      </c>
      <c r="FN177">
        <v>0</v>
      </c>
      <c r="FO177">
        <v>0</v>
      </c>
      <c r="FP177">
        <v>2</v>
      </c>
      <c r="FQ177">
        <v>35</v>
      </c>
      <c r="FR177">
        <v>107</v>
      </c>
      <c r="FS177">
        <v>24</v>
      </c>
      <c r="FT177">
        <v>46</v>
      </c>
      <c r="FU177">
        <v>1</v>
      </c>
      <c r="FV177">
        <v>1</v>
      </c>
      <c r="FW177">
        <v>1</v>
      </c>
      <c r="FX177">
        <v>5</v>
      </c>
      <c r="FY177">
        <v>4</v>
      </c>
      <c r="FZ177">
        <v>1</v>
      </c>
      <c r="GA177">
        <v>1</v>
      </c>
      <c r="GB177">
        <v>2</v>
      </c>
      <c r="GC177">
        <v>1</v>
      </c>
      <c r="GD177">
        <v>1</v>
      </c>
      <c r="GE177">
        <v>0</v>
      </c>
      <c r="GF177">
        <v>1</v>
      </c>
      <c r="GG177">
        <v>0</v>
      </c>
      <c r="GH177">
        <v>9</v>
      </c>
      <c r="GI177">
        <v>1</v>
      </c>
      <c r="GJ177">
        <v>0</v>
      </c>
      <c r="GK177">
        <v>1</v>
      </c>
      <c r="GL177">
        <v>2</v>
      </c>
      <c r="GM177">
        <v>0</v>
      </c>
      <c r="GN177">
        <v>0</v>
      </c>
      <c r="GO177">
        <v>0</v>
      </c>
      <c r="GP177">
        <v>5</v>
      </c>
      <c r="GQ177">
        <v>107</v>
      </c>
      <c r="GR177">
        <v>43</v>
      </c>
      <c r="GS177">
        <v>0</v>
      </c>
      <c r="GT177">
        <v>1</v>
      </c>
      <c r="GU177">
        <v>1</v>
      </c>
      <c r="GV177">
        <v>0</v>
      </c>
      <c r="GW177">
        <v>0</v>
      </c>
      <c r="GX177">
        <v>40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1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43</v>
      </c>
      <c r="HR177">
        <v>1</v>
      </c>
      <c r="HS177">
        <v>0</v>
      </c>
      <c r="HT177">
        <v>0</v>
      </c>
      <c r="HU177">
        <v>1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1</v>
      </c>
    </row>
    <row r="178" spans="1:239">
      <c r="A178" t="s">
        <v>1404</v>
      </c>
      <c r="B178" t="s">
        <v>1401</v>
      </c>
      <c r="C178" t="str">
        <f>"060208"</f>
        <v>060208</v>
      </c>
      <c r="D178" t="s">
        <v>220</v>
      </c>
      <c r="E178">
        <v>3</v>
      </c>
      <c r="F178">
        <v>1451</v>
      </c>
      <c r="G178">
        <v>1100</v>
      </c>
      <c r="H178">
        <v>364</v>
      </c>
      <c r="I178">
        <v>736</v>
      </c>
      <c r="J178">
        <v>0</v>
      </c>
      <c r="K178">
        <v>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736</v>
      </c>
      <c r="T178">
        <v>0</v>
      </c>
      <c r="U178">
        <v>0</v>
      </c>
      <c r="V178">
        <v>736</v>
      </c>
      <c r="W178">
        <v>32</v>
      </c>
      <c r="X178">
        <v>27</v>
      </c>
      <c r="Y178">
        <v>5</v>
      </c>
      <c r="Z178">
        <v>0</v>
      </c>
      <c r="AA178">
        <v>704</v>
      </c>
      <c r="AB178">
        <v>413</v>
      </c>
      <c r="AC178">
        <v>18</v>
      </c>
      <c r="AD178">
        <v>19</v>
      </c>
      <c r="AE178">
        <v>11</v>
      </c>
      <c r="AF178">
        <v>7</v>
      </c>
      <c r="AG178">
        <v>2</v>
      </c>
      <c r="AH178">
        <v>0</v>
      </c>
      <c r="AI178">
        <v>7</v>
      </c>
      <c r="AJ178">
        <v>125</v>
      </c>
      <c r="AK178">
        <v>196</v>
      </c>
      <c r="AL178">
        <v>6</v>
      </c>
      <c r="AM178">
        <v>1</v>
      </c>
      <c r="AN178">
        <v>0</v>
      </c>
      <c r="AO178">
        <v>1</v>
      </c>
      <c r="AP178">
        <v>7</v>
      </c>
      <c r="AQ178">
        <v>0</v>
      </c>
      <c r="AR178">
        <v>2</v>
      </c>
      <c r="AS178">
        <v>0</v>
      </c>
      <c r="AT178">
        <v>2</v>
      </c>
      <c r="AU178">
        <v>1</v>
      </c>
      <c r="AV178">
        <v>0</v>
      </c>
      <c r="AW178">
        <v>1</v>
      </c>
      <c r="AX178">
        <v>4</v>
      </c>
      <c r="AY178">
        <v>2</v>
      </c>
      <c r="AZ178">
        <v>1</v>
      </c>
      <c r="BA178">
        <v>413</v>
      </c>
      <c r="BB178">
        <v>41</v>
      </c>
      <c r="BC178">
        <v>6</v>
      </c>
      <c r="BD178">
        <v>17</v>
      </c>
      <c r="BE178">
        <v>7</v>
      </c>
      <c r="BF178">
        <v>2</v>
      </c>
      <c r="BG178">
        <v>1</v>
      </c>
      <c r="BH178">
        <v>2</v>
      </c>
      <c r="BI178">
        <v>3</v>
      </c>
      <c r="BJ178">
        <v>1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2</v>
      </c>
      <c r="BW178">
        <v>0</v>
      </c>
      <c r="BX178">
        <v>0</v>
      </c>
      <c r="BY178">
        <v>0</v>
      </c>
      <c r="BZ178">
        <v>0</v>
      </c>
      <c r="CA178">
        <v>41</v>
      </c>
      <c r="CB178">
        <v>6</v>
      </c>
      <c r="CC178">
        <v>4</v>
      </c>
      <c r="CD178">
        <v>1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1</v>
      </c>
      <c r="CQ178">
        <v>6</v>
      </c>
      <c r="CR178">
        <v>30</v>
      </c>
      <c r="CS178">
        <v>16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1</v>
      </c>
      <c r="CZ178">
        <v>0</v>
      </c>
      <c r="DA178">
        <v>4</v>
      </c>
      <c r="DB178">
        <v>0</v>
      </c>
      <c r="DC178">
        <v>0</v>
      </c>
      <c r="DD178">
        <v>0</v>
      </c>
      <c r="DE178">
        <v>0</v>
      </c>
      <c r="DF178">
        <v>1</v>
      </c>
      <c r="DG178">
        <v>1</v>
      </c>
      <c r="DH178">
        <v>0</v>
      </c>
      <c r="DI178">
        <v>0</v>
      </c>
      <c r="DJ178">
        <v>0</v>
      </c>
      <c r="DK178">
        <v>0</v>
      </c>
      <c r="DL178">
        <v>1</v>
      </c>
      <c r="DM178">
        <v>2</v>
      </c>
      <c r="DN178">
        <v>4</v>
      </c>
      <c r="DO178">
        <v>0</v>
      </c>
      <c r="DP178">
        <v>0</v>
      </c>
      <c r="DQ178">
        <v>30</v>
      </c>
      <c r="DR178">
        <v>90</v>
      </c>
      <c r="DS178">
        <v>26</v>
      </c>
      <c r="DT178">
        <v>0</v>
      </c>
      <c r="DU178">
        <v>2</v>
      </c>
      <c r="DV178">
        <v>0</v>
      </c>
      <c r="DW178">
        <v>0</v>
      </c>
      <c r="DX178">
        <v>0</v>
      </c>
      <c r="DY178">
        <v>1</v>
      </c>
      <c r="DZ178">
        <v>0</v>
      </c>
      <c r="EA178">
        <v>1</v>
      </c>
      <c r="EB178">
        <v>0</v>
      </c>
      <c r="EC178">
        <v>59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1</v>
      </c>
      <c r="EQ178">
        <v>90</v>
      </c>
      <c r="ER178">
        <v>20</v>
      </c>
      <c r="ES178">
        <v>4</v>
      </c>
      <c r="ET178">
        <v>2</v>
      </c>
      <c r="EU178">
        <v>3</v>
      </c>
      <c r="EV178">
        <v>0</v>
      </c>
      <c r="EW178">
        <v>2</v>
      </c>
      <c r="EX178">
        <v>1</v>
      </c>
      <c r="EY178">
        <v>2</v>
      </c>
      <c r="EZ178">
        <v>0</v>
      </c>
      <c r="FA178">
        <v>0</v>
      </c>
      <c r="FB178">
        <v>0</v>
      </c>
      <c r="FC178">
        <v>2</v>
      </c>
      <c r="FD178">
        <v>0</v>
      </c>
      <c r="FE178">
        <v>0</v>
      </c>
      <c r="FF178">
        <v>0</v>
      </c>
      <c r="FG178">
        <v>0</v>
      </c>
      <c r="FH178">
        <v>2</v>
      </c>
      <c r="FI178">
        <v>0</v>
      </c>
      <c r="FJ178">
        <v>0</v>
      </c>
      <c r="FK178">
        <v>0</v>
      </c>
      <c r="FL178">
        <v>0</v>
      </c>
      <c r="FM178">
        <v>1</v>
      </c>
      <c r="FN178">
        <v>0</v>
      </c>
      <c r="FO178">
        <v>1</v>
      </c>
      <c r="FP178">
        <v>0</v>
      </c>
      <c r="FQ178">
        <v>20</v>
      </c>
      <c r="FR178">
        <v>88</v>
      </c>
      <c r="FS178">
        <v>22</v>
      </c>
      <c r="FT178">
        <v>34</v>
      </c>
      <c r="FU178">
        <v>1</v>
      </c>
      <c r="FV178">
        <v>2</v>
      </c>
      <c r="FW178">
        <v>1</v>
      </c>
      <c r="FX178">
        <v>1</v>
      </c>
      <c r="FY178">
        <v>2</v>
      </c>
      <c r="FZ178">
        <v>0</v>
      </c>
      <c r="GA178">
        <v>0</v>
      </c>
      <c r="GB178">
        <v>8</v>
      </c>
      <c r="GC178">
        <v>1</v>
      </c>
      <c r="GD178">
        <v>0</v>
      </c>
      <c r="GE178">
        <v>2</v>
      </c>
      <c r="GF178">
        <v>3</v>
      </c>
      <c r="GG178">
        <v>0</v>
      </c>
      <c r="GH178">
        <v>2</v>
      </c>
      <c r="GI178">
        <v>3</v>
      </c>
      <c r="GJ178">
        <v>0</v>
      </c>
      <c r="GK178">
        <v>1</v>
      </c>
      <c r="GL178">
        <v>2</v>
      </c>
      <c r="GM178">
        <v>0</v>
      </c>
      <c r="GN178">
        <v>0</v>
      </c>
      <c r="GO178">
        <v>1</v>
      </c>
      <c r="GP178">
        <v>2</v>
      </c>
      <c r="GQ178">
        <v>88</v>
      </c>
      <c r="GR178">
        <v>13</v>
      </c>
      <c r="GS178">
        <v>3</v>
      </c>
      <c r="GT178">
        <v>1</v>
      </c>
      <c r="GU178">
        <v>0</v>
      </c>
      <c r="GV178">
        <v>0</v>
      </c>
      <c r="GW178">
        <v>0</v>
      </c>
      <c r="GX178">
        <v>7</v>
      </c>
      <c r="GY178">
        <v>1</v>
      </c>
      <c r="GZ178">
        <v>0</v>
      </c>
      <c r="HA178">
        <v>0</v>
      </c>
      <c r="HB178">
        <v>1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13</v>
      </c>
      <c r="HR178">
        <v>3</v>
      </c>
      <c r="HS178">
        <v>0</v>
      </c>
      <c r="HT178">
        <v>0</v>
      </c>
      <c r="HU178">
        <v>1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1</v>
      </c>
      <c r="ID178">
        <v>1</v>
      </c>
      <c r="IE178">
        <v>3</v>
      </c>
    </row>
    <row r="179" spans="1:239">
      <c r="A179" t="s">
        <v>1403</v>
      </c>
      <c r="B179" t="s">
        <v>1401</v>
      </c>
      <c r="C179" t="str">
        <f>"060208"</f>
        <v>060208</v>
      </c>
      <c r="D179" t="s">
        <v>220</v>
      </c>
      <c r="E179">
        <v>4</v>
      </c>
      <c r="F179">
        <v>876</v>
      </c>
      <c r="G179">
        <v>660</v>
      </c>
      <c r="H179">
        <v>311</v>
      </c>
      <c r="I179">
        <v>349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349</v>
      </c>
      <c r="T179">
        <v>0</v>
      </c>
      <c r="U179">
        <v>0</v>
      </c>
      <c r="V179">
        <v>349</v>
      </c>
      <c r="W179">
        <v>8</v>
      </c>
      <c r="X179">
        <v>6</v>
      </c>
      <c r="Y179">
        <v>2</v>
      </c>
      <c r="Z179">
        <v>0</v>
      </c>
      <c r="AA179">
        <v>341</v>
      </c>
      <c r="AB179">
        <v>190</v>
      </c>
      <c r="AC179">
        <v>12</v>
      </c>
      <c r="AD179">
        <v>11</v>
      </c>
      <c r="AE179">
        <v>0</v>
      </c>
      <c r="AF179">
        <v>2</v>
      </c>
      <c r="AG179">
        <v>2</v>
      </c>
      <c r="AH179">
        <v>0</v>
      </c>
      <c r="AI179">
        <v>7</v>
      </c>
      <c r="AJ179">
        <v>72</v>
      </c>
      <c r="AK179">
        <v>75</v>
      </c>
      <c r="AL179">
        <v>3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1</v>
      </c>
      <c r="AS179">
        <v>2</v>
      </c>
      <c r="AT179">
        <v>1</v>
      </c>
      <c r="AU179">
        <v>0</v>
      </c>
      <c r="AV179">
        <v>0</v>
      </c>
      <c r="AW179">
        <v>1</v>
      </c>
      <c r="AX179">
        <v>0</v>
      </c>
      <c r="AY179">
        <v>0</v>
      </c>
      <c r="AZ179">
        <v>0</v>
      </c>
      <c r="BA179">
        <v>190</v>
      </c>
      <c r="BB179">
        <v>16</v>
      </c>
      <c r="BC179">
        <v>0</v>
      </c>
      <c r="BD179">
        <v>8</v>
      </c>
      <c r="BE179">
        <v>0</v>
      </c>
      <c r="BF179">
        <v>0</v>
      </c>
      <c r="BG179">
        <v>0</v>
      </c>
      <c r="BH179">
        <v>1</v>
      </c>
      <c r="BI179">
        <v>2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2</v>
      </c>
      <c r="BV179">
        <v>0</v>
      </c>
      <c r="BW179">
        <v>0</v>
      </c>
      <c r="BX179">
        <v>2</v>
      </c>
      <c r="BY179">
        <v>0</v>
      </c>
      <c r="BZ179">
        <v>1</v>
      </c>
      <c r="CA179">
        <v>16</v>
      </c>
      <c r="CB179">
        <v>6</v>
      </c>
      <c r="CC179">
        <v>2</v>
      </c>
      <c r="CD179">
        <v>0</v>
      </c>
      <c r="CE179">
        <v>0</v>
      </c>
      <c r="CF179">
        <v>0</v>
      </c>
      <c r="CG179">
        <v>1</v>
      </c>
      <c r="CH179">
        <v>3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6</v>
      </c>
      <c r="CR179">
        <v>13</v>
      </c>
      <c r="CS179">
        <v>6</v>
      </c>
      <c r="CT179">
        <v>0</v>
      </c>
      <c r="CU179">
        <v>0</v>
      </c>
      <c r="CV179">
        <v>0</v>
      </c>
      <c r="CW179">
        <v>2</v>
      </c>
      <c r="CX179">
        <v>1</v>
      </c>
      <c r="CY179">
        <v>1</v>
      </c>
      <c r="CZ179">
        <v>0</v>
      </c>
      <c r="DA179">
        <v>3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13</v>
      </c>
      <c r="DR179">
        <v>44</v>
      </c>
      <c r="DS179">
        <v>23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21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44</v>
      </c>
      <c r="ER179">
        <v>9</v>
      </c>
      <c r="ES179">
        <v>1</v>
      </c>
      <c r="ET179">
        <v>0</v>
      </c>
      <c r="EU179">
        <v>1</v>
      </c>
      <c r="EV179">
        <v>0</v>
      </c>
      <c r="EW179">
        <v>0</v>
      </c>
      <c r="EX179">
        <v>1</v>
      </c>
      <c r="EY179">
        <v>0</v>
      </c>
      <c r="EZ179">
        <v>0</v>
      </c>
      <c r="FA179">
        <v>0</v>
      </c>
      <c r="FB179">
        <v>0</v>
      </c>
      <c r="FC179">
        <v>2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1</v>
      </c>
      <c r="FN179">
        <v>0</v>
      </c>
      <c r="FO179">
        <v>0</v>
      </c>
      <c r="FP179">
        <v>3</v>
      </c>
      <c r="FQ179">
        <v>9</v>
      </c>
      <c r="FR179">
        <v>53</v>
      </c>
      <c r="FS179">
        <v>19</v>
      </c>
      <c r="FT179">
        <v>13</v>
      </c>
      <c r="FU179">
        <v>2</v>
      </c>
      <c r="FV179">
        <v>0</v>
      </c>
      <c r="FW179">
        <v>0</v>
      </c>
      <c r="FX179">
        <v>0</v>
      </c>
      <c r="FY179">
        <v>1</v>
      </c>
      <c r="FZ179">
        <v>0</v>
      </c>
      <c r="GA179">
        <v>1</v>
      </c>
      <c r="GB179">
        <v>3</v>
      </c>
      <c r="GC179">
        <v>0</v>
      </c>
      <c r="GD179">
        <v>1</v>
      </c>
      <c r="GE179">
        <v>1</v>
      </c>
      <c r="GF179">
        <v>0</v>
      </c>
      <c r="GG179">
        <v>0</v>
      </c>
      <c r="GH179">
        <v>5</v>
      </c>
      <c r="GI179">
        <v>1</v>
      </c>
      <c r="GJ179">
        <v>3</v>
      </c>
      <c r="GK179">
        <v>0</v>
      </c>
      <c r="GL179">
        <v>0</v>
      </c>
      <c r="GM179">
        <v>0</v>
      </c>
      <c r="GN179">
        <v>0</v>
      </c>
      <c r="GO179">
        <v>2</v>
      </c>
      <c r="GP179">
        <v>1</v>
      </c>
      <c r="GQ179">
        <v>53</v>
      </c>
      <c r="GR179">
        <v>10</v>
      </c>
      <c r="GS179">
        <v>1</v>
      </c>
      <c r="GT179">
        <v>0</v>
      </c>
      <c r="GU179">
        <v>0</v>
      </c>
      <c r="GV179">
        <v>0</v>
      </c>
      <c r="GW179">
        <v>0</v>
      </c>
      <c r="GX179">
        <v>8</v>
      </c>
      <c r="GY179">
        <v>0</v>
      </c>
      <c r="GZ179">
        <v>0</v>
      </c>
      <c r="HA179">
        <v>0</v>
      </c>
      <c r="HB179">
        <v>1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10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</row>
    <row r="180" spans="1:239">
      <c r="A180" t="s">
        <v>1402</v>
      </c>
      <c r="B180" t="s">
        <v>1401</v>
      </c>
      <c r="C180" t="str">
        <f>"060208"</f>
        <v>060208</v>
      </c>
      <c r="D180" t="s">
        <v>220</v>
      </c>
      <c r="E180">
        <v>5</v>
      </c>
      <c r="F180">
        <v>302</v>
      </c>
      <c r="G180">
        <v>230</v>
      </c>
      <c r="H180">
        <v>103</v>
      </c>
      <c r="I180">
        <v>127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127</v>
      </c>
      <c r="T180">
        <v>0</v>
      </c>
      <c r="U180">
        <v>0</v>
      </c>
      <c r="V180">
        <v>127</v>
      </c>
      <c r="W180">
        <v>3</v>
      </c>
      <c r="X180">
        <v>2</v>
      </c>
      <c r="Y180">
        <v>1</v>
      </c>
      <c r="Z180">
        <v>0</v>
      </c>
      <c r="AA180">
        <v>124</v>
      </c>
      <c r="AB180">
        <v>94</v>
      </c>
      <c r="AC180">
        <v>5</v>
      </c>
      <c r="AD180">
        <v>14</v>
      </c>
      <c r="AE180">
        <v>15</v>
      </c>
      <c r="AF180">
        <v>0</v>
      </c>
      <c r="AG180">
        <v>0</v>
      </c>
      <c r="AH180">
        <v>0</v>
      </c>
      <c r="AI180">
        <v>0</v>
      </c>
      <c r="AJ180">
        <v>8</v>
      </c>
      <c r="AK180">
        <v>46</v>
      </c>
      <c r="AL180">
        <v>4</v>
      </c>
      <c r="AM180">
        <v>0</v>
      </c>
      <c r="AN180">
        <v>1</v>
      </c>
      <c r="AO180">
        <v>0</v>
      </c>
      <c r="AP180">
        <v>0</v>
      </c>
      <c r="AQ180">
        <v>0</v>
      </c>
      <c r="AR180">
        <v>0</v>
      </c>
      <c r="AS180">
        <v>1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94</v>
      </c>
      <c r="BB180">
        <v>3</v>
      </c>
      <c r="BC180">
        <v>1</v>
      </c>
      <c r="BD180">
        <v>2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3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3</v>
      </c>
      <c r="CS180">
        <v>1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2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3</v>
      </c>
      <c r="DR180">
        <v>14</v>
      </c>
      <c r="DS180">
        <v>3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10</v>
      </c>
      <c r="ED180">
        <v>0</v>
      </c>
      <c r="EE180">
        <v>0</v>
      </c>
      <c r="EF180">
        <v>0</v>
      </c>
      <c r="EG180">
        <v>0</v>
      </c>
      <c r="EH180">
        <v>1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14</v>
      </c>
      <c r="ER180">
        <v>1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1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1</v>
      </c>
      <c r="FR180">
        <v>9</v>
      </c>
      <c r="FS180">
        <v>3</v>
      </c>
      <c r="FT180">
        <v>3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2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1</v>
      </c>
      <c r="GP180">
        <v>0</v>
      </c>
      <c r="GQ180">
        <v>9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</row>
    <row r="181" spans="1:239">
      <c r="A181" t="s">
        <v>1400</v>
      </c>
      <c r="B181" t="s">
        <v>1395</v>
      </c>
      <c r="C181" t="str">
        <f>"060209"</f>
        <v>060209</v>
      </c>
      <c r="D181" t="s">
        <v>1399</v>
      </c>
      <c r="E181">
        <v>1</v>
      </c>
      <c r="F181">
        <v>1209</v>
      </c>
      <c r="G181">
        <v>920</v>
      </c>
      <c r="H181">
        <v>393</v>
      </c>
      <c r="I181">
        <v>527</v>
      </c>
      <c r="J181">
        <v>0</v>
      </c>
      <c r="K181">
        <v>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527</v>
      </c>
      <c r="T181">
        <v>0</v>
      </c>
      <c r="U181">
        <v>0</v>
      </c>
      <c r="V181">
        <v>527</v>
      </c>
      <c r="W181">
        <v>18</v>
      </c>
      <c r="X181">
        <v>14</v>
      </c>
      <c r="Y181">
        <v>0</v>
      </c>
      <c r="Z181">
        <v>0</v>
      </c>
      <c r="AA181">
        <v>509</v>
      </c>
      <c r="AB181">
        <v>291</v>
      </c>
      <c r="AC181">
        <v>10</v>
      </c>
      <c r="AD181">
        <v>17</v>
      </c>
      <c r="AE181">
        <v>3</v>
      </c>
      <c r="AF181">
        <v>1</v>
      </c>
      <c r="AG181">
        <v>6</v>
      </c>
      <c r="AH181">
        <v>0</v>
      </c>
      <c r="AI181">
        <v>21</v>
      </c>
      <c r="AJ181">
        <v>102</v>
      </c>
      <c r="AK181">
        <v>120</v>
      </c>
      <c r="AL181">
        <v>0</v>
      </c>
      <c r="AM181">
        <v>1</v>
      </c>
      <c r="AN181">
        <v>0</v>
      </c>
      <c r="AO181">
        <v>0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0</v>
      </c>
      <c r="AV181">
        <v>1</v>
      </c>
      <c r="AW181">
        <v>1</v>
      </c>
      <c r="AX181">
        <v>2</v>
      </c>
      <c r="AY181">
        <v>0</v>
      </c>
      <c r="AZ181">
        <v>1</v>
      </c>
      <c r="BA181">
        <v>291</v>
      </c>
      <c r="BB181">
        <v>32</v>
      </c>
      <c r="BC181">
        <v>5</v>
      </c>
      <c r="BD181">
        <v>24</v>
      </c>
      <c r="BE181">
        <v>2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1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32</v>
      </c>
      <c r="CB181">
        <v>14</v>
      </c>
      <c r="CC181">
        <v>11</v>
      </c>
      <c r="CD181">
        <v>2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1</v>
      </c>
      <c r="CQ181">
        <v>14</v>
      </c>
      <c r="CR181">
        <v>24</v>
      </c>
      <c r="CS181">
        <v>5</v>
      </c>
      <c r="CT181">
        <v>1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16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1</v>
      </c>
      <c r="DK181">
        <v>0</v>
      </c>
      <c r="DL181">
        <v>0</v>
      </c>
      <c r="DM181">
        <v>1</v>
      </c>
      <c r="DN181">
        <v>0</v>
      </c>
      <c r="DO181">
        <v>0</v>
      </c>
      <c r="DP181">
        <v>0</v>
      </c>
      <c r="DQ181">
        <v>24</v>
      </c>
      <c r="DR181">
        <v>69</v>
      </c>
      <c r="DS181">
        <v>29</v>
      </c>
      <c r="DT181">
        <v>1</v>
      </c>
      <c r="DU181">
        <v>1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38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69</v>
      </c>
      <c r="ER181">
        <v>22</v>
      </c>
      <c r="ES181">
        <v>6</v>
      </c>
      <c r="ET181">
        <v>2</v>
      </c>
      <c r="EU181">
        <v>0</v>
      </c>
      <c r="EV181">
        <v>0</v>
      </c>
      <c r="EW181">
        <v>2</v>
      </c>
      <c r="EX181">
        <v>0</v>
      </c>
      <c r="EY181">
        <v>0</v>
      </c>
      <c r="EZ181">
        <v>1</v>
      </c>
      <c r="FA181">
        <v>0</v>
      </c>
      <c r="FB181">
        <v>0</v>
      </c>
      <c r="FC181">
        <v>2</v>
      </c>
      <c r="FD181">
        <v>0</v>
      </c>
      <c r="FE181">
        <v>0</v>
      </c>
      <c r="FF181">
        <v>1</v>
      </c>
      <c r="FG181">
        <v>2</v>
      </c>
      <c r="FH181">
        <v>0</v>
      </c>
      <c r="FI181">
        <v>3</v>
      </c>
      <c r="FJ181">
        <v>0</v>
      </c>
      <c r="FK181">
        <v>0</v>
      </c>
      <c r="FL181">
        <v>0</v>
      </c>
      <c r="FM181">
        <v>0</v>
      </c>
      <c r="FN181">
        <v>1</v>
      </c>
      <c r="FO181">
        <v>0</v>
      </c>
      <c r="FP181">
        <v>2</v>
      </c>
      <c r="FQ181">
        <v>22</v>
      </c>
      <c r="FR181">
        <v>43</v>
      </c>
      <c r="FS181">
        <v>15</v>
      </c>
      <c r="FT181">
        <v>10</v>
      </c>
      <c r="FU181">
        <v>0</v>
      </c>
      <c r="FV181">
        <v>1</v>
      </c>
      <c r="FW181">
        <v>0</v>
      </c>
      <c r="FX181">
        <v>0</v>
      </c>
      <c r="FY181">
        <v>4</v>
      </c>
      <c r="FZ181">
        <v>1</v>
      </c>
      <c r="GA181">
        <v>0</v>
      </c>
      <c r="GB181">
        <v>3</v>
      </c>
      <c r="GC181">
        <v>0</v>
      </c>
      <c r="GD181">
        <v>1</v>
      </c>
      <c r="GE181">
        <v>2</v>
      </c>
      <c r="GF181">
        <v>3</v>
      </c>
      <c r="GG181">
        <v>0</v>
      </c>
      <c r="GH181">
        <v>0</v>
      </c>
      <c r="GI181">
        <v>1</v>
      </c>
      <c r="GJ181">
        <v>0</v>
      </c>
      <c r="GK181">
        <v>1</v>
      </c>
      <c r="GL181">
        <v>0</v>
      </c>
      <c r="GM181">
        <v>0</v>
      </c>
      <c r="GN181">
        <v>0</v>
      </c>
      <c r="GO181">
        <v>1</v>
      </c>
      <c r="GP181">
        <v>0</v>
      </c>
      <c r="GQ181">
        <v>43</v>
      </c>
      <c r="GR181">
        <v>13</v>
      </c>
      <c r="GS181">
        <v>6</v>
      </c>
      <c r="GT181">
        <v>1</v>
      </c>
      <c r="GU181">
        <v>0</v>
      </c>
      <c r="GV181">
        <v>1</v>
      </c>
      <c r="GW181">
        <v>0</v>
      </c>
      <c r="GX181">
        <v>3</v>
      </c>
      <c r="GY181">
        <v>0</v>
      </c>
      <c r="GZ181">
        <v>0</v>
      </c>
      <c r="HA181">
        <v>0</v>
      </c>
      <c r="HB181">
        <v>1</v>
      </c>
      <c r="HC181">
        <v>1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13</v>
      </c>
      <c r="HR181">
        <v>1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1</v>
      </c>
      <c r="ID181">
        <v>0</v>
      </c>
      <c r="IE181">
        <v>1</v>
      </c>
    </row>
    <row r="182" spans="1:239">
      <c r="A182" t="s">
        <v>1398</v>
      </c>
      <c r="B182" t="s">
        <v>1395</v>
      </c>
      <c r="C182" t="str">
        <f>"060209"</f>
        <v>060209</v>
      </c>
      <c r="D182" t="s">
        <v>1397</v>
      </c>
      <c r="E182">
        <v>2</v>
      </c>
      <c r="F182">
        <v>1416</v>
      </c>
      <c r="G182">
        <v>1090</v>
      </c>
      <c r="H182">
        <v>329</v>
      </c>
      <c r="I182">
        <v>761</v>
      </c>
      <c r="J182">
        <v>2</v>
      </c>
      <c r="K182">
        <v>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761</v>
      </c>
      <c r="T182">
        <v>0</v>
      </c>
      <c r="U182">
        <v>0</v>
      </c>
      <c r="V182">
        <v>761</v>
      </c>
      <c r="W182">
        <v>17</v>
      </c>
      <c r="X182">
        <v>15</v>
      </c>
      <c r="Y182">
        <v>2</v>
      </c>
      <c r="Z182">
        <v>0</v>
      </c>
      <c r="AA182">
        <v>744</v>
      </c>
      <c r="AB182">
        <v>529</v>
      </c>
      <c r="AC182">
        <v>9</v>
      </c>
      <c r="AD182">
        <v>33</v>
      </c>
      <c r="AE182">
        <v>6</v>
      </c>
      <c r="AF182">
        <v>9</v>
      </c>
      <c r="AG182">
        <v>33</v>
      </c>
      <c r="AH182">
        <v>0</v>
      </c>
      <c r="AI182">
        <v>8</v>
      </c>
      <c r="AJ182">
        <v>153</v>
      </c>
      <c r="AK182">
        <v>249</v>
      </c>
      <c r="AL182">
        <v>12</v>
      </c>
      <c r="AM182">
        <v>6</v>
      </c>
      <c r="AN182">
        <v>1</v>
      </c>
      <c r="AO182">
        <v>0</v>
      </c>
      <c r="AP182">
        <v>6</v>
      </c>
      <c r="AQ182">
        <v>1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1</v>
      </c>
      <c r="AY182">
        <v>0</v>
      </c>
      <c r="AZ182">
        <v>1</v>
      </c>
      <c r="BA182">
        <v>529</v>
      </c>
      <c r="BB182">
        <v>27</v>
      </c>
      <c r="BC182">
        <v>3</v>
      </c>
      <c r="BD182">
        <v>18</v>
      </c>
      <c r="BE182">
        <v>1</v>
      </c>
      <c r="BF182">
        <v>0</v>
      </c>
      <c r="BG182">
        <v>0</v>
      </c>
      <c r="BH182">
        <v>0</v>
      </c>
      <c r="BI182">
        <v>2</v>
      </c>
      <c r="BJ182">
        <v>0</v>
      </c>
      <c r="BK182">
        <v>0</v>
      </c>
      <c r="BL182">
        <v>1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1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1</v>
      </c>
      <c r="CA182">
        <v>27</v>
      </c>
      <c r="CB182">
        <v>8</v>
      </c>
      <c r="CC182">
        <v>0</v>
      </c>
      <c r="CD182">
        <v>1</v>
      </c>
      <c r="CE182">
        <v>0</v>
      </c>
      <c r="CF182">
        <v>1</v>
      </c>
      <c r="CG182">
        <v>1</v>
      </c>
      <c r="CH182">
        <v>0</v>
      </c>
      <c r="CI182">
        <v>0</v>
      </c>
      <c r="CJ182">
        <v>0</v>
      </c>
      <c r="CK182">
        <v>0</v>
      </c>
      <c r="CL182">
        <v>1</v>
      </c>
      <c r="CM182">
        <v>0</v>
      </c>
      <c r="CN182">
        <v>0</v>
      </c>
      <c r="CO182">
        <v>0</v>
      </c>
      <c r="CP182">
        <v>4</v>
      </c>
      <c r="CQ182">
        <v>8</v>
      </c>
      <c r="CR182">
        <v>27</v>
      </c>
      <c r="CS182">
        <v>16</v>
      </c>
      <c r="CT182">
        <v>1</v>
      </c>
      <c r="CU182">
        <v>1</v>
      </c>
      <c r="CV182">
        <v>0</v>
      </c>
      <c r="CW182">
        <v>4</v>
      </c>
      <c r="CX182">
        <v>0</v>
      </c>
      <c r="CY182">
        <v>0</v>
      </c>
      <c r="CZ182">
        <v>1</v>
      </c>
      <c r="DA182">
        <v>4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27</v>
      </c>
      <c r="DR182">
        <v>70</v>
      </c>
      <c r="DS182">
        <v>27</v>
      </c>
      <c r="DT182">
        <v>0</v>
      </c>
      <c r="DU182">
        <v>1</v>
      </c>
      <c r="DV182">
        <v>0</v>
      </c>
      <c r="DW182">
        <v>1</v>
      </c>
      <c r="DX182">
        <v>0</v>
      </c>
      <c r="DY182">
        <v>0</v>
      </c>
      <c r="DZ182">
        <v>1</v>
      </c>
      <c r="EA182">
        <v>0</v>
      </c>
      <c r="EB182">
        <v>0</v>
      </c>
      <c r="EC182">
        <v>32</v>
      </c>
      <c r="ED182">
        <v>1</v>
      </c>
      <c r="EE182">
        <v>0</v>
      </c>
      <c r="EF182">
        <v>0</v>
      </c>
      <c r="EG182">
        <v>3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1</v>
      </c>
      <c r="EP182">
        <v>3</v>
      </c>
      <c r="EQ182">
        <v>70</v>
      </c>
      <c r="ER182">
        <v>13</v>
      </c>
      <c r="ES182">
        <v>2</v>
      </c>
      <c r="ET182">
        <v>4</v>
      </c>
      <c r="EU182">
        <v>0</v>
      </c>
      <c r="EV182">
        <v>0</v>
      </c>
      <c r="EW182">
        <v>2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2</v>
      </c>
      <c r="FD182">
        <v>1</v>
      </c>
      <c r="FE182">
        <v>0</v>
      </c>
      <c r="FF182">
        <v>0</v>
      </c>
      <c r="FG182">
        <v>0</v>
      </c>
      <c r="FH182">
        <v>0</v>
      </c>
      <c r="FI182">
        <v>2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13</v>
      </c>
      <c r="FR182">
        <v>54</v>
      </c>
      <c r="FS182">
        <v>22</v>
      </c>
      <c r="FT182">
        <v>16</v>
      </c>
      <c r="FU182">
        <v>2</v>
      </c>
      <c r="FV182">
        <v>2</v>
      </c>
      <c r="FW182">
        <v>0</v>
      </c>
      <c r="FX182">
        <v>1</v>
      </c>
      <c r="FY182">
        <v>0</v>
      </c>
      <c r="FZ182">
        <v>0</v>
      </c>
      <c r="GA182">
        <v>0</v>
      </c>
      <c r="GB182">
        <v>4</v>
      </c>
      <c r="GC182">
        <v>0</v>
      </c>
      <c r="GD182">
        <v>1</v>
      </c>
      <c r="GE182">
        <v>2</v>
      </c>
      <c r="GF182">
        <v>1</v>
      </c>
      <c r="GG182">
        <v>0</v>
      </c>
      <c r="GH182">
        <v>3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54</v>
      </c>
      <c r="GR182">
        <v>14</v>
      </c>
      <c r="GS182">
        <v>6</v>
      </c>
      <c r="GT182">
        <v>0</v>
      </c>
      <c r="GU182">
        <v>0</v>
      </c>
      <c r="GV182">
        <v>0</v>
      </c>
      <c r="GW182">
        <v>0</v>
      </c>
      <c r="GX182">
        <v>2</v>
      </c>
      <c r="GY182">
        <v>1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2</v>
      </c>
      <c r="HG182">
        <v>0</v>
      </c>
      <c r="HH182">
        <v>0</v>
      </c>
      <c r="HI182">
        <v>1</v>
      </c>
      <c r="HJ182">
        <v>0</v>
      </c>
      <c r="HK182">
        <v>0</v>
      </c>
      <c r="HL182">
        <v>0</v>
      </c>
      <c r="HM182">
        <v>0</v>
      </c>
      <c r="HN182">
        <v>1</v>
      </c>
      <c r="HO182">
        <v>0</v>
      </c>
      <c r="HP182">
        <v>1</v>
      </c>
      <c r="HQ182">
        <v>14</v>
      </c>
      <c r="HR182">
        <v>2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1</v>
      </c>
      <c r="HZ182">
        <v>0</v>
      </c>
      <c r="IA182">
        <v>0</v>
      </c>
      <c r="IB182">
        <v>0</v>
      </c>
      <c r="IC182">
        <v>0</v>
      </c>
      <c r="ID182">
        <v>1</v>
      </c>
      <c r="IE182">
        <v>2</v>
      </c>
    </row>
    <row r="183" spans="1:239">
      <c r="A183" t="s">
        <v>1396</v>
      </c>
      <c r="B183" t="s">
        <v>1395</v>
      </c>
      <c r="C183" t="str">
        <f>"060209"</f>
        <v>060209</v>
      </c>
      <c r="D183" t="s">
        <v>1394</v>
      </c>
      <c r="E183">
        <v>3</v>
      </c>
      <c r="F183">
        <v>891</v>
      </c>
      <c r="G183">
        <v>680</v>
      </c>
      <c r="H183">
        <v>259</v>
      </c>
      <c r="I183">
        <v>421</v>
      </c>
      <c r="J183">
        <v>0</v>
      </c>
      <c r="K183">
        <v>3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421</v>
      </c>
      <c r="T183">
        <v>0</v>
      </c>
      <c r="U183">
        <v>0</v>
      </c>
      <c r="V183">
        <v>421</v>
      </c>
      <c r="W183">
        <v>9</v>
      </c>
      <c r="X183">
        <v>4</v>
      </c>
      <c r="Y183">
        <v>5</v>
      </c>
      <c r="Z183">
        <v>0</v>
      </c>
      <c r="AA183">
        <v>412</v>
      </c>
      <c r="AB183">
        <v>269</v>
      </c>
      <c r="AC183">
        <v>11</v>
      </c>
      <c r="AD183">
        <v>13</v>
      </c>
      <c r="AE183">
        <v>2</v>
      </c>
      <c r="AF183">
        <v>1</v>
      </c>
      <c r="AG183">
        <v>26</v>
      </c>
      <c r="AH183">
        <v>0</v>
      </c>
      <c r="AI183">
        <v>13</v>
      </c>
      <c r="AJ183">
        <v>41</v>
      </c>
      <c r="AK183">
        <v>141</v>
      </c>
      <c r="AL183">
        <v>10</v>
      </c>
      <c r="AM183">
        <v>5</v>
      </c>
      <c r="AN183">
        <v>0</v>
      </c>
      <c r="AO183">
        <v>1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0</v>
      </c>
      <c r="AV183">
        <v>1</v>
      </c>
      <c r="AW183">
        <v>0</v>
      </c>
      <c r="AX183">
        <v>0</v>
      </c>
      <c r="AY183">
        <v>0</v>
      </c>
      <c r="AZ183">
        <v>3</v>
      </c>
      <c r="BA183">
        <v>269</v>
      </c>
      <c r="BB183">
        <v>26</v>
      </c>
      <c r="BC183">
        <v>2</v>
      </c>
      <c r="BD183">
        <v>18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2</v>
      </c>
      <c r="BL183">
        <v>1</v>
      </c>
      <c r="BM183">
        <v>0</v>
      </c>
      <c r="BN183">
        <v>1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1</v>
      </c>
      <c r="CA183">
        <v>26</v>
      </c>
      <c r="CB183">
        <v>1</v>
      </c>
      <c r="CC183">
        <v>0</v>
      </c>
      <c r="CD183">
        <v>0</v>
      </c>
      <c r="CE183">
        <v>1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1</v>
      </c>
      <c r="CR183">
        <v>19</v>
      </c>
      <c r="CS183">
        <v>7</v>
      </c>
      <c r="CT183">
        <v>0</v>
      </c>
      <c r="CU183">
        <v>1</v>
      </c>
      <c r="CV183">
        <v>1</v>
      </c>
      <c r="CW183">
        <v>0</v>
      </c>
      <c r="CX183">
        <v>1</v>
      </c>
      <c r="CY183">
        <v>2</v>
      </c>
      <c r="CZ183">
        <v>0</v>
      </c>
      <c r="DA183">
        <v>4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1</v>
      </c>
      <c r="DO183">
        <v>0</v>
      </c>
      <c r="DP183">
        <v>2</v>
      </c>
      <c r="DQ183">
        <v>19</v>
      </c>
      <c r="DR183">
        <v>40</v>
      </c>
      <c r="DS183">
        <v>16</v>
      </c>
      <c r="DT183">
        <v>0</v>
      </c>
      <c r="DU183">
        <v>3</v>
      </c>
      <c r="DV183">
        <v>0</v>
      </c>
      <c r="DW183">
        <v>1</v>
      </c>
      <c r="DX183">
        <v>1</v>
      </c>
      <c r="DY183">
        <v>1</v>
      </c>
      <c r="DZ183">
        <v>0</v>
      </c>
      <c r="EA183">
        <v>0</v>
      </c>
      <c r="EB183">
        <v>0</v>
      </c>
      <c r="EC183">
        <v>13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2</v>
      </c>
      <c r="EK183">
        <v>0</v>
      </c>
      <c r="EL183">
        <v>0</v>
      </c>
      <c r="EM183">
        <v>0</v>
      </c>
      <c r="EN183">
        <v>0</v>
      </c>
      <c r="EO183">
        <v>1</v>
      </c>
      <c r="EP183">
        <v>2</v>
      </c>
      <c r="EQ183">
        <v>40</v>
      </c>
      <c r="ER183">
        <v>14</v>
      </c>
      <c r="ES183">
        <v>3</v>
      </c>
      <c r="ET183">
        <v>3</v>
      </c>
      <c r="EU183">
        <v>1</v>
      </c>
      <c r="EV183">
        <v>0</v>
      </c>
      <c r="EW183">
        <v>3</v>
      </c>
      <c r="EX183">
        <v>0</v>
      </c>
      <c r="EY183">
        <v>0</v>
      </c>
      <c r="EZ183">
        <v>0</v>
      </c>
      <c r="FA183">
        <v>0</v>
      </c>
      <c r="FB183">
        <v>2</v>
      </c>
      <c r="FC183">
        <v>1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1</v>
      </c>
      <c r="FN183">
        <v>0</v>
      </c>
      <c r="FO183">
        <v>0</v>
      </c>
      <c r="FP183">
        <v>0</v>
      </c>
      <c r="FQ183">
        <v>14</v>
      </c>
      <c r="FR183">
        <v>33</v>
      </c>
      <c r="FS183">
        <v>18</v>
      </c>
      <c r="FT183">
        <v>6</v>
      </c>
      <c r="FU183">
        <v>0</v>
      </c>
      <c r="FV183">
        <v>0</v>
      </c>
      <c r="FW183">
        <v>0</v>
      </c>
      <c r="FX183">
        <v>0</v>
      </c>
      <c r="FY183">
        <v>2</v>
      </c>
      <c r="FZ183">
        <v>0</v>
      </c>
      <c r="GA183">
        <v>0</v>
      </c>
      <c r="GB183">
        <v>2</v>
      </c>
      <c r="GC183">
        <v>0</v>
      </c>
      <c r="GD183">
        <v>2</v>
      </c>
      <c r="GE183">
        <v>0</v>
      </c>
      <c r="GF183">
        <v>0</v>
      </c>
      <c r="GG183">
        <v>0</v>
      </c>
      <c r="GH183">
        <v>1</v>
      </c>
      <c r="GI183">
        <v>0</v>
      </c>
      <c r="GJ183">
        <v>0</v>
      </c>
      <c r="GK183">
        <v>1</v>
      </c>
      <c r="GL183">
        <v>0</v>
      </c>
      <c r="GM183">
        <v>0</v>
      </c>
      <c r="GN183">
        <v>0</v>
      </c>
      <c r="GO183">
        <v>1</v>
      </c>
      <c r="GP183">
        <v>0</v>
      </c>
      <c r="GQ183">
        <v>33</v>
      </c>
      <c r="GR183">
        <v>9</v>
      </c>
      <c r="GS183">
        <v>2</v>
      </c>
      <c r="GT183">
        <v>4</v>
      </c>
      <c r="GU183">
        <v>0</v>
      </c>
      <c r="GV183">
        <v>0</v>
      </c>
      <c r="GW183">
        <v>0</v>
      </c>
      <c r="GX183">
        <v>1</v>
      </c>
      <c r="GY183">
        <v>0</v>
      </c>
      <c r="GZ183">
        <v>0</v>
      </c>
      <c r="HA183">
        <v>0</v>
      </c>
      <c r="HB183">
        <v>0</v>
      </c>
      <c r="HC183">
        <v>1</v>
      </c>
      <c r="HD183">
        <v>0</v>
      </c>
      <c r="HE183">
        <v>1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9</v>
      </c>
      <c r="HR183">
        <v>1</v>
      </c>
      <c r="HS183">
        <v>0</v>
      </c>
      <c r="HT183">
        <v>0</v>
      </c>
      <c r="HU183">
        <v>1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1</v>
      </c>
    </row>
    <row r="184" spans="1:239">
      <c r="A184" t="s">
        <v>1393</v>
      </c>
      <c r="B184" t="s">
        <v>1386</v>
      </c>
      <c r="C184" t="str">
        <f>"060210"</f>
        <v>060210</v>
      </c>
      <c r="D184" t="s">
        <v>1392</v>
      </c>
      <c r="E184">
        <v>1</v>
      </c>
      <c r="F184">
        <v>1144</v>
      </c>
      <c r="G184">
        <v>870</v>
      </c>
      <c r="H184">
        <v>407</v>
      </c>
      <c r="I184">
        <v>463</v>
      </c>
      <c r="J184">
        <v>1</v>
      </c>
      <c r="K184">
        <v>5</v>
      </c>
      <c r="L184">
        <v>1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464</v>
      </c>
      <c r="T184">
        <v>1</v>
      </c>
      <c r="U184">
        <v>0</v>
      </c>
      <c r="V184">
        <v>464</v>
      </c>
      <c r="W184">
        <v>17</v>
      </c>
      <c r="X184">
        <v>16</v>
      </c>
      <c r="Y184">
        <v>1</v>
      </c>
      <c r="Z184">
        <v>0</v>
      </c>
      <c r="AA184">
        <v>447</v>
      </c>
      <c r="AB184">
        <v>218</v>
      </c>
      <c r="AC184">
        <v>11</v>
      </c>
      <c r="AD184">
        <v>31</v>
      </c>
      <c r="AE184">
        <v>4</v>
      </c>
      <c r="AF184">
        <v>2</v>
      </c>
      <c r="AG184">
        <v>2</v>
      </c>
      <c r="AH184">
        <v>0</v>
      </c>
      <c r="AI184">
        <v>1</v>
      </c>
      <c r="AJ184">
        <v>90</v>
      </c>
      <c r="AK184">
        <v>63</v>
      </c>
      <c r="AL184">
        <v>4</v>
      </c>
      <c r="AM184">
        <v>4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4</v>
      </c>
      <c r="AY184">
        <v>2</v>
      </c>
      <c r="AZ184">
        <v>0</v>
      </c>
      <c r="BA184">
        <v>218</v>
      </c>
      <c r="BB184">
        <v>38</v>
      </c>
      <c r="BC184">
        <v>4</v>
      </c>
      <c r="BD184">
        <v>31</v>
      </c>
      <c r="BE184">
        <v>0</v>
      </c>
      <c r="BF184">
        <v>1</v>
      </c>
      <c r="BG184">
        <v>1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1</v>
      </c>
      <c r="BX184">
        <v>0</v>
      </c>
      <c r="BY184">
        <v>0</v>
      </c>
      <c r="BZ184">
        <v>0</v>
      </c>
      <c r="CA184">
        <v>38</v>
      </c>
      <c r="CB184">
        <v>7</v>
      </c>
      <c r="CC184">
        <v>4</v>
      </c>
      <c r="CD184">
        <v>0</v>
      </c>
      <c r="CE184">
        <v>1</v>
      </c>
      <c r="CF184">
        <v>0</v>
      </c>
      <c r="CG184">
        <v>0</v>
      </c>
      <c r="CH184">
        <v>0</v>
      </c>
      <c r="CI184">
        <v>0</v>
      </c>
      <c r="CJ184">
        <v>1</v>
      </c>
      <c r="CK184">
        <v>0</v>
      </c>
      <c r="CL184">
        <v>0</v>
      </c>
      <c r="CM184">
        <v>0</v>
      </c>
      <c r="CN184">
        <v>1</v>
      </c>
      <c r="CO184">
        <v>0</v>
      </c>
      <c r="CP184">
        <v>0</v>
      </c>
      <c r="CQ184">
        <v>7</v>
      </c>
      <c r="CR184">
        <v>33</v>
      </c>
      <c r="CS184">
        <v>20</v>
      </c>
      <c r="CT184">
        <v>0</v>
      </c>
      <c r="CU184">
        <v>2</v>
      </c>
      <c r="CV184">
        <v>0</v>
      </c>
      <c r="CW184">
        <v>0</v>
      </c>
      <c r="CX184">
        <v>2</v>
      </c>
      <c r="CY184">
        <v>0</v>
      </c>
      <c r="CZ184">
        <v>0</v>
      </c>
      <c r="DA184">
        <v>4</v>
      </c>
      <c r="DB184">
        <v>1</v>
      </c>
      <c r="DC184">
        <v>0</v>
      </c>
      <c r="DD184">
        <v>0</v>
      </c>
      <c r="DE184">
        <v>0</v>
      </c>
      <c r="DF184">
        <v>1</v>
      </c>
      <c r="DG184">
        <v>2</v>
      </c>
      <c r="DH184">
        <v>1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33</v>
      </c>
      <c r="DR184">
        <v>78</v>
      </c>
      <c r="DS184">
        <v>51</v>
      </c>
      <c r="DT184">
        <v>4</v>
      </c>
      <c r="DU184">
        <v>1</v>
      </c>
      <c r="DV184">
        <v>0</v>
      </c>
      <c r="DW184">
        <v>2</v>
      </c>
      <c r="DX184">
        <v>0</v>
      </c>
      <c r="DY184">
        <v>1</v>
      </c>
      <c r="DZ184">
        <v>0</v>
      </c>
      <c r="EA184">
        <v>1</v>
      </c>
      <c r="EB184">
        <v>0</v>
      </c>
      <c r="EC184">
        <v>10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3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5</v>
      </c>
      <c r="EQ184">
        <v>78</v>
      </c>
      <c r="ER184">
        <v>16</v>
      </c>
      <c r="ES184">
        <v>0</v>
      </c>
      <c r="ET184">
        <v>4</v>
      </c>
      <c r="EU184">
        <v>1</v>
      </c>
      <c r="EV184">
        <v>0</v>
      </c>
      <c r="EW184">
        <v>4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2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1</v>
      </c>
      <c r="FL184">
        <v>0</v>
      </c>
      <c r="FM184">
        <v>3</v>
      </c>
      <c r="FN184">
        <v>0</v>
      </c>
      <c r="FO184">
        <v>0</v>
      </c>
      <c r="FP184">
        <v>1</v>
      </c>
      <c r="FQ184">
        <v>16</v>
      </c>
      <c r="FR184">
        <v>52</v>
      </c>
      <c r="FS184">
        <v>16</v>
      </c>
      <c r="FT184">
        <v>8</v>
      </c>
      <c r="FU184">
        <v>5</v>
      </c>
      <c r="FV184">
        <v>1</v>
      </c>
      <c r="FW184">
        <v>0</v>
      </c>
      <c r="FX184">
        <v>4</v>
      </c>
      <c r="FY184">
        <v>1</v>
      </c>
      <c r="FZ184">
        <v>1</v>
      </c>
      <c r="GA184">
        <v>0</v>
      </c>
      <c r="GB184">
        <v>3</v>
      </c>
      <c r="GC184">
        <v>1</v>
      </c>
      <c r="GD184">
        <v>2</v>
      </c>
      <c r="GE184">
        <v>2</v>
      </c>
      <c r="GF184">
        <v>2</v>
      </c>
      <c r="GG184">
        <v>0</v>
      </c>
      <c r="GH184">
        <v>1</v>
      </c>
      <c r="GI184">
        <v>0</v>
      </c>
      <c r="GJ184">
        <v>0</v>
      </c>
      <c r="GK184">
        <v>0</v>
      </c>
      <c r="GL184">
        <v>1</v>
      </c>
      <c r="GM184">
        <v>1</v>
      </c>
      <c r="GN184">
        <v>0</v>
      </c>
      <c r="GO184">
        <v>1</v>
      </c>
      <c r="GP184">
        <v>2</v>
      </c>
      <c r="GQ184">
        <v>52</v>
      </c>
      <c r="GR184">
        <v>5</v>
      </c>
      <c r="GS184">
        <v>1</v>
      </c>
      <c r="GT184">
        <v>1</v>
      </c>
      <c r="GU184">
        <v>1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1</v>
      </c>
      <c r="HD184">
        <v>0</v>
      </c>
      <c r="HE184">
        <v>1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5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</row>
    <row r="185" spans="1:239">
      <c r="A185" t="s">
        <v>1391</v>
      </c>
      <c r="B185" t="s">
        <v>1386</v>
      </c>
      <c r="C185" t="str">
        <f>"060210"</f>
        <v>060210</v>
      </c>
      <c r="D185" t="s">
        <v>1390</v>
      </c>
      <c r="E185">
        <v>2</v>
      </c>
      <c r="F185">
        <v>745</v>
      </c>
      <c r="G185">
        <v>570</v>
      </c>
      <c r="H185">
        <v>209</v>
      </c>
      <c r="I185">
        <v>361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361</v>
      </c>
      <c r="T185">
        <v>0</v>
      </c>
      <c r="U185">
        <v>0</v>
      </c>
      <c r="V185">
        <v>361</v>
      </c>
      <c r="W185">
        <v>15</v>
      </c>
      <c r="X185">
        <v>10</v>
      </c>
      <c r="Y185">
        <v>3</v>
      </c>
      <c r="Z185">
        <v>0</v>
      </c>
      <c r="AA185">
        <v>346</v>
      </c>
      <c r="AB185">
        <v>241</v>
      </c>
      <c r="AC185">
        <v>13</v>
      </c>
      <c r="AD185">
        <v>34</v>
      </c>
      <c r="AE185">
        <v>15</v>
      </c>
      <c r="AF185">
        <v>2</v>
      </c>
      <c r="AG185">
        <v>4</v>
      </c>
      <c r="AH185">
        <v>0</v>
      </c>
      <c r="AI185">
        <v>3</v>
      </c>
      <c r="AJ185">
        <v>65</v>
      </c>
      <c r="AK185">
        <v>97</v>
      </c>
      <c r="AL185">
        <v>1</v>
      </c>
      <c r="AM185">
        <v>1</v>
      </c>
      <c r="AN185">
        <v>1</v>
      </c>
      <c r="AO185">
        <v>0</v>
      </c>
      <c r="AP185">
        <v>0</v>
      </c>
      <c r="AQ185">
        <v>1</v>
      </c>
      <c r="AR185">
        <v>0</v>
      </c>
      <c r="AS185">
        <v>0</v>
      </c>
      <c r="AT185">
        <v>1</v>
      </c>
      <c r="AU185">
        <v>0</v>
      </c>
      <c r="AV185">
        <v>0</v>
      </c>
      <c r="AW185">
        <v>0</v>
      </c>
      <c r="AX185">
        <v>1</v>
      </c>
      <c r="AY185">
        <v>1</v>
      </c>
      <c r="AZ185">
        <v>1</v>
      </c>
      <c r="BA185">
        <v>241</v>
      </c>
      <c r="BB185">
        <v>15</v>
      </c>
      <c r="BC185">
        <v>1</v>
      </c>
      <c r="BD185">
        <v>8</v>
      </c>
      <c r="BE185">
        <v>1</v>
      </c>
      <c r="BF185">
        <v>0</v>
      </c>
      <c r="BG185">
        <v>1</v>
      </c>
      <c r="BH185">
        <v>0</v>
      </c>
      <c r="BI185">
        <v>1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2</v>
      </c>
      <c r="BW185">
        <v>0</v>
      </c>
      <c r="BX185">
        <v>1</v>
      </c>
      <c r="BY185">
        <v>0</v>
      </c>
      <c r="BZ185">
        <v>0</v>
      </c>
      <c r="CA185">
        <v>15</v>
      </c>
      <c r="CB185">
        <v>1</v>
      </c>
      <c r="CC185">
        <v>1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1</v>
      </c>
      <c r="CR185">
        <v>6</v>
      </c>
      <c r="CS185">
        <v>4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1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1</v>
      </c>
      <c r="DP185">
        <v>0</v>
      </c>
      <c r="DQ185">
        <v>6</v>
      </c>
      <c r="DR185">
        <v>53</v>
      </c>
      <c r="DS185">
        <v>43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1</v>
      </c>
      <c r="EB185">
        <v>0</v>
      </c>
      <c r="EC185">
        <v>8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1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53</v>
      </c>
      <c r="ER185">
        <v>5</v>
      </c>
      <c r="ES185">
        <v>1</v>
      </c>
      <c r="ET185">
        <v>1</v>
      </c>
      <c r="EU185">
        <v>0</v>
      </c>
      <c r="EV185">
        <v>1</v>
      </c>
      <c r="EW185">
        <v>1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1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5</v>
      </c>
      <c r="FR185">
        <v>22</v>
      </c>
      <c r="FS185">
        <v>8</v>
      </c>
      <c r="FT185">
        <v>5</v>
      </c>
      <c r="FU185">
        <v>1</v>
      </c>
      <c r="FV185">
        <v>1</v>
      </c>
      <c r="FW185">
        <v>0</v>
      </c>
      <c r="FX185">
        <v>0</v>
      </c>
      <c r="FY185">
        <v>1</v>
      </c>
      <c r="FZ185">
        <v>0</v>
      </c>
      <c r="GA185">
        <v>0</v>
      </c>
      <c r="GB185">
        <v>0</v>
      </c>
      <c r="GC185">
        <v>1</v>
      </c>
      <c r="GD185">
        <v>0</v>
      </c>
      <c r="GE185">
        <v>0</v>
      </c>
      <c r="GF185">
        <v>0</v>
      </c>
      <c r="GG185">
        <v>0</v>
      </c>
      <c r="GH185">
        <v>1</v>
      </c>
      <c r="GI185">
        <v>3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1</v>
      </c>
      <c r="GQ185">
        <v>22</v>
      </c>
      <c r="GR185">
        <v>2</v>
      </c>
      <c r="GS185">
        <v>0</v>
      </c>
      <c r="GT185">
        <v>1</v>
      </c>
      <c r="GU185">
        <v>0</v>
      </c>
      <c r="GV185">
        <v>0</v>
      </c>
      <c r="GW185">
        <v>0</v>
      </c>
      <c r="GX185">
        <v>1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2</v>
      </c>
      <c r="HR185">
        <v>1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1</v>
      </c>
      <c r="IB185">
        <v>0</v>
      </c>
      <c r="IC185">
        <v>0</v>
      </c>
      <c r="ID185">
        <v>0</v>
      </c>
      <c r="IE185">
        <v>1</v>
      </c>
    </row>
    <row r="186" spans="1:239">
      <c r="A186" t="s">
        <v>1389</v>
      </c>
      <c r="B186" t="s">
        <v>1386</v>
      </c>
      <c r="C186" t="str">
        <f>"060210"</f>
        <v>060210</v>
      </c>
      <c r="D186" t="s">
        <v>1388</v>
      </c>
      <c r="E186">
        <v>3</v>
      </c>
      <c r="F186">
        <v>481</v>
      </c>
      <c r="G186">
        <v>370</v>
      </c>
      <c r="H186">
        <v>172</v>
      </c>
      <c r="I186">
        <v>198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198</v>
      </c>
      <c r="T186">
        <v>0</v>
      </c>
      <c r="U186">
        <v>0</v>
      </c>
      <c r="V186">
        <v>198</v>
      </c>
      <c r="W186">
        <v>3</v>
      </c>
      <c r="X186">
        <v>3</v>
      </c>
      <c r="Y186">
        <v>0</v>
      </c>
      <c r="Z186">
        <v>0</v>
      </c>
      <c r="AA186">
        <v>195</v>
      </c>
      <c r="AB186">
        <v>109</v>
      </c>
      <c r="AC186">
        <v>4</v>
      </c>
      <c r="AD186">
        <v>23</v>
      </c>
      <c r="AE186">
        <v>3</v>
      </c>
      <c r="AF186">
        <v>0</v>
      </c>
      <c r="AG186">
        <v>3</v>
      </c>
      <c r="AH186">
        <v>0</v>
      </c>
      <c r="AI186">
        <v>3</v>
      </c>
      <c r="AJ186">
        <v>24</v>
      </c>
      <c r="AK186">
        <v>47</v>
      </c>
      <c r="AL186">
        <v>0</v>
      </c>
      <c r="AM186">
        <v>0</v>
      </c>
      <c r="AN186">
        <v>0</v>
      </c>
      <c r="AO186">
        <v>0</v>
      </c>
      <c r="AP186">
        <v>2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109</v>
      </c>
      <c r="BB186">
        <v>10</v>
      </c>
      <c r="BC186">
        <v>1</v>
      </c>
      <c r="BD186">
        <v>7</v>
      </c>
      <c r="BE186">
        <v>1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1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10</v>
      </c>
      <c r="CB186">
        <v>2</v>
      </c>
      <c r="CC186">
        <v>1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1</v>
      </c>
      <c r="CP186">
        <v>0</v>
      </c>
      <c r="CQ186">
        <v>2</v>
      </c>
      <c r="CR186">
        <v>8</v>
      </c>
      <c r="CS186">
        <v>6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1</v>
      </c>
      <c r="DB186">
        <v>1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8</v>
      </c>
      <c r="DR186">
        <v>45</v>
      </c>
      <c r="DS186">
        <v>35</v>
      </c>
      <c r="DT186">
        <v>1</v>
      </c>
      <c r="DU186">
        <v>2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3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1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3</v>
      </c>
      <c r="EQ186">
        <v>45</v>
      </c>
      <c r="ER186">
        <v>5</v>
      </c>
      <c r="ES186">
        <v>0</v>
      </c>
      <c r="ET186">
        <v>0</v>
      </c>
      <c r="EU186">
        <v>1</v>
      </c>
      <c r="EV186">
        <v>1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3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5</v>
      </c>
      <c r="FR186">
        <v>14</v>
      </c>
      <c r="FS186">
        <v>7</v>
      </c>
      <c r="FT186">
        <v>1</v>
      </c>
      <c r="FU186">
        <v>0</v>
      </c>
      <c r="FV186">
        <v>0</v>
      </c>
      <c r="FW186">
        <v>0</v>
      </c>
      <c r="FX186">
        <v>0</v>
      </c>
      <c r="FY186">
        <v>1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2</v>
      </c>
      <c r="GG186">
        <v>0</v>
      </c>
      <c r="GH186">
        <v>1</v>
      </c>
      <c r="GI186">
        <v>1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1</v>
      </c>
      <c r="GP186">
        <v>0</v>
      </c>
      <c r="GQ186">
        <v>14</v>
      </c>
      <c r="GR186">
        <v>2</v>
      </c>
      <c r="GS186">
        <v>0</v>
      </c>
      <c r="GT186">
        <v>0</v>
      </c>
      <c r="GU186">
        <v>1</v>
      </c>
      <c r="GV186">
        <v>0</v>
      </c>
      <c r="GW186">
        <v>0</v>
      </c>
      <c r="GX186">
        <v>0</v>
      </c>
      <c r="GY186">
        <v>0</v>
      </c>
      <c r="GZ186">
        <v>1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2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</row>
    <row r="187" spans="1:239">
      <c r="A187" t="s">
        <v>1387</v>
      </c>
      <c r="B187" t="s">
        <v>1386</v>
      </c>
      <c r="C187" t="str">
        <f>"060210"</f>
        <v>060210</v>
      </c>
      <c r="D187" t="s">
        <v>1385</v>
      </c>
      <c r="E187">
        <v>4</v>
      </c>
      <c r="F187">
        <v>1098</v>
      </c>
      <c r="G187">
        <v>840</v>
      </c>
      <c r="H187">
        <v>301</v>
      </c>
      <c r="I187">
        <v>539</v>
      </c>
      <c r="J187">
        <v>1</v>
      </c>
      <c r="K187">
        <v>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539</v>
      </c>
      <c r="T187">
        <v>0</v>
      </c>
      <c r="U187">
        <v>0</v>
      </c>
      <c r="V187">
        <v>539</v>
      </c>
      <c r="W187">
        <v>19</v>
      </c>
      <c r="X187">
        <v>15</v>
      </c>
      <c r="Y187">
        <v>4</v>
      </c>
      <c r="Z187">
        <v>0</v>
      </c>
      <c r="AA187">
        <v>520</v>
      </c>
      <c r="AB187">
        <v>348</v>
      </c>
      <c r="AC187">
        <v>16</v>
      </c>
      <c r="AD187">
        <v>42</v>
      </c>
      <c r="AE187">
        <v>8</v>
      </c>
      <c r="AF187">
        <v>0</v>
      </c>
      <c r="AG187">
        <v>2</v>
      </c>
      <c r="AH187">
        <v>1</v>
      </c>
      <c r="AI187">
        <v>0</v>
      </c>
      <c r="AJ187">
        <v>99</v>
      </c>
      <c r="AK187">
        <v>138</v>
      </c>
      <c r="AL187">
        <v>5</v>
      </c>
      <c r="AM187">
        <v>2</v>
      </c>
      <c r="AN187">
        <v>0</v>
      </c>
      <c r="AO187">
        <v>0</v>
      </c>
      <c r="AP187">
        <v>5</v>
      </c>
      <c r="AQ187">
        <v>0</v>
      </c>
      <c r="AR187">
        <v>0</v>
      </c>
      <c r="AS187">
        <v>1</v>
      </c>
      <c r="AT187">
        <v>2</v>
      </c>
      <c r="AU187">
        <v>0</v>
      </c>
      <c r="AV187">
        <v>1</v>
      </c>
      <c r="AW187">
        <v>3</v>
      </c>
      <c r="AX187">
        <v>20</v>
      </c>
      <c r="AY187">
        <v>1</v>
      </c>
      <c r="AZ187">
        <v>2</v>
      </c>
      <c r="BA187">
        <v>348</v>
      </c>
      <c r="BB187">
        <v>37</v>
      </c>
      <c r="BC187">
        <v>2</v>
      </c>
      <c r="BD187">
        <v>29</v>
      </c>
      <c r="BE187">
        <v>3</v>
      </c>
      <c r="BF187">
        <v>0</v>
      </c>
      <c r="BG187">
        <v>0</v>
      </c>
      <c r="BH187">
        <v>1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1</v>
      </c>
      <c r="BT187">
        <v>0</v>
      </c>
      <c r="BU187">
        <v>0</v>
      </c>
      <c r="BV187">
        <v>0</v>
      </c>
      <c r="BW187">
        <v>0</v>
      </c>
      <c r="BX187">
        <v>1</v>
      </c>
      <c r="BY187">
        <v>0</v>
      </c>
      <c r="BZ187">
        <v>0</v>
      </c>
      <c r="CA187">
        <v>37</v>
      </c>
      <c r="CB187">
        <v>8</v>
      </c>
      <c r="CC187">
        <v>4</v>
      </c>
      <c r="CD187">
        <v>0</v>
      </c>
      <c r="CE187">
        <v>1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1</v>
      </c>
      <c r="CM187">
        <v>0</v>
      </c>
      <c r="CN187">
        <v>0</v>
      </c>
      <c r="CO187">
        <v>0</v>
      </c>
      <c r="CP187">
        <v>2</v>
      </c>
      <c r="CQ187">
        <v>8</v>
      </c>
      <c r="CR187">
        <v>22</v>
      </c>
      <c r="CS187">
        <v>9</v>
      </c>
      <c r="CT187">
        <v>2</v>
      </c>
      <c r="CU187">
        <v>0</v>
      </c>
      <c r="CV187">
        <v>3</v>
      </c>
      <c r="CW187">
        <v>0</v>
      </c>
      <c r="CX187">
        <v>1</v>
      </c>
      <c r="CY187">
        <v>1</v>
      </c>
      <c r="CZ187">
        <v>0</v>
      </c>
      <c r="DA187">
        <v>1</v>
      </c>
      <c r="DB187">
        <v>1</v>
      </c>
      <c r="DC187">
        <v>3</v>
      </c>
      <c r="DD187">
        <v>1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22</v>
      </c>
      <c r="DR187">
        <v>32</v>
      </c>
      <c r="DS187">
        <v>28</v>
      </c>
      <c r="DT187">
        <v>0</v>
      </c>
      <c r="DU187">
        <v>0</v>
      </c>
      <c r="DV187">
        <v>0</v>
      </c>
      <c r="DW187">
        <v>0</v>
      </c>
      <c r="DX187">
        <v>1</v>
      </c>
      <c r="DY187">
        <v>0</v>
      </c>
      <c r="DZ187">
        <v>0</v>
      </c>
      <c r="EA187">
        <v>1</v>
      </c>
      <c r="EB187">
        <v>0</v>
      </c>
      <c r="EC187">
        <v>2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32</v>
      </c>
      <c r="ER187">
        <v>22</v>
      </c>
      <c r="ES187">
        <v>4</v>
      </c>
      <c r="ET187">
        <v>1</v>
      </c>
      <c r="EU187">
        <v>2</v>
      </c>
      <c r="EV187">
        <v>0</v>
      </c>
      <c r="EW187">
        <v>6</v>
      </c>
      <c r="EX187">
        <v>1</v>
      </c>
      <c r="EY187">
        <v>0</v>
      </c>
      <c r="EZ187">
        <v>1</v>
      </c>
      <c r="FA187">
        <v>0</v>
      </c>
      <c r="FB187">
        <v>0</v>
      </c>
      <c r="FC187">
        <v>2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2</v>
      </c>
      <c r="FL187">
        <v>0</v>
      </c>
      <c r="FM187">
        <v>3</v>
      </c>
      <c r="FN187">
        <v>0</v>
      </c>
      <c r="FO187">
        <v>0</v>
      </c>
      <c r="FP187">
        <v>0</v>
      </c>
      <c r="FQ187">
        <v>22</v>
      </c>
      <c r="FR187">
        <v>48</v>
      </c>
      <c r="FS187">
        <v>15</v>
      </c>
      <c r="FT187">
        <v>6</v>
      </c>
      <c r="FU187">
        <v>1</v>
      </c>
      <c r="FV187">
        <v>2</v>
      </c>
      <c r="FW187">
        <v>0</v>
      </c>
      <c r="FX187">
        <v>4</v>
      </c>
      <c r="FY187">
        <v>1</v>
      </c>
      <c r="FZ187">
        <v>2</v>
      </c>
      <c r="GA187">
        <v>1</v>
      </c>
      <c r="GB187">
        <v>6</v>
      </c>
      <c r="GC187">
        <v>0</v>
      </c>
      <c r="GD187">
        <v>2</v>
      </c>
      <c r="GE187">
        <v>1</v>
      </c>
      <c r="GF187">
        <v>3</v>
      </c>
      <c r="GG187">
        <v>0</v>
      </c>
      <c r="GH187">
        <v>1</v>
      </c>
      <c r="GI187">
        <v>1</v>
      </c>
      <c r="GJ187">
        <v>0</v>
      </c>
      <c r="GK187">
        <v>1</v>
      </c>
      <c r="GL187">
        <v>0</v>
      </c>
      <c r="GM187">
        <v>1</v>
      </c>
      <c r="GN187">
        <v>0</v>
      </c>
      <c r="GO187">
        <v>0</v>
      </c>
      <c r="GP187">
        <v>0</v>
      </c>
      <c r="GQ187">
        <v>48</v>
      </c>
      <c r="GR187">
        <v>3</v>
      </c>
      <c r="GS187">
        <v>0</v>
      </c>
      <c r="GT187">
        <v>1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2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3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</row>
    <row r="188" spans="1:239">
      <c r="A188" t="s">
        <v>1384</v>
      </c>
      <c r="B188" t="s">
        <v>1377</v>
      </c>
      <c r="C188" t="str">
        <f>"060211"</f>
        <v>060211</v>
      </c>
      <c r="D188" t="s">
        <v>1383</v>
      </c>
      <c r="E188">
        <v>1</v>
      </c>
      <c r="F188">
        <v>1219</v>
      </c>
      <c r="G188">
        <v>940</v>
      </c>
      <c r="H188">
        <v>379</v>
      </c>
      <c r="I188">
        <v>561</v>
      </c>
      <c r="J188">
        <v>4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561</v>
      </c>
      <c r="T188">
        <v>0</v>
      </c>
      <c r="U188">
        <v>0</v>
      </c>
      <c r="V188">
        <v>561</v>
      </c>
      <c r="W188">
        <v>12</v>
      </c>
      <c r="X188">
        <v>9</v>
      </c>
      <c r="Y188">
        <v>3</v>
      </c>
      <c r="Z188">
        <v>0</v>
      </c>
      <c r="AA188">
        <v>549</v>
      </c>
      <c r="AB188">
        <v>354</v>
      </c>
      <c r="AC188">
        <v>11</v>
      </c>
      <c r="AD188">
        <v>15</v>
      </c>
      <c r="AE188">
        <v>5</v>
      </c>
      <c r="AF188">
        <v>5</v>
      </c>
      <c r="AG188">
        <v>2</v>
      </c>
      <c r="AH188">
        <v>1</v>
      </c>
      <c r="AI188">
        <v>6</v>
      </c>
      <c r="AJ188">
        <v>164</v>
      </c>
      <c r="AK188">
        <v>129</v>
      </c>
      <c r="AL188">
        <v>2</v>
      </c>
      <c r="AM188">
        <v>1</v>
      </c>
      <c r="AN188">
        <v>0</v>
      </c>
      <c r="AO188">
        <v>1</v>
      </c>
      <c r="AP188">
        <v>3</v>
      </c>
      <c r="AQ188">
        <v>0</v>
      </c>
      <c r="AR188">
        <v>0</v>
      </c>
      <c r="AS188">
        <v>1</v>
      </c>
      <c r="AT188">
        <v>1</v>
      </c>
      <c r="AU188">
        <v>0</v>
      </c>
      <c r="AV188">
        <v>0</v>
      </c>
      <c r="AW188">
        <v>0</v>
      </c>
      <c r="AX188">
        <v>2</v>
      </c>
      <c r="AY188">
        <v>0</v>
      </c>
      <c r="AZ188">
        <v>5</v>
      </c>
      <c r="BA188">
        <v>354</v>
      </c>
      <c r="BB188">
        <v>24</v>
      </c>
      <c r="BC188">
        <v>1</v>
      </c>
      <c r="BD188">
        <v>6</v>
      </c>
      <c r="BE188">
        <v>2</v>
      </c>
      <c r="BF188">
        <v>2</v>
      </c>
      <c r="BG188">
        <v>1</v>
      </c>
      <c r="BH188">
        <v>0</v>
      </c>
      <c r="BI188">
        <v>0</v>
      </c>
      <c r="BJ188">
        <v>6</v>
      </c>
      <c r="BK188">
        <v>0</v>
      </c>
      <c r="BL188">
        <v>1</v>
      </c>
      <c r="BM188">
        <v>1</v>
      </c>
      <c r="BN188">
        <v>1</v>
      </c>
      <c r="BO188">
        <v>0</v>
      </c>
      <c r="BP188">
        <v>0</v>
      </c>
      <c r="BQ188">
        <v>0</v>
      </c>
      <c r="BR188">
        <v>1</v>
      </c>
      <c r="BS188">
        <v>1</v>
      </c>
      <c r="BT188">
        <v>0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v>24</v>
      </c>
      <c r="CB188">
        <v>10</v>
      </c>
      <c r="CC188">
        <v>1</v>
      </c>
      <c r="CD188">
        <v>0</v>
      </c>
      <c r="CE188">
        <v>0</v>
      </c>
      <c r="CF188">
        <v>1</v>
      </c>
      <c r="CG188">
        <v>0</v>
      </c>
      <c r="CH188">
        <v>0</v>
      </c>
      <c r="CI188">
        <v>0</v>
      </c>
      <c r="CJ188">
        <v>0</v>
      </c>
      <c r="CK188">
        <v>2</v>
      </c>
      <c r="CL188">
        <v>0</v>
      </c>
      <c r="CM188">
        <v>0</v>
      </c>
      <c r="CN188">
        <v>3</v>
      </c>
      <c r="CO188">
        <v>3</v>
      </c>
      <c r="CP188">
        <v>0</v>
      </c>
      <c r="CQ188">
        <v>10</v>
      </c>
      <c r="CR188">
        <v>27</v>
      </c>
      <c r="CS188">
        <v>15</v>
      </c>
      <c r="CT188">
        <v>1</v>
      </c>
      <c r="CU188">
        <v>0</v>
      </c>
      <c r="CV188">
        <v>1</v>
      </c>
      <c r="CW188">
        <v>2</v>
      </c>
      <c r="CX188">
        <v>0</v>
      </c>
      <c r="CY188">
        <v>1</v>
      </c>
      <c r="CZ188">
        <v>2</v>
      </c>
      <c r="DA188">
        <v>1</v>
      </c>
      <c r="DB188">
        <v>1</v>
      </c>
      <c r="DC188">
        <v>0</v>
      </c>
      <c r="DD188">
        <v>1</v>
      </c>
      <c r="DE188">
        <v>1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1</v>
      </c>
      <c r="DM188">
        <v>0</v>
      </c>
      <c r="DN188">
        <v>0</v>
      </c>
      <c r="DO188">
        <v>0</v>
      </c>
      <c r="DP188">
        <v>0</v>
      </c>
      <c r="DQ188">
        <v>27</v>
      </c>
      <c r="DR188">
        <v>61</v>
      </c>
      <c r="DS188">
        <v>36</v>
      </c>
      <c r="DT188">
        <v>3</v>
      </c>
      <c r="DU188">
        <v>7</v>
      </c>
      <c r="DV188">
        <v>0</v>
      </c>
      <c r="DW188">
        <v>1</v>
      </c>
      <c r="DX188">
        <v>0</v>
      </c>
      <c r="DY188">
        <v>0</v>
      </c>
      <c r="DZ188">
        <v>0</v>
      </c>
      <c r="EA188">
        <v>2</v>
      </c>
      <c r="EB188">
        <v>0</v>
      </c>
      <c r="EC188">
        <v>9</v>
      </c>
      <c r="ED188">
        <v>0</v>
      </c>
      <c r="EE188">
        <v>1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2</v>
      </c>
      <c r="EP188">
        <v>0</v>
      </c>
      <c r="EQ188">
        <v>61</v>
      </c>
      <c r="ER188">
        <v>13</v>
      </c>
      <c r="ES188">
        <v>4</v>
      </c>
      <c r="ET188">
        <v>0</v>
      </c>
      <c r="EU188">
        <v>0</v>
      </c>
      <c r="EV188">
        <v>4</v>
      </c>
      <c r="EW188">
        <v>1</v>
      </c>
      <c r="EX188">
        <v>1</v>
      </c>
      <c r="EY188">
        <v>0</v>
      </c>
      <c r="EZ188">
        <v>0</v>
      </c>
      <c r="FA188">
        <v>0</v>
      </c>
      <c r="FB188">
        <v>0</v>
      </c>
      <c r="FC188">
        <v>1</v>
      </c>
      <c r="FD188">
        <v>0</v>
      </c>
      <c r="FE188">
        <v>1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1</v>
      </c>
      <c r="FN188">
        <v>0</v>
      </c>
      <c r="FO188">
        <v>0</v>
      </c>
      <c r="FP188">
        <v>0</v>
      </c>
      <c r="FQ188">
        <v>13</v>
      </c>
      <c r="FR188">
        <v>50</v>
      </c>
      <c r="FS188">
        <v>11</v>
      </c>
      <c r="FT188">
        <v>23</v>
      </c>
      <c r="FU188">
        <v>0</v>
      </c>
      <c r="FV188">
        <v>1</v>
      </c>
      <c r="FW188">
        <v>1</v>
      </c>
      <c r="FX188">
        <v>1</v>
      </c>
      <c r="FY188">
        <v>2</v>
      </c>
      <c r="FZ188">
        <v>1</v>
      </c>
      <c r="GA188">
        <v>0</v>
      </c>
      <c r="GB188">
        <v>2</v>
      </c>
      <c r="GC188">
        <v>0</v>
      </c>
      <c r="GD188">
        <v>0</v>
      </c>
      <c r="GE188">
        <v>2</v>
      </c>
      <c r="GF188">
        <v>1</v>
      </c>
      <c r="GG188">
        <v>1</v>
      </c>
      <c r="GH188">
        <v>0</v>
      </c>
      <c r="GI188">
        <v>1</v>
      </c>
      <c r="GJ188">
        <v>0</v>
      </c>
      <c r="GK188">
        <v>0</v>
      </c>
      <c r="GL188">
        <v>2</v>
      </c>
      <c r="GM188">
        <v>0</v>
      </c>
      <c r="GN188">
        <v>0</v>
      </c>
      <c r="GO188">
        <v>0</v>
      </c>
      <c r="GP188">
        <v>1</v>
      </c>
      <c r="GQ188">
        <v>50</v>
      </c>
      <c r="GR188">
        <v>7</v>
      </c>
      <c r="GS188">
        <v>1</v>
      </c>
      <c r="GT188">
        <v>0</v>
      </c>
      <c r="GU188">
        <v>1</v>
      </c>
      <c r="GV188">
        <v>0</v>
      </c>
      <c r="GW188">
        <v>0</v>
      </c>
      <c r="GX188">
        <v>4</v>
      </c>
      <c r="GY188">
        <v>0</v>
      </c>
      <c r="GZ188">
        <v>0</v>
      </c>
      <c r="HA188">
        <v>0</v>
      </c>
      <c r="HB188">
        <v>0</v>
      </c>
      <c r="HC188">
        <v>1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7</v>
      </c>
      <c r="HR188">
        <v>3</v>
      </c>
      <c r="HS188">
        <v>2</v>
      </c>
      <c r="HT188">
        <v>0</v>
      </c>
      <c r="HU188">
        <v>1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3</v>
      </c>
    </row>
    <row r="189" spans="1:239">
      <c r="A189" t="s">
        <v>1382</v>
      </c>
      <c r="B189" t="s">
        <v>1377</v>
      </c>
      <c r="C189" t="str">
        <f>"060211"</f>
        <v>060211</v>
      </c>
      <c r="D189" t="s">
        <v>1381</v>
      </c>
      <c r="E189">
        <v>2</v>
      </c>
      <c r="F189">
        <v>694</v>
      </c>
      <c r="G189">
        <v>530</v>
      </c>
      <c r="H189">
        <v>210</v>
      </c>
      <c r="I189">
        <v>320</v>
      </c>
      <c r="J189">
        <v>0</v>
      </c>
      <c r="K189">
        <v>4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320</v>
      </c>
      <c r="T189">
        <v>0</v>
      </c>
      <c r="U189">
        <v>0</v>
      </c>
      <c r="V189">
        <v>320</v>
      </c>
      <c r="W189">
        <v>9</v>
      </c>
      <c r="X189">
        <v>7</v>
      </c>
      <c r="Y189">
        <v>2</v>
      </c>
      <c r="Z189">
        <v>0</v>
      </c>
      <c r="AA189">
        <v>311</v>
      </c>
      <c r="AB189">
        <v>175</v>
      </c>
      <c r="AC189">
        <v>2</v>
      </c>
      <c r="AD189">
        <v>4</v>
      </c>
      <c r="AE189">
        <v>7</v>
      </c>
      <c r="AF189">
        <v>1</v>
      </c>
      <c r="AG189">
        <v>0</v>
      </c>
      <c r="AH189">
        <v>0</v>
      </c>
      <c r="AI189">
        <v>2</v>
      </c>
      <c r="AJ189">
        <v>82</v>
      </c>
      <c r="AK189">
        <v>73</v>
      </c>
      <c r="AL189">
        <v>0</v>
      </c>
      <c r="AM189">
        <v>0</v>
      </c>
      <c r="AN189">
        <v>0</v>
      </c>
      <c r="AO189">
        <v>0</v>
      </c>
      <c r="AP189">
        <v>2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2</v>
      </c>
      <c r="BA189">
        <v>175</v>
      </c>
      <c r="BB189">
        <v>12</v>
      </c>
      <c r="BC189">
        <v>1</v>
      </c>
      <c r="BD189">
        <v>2</v>
      </c>
      <c r="BE189">
        <v>0</v>
      </c>
      <c r="BF189">
        <v>0</v>
      </c>
      <c r="BG189">
        <v>0</v>
      </c>
      <c r="BH189">
        <v>0</v>
      </c>
      <c r="BI189">
        <v>1</v>
      </c>
      <c r="BJ189">
        <v>3</v>
      </c>
      <c r="BK189">
        <v>0</v>
      </c>
      <c r="BL189">
        <v>0</v>
      </c>
      <c r="BM189">
        <v>0</v>
      </c>
      <c r="BN189">
        <v>0</v>
      </c>
      <c r="BO189">
        <v>1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2</v>
      </c>
      <c r="BW189">
        <v>0</v>
      </c>
      <c r="BX189">
        <v>2</v>
      </c>
      <c r="BY189">
        <v>0</v>
      </c>
      <c r="BZ189">
        <v>0</v>
      </c>
      <c r="CA189">
        <v>12</v>
      </c>
      <c r="CB189">
        <v>6</v>
      </c>
      <c r="CC189">
        <v>0</v>
      </c>
      <c r="CD189">
        <v>0</v>
      </c>
      <c r="CE189">
        <v>2</v>
      </c>
      <c r="CF189">
        <v>1</v>
      </c>
      <c r="CG189">
        <v>0</v>
      </c>
      <c r="CH189">
        <v>1</v>
      </c>
      <c r="CI189">
        <v>1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1</v>
      </c>
      <c r="CP189">
        <v>0</v>
      </c>
      <c r="CQ189">
        <v>6</v>
      </c>
      <c r="CR189">
        <v>22</v>
      </c>
      <c r="CS189">
        <v>12</v>
      </c>
      <c r="CT189">
        <v>0</v>
      </c>
      <c r="CU189">
        <v>1</v>
      </c>
      <c r="CV189">
        <v>2</v>
      </c>
      <c r="CW189">
        <v>0</v>
      </c>
      <c r="CX189">
        <v>0</v>
      </c>
      <c r="CY189">
        <v>0</v>
      </c>
      <c r="CZ189">
        <v>1</v>
      </c>
      <c r="DA189">
        <v>1</v>
      </c>
      <c r="DB189">
        <v>1</v>
      </c>
      <c r="DC189">
        <v>0</v>
      </c>
      <c r="DD189">
        <v>0</v>
      </c>
      <c r="DE189">
        <v>0</v>
      </c>
      <c r="DF189">
        <v>1</v>
      </c>
      <c r="DG189">
        <v>0</v>
      </c>
      <c r="DH189">
        <v>1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1</v>
      </c>
      <c r="DO189">
        <v>1</v>
      </c>
      <c r="DP189">
        <v>0</v>
      </c>
      <c r="DQ189">
        <v>22</v>
      </c>
      <c r="DR189">
        <v>67</v>
      </c>
      <c r="DS189">
        <v>51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16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67</v>
      </c>
      <c r="ER189">
        <v>2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1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1</v>
      </c>
      <c r="FQ189">
        <v>2</v>
      </c>
      <c r="FR189">
        <v>22</v>
      </c>
      <c r="FS189">
        <v>7</v>
      </c>
      <c r="FT189">
        <v>6</v>
      </c>
      <c r="FU189">
        <v>2</v>
      </c>
      <c r="FV189">
        <v>0</v>
      </c>
      <c r="FW189">
        <v>0</v>
      </c>
      <c r="FX189">
        <v>0</v>
      </c>
      <c r="FY189">
        <v>2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1</v>
      </c>
      <c r="GF189">
        <v>0</v>
      </c>
      <c r="GG189">
        <v>0</v>
      </c>
      <c r="GH189">
        <v>1</v>
      </c>
      <c r="GI189">
        <v>0</v>
      </c>
      <c r="GJ189">
        <v>0</v>
      </c>
      <c r="GK189">
        <v>1</v>
      </c>
      <c r="GL189">
        <v>0</v>
      </c>
      <c r="GM189">
        <v>0</v>
      </c>
      <c r="GN189">
        <v>0</v>
      </c>
      <c r="GO189">
        <v>0</v>
      </c>
      <c r="GP189">
        <v>2</v>
      </c>
      <c r="GQ189">
        <v>22</v>
      </c>
      <c r="GR189">
        <v>5</v>
      </c>
      <c r="GS189">
        <v>3</v>
      </c>
      <c r="GT189">
        <v>0</v>
      </c>
      <c r="GU189">
        <v>0</v>
      </c>
      <c r="GV189">
        <v>1</v>
      </c>
      <c r="GW189">
        <v>0</v>
      </c>
      <c r="GX189">
        <v>1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5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</row>
    <row r="190" spans="1:239">
      <c r="A190" t="s">
        <v>1380</v>
      </c>
      <c r="B190" t="s">
        <v>1377</v>
      </c>
      <c r="C190" t="str">
        <f>"060211"</f>
        <v>060211</v>
      </c>
      <c r="D190" t="s">
        <v>1379</v>
      </c>
      <c r="E190">
        <v>3</v>
      </c>
      <c r="F190">
        <v>1209</v>
      </c>
      <c r="G190">
        <v>930</v>
      </c>
      <c r="H190">
        <v>353</v>
      </c>
      <c r="I190">
        <v>577</v>
      </c>
      <c r="J190">
        <v>1</v>
      </c>
      <c r="K190">
        <v>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576</v>
      </c>
      <c r="T190">
        <v>0</v>
      </c>
      <c r="U190">
        <v>0</v>
      </c>
      <c r="V190">
        <v>576</v>
      </c>
      <c r="W190">
        <v>25</v>
      </c>
      <c r="X190">
        <v>14</v>
      </c>
      <c r="Y190">
        <v>11</v>
      </c>
      <c r="Z190">
        <v>0</v>
      </c>
      <c r="AA190">
        <v>551</v>
      </c>
      <c r="AB190">
        <v>376</v>
      </c>
      <c r="AC190">
        <v>23</v>
      </c>
      <c r="AD190">
        <v>17</v>
      </c>
      <c r="AE190">
        <v>9</v>
      </c>
      <c r="AF190">
        <v>6</v>
      </c>
      <c r="AG190">
        <v>2</v>
      </c>
      <c r="AH190">
        <v>0</v>
      </c>
      <c r="AI190">
        <v>1</v>
      </c>
      <c r="AJ190">
        <v>162</v>
      </c>
      <c r="AK190">
        <v>144</v>
      </c>
      <c r="AL190">
        <v>4</v>
      </c>
      <c r="AM190">
        <v>1</v>
      </c>
      <c r="AN190">
        <v>1</v>
      </c>
      <c r="AO190">
        <v>0</v>
      </c>
      <c r="AP190">
        <v>1</v>
      </c>
      <c r="AQ190">
        <v>1</v>
      </c>
      <c r="AR190">
        <v>0</v>
      </c>
      <c r="AS190">
        <v>0</v>
      </c>
      <c r="AT190">
        <v>0</v>
      </c>
      <c r="AU190">
        <v>1</v>
      </c>
      <c r="AV190">
        <v>1</v>
      </c>
      <c r="AW190">
        <v>0</v>
      </c>
      <c r="AX190">
        <v>0</v>
      </c>
      <c r="AY190">
        <v>0</v>
      </c>
      <c r="AZ190">
        <v>2</v>
      </c>
      <c r="BA190">
        <v>376</v>
      </c>
      <c r="BB190">
        <v>18</v>
      </c>
      <c r="BC190">
        <v>3</v>
      </c>
      <c r="BD190">
        <v>8</v>
      </c>
      <c r="BE190">
        <v>1</v>
      </c>
      <c r="BF190">
        <v>1</v>
      </c>
      <c r="BG190">
        <v>0</v>
      </c>
      <c r="BH190">
        <v>0</v>
      </c>
      <c r="BI190">
        <v>1</v>
      </c>
      <c r="BJ190">
        <v>1</v>
      </c>
      <c r="BK190">
        <v>0</v>
      </c>
      <c r="BL190">
        <v>0</v>
      </c>
      <c r="BM190">
        <v>1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2</v>
      </c>
      <c r="BY190">
        <v>0</v>
      </c>
      <c r="BZ190">
        <v>0</v>
      </c>
      <c r="CA190">
        <v>18</v>
      </c>
      <c r="CB190">
        <v>3</v>
      </c>
      <c r="CC190">
        <v>1</v>
      </c>
      <c r="CD190">
        <v>1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1</v>
      </c>
      <c r="CO190">
        <v>0</v>
      </c>
      <c r="CP190">
        <v>0</v>
      </c>
      <c r="CQ190">
        <v>3</v>
      </c>
      <c r="CR190">
        <v>26</v>
      </c>
      <c r="CS190">
        <v>8</v>
      </c>
      <c r="CT190">
        <v>0</v>
      </c>
      <c r="CU190">
        <v>2</v>
      </c>
      <c r="CV190">
        <v>1</v>
      </c>
      <c r="CW190">
        <v>0</v>
      </c>
      <c r="CX190">
        <v>2</v>
      </c>
      <c r="CY190">
        <v>1</v>
      </c>
      <c r="CZ190">
        <v>0</v>
      </c>
      <c r="DA190">
        <v>9</v>
      </c>
      <c r="DB190">
        <v>0</v>
      </c>
      <c r="DC190">
        <v>0</v>
      </c>
      <c r="DD190">
        <v>1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2</v>
      </c>
      <c r="DQ190">
        <v>26</v>
      </c>
      <c r="DR190">
        <v>74</v>
      </c>
      <c r="DS190">
        <v>63</v>
      </c>
      <c r="DT190">
        <v>0</v>
      </c>
      <c r="DU190">
        <v>2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8</v>
      </c>
      <c r="ED190">
        <v>0</v>
      </c>
      <c r="EE190">
        <v>0</v>
      </c>
      <c r="EF190">
        <v>0</v>
      </c>
      <c r="EG190">
        <v>0</v>
      </c>
      <c r="EH190">
        <v>1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74</v>
      </c>
      <c r="ER190">
        <v>11</v>
      </c>
      <c r="ES190">
        <v>2</v>
      </c>
      <c r="ET190">
        <v>1</v>
      </c>
      <c r="EU190">
        <v>0</v>
      </c>
      <c r="EV190">
        <v>0</v>
      </c>
      <c r="EW190">
        <v>1</v>
      </c>
      <c r="EX190">
        <v>0</v>
      </c>
      <c r="EY190">
        <v>1</v>
      </c>
      <c r="EZ190">
        <v>1</v>
      </c>
      <c r="FA190">
        <v>0</v>
      </c>
      <c r="FB190">
        <v>0</v>
      </c>
      <c r="FC190">
        <v>4</v>
      </c>
      <c r="FD190">
        <v>0</v>
      </c>
      <c r="FE190">
        <v>0</v>
      </c>
      <c r="FF190">
        <v>0</v>
      </c>
      <c r="FG190">
        <v>0</v>
      </c>
      <c r="FH190">
        <v>1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11</v>
      </c>
      <c r="FR190">
        <v>40</v>
      </c>
      <c r="FS190">
        <v>10</v>
      </c>
      <c r="FT190">
        <v>10</v>
      </c>
      <c r="FU190">
        <v>3</v>
      </c>
      <c r="FV190">
        <v>0</v>
      </c>
      <c r="FW190">
        <v>1</v>
      </c>
      <c r="FX190">
        <v>0</v>
      </c>
      <c r="FY190">
        <v>3</v>
      </c>
      <c r="FZ190">
        <v>1</v>
      </c>
      <c r="GA190">
        <v>0</v>
      </c>
      <c r="GB190">
        <v>4</v>
      </c>
      <c r="GC190">
        <v>0</v>
      </c>
      <c r="GD190">
        <v>0</v>
      </c>
      <c r="GE190">
        <v>0</v>
      </c>
      <c r="GF190">
        <v>2</v>
      </c>
      <c r="GG190">
        <v>1</v>
      </c>
      <c r="GH190">
        <v>1</v>
      </c>
      <c r="GI190">
        <v>1</v>
      </c>
      <c r="GJ190">
        <v>0</v>
      </c>
      <c r="GK190">
        <v>0</v>
      </c>
      <c r="GL190">
        <v>1</v>
      </c>
      <c r="GM190">
        <v>0</v>
      </c>
      <c r="GN190">
        <v>0</v>
      </c>
      <c r="GO190">
        <v>0</v>
      </c>
      <c r="GP190">
        <v>2</v>
      </c>
      <c r="GQ190">
        <v>40</v>
      </c>
      <c r="GR190">
        <v>3</v>
      </c>
      <c r="GS190">
        <v>2</v>
      </c>
      <c r="GT190">
        <v>0</v>
      </c>
      <c r="GU190">
        <v>0</v>
      </c>
      <c r="GV190">
        <v>0</v>
      </c>
      <c r="GW190">
        <v>0</v>
      </c>
      <c r="GX190">
        <v>1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3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</row>
    <row r="191" spans="1:239">
      <c r="A191" t="s">
        <v>1378</v>
      </c>
      <c r="B191" t="s">
        <v>1377</v>
      </c>
      <c r="C191" t="str">
        <f>"060211"</f>
        <v>060211</v>
      </c>
      <c r="D191" t="s">
        <v>1376</v>
      </c>
      <c r="E191">
        <v>4</v>
      </c>
      <c r="F191">
        <v>1448</v>
      </c>
      <c r="G191">
        <v>1110</v>
      </c>
      <c r="H191">
        <v>313</v>
      </c>
      <c r="I191">
        <v>797</v>
      </c>
      <c r="J191">
        <v>1</v>
      </c>
      <c r="K191">
        <v>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797</v>
      </c>
      <c r="T191">
        <v>0</v>
      </c>
      <c r="U191">
        <v>0</v>
      </c>
      <c r="V191">
        <v>797</v>
      </c>
      <c r="W191">
        <v>19</v>
      </c>
      <c r="X191">
        <v>16</v>
      </c>
      <c r="Y191">
        <v>3</v>
      </c>
      <c r="Z191">
        <v>0</v>
      </c>
      <c r="AA191">
        <v>778</v>
      </c>
      <c r="AB191">
        <v>570</v>
      </c>
      <c r="AC191">
        <v>29</v>
      </c>
      <c r="AD191">
        <v>16</v>
      </c>
      <c r="AE191">
        <v>9</v>
      </c>
      <c r="AF191">
        <v>10</v>
      </c>
      <c r="AG191">
        <v>17</v>
      </c>
      <c r="AH191">
        <v>1</v>
      </c>
      <c r="AI191">
        <v>7</v>
      </c>
      <c r="AJ191">
        <v>225</v>
      </c>
      <c r="AK191">
        <v>233</v>
      </c>
      <c r="AL191">
        <v>3</v>
      </c>
      <c r="AM191">
        <v>2</v>
      </c>
      <c r="AN191">
        <v>0</v>
      </c>
      <c r="AO191">
        <v>1</v>
      </c>
      <c r="AP191">
        <v>8</v>
      </c>
      <c r="AQ191">
        <v>0</v>
      </c>
      <c r="AR191">
        <v>4</v>
      </c>
      <c r="AS191">
        <v>1</v>
      </c>
      <c r="AT191">
        <v>0</v>
      </c>
      <c r="AU191">
        <v>0</v>
      </c>
      <c r="AV191">
        <v>1</v>
      </c>
      <c r="AW191">
        <v>0</v>
      </c>
      <c r="AX191">
        <v>1</v>
      </c>
      <c r="AY191">
        <v>0</v>
      </c>
      <c r="AZ191">
        <v>2</v>
      </c>
      <c r="BA191">
        <v>570</v>
      </c>
      <c r="BB191">
        <v>14</v>
      </c>
      <c r="BC191">
        <v>4</v>
      </c>
      <c r="BD191">
        <v>5</v>
      </c>
      <c r="BE191">
        <v>0</v>
      </c>
      <c r="BF191">
        <v>0</v>
      </c>
      <c r="BG191">
        <v>1</v>
      </c>
      <c r="BH191">
        <v>0</v>
      </c>
      <c r="BI191">
        <v>0</v>
      </c>
      <c r="BJ191">
        <v>2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1</v>
      </c>
      <c r="BW191">
        <v>0</v>
      </c>
      <c r="BX191">
        <v>1</v>
      </c>
      <c r="BY191">
        <v>0</v>
      </c>
      <c r="BZ191">
        <v>0</v>
      </c>
      <c r="CA191">
        <v>14</v>
      </c>
      <c r="CB191">
        <v>13</v>
      </c>
      <c r="CC191">
        <v>2</v>
      </c>
      <c r="CD191">
        <v>0</v>
      </c>
      <c r="CE191">
        <v>3</v>
      </c>
      <c r="CF191">
        <v>5</v>
      </c>
      <c r="CG191">
        <v>1</v>
      </c>
      <c r="CH191">
        <v>1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1</v>
      </c>
      <c r="CP191">
        <v>0</v>
      </c>
      <c r="CQ191">
        <v>13</v>
      </c>
      <c r="CR191">
        <v>26</v>
      </c>
      <c r="CS191">
        <v>13</v>
      </c>
      <c r="CT191">
        <v>1</v>
      </c>
      <c r="CU191">
        <v>0</v>
      </c>
      <c r="CV191">
        <v>5</v>
      </c>
      <c r="CW191">
        <v>2</v>
      </c>
      <c r="CX191">
        <v>0</v>
      </c>
      <c r="CY191">
        <v>0</v>
      </c>
      <c r="CZ191">
        <v>0</v>
      </c>
      <c r="DA191">
        <v>1</v>
      </c>
      <c r="DB191">
        <v>0</v>
      </c>
      <c r="DC191">
        <v>1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1</v>
      </c>
      <c r="DO191">
        <v>0</v>
      </c>
      <c r="DP191">
        <v>2</v>
      </c>
      <c r="DQ191">
        <v>26</v>
      </c>
      <c r="DR191">
        <v>85</v>
      </c>
      <c r="DS191">
        <v>68</v>
      </c>
      <c r="DT191">
        <v>0</v>
      </c>
      <c r="DU191">
        <v>2</v>
      </c>
      <c r="DV191">
        <v>0</v>
      </c>
      <c r="DW191">
        <v>0</v>
      </c>
      <c r="DX191">
        <v>1</v>
      </c>
      <c r="DY191">
        <v>1</v>
      </c>
      <c r="DZ191">
        <v>0</v>
      </c>
      <c r="EA191">
        <v>0</v>
      </c>
      <c r="EB191">
        <v>0</v>
      </c>
      <c r="EC191">
        <v>12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1</v>
      </c>
      <c r="EO191">
        <v>0</v>
      </c>
      <c r="EP191">
        <v>0</v>
      </c>
      <c r="EQ191">
        <v>85</v>
      </c>
      <c r="ER191">
        <v>6</v>
      </c>
      <c r="ES191">
        <v>3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3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6</v>
      </c>
      <c r="FR191">
        <v>56</v>
      </c>
      <c r="FS191">
        <v>14</v>
      </c>
      <c r="FT191">
        <v>10</v>
      </c>
      <c r="FU191">
        <v>5</v>
      </c>
      <c r="FV191">
        <v>0</v>
      </c>
      <c r="FW191">
        <v>1</v>
      </c>
      <c r="FX191">
        <v>1</v>
      </c>
      <c r="FY191">
        <v>2</v>
      </c>
      <c r="FZ191">
        <v>4</v>
      </c>
      <c r="GA191">
        <v>0</v>
      </c>
      <c r="GB191">
        <v>10</v>
      </c>
      <c r="GC191">
        <v>0</v>
      </c>
      <c r="GD191">
        <v>0</v>
      </c>
      <c r="GE191">
        <v>2</v>
      </c>
      <c r="GF191">
        <v>1</v>
      </c>
      <c r="GG191">
        <v>0</v>
      </c>
      <c r="GH191">
        <v>3</v>
      </c>
      <c r="GI191">
        <v>0</v>
      </c>
      <c r="GJ191">
        <v>1</v>
      </c>
      <c r="GK191">
        <v>0</v>
      </c>
      <c r="GL191">
        <v>1</v>
      </c>
      <c r="GM191">
        <v>0</v>
      </c>
      <c r="GN191">
        <v>0</v>
      </c>
      <c r="GO191">
        <v>1</v>
      </c>
      <c r="GP191">
        <v>0</v>
      </c>
      <c r="GQ191">
        <v>56</v>
      </c>
      <c r="GR191">
        <v>8</v>
      </c>
      <c r="GS191">
        <v>1</v>
      </c>
      <c r="GT191">
        <v>0</v>
      </c>
      <c r="GU191">
        <v>0</v>
      </c>
      <c r="GV191">
        <v>0</v>
      </c>
      <c r="GW191">
        <v>1</v>
      </c>
      <c r="GX191">
        <v>4</v>
      </c>
      <c r="GY191">
        <v>0</v>
      </c>
      <c r="GZ191">
        <v>0</v>
      </c>
      <c r="HA191">
        <v>0</v>
      </c>
      <c r="HB191">
        <v>1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1</v>
      </c>
      <c r="HQ191">
        <v>8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</row>
    <row r="192" spans="1:239">
      <c r="A192" t="s">
        <v>1375</v>
      </c>
      <c r="B192" t="s">
        <v>1362</v>
      </c>
      <c r="C192" t="str">
        <f>"060212"</f>
        <v>060212</v>
      </c>
      <c r="D192" t="s">
        <v>1374</v>
      </c>
      <c r="E192">
        <v>1</v>
      </c>
      <c r="F192">
        <v>474</v>
      </c>
      <c r="G192">
        <v>360</v>
      </c>
      <c r="H192">
        <v>137</v>
      </c>
      <c r="I192">
        <v>223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223</v>
      </c>
      <c r="T192">
        <v>0</v>
      </c>
      <c r="U192">
        <v>0</v>
      </c>
      <c r="V192">
        <v>223</v>
      </c>
      <c r="W192">
        <v>13</v>
      </c>
      <c r="X192">
        <v>10</v>
      </c>
      <c r="Y192">
        <v>3</v>
      </c>
      <c r="Z192">
        <v>0</v>
      </c>
      <c r="AA192">
        <v>210</v>
      </c>
      <c r="AB192">
        <v>121</v>
      </c>
      <c r="AC192">
        <v>10</v>
      </c>
      <c r="AD192">
        <v>18</v>
      </c>
      <c r="AE192">
        <v>2</v>
      </c>
      <c r="AF192">
        <v>0</v>
      </c>
      <c r="AG192">
        <v>2</v>
      </c>
      <c r="AH192">
        <v>2</v>
      </c>
      <c r="AI192">
        <v>3</v>
      </c>
      <c r="AJ192">
        <v>25</v>
      </c>
      <c r="AK192">
        <v>57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121</v>
      </c>
      <c r="BB192">
        <v>28</v>
      </c>
      <c r="BC192">
        <v>3</v>
      </c>
      <c r="BD192">
        <v>21</v>
      </c>
      <c r="BE192">
        <v>0</v>
      </c>
      <c r="BF192">
        <v>0</v>
      </c>
      <c r="BG192">
        <v>0</v>
      </c>
      <c r="BH192">
        <v>0</v>
      </c>
      <c r="BI192">
        <v>3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1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28</v>
      </c>
      <c r="CB192">
        <v>2</v>
      </c>
      <c r="CC192">
        <v>2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2</v>
      </c>
      <c r="CR192">
        <v>5</v>
      </c>
      <c r="CS192">
        <v>0</v>
      </c>
      <c r="CT192">
        <v>0</v>
      </c>
      <c r="CU192">
        <v>0</v>
      </c>
      <c r="CV192">
        <v>1</v>
      </c>
      <c r="CW192">
        <v>1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1</v>
      </c>
      <c r="DD192">
        <v>0</v>
      </c>
      <c r="DE192">
        <v>0</v>
      </c>
      <c r="DF192">
        <v>1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1</v>
      </c>
      <c r="DM192">
        <v>0</v>
      </c>
      <c r="DN192">
        <v>0</v>
      </c>
      <c r="DO192">
        <v>0</v>
      </c>
      <c r="DP192">
        <v>0</v>
      </c>
      <c r="DQ192">
        <v>5</v>
      </c>
      <c r="DR192">
        <v>17</v>
      </c>
      <c r="DS192">
        <v>12</v>
      </c>
      <c r="DT192">
        <v>0</v>
      </c>
      <c r="DU192">
        <v>0</v>
      </c>
      <c r="DV192">
        <v>1</v>
      </c>
      <c r="DW192">
        <v>0</v>
      </c>
      <c r="DX192">
        <v>0</v>
      </c>
      <c r="DY192">
        <v>0</v>
      </c>
      <c r="DZ192">
        <v>1</v>
      </c>
      <c r="EA192">
        <v>0</v>
      </c>
      <c r="EB192">
        <v>0</v>
      </c>
      <c r="EC192">
        <v>2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1</v>
      </c>
      <c r="EQ192">
        <v>17</v>
      </c>
      <c r="ER192">
        <v>2</v>
      </c>
      <c r="ES192">
        <v>1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1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2</v>
      </c>
      <c r="FR192">
        <v>31</v>
      </c>
      <c r="FS192">
        <v>9</v>
      </c>
      <c r="FT192">
        <v>7</v>
      </c>
      <c r="FU192">
        <v>4</v>
      </c>
      <c r="FV192">
        <v>0</v>
      </c>
      <c r="FW192">
        <v>2</v>
      </c>
      <c r="FX192">
        <v>0</v>
      </c>
      <c r="FY192">
        <v>0</v>
      </c>
      <c r="FZ192">
        <v>0</v>
      </c>
      <c r="GA192">
        <v>2</v>
      </c>
      <c r="GB192">
        <v>5</v>
      </c>
      <c r="GC192">
        <v>0</v>
      </c>
      <c r="GD192">
        <v>0</v>
      </c>
      <c r="GE192">
        <v>0</v>
      </c>
      <c r="GF192">
        <v>2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31</v>
      </c>
      <c r="GR192">
        <v>4</v>
      </c>
      <c r="GS192">
        <v>2</v>
      </c>
      <c r="GT192">
        <v>0</v>
      </c>
      <c r="GU192">
        <v>0</v>
      </c>
      <c r="GV192">
        <v>0</v>
      </c>
      <c r="GW192">
        <v>1</v>
      </c>
      <c r="GX192">
        <v>1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4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</row>
    <row r="193" spans="1:239">
      <c r="A193" t="s">
        <v>1373</v>
      </c>
      <c r="B193" t="s">
        <v>1362</v>
      </c>
      <c r="C193" t="str">
        <f>"060212"</f>
        <v>060212</v>
      </c>
      <c r="D193" t="s">
        <v>220</v>
      </c>
      <c r="E193">
        <v>2</v>
      </c>
      <c r="F193">
        <v>474</v>
      </c>
      <c r="G193">
        <v>360</v>
      </c>
      <c r="H193">
        <v>144</v>
      </c>
      <c r="I193">
        <v>216</v>
      </c>
      <c r="J193">
        <v>0</v>
      </c>
      <c r="K193">
        <v>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216</v>
      </c>
      <c r="T193">
        <v>0</v>
      </c>
      <c r="U193">
        <v>0</v>
      </c>
      <c r="V193">
        <v>216</v>
      </c>
      <c r="W193">
        <v>6</v>
      </c>
      <c r="X193">
        <v>2</v>
      </c>
      <c r="Y193">
        <v>4</v>
      </c>
      <c r="Z193">
        <v>0</v>
      </c>
      <c r="AA193">
        <v>210</v>
      </c>
      <c r="AB193">
        <v>124</v>
      </c>
      <c r="AC193">
        <v>10</v>
      </c>
      <c r="AD193">
        <v>10</v>
      </c>
      <c r="AE193">
        <v>1</v>
      </c>
      <c r="AF193">
        <v>0</v>
      </c>
      <c r="AG193">
        <v>0</v>
      </c>
      <c r="AH193">
        <v>1</v>
      </c>
      <c r="AI193">
        <v>2</v>
      </c>
      <c r="AJ193">
        <v>38</v>
      </c>
      <c r="AK193">
        <v>54</v>
      </c>
      <c r="AL193">
        <v>1</v>
      </c>
      <c r="AM193">
        <v>2</v>
      </c>
      <c r="AN193">
        <v>0</v>
      </c>
      <c r="AO193">
        <v>0</v>
      </c>
      <c r="AP193">
        <v>0</v>
      </c>
      <c r="AQ193">
        <v>0</v>
      </c>
      <c r="AR193">
        <v>3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2</v>
      </c>
      <c r="BA193">
        <v>124</v>
      </c>
      <c r="BB193">
        <v>14</v>
      </c>
      <c r="BC193">
        <v>0</v>
      </c>
      <c r="BD193">
        <v>9</v>
      </c>
      <c r="BE193">
        <v>1</v>
      </c>
      <c r="BF193">
        <v>0</v>
      </c>
      <c r="BG193">
        <v>0</v>
      </c>
      <c r="BH193">
        <v>0</v>
      </c>
      <c r="BI193">
        <v>1</v>
      </c>
      <c r="BJ193">
        <v>1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1</v>
      </c>
      <c r="BR193">
        <v>0</v>
      </c>
      <c r="BS193">
        <v>0</v>
      </c>
      <c r="BT193">
        <v>0</v>
      </c>
      <c r="BU193">
        <v>0</v>
      </c>
      <c r="BV193">
        <v>1</v>
      </c>
      <c r="BW193">
        <v>0</v>
      </c>
      <c r="BX193">
        <v>0</v>
      </c>
      <c r="BY193">
        <v>0</v>
      </c>
      <c r="BZ193">
        <v>0</v>
      </c>
      <c r="CA193">
        <v>14</v>
      </c>
      <c r="CB193">
        <v>5</v>
      </c>
      <c r="CC193">
        <v>1</v>
      </c>
      <c r="CD193">
        <v>0</v>
      </c>
      <c r="CE193">
        <v>1</v>
      </c>
      <c r="CF193">
        <v>0</v>
      </c>
      <c r="CG193">
        <v>0</v>
      </c>
      <c r="CH193">
        <v>1</v>
      </c>
      <c r="CI193">
        <v>0</v>
      </c>
      <c r="CJ193">
        <v>0</v>
      </c>
      <c r="CK193">
        <v>1</v>
      </c>
      <c r="CL193">
        <v>0</v>
      </c>
      <c r="CM193">
        <v>0</v>
      </c>
      <c r="CN193">
        <v>0</v>
      </c>
      <c r="CO193">
        <v>1</v>
      </c>
      <c r="CP193">
        <v>0</v>
      </c>
      <c r="CQ193">
        <v>5</v>
      </c>
      <c r="CR193">
        <v>10</v>
      </c>
      <c r="CS193">
        <v>3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1</v>
      </c>
      <c r="CZ193">
        <v>0</v>
      </c>
      <c r="DA193">
        <v>1</v>
      </c>
      <c r="DB193">
        <v>0</v>
      </c>
      <c r="DC193">
        <v>1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1</v>
      </c>
      <c r="DJ193">
        <v>0</v>
      </c>
      <c r="DK193">
        <v>0</v>
      </c>
      <c r="DL193">
        <v>0</v>
      </c>
      <c r="DM193">
        <v>2</v>
      </c>
      <c r="DN193">
        <v>0</v>
      </c>
      <c r="DO193">
        <v>0</v>
      </c>
      <c r="DP193">
        <v>1</v>
      </c>
      <c r="DQ193">
        <v>10</v>
      </c>
      <c r="DR193">
        <v>29</v>
      </c>
      <c r="DS193">
        <v>26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2</v>
      </c>
      <c r="ED193">
        <v>0</v>
      </c>
      <c r="EE193">
        <v>0</v>
      </c>
      <c r="EF193">
        <v>0</v>
      </c>
      <c r="EG193">
        <v>1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29</v>
      </c>
      <c r="ER193">
        <v>3</v>
      </c>
      <c r="ES193">
        <v>0</v>
      </c>
      <c r="ET193">
        <v>0</v>
      </c>
      <c r="EU193">
        <v>0</v>
      </c>
      <c r="EV193">
        <v>0</v>
      </c>
      <c r="EW193">
        <v>1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2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3</v>
      </c>
      <c r="FR193">
        <v>21</v>
      </c>
      <c r="FS193">
        <v>7</v>
      </c>
      <c r="FT193">
        <v>3</v>
      </c>
      <c r="FU193">
        <v>1</v>
      </c>
      <c r="FV193">
        <v>0</v>
      </c>
      <c r="FW193">
        <v>0</v>
      </c>
      <c r="FX193">
        <v>1</v>
      </c>
      <c r="FY193">
        <v>2</v>
      </c>
      <c r="FZ193">
        <v>0</v>
      </c>
      <c r="GA193">
        <v>0</v>
      </c>
      <c r="GB193">
        <v>3</v>
      </c>
      <c r="GC193">
        <v>0</v>
      </c>
      <c r="GD193">
        <v>0</v>
      </c>
      <c r="GE193">
        <v>1</v>
      </c>
      <c r="GF193">
        <v>1</v>
      </c>
      <c r="GG193">
        <v>0</v>
      </c>
      <c r="GH193">
        <v>1</v>
      </c>
      <c r="GI193">
        <v>0</v>
      </c>
      <c r="GJ193">
        <v>1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21</v>
      </c>
      <c r="GR193">
        <v>4</v>
      </c>
      <c r="GS193">
        <v>2</v>
      </c>
      <c r="GT193">
        <v>0</v>
      </c>
      <c r="GU193">
        <v>0</v>
      </c>
      <c r="GV193">
        <v>0</v>
      </c>
      <c r="GW193">
        <v>0</v>
      </c>
      <c r="GX193">
        <v>1</v>
      </c>
      <c r="GY193">
        <v>0</v>
      </c>
      <c r="GZ193">
        <v>0</v>
      </c>
      <c r="HA193">
        <v>0</v>
      </c>
      <c r="HB193">
        <v>0</v>
      </c>
      <c r="HC193">
        <v>1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4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</row>
    <row r="194" spans="1:239">
      <c r="A194" t="s">
        <v>1372</v>
      </c>
      <c r="B194" t="s">
        <v>1362</v>
      </c>
      <c r="C194" t="str">
        <f>"060212"</f>
        <v>060212</v>
      </c>
      <c r="D194" t="s">
        <v>220</v>
      </c>
      <c r="E194">
        <v>3</v>
      </c>
      <c r="F194">
        <v>633</v>
      </c>
      <c r="G194">
        <v>500</v>
      </c>
      <c r="H194">
        <v>212</v>
      </c>
      <c r="I194">
        <v>288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288</v>
      </c>
      <c r="T194">
        <v>0</v>
      </c>
      <c r="U194">
        <v>0</v>
      </c>
      <c r="V194">
        <v>288</v>
      </c>
      <c r="W194">
        <v>8</v>
      </c>
      <c r="X194">
        <v>4</v>
      </c>
      <c r="Y194">
        <v>4</v>
      </c>
      <c r="Z194">
        <v>0</v>
      </c>
      <c r="AA194">
        <v>280</v>
      </c>
      <c r="AB194">
        <v>141</v>
      </c>
      <c r="AC194">
        <v>12</v>
      </c>
      <c r="AD194">
        <v>14</v>
      </c>
      <c r="AE194">
        <v>2</v>
      </c>
      <c r="AF194">
        <v>1</v>
      </c>
      <c r="AG194">
        <v>1</v>
      </c>
      <c r="AH194">
        <v>0</v>
      </c>
      <c r="AI194">
        <v>5</v>
      </c>
      <c r="AJ194">
        <v>42</v>
      </c>
      <c r="AK194">
        <v>57</v>
      </c>
      <c r="AL194">
        <v>1</v>
      </c>
      <c r="AM194">
        <v>2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3</v>
      </c>
      <c r="AU194">
        <v>1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141</v>
      </c>
      <c r="BB194">
        <v>10</v>
      </c>
      <c r="BC194">
        <v>1</v>
      </c>
      <c r="BD194">
        <v>5</v>
      </c>
      <c r="BE194">
        <v>2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2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10</v>
      </c>
      <c r="CB194">
        <v>2</v>
      </c>
      <c r="CC194">
        <v>1</v>
      </c>
      <c r="CD194">
        <v>0</v>
      </c>
      <c r="CE194">
        <v>0</v>
      </c>
      <c r="CF194">
        <v>1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2</v>
      </c>
      <c r="CR194">
        <v>5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1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2</v>
      </c>
      <c r="DN194">
        <v>1</v>
      </c>
      <c r="DO194">
        <v>1</v>
      </c>
      <c r="DP194">
        <v>0</v>
      </c>
      <c r="DQ194">
        <v>5</v>
      </c>
      <c r="DR194">
        <v>85</v>
      </c>
      <c r="DS194">
        <v>74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1</v>
      </c>
      <c r="DZ194">
        <v>0</v>
      </c>
      <c r="EA194">
        <v>0</v>
      </c>
      <c r="EB194">
        <v>0</v>
      </c>
      <c r="EC194">
        <v>10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85</v>
      </c>
      <c r="ER194">
        <v>9</v>
      </c>
      <c r="ES194">
        <v>0</v>
      </c>
      <c r="ET194">
        <v>0</v>
      </c>
      <c r="EU194">
        <v>2</v>
      </c>
      <c r="EV194">
        <v>0</v>
      </c>
      <c r="EW194">
        <v>4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1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1</v>
      </c>
      <c r="FJ194">
        <v>0</v>
      </c>
      <c r="FK194">
        <v>0</v>
      </c>
      <c r="FL194">
        <v>0</v>
      </c>
      <c r="FM194">
        <v>1</v>
      </c>
      <c r="FN194">
        <v>0</v>
      </c>
      <c r="FO194">
        <v>0</v>
      </c>
      <c r="FP194">
        <v>0</v>
      </c>
      <c r="FQ194">
        <v>9</v>
      </c>
      <c r="FR194">
        <v>25</v>
      </c>
      <c r="FS194">
        <v>7</v>
      </c>
      <c r="FT194">
        <v>8</v>
      </c>
      <c r="FU194">
        <v>1</v>
      </c>
      <c r="FV194">
        <v>0</v>
      </c>
      <c r="FW194">
        <v>0</v>
      </c>
      <c r="FX194">
        <v>2</v>
      </c>
      <c r="FY194">
        <v>0</v>
      </c>
      <c r="FZ194">
        <v>0</v>
      </c>
      <c r="GA194">
        <v>0</v>
      </c>
      <c r="GB194">
        <v>1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1</v>
      </c>
      <c r="GI194">
        <v>1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1</v>
      </c>
      <c r="GP194">
        <v>3</v>
      </c>
      <c r="GQ194">
        <v>25</v>
      </c>
      <c r="GR194">
        <v>3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2</v>
      </c>
      <c r="GY194">
        <v>0</v>
      </c>
      <c r="GZ194">
        <v>0</v>
      </c>
      <c r="HA194">
        <v>0</v>
      </c>
      <c r="HB194">
        <v>0</v>
      </c>
      <c r="HC194">
        <v>1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3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</row>
    <row r="195" spans="1:239">
      <c r="A195" t="s">
        <v>1371</v>
      </c>
      <c r="B195" t="s">
        <v>1362</v>
      </c>
      <c r="C195" t="str">
        <f>"060212"</f>
        <v>060212</v>
      </c>
      <c r="D195" t="s">
        <v>220</v>
      </c>
      <c r="E195">
        <v>4</v>
      </c>
      <c r="F195">
        <v>538</v>
      </c>
      <c r="G195">
        <v>410</v>
      </c>
      <c r="H195">
        <v>130</v>
      </c>
      <c r="I195">
        <v>280</v>
      </c>
      <c r="J195">
        <v>0</v>
      </c>
      <c r="K195">
        <v>5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280</v>
      </c>
      <c r="T195">
        <v>0</v>
      </c>
      <c r="U195">
        <v>0</v>
      </c>
      <c r="V195">
        <v>280</v>
      </c>
      <c r="W195">
        <v>5</v>
      </c>
      <c r="X195">
        <v>5</v>
      </c>
      <c r="Y195">
        <v>0</v>
      </c>
      <c r="Z195">
        <v>0</v>
      </c>
      <c r="AA195">
        <v>275</v>
      </c>
      <c r="AB195">
        <v>169</v>
      </c>
      <c r="AC195">
        <v>8</v>
      </c>
      <c r="AD195">
        <v>16</v>
      </c>
      <c r="AE195">
        <v>3</v>
      </c>
      <c r="AF195">
        <v>11</v>
      </c>
      <c r="AG195">
        <v>8</v>
      </c>
      <c r="AH195">
        <v>0</v>
      </c>
      <c r="AI195">
        <v>2</v>
      </c>
      <c r="AJ195">
        <v>49</v>
      </c>
      <c r="AK195">
        <v>61</v>
      </c>
      <c r="AL195">
        <v>4</v>
      </c>
      <c r="AM195">
        <v>3</v>
      </c>
      <c r="AN195">
        <v>0</v>
      </c>
      <c r="AO195">
        <v>0</v>
      </c>
      <c r="AP195">
        <v>0</v>
      </c>
      <c r="AQ195">
        <v>0</v>
      </c>
      <c r="AR195">
        <v>2</v>
      </c>
      <c r="AS195">
        <v>0</v>
      </c>
      <c r="AT195">
        <v>1</v>
      </c>
      <c r="AU195">
        <v>1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169</v>
      </c>
      <c r="BB195">
        <v>14</v>
      </c>
      <c r="BC195">
        <v>1</v>
      </c>
      <c r="BD195">
        <v>12</v>
      </c>
      <c r="BE195">
        <v>0</v>
      </c>
      <c r="BF195">
        <v>0</v>
      </c>
      <c r="BG195">
        <v>1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14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13</v>
      </c>
      <c r="CS195">
        <v>6</v>
      </c>
      <c r="CT195">
        <v>0</v>
      </c>
      <c r="CU195">
        <v>2</v>
      </c>
      <c r="CV195">
        <v>0</v>
      </c>
      <c r="CW195">
        <v>0</v>
      </c>
      <c r="CX195">
        <v>0</v>
      </c>
      <c r="CY195">
        <v>0</v>
      </c>
      <c r="CZ195">
        <v>2</v>
      </c>
      <c r="DA195">
        <v>1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2</v>
      </c>
      <c r="DQ195">
        <v>13</v>
      </c>
      <c r="DR195">
        <v>37</v>
      </c>
      <c r="DS195">
        <v>24</v>
      </c>
      <c r="DT195">
        <v>2</v>
      </c>
      <c r="DU195">
        <v>1</v>
      </c>
      <c r="DV195">
        <v>0</v>
      </c>
      <c r="DW195">
        <v>0</v>
      </c>
      <c r="DX195">
        <v>0</v>
      </c>
      <c r="DY195">
        <v>1</v>
      </c>
      <c r="DZ195">
        <v>0</v>
      </c>
      <c r="EA195">
        <v>0</v>
      </c>
      <c r="EB195">
        <v>1</v>
      </c>
      <c r="EC195">
        <v>5</v>
      </c>
      <c r="ED195">
        <v>0</v>
      </c>
      <c r="EE195">
        <v>0</v>
      </c>
      <c r="EF195">
        <v>0</v>
      </c>
      <c r="EG195">
        <v>1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1</v>
      </c>
      <c r="EO195">
        <v>0</v>
      </c>
      <c r="EP195">
        <v>1</v>
      </c>
      <c r="EQ195">
        <v>37</v>
      </c>
      <c r="ER195">
        <v>14</v>
      </c>
      <c r="ES195">
        <v>1</v>
      </c>
      <c r="ET195">
        <v>2</v>
      </c>
      <c r="EU195">
        <v>2</v>
      </c>
      <c r="EV195">
        <v>1</v>
      </c>
      <c r="EW195">
        <v>2</v>
      </c>
      <c r="EX195">
        <v>0</v>
      </c>
      <c r="EY195">
        <v>0</v>
      </c>
      <c r="EZ195">
        <v>2</v>
      </c>
      <c r="FA195">
        <v>0</v>
      </c>
      <c r="FB195">
        <v>0</v>
      </c>
      <c r="FC195">
        <v>1</v>
      </c>
      <c r="FD195">
        <v>0</v>
      </c>
      <c r="FE195">
        <v>0</v>
      </c>
      <c r="FF195">
        <v>3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14</v>
      </c>
      <c r="FR195">
        <v>21</v>
      </c>
      <c r="FS195">
        <v>6</v>
      </c>
      <c r="FT195">
        <v>3</v>
      </c>
      <c r="FU195">
        <v>0</v>
      </c>
      <c r="FV195">
        <v>0</v>
      </c>
      <c r="FW195">
        <v>0</v>
      </c>
      <c r="FX195">
        <v>2</v>
      </c>
      <c r="FY195">
        <v>3</v>
      </c>
      <c r="FZ195">
        <v>0</v>
      </c>
      <c r="GA195">
        <v>0</v>
      </c>
      <c r="GB195">
        <v>5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2</v>
      </c>
      <c r="GQ195">
        <v>21</v>
      </c>
      <c r="GR195">
        <v>7</v>
      </c>
      <c r="GS195">
        <v>2</v>
      </c>
      <c r="GT195">
        <v>2</v>
      </c>
      <c r="GU195">
        <v>1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2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7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</row>
    <row r="196" spans="1:239">
      <c r="A196" t="s">
        <v>1370</v>
      </c>
      <c r="B196" t="s">
        <v>1362</v>
      </c>
      <c r="C196" t="str">
        <f>"060212"</f>
        <v>060212</v>
      </c>
      <c r="D196" t="s">
        <v>1369</v>
      </c>
      <c r="E196">
        <v>5</v>
      </c>
      <c r="F196">
        <v>827</v>
      </c>
      <c r="G196">
        <v>650</v>
      </c>
      <c r="H196">
        <v>209</v>
      </c>
      <c r="I196">
        <v>441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441</v>
      </c>
      <c r="T196">
        <v>0</v>
      </c>
      <c r="U196">
        <v>0</v>
      </c>
      <c r="V196">
        <v>441</v>
      </c>
      <c r="W196">
        <v>11</v>
      </c>
      <c r="X196">
        <v>5</v>
      </c>
      <c r="Y196">
        <v>6</v>
      </c>
      <c r="Z196">
        <v>0</v>
      </c>
      <c r="AA196">
        <v>430</v>
      </c>
      <c r="AB196">
        <v>216</v>
      </c>
      <c r="AC196">
        <v>13</v>
      </c>
      <c r="AD196">
        <v>21</v>
      </c>
      <c r="AE196">
        <v>10</v>
      </c>
      <c r="AF196">
        <v>8</v>
      </c>
      <c r="AG196">
        <v>2</v>
      </c>
      <c r="AH196">
        <v>1</v>
      </c>
      <c r="AI196">
        <v>3</v>
      </c>
      <c r="AJ196">
        <v>57</v>
      </c>
      <c r="AK196">
        <v>72</v>
      </c>
      <c r="AL196">
        <v>9</v>
      </c>
      <c r="AM196">
        <v>2</v>
      </c>
      <c r="AN196">
        <v>0</v>
      </c>
      <c r="AO196">
        <v>0</v>
      </c>
      <c r="AP196">
        <v>2</v>
      </c>
      <c r="AQ196">
        <v>0</v>
      </c>
      <c r="AR196">
        <v>3</v>
      </c>
      <c r="AS196">
        <v>1</v>
      </c>
      <c r="AT196">
        <v>0</v>
      </c>
      <c r="AU196">
        <v>0</v>
      </c>
      <c r="AV196">
        <v>4</v>
      </c>
      <c r="AW196">
        <v>1</v>
      </c>
      <c r="AX196">
        <v>5</v>
      </c>
      <c r="AY196">
        <v>1</v>
      </c>
      <c r="AZ196">
        <v>1</v>
      </c>
      <c r="BA196">
        <v>216</v>
      </c>
      <c r="BB196">
        <v>42</v>
      </c>
      <c r="BC196">
        <v>5</v>
      </c>
      <c r="BD196">
        <v>28</v>
      </c>
      <c r="BE196">
        <v>1</v>
      </c>
      <c r="BF196">
        <v>1</v>
      </c>
      <c r="BG196">
        <v>0</v>
      </c>
      <c r="BH196">
        <v>0</v>
      </c>
      <c r="BI196">
        <v>2</v>
      </c>
      <c r="BJ196">
        <v>1</v>
      </c>
      <c r="BK196">
        <v>0</v>
      </c>
      <c r="BL196">
        <v>0</v>
      </c>
      <c r="BM196">
        <v>0</v>
      </c>
      <c r="BN196">
        <v>1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1</v>
      </c>
      <c r="BV196">
        <v>0</v>
      </c>
      <c r="BW196">
        <v>0</v>
      </c>
      <c r="BX196">
        <v>0</v>
      </c>
      <c r="BY196">
        <v>0</v>
      </c>
      <c r="BZ196">
        <v>2</v>
      </c>
      <c r="CA196">
        <v>42</v>
      </c>
      <c r="CB196">
        <v>9</v>
      </c>
      <c r="CC196">
        <v>6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3</v>
      </c>
      <c r="CM196">
        <v>0</v>
      </c>
      <c r="CN196">
        <v>0</v>
      </c>
      <c r="CO196">
        <v>0</v>
      </c>
      <c r="CP196">
        <v>0</v>
      </c>
      <c r="CQ196">
        <v>9</v>
      </c>
      <c r="CR196">
        <v>15</v>
      </c>
      <c r="CS196">
        <v>4</v>
      </c>
      <c r="CT196">
        <v>0</v>
      </c>
      <c r="CU196">
        <v>0</v>
      </c>
      <c r="CV196">
        <v>3</v>
      </c>
      <c r="CW196">
        <v>1</v>
      </c>
      <c r="CX196">
        <v>0</v>
      </c>
      <c r="CY196">
        <v>0</v>
      </c>
      <c r="CZ196">
        <v>0</v>
      </c>
      <c r="DA196">
        <v>2</v>
      </c>
      <c r="DB196">
        <v>0</v>
      </c>
      <c r="DC196">
        <v>0</v>
      </c>
      <c r="DD196">
        <v>0</v>
      </c>
      <c r="DE196">
        <v>1</v>
      </c>
      <c r="DF196">
        <v>1</v>
      </c>
      <c r="DG196">
        <v>1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2</v>
      </c>
      <c r="DQ196">
        <v>15</v>
      </c>
      <c r="DR196">
        <v>53</v>
      </c>
      <c r="DS196">
        <v>39</v>
      </c>
      <c r="DT196">
        <v>0</v>
      </c>
      <c r="DU196">
        <v>1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1</v>
      </c>
      <c r="EC196">
        <v>9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3</v>
      </c>
      <c r="EQ196">
        <v>53</v>
      </c>
      <c r="ER196">
        <v>27</v>
      </c>
      <c r="ES196">
        <v>3</v>
      </c>
      <c r="ET196">
        <v>2</v>
      </c>
      <c r="EU196">
        <v>0</v>
      </c>
      <c r="EV196">
        <v>0</v>
      </c>
      <c r="EW196">
        <v>14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5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1</v>
      </c>
      <c r="FN196">
        <v>1</v>
      </c>
      <c r="FO196">
        <v>1</v>
      </c>
      <c r="FP196">
        <v>0</v>
      </c>
      <c r="FQ196">
        <v>27</v>
      </c>
      <c r="FR196">
        <v>49</v>
      </c>
      <c r="FS196">
        <v>17</v>
      </c>
      <c r="FT196">
        <v>6</v>
      </c>
      <c r="FU196">
        <v>2</v>
      </c>
      <c r="FV196">
        <v>0</v>
      </c>
      <c r="FW196">
        <v>1</v>
      </c>
      <c r="FX196">
        <v>1</v>
      </c>
      <c r="FY196">
        <v>3</v>
      </c>
      <c r="FZ196">
        <v>0</v>
      </c>
      <c r="GA196">
        <v>0</v>
      </c>
      <c r="GB196">
        <v>4</v>
      </c>
      <c r="GC196">
        <v>0</v>
      </c>
      <c r="GD196">
        <v>2</v>
      </c>
      <c r="GE196">
        <v>1</v>
      </c>
      <c r="GF196">
        <v>2</v>
      </c>
      <c r="GG196">
        <v>0</v>
      </c>
      <c r="GH196">
        <v>3</v>
      </c>
      <c r="GI196">
        <v>2</v>
      </c>
      <c r="GJ196">
        <v>0</v>
      </c>
      <c r="GK196">
        <v>0</v>
      </c>
      <c r="GL196">
        <v>3</v>
      </c>
      <c r="GM196">
        <v>0</v>
      </c>
      <c r="GN196">
        <v>0</v>
      </c>
      <c r="GO196">
        <v>1</v>
      </c>
      <c r="GP196">
        <v>1</v>
      </c>
      <c r="GQ196">
        <v>49</v>
      </c>
      <c r="GR196">
        <v>19</v>
      </c>
      <c r="GS196">
        <v>4</v>
      </c>
      <c r="GT196">
        <v>1</v>
      </c>
      <c r="GU196">
        <v>1</v>
      </c>
      <c r="GV196">
        <v>0</v>
      </c>
      <c r="GW196">
        <v>2</v>
      </c>
      <c r="GX196">
        <v>8</v>
      </c>
      <c r="GY196">
        <v>0</v>
      </c>
      <c r="GZ196">
        <v>1</v>
      </c>
      <c r="HA196">
        <v>0</v>
      </c>
      <c r="HB196">
        <v>0</v>
      </c>
      <c r="HC196">
        <v>0</v>
      </c>
      <c r="HD196">
        <v>0</v>
      </c>
      <c r="HE196">
        <v>1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1</v>
      </c>
      <c r="HQ196">
        <v>19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</row>
    <row r="197" spans="1:239">
      <c r="A197" t="s">
        <v>1368</v>
      </c>
      <c r="B197" t="s">
        <v>1362</v>
      </c>
      <c r="C197" t="str">
        <f>"060212"</f>
        <v>060212</v>
      </c>
      <c r="D197" t="s">
        <v>1367</v>
      </c>
      <c r="E197">
        <v>6</v>
      </c>
      <c r="F197">
        <v>1051</v>
      </c>
      <c r="G197">
        <v>820</v>
      </c>
      <c r="H197">
        <v>320</v>
      </c>
      <c r="I197">
        <v>500</v>
      </c>
      <c r="J197">
        <v>0</v>
      </c>
      <c r="K197">
        <v>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500</v>
      </c>
      <c r="T197">
        <v>0</v>
      </c>
      <c r="U197">
        <v>0</v>
      </c>
      <c r="V197">
        <v>500</v>
      </c>
      <c r="W197">
        <v>7</v>
      </c>
      <c r="X197">
        <v>5</v>
      </c>
      <c r="Y197">
        <v>2</v>
      </c>
      <c r="Z197">
        <v>0</v>
      </c>
      <c r="AA197">
        <v>493</v>
      </c>
      <c r="AB197">
        <v>272</v>
      </c>
      <c r="AC197">
        <v>21</v>
      </c>
      <c r="AD197">
        <v>26</v>
      </c>
      <c r="AE197">
        <v>14</v>
      </c>
      <c r="AF197">
        <v>2</v>
      </c>
      <c r="AG197">
        <v>18</v>
      </c>
      <c r="AH197">
        <v>2</v>
      </c>
      <c r="AI197">
        <v>4</v>
      </c>
      <c r="AJ197">
        <v>85</v>
      </c>
      <c r="AK197">
        <v>70</v>
      </c>
      <c r="AL197">
        <v>4</v>
      </c>
      <c r="AM197">
        <v>11</v>
      </c>
      <c r="AN197">
        <v>0</v>
      </c>
      <c r="AO197">
        <v>0</v>
      </c>
      <c r="AP197">
        <v>8</v>
      </c>
      <c r="AQ197">
        <v>1</v>
      </c>
      <c r="AR197">
        <v>0</v>
      </c>
      <c r="AS197">
        <v>0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0</v>
      </c>
      <c r="AZ197">
        <v>1</v>
      </c>
      <c r="BA197">
        <v>272</v>
      </c>
      <c r="BB197">
        <v>51</v>
      </c>
      <c r="BC197">
        <v>11</v>
      </c>
      <c r="BD197">
        <v>25</v>
      </c>
      <c r="BE197">
        <v>3</v>
      </c>
      <c r="BF197">
        <v>1</v>
      </c>
      <c r="BG197">
        <v>0</v>
      </c>
      <c r="BH197">
        <v>1</v>
      </c>
      <c r="BI197">
        <v>3</v>
      </c>
      <c r="BJ197">
        <v>1</v>
      </c>
      <c r="BK197">
        <v>0</v>
      </c>
      <c r="BL197">
        <v>0</v>
      </c>
      <c r="BM197">
        <v>0</v>
      </c>
      <c r="BN197">
        <v>1</v>
      </c>
      <c r="BO197">
        <v>0</v>
      </c>
      <c r="BP197">
        <v>1</v>
      </c>
      <c r="BQ197">
        <v>0</v>
      </c>
      <c r="BR197">
        <v>1</v>
      </c>
      <c r="BS197">
        <v>1</v>
      </c>
      <c r="BT197">
        <v>0</v>
      </c>
      <c r="BU197">
        <v>0</v>
      </c>
      <c r="BV197">
        <v>0</v>
      </c>
      <c r="BW197">
        <v>1</v>
      </c>
      <c r="BX197">
        <v>1</v>
      </c>
      <c r="BY197">
        <v>0</v>
      </c>
      <c r="BZ197">
        <v>0</v>
      </c>
      <c r="CA197">
        <v>51</v>
      </c>
      <c r="CB197">
        <v>17</v>
      </c>
      <c r="CC197">
        <v>9</v>
      </c>
      <c r="CD197">
        <v>1</v>
      </c>
      <c r="CE197">
        <v>0</v>
      </c>
      <c r="CF197">
        <v>0</v>
      </c>
      <c r="CG197">
        <v>1</v>
      </c>
      <c r="CH197">
        <v>0</v>
      </c>
      <c r="CI197">
        <v>0</v>
      </c>
      <c r="CJ197">
        <v>0</v>
      </c>
      <c r="CK197">
        <v>0</v>
      </c>
      <c r="CL197">
        <v>2</v>
      </c>
      <c r="CM197">
        <v>0</v>
      </c>
      <c r="CN197">
        <v>2</v>
      </c>
      <c r="CO197">
        <v>0</v>
      </c>
      <c r="CP197">
        <v>2</v>
      </c>
      <c r="CQ197">
        <v>17</v>
      </c>
      <c r="CR197">
        <v>25</v>
      </c>
      <c r="CS197">
        <v>5</v>
      </c>
      <c r="CT197">
        <v>1</v>
      </c>
      <c r="CU197">
        <v>0</v>
      </c>
      <c r="CV197">
        <v>1</v>
      </c>
      <c r="CW197">
        <v>7</v>
      </c>
      <c r="CX197">
        <v>1</v>
      </c>
      <c r="CY197">
        <v>0</v>
      </c>
      <c r="CZ197">
        <v>2</v>
      </c>
      <c r="DA197">
        <v>6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2</v>
      </c>
      <c r="DO197">
        <v>0</v>
      </c>
      <c r="DP197">
        <v>0</v>
      </c>
      <c r="DQ197">
        <v>25</v>
      </c>
      <c r="DR197">
        <v>31</v>
      </c>
      <c r="DS197">
        <v>21</v>
      </c>
      <c r="DT197">
        <v>2</v>
      </c>
      <c r="DU197">
        <v>1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5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2</v>
      </c>
      <c r="EQ197">
        <v>31</v>
      </c>
      <c r="ER197">
        <v>30</v>
      </c>
      <c r="ES197">
        <v>2</v>
      </c>
      <c r="ET197">
        <v>0</v>
      </c>
      <c r="EU197">
        <v>3</v>
      </c>
      <c r="EV197">
        <v>0</v>
      </c>
      <c r="EW197">
        <v>10</v>
      </c>
      <c r="EX197">
        <v>0</v>
      </c>
      <c r="EY197">
        <v>0</v>
      </c>
      <c r="EZ197">
        <v>1</v>
      </c>
      <c r="FA197">
        <v>0</v>
      </c>
      <c r="FB197">
        <v>0</v>
      </c>
      <c r="FC197">
        <v>12</v>
      </c>
      <c r="FD197">
        <v>0</v>
      </c>
      <c r="FE197">
        <v>1</v>
      </c>
      <c r="FF197">
        <v>0</v>
      </c>
      <c r="FG197">
        <v>0</v>
      </c>
      <c r="FH197">
        <v>1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30</v>
      </c>
      <c r="FR197">
        <v>45</v>
      </c>
      <c r="FS197">
        <v>12</v>
      </c>
      <c r="FT197">
        <v>14</v>
      </c>
      <c r="FU197">
        <v>1</v>
      </c>
      <c r="FV197">
        <v>0</v>
      </c>
      <c r="FW197">
        <v>0</v>
      </c>
      <c r="FX197">
        <v>2</v>
      </c>
      <c r="FY197">
        <v>1</v>
      </c>
      <c r="FZ197">
        <v>0</v>
      </c>
      <c r="GA197">
        <v>3</v>
      </c>
      <c r="GB197">
        <v>3</v>
      </c>
      <c r="GC197">
        <v>0</v>
      </c>
      <c r="GD197">
        <v>0</v>
      </c>
      <c r="GE197">
        <v>2</v>
      </c>
      <c r="GF197">
        <v>1</v>
      </c>
      <c r="GG197">
        <v>1</v>
      </c>
      <c r="GH197">
        <v>1</v>
      </c>
      <c r="GI197">
        <v>0</v>
      </c>
      <c r="GJ197">
        <v>0</v>
      </c>
      <c r="GK197">
        <v>1</v>
      </c>
      <c r="GL197">
        <v>0</v>
      </c>
      <c r="GM197">
        <v>0</v>
      </c>
      <c r="GN197">
        <v>0</v>
      </c>
      <c r="GO197">
        <v>1</v>
      </c>
      <c r="GP197">
        <v>2</v>
      </c>
      <c r="GQ197">
        <v>45</v>
      </c>
      <c r="GR197">
        <v>21</v>
      </c>
      <c r="GS197">
        <v>5</v>
      </c>
      <c r="GT197">
        <v>1</v>
      </c>
      <c r="GU197">
        <v>1</v>
      </c>
      <c r="GV197">
        <v>0</v>
      </c>
      <c r="GW197">
        <v>0</v>
      </c>
      <c r="GX197">
        <v>8</v>
      </c>
      <c r="GY197">
        <v>0</v>
      </c>
      <c r="GZ197">
        <v>0</v>
      </c>
      <c r="HA197">
        <v>0</v>
      </c>
      <c r="HB197">
        <v>0</v>
      </c>
      <c r="HC197">
        <v>2</v>
      </c>
      <c r="HD197">
        <v>0</v>
      </c>
      <c r="HE197">
        <v>0</v>
      </c>
      <c r="HF197">
        <v>1</v>
      </c>
      <c r="HG197">
        <v>0</v>
      </c>
      <c r="HH197">
        <v>0</v>
      </c>
      <c r="HI197">
        <v>0</v>
      </c>
      <c r="HJ197">
        <v>1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2</v>
      </c>
      <c r="HQ197">
        <v>21</v>
      </c>
      <c r="HR197">
        <v>1</v>
      </c>
      <c r="HS197">
        <v>0</v>
      </c>
      <c r="HT197">
        <v>1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1</v>
      </c>
    </row>
    <row r="198" spans="1:239">
      <c r="A198" t="s">
        <v>1366</v>
      </c>
      <c r="B198" t="s">
        <v>1362</v>
      </c>
      <c r="C198" t="str">
        <f>"060212"</f>
        <v>060212</v>
      </c>
      <c r="D198" t="s">
        <v>1365</v>
      </c>
      <c r="E198">
        <v>7</v>
      </c>
      <c r="F198">
        <v>872</v>
      </c>
      <c r="G198">
        <v>680</v>
      </c>
      <c r="H198">
        <v>246</v>
      </c>
      <c r="I198">
        <v>434</v>
      </c>
      <c r="J198">
        <v>0</v>
      </c>
      <c r="K198">
        <v>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434</v>
      </c>
      <c r="T198">
        <v>0</v>
      </c>
      <c r="U198">
        <v>0</v>
      </c>
      <c r="V198">
        <v>434</v>
      </c>
      <c r="W198">
        <v>13</v>
      </c>
      <c r="X198">
        <v>6</v>
      </c>
      <c r="Y198">
        <v>7</v>
      </c>
      <c r="Z198">
        <v>0</v>
      </c>
      <c r="AA198">
        <v>421</v>
      </c>
      <c r="AB198">
        <v>201</v>
      </c>
      <c r="AC198">
        <v>12</v>
      </c>
      <c r="AD198">
        <v>22</v>
      </c>
      <c r="AE198">
        <v>17</v>
      </c>
      <c r="AF198">
        <v>4</v>
      </c>
      <c r="AG198">
        <v>5</v>
      </c>
      <c r="AH198">
        <v>3</v>
      </c>
      <c r="AI198">
        <v>12</v>
      </c>
      <c r="AJ198">
        <v>43</v>
      </c>
      <c r="AK198">
        <v>58</v>
      </c>
      <c r="AL198">
        <v>5</v>
      </c>
      <c r="AM198">
        <v>1</v>
      </c>
      <c r="AN198">
        <v>0</v>
      </c>
      <c r="AO198">
        <v>0</v>
      </c>
      <c r="AP198">
        <v>14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2</v>
      </c>
      <c r="AW198">
        <v>0</v>
      </c>
      <c r="AX198">
        <v>2</v>
      </c>
      <c r="AY198">
        <v>0</v>
      </c>
      <c r="AZ198">
        <v>1</v>
      </c>
      <c r="BA198">
        <v>201</v>
      </c>
      <c r="BB198">
        <v>45</v>
      </c>
      <c r="BC198">
        <v>5</v>
      </c>
      <c r="BD198">
        <v>28</v>
      </c>
      <c r="BE198">
        <v>2</v>
      </c>
      <c r="BF198">
        <v>1</v>
      </c>
      <c r="BG198">
        <v>0</v>
      </c>
      <c r="BH198">
        <v>0</v>
      </c>
      <c r="BI198">
        <v>1</v>
      </c>
      <c r="BJ198">
        <v>3</v>
      </c>
      <c r="BK198">
        <v>0</v>
      </c>
      <c r="BL198">
        <v>0</v>
      </c>
      <c r="BM198">
        <v>0</v>
      </c>
      <c r="BN198">
        <v>2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1</v>
      </c>
      <c r="BW198">
        <v>2</v>
      </c>
      <c r="BX198">
        <v>0</v>
      </c>
      <c r="BY198">
        <v>0</v>
      </c>
      <c r="BZ198">
        <v>0</v>
      </c>
      <c r="CA198">
        <v>45</v>
      </c>
      <c r="CB198">
        <v>10</v>
      </c>
      <c r="CC198">
        <v>8</v>
      </c>
      <c r="CD198">
        <v>0</v>
      </c>
      <c r="CE198">
        <v>1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1</v>
      </c>
      <c r="CO198">
        <v>0</v>
      </c>
      <c r="CP198">
        <v>0</v>
      </c>
      <c r="CQ198">
        <v>10</v>
      </c>
      <c r="CR198">
        <v>25</v>
      </c>
      <c r="CS198">
        <v>13</v>
      </c>
      <c r="CT198">
        <v>0</v>
      </c>
      <c r="CU198">
        <v>0</v>
      </c>
      <c r="CV198">
        <v>0</v>
      </c>
      <c r="CW198">
        <v>2</v>
      </c>
      <c r="CX198">
        <v>0</v>
      </c>
      <c r="CY198">
        <v>0</v>
      </c>
      <c r="CZ198">
        <v>0</v>
      </c>
      <c r="DA198">
        <v>8</v>
      </c>
      <c r="DB198">
        <v>1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1</v>
      </c>
      <c r="DQ198">
        <v>25</v>
      </c>
      <c r="DR198">
        <v>52</v>
      </c>
      <c r="DS198">
        <v>33</v>
      </c>
      <c r="DT198">
        <v>2</v>
      </c>
      <c r="DU198">
        <v>2</v>
      </c>
      <c r="DV198">
        <v>0</v>
      </c>
      <c r="DW198">
        <v>0</v>
      </c>
      <c r="DX198">
        <v>0</v>
      </c>
      <c r="DY198">
        <v>1</v>
      </c>
      <c r="DZ198">
        <v>0</v>
      </c>
      <c r="EA198">
        <v>0</v>
      </c>
      <c r="EB198">
        <v>0</v>
      </c>
      <c r="EC198">
        <v>14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52</v>
      </c>
      <c r="ER198">
        <v>35</v>
      </c>
      <c r="ES198">
        <v>10</v>
      </c>
      <c r="ET198">
        <v>1</v>
      </c>
      <c r="EU198">
        <v>3</v>
      </c>
      <c r="EV198">
        <v>0</v>
      </c>
      <c r="EW198">
        <v>10</v>
      </c>
      <c r="EX198">
        <v>0</v>
      </c>
      <c r="EY198">
        <v>0</v>
      </c>
      <c r="EZ198">
        <v>0</v>
      </c>
      <c r="FA198">
        <v>2</v>
      </c>
      <c r="FB198">
        <v>0</v>
      </c>
      <c r="FC198">
        <v>5</v>
      </c>
      <c r="FD198">
        <v>2</v>
      </c>
      <c r="FE198">
        <v>0</v>
      </c>
      <c r="FF198">
        <v>0</v>
      </c>
      <c r="FG198">
        <v>0</v>
      </c>
      <c r="FH198">
        <v>1</v>
      </c>
      <c r="FI198">
        <v>0</v>
      </c>
      <c r="FJ198">
        <v>0</v>
      </c>
      <c r="FK198">
        <v>0</v>
      </c>
      <c r="FL198">
        <v>1</v>
      </c>
      <c r="FM198">
        <v>0</v>
      </c>
      <c r="FN198">
        <v>0</v>
      </c>
      <c r="FO198">
        <v>0</v>
      </c>
      <c r="FP198">
        <v>0</v>
      </c>
      <c r="FQ198">
        <v>35</v>
      </c>
      <c r="FR198">
        <v>41</v>
      </c>
      <c r="FS198">
        <v>10</v>
      </c>
      <c r="FT198">
        <v>8</v>
      </c>
      <c r="FU198">
        <v>5</v>
      </c>
      <c r="FV198">
        <v>0</v>
      </c>
      <c r="FW198">
        <v>0</v>
      </c>
      <c r="FX198">
        <v>0</v>
      </c>
      <c r="FY198">
        <v>3</v>
      </c>
      <c r="FZ198">
        <v>1</v>
      </c>
      <c r="GA198">
        <v>0</v>
      </c>
      <c r="GB198">
        <v>5</v>
      </c>
      <c r="GC198">
        <v>1</v>
      </c>
      <c r="GD198">
        <v>1</v>
      </c>
      <c r="GE198">
        <v>2</v>
      </c>
      <c r="GF198">
        <v>3</v>
      </c>
      <c r="GG198">
        <v>0</v>
      </c>
      <c r="GH198">
        <v>1</v>
      </c>
      <c r="GI198">
        <v>1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41</v>
      </c>
      <c r="GR198">
        <v>12</v>
      </c>
      <c r="GS198">
        <v>8</v>
      </c>
      <c r="GT198">
        <v>2</v>
      </c>
      <c r="GU198">
        <v>0</v>
      </c>
      <c r="GV198">
        <v>0</v>
      </c>
      <c r="GW198">
        <v>0</v>
      </c>
      <c r="GX198">
        <v>1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1</v>
      </c>
      <c r="HO198">
        <v>0</v>
      </c>
      <c r="HP198">
        <v>0</v>
      </c>
      <c r="HQ198">
        <v>12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</row>
    <row r="199" spans="1:239">
      <c r="A199" t="s">
        <v>1364</v>
      </c>
      <c r="B199" t="s">
        <v>1362</v>
      </c>
      <c r="C199" t="str">
        <f>"060212"</f>
        <v>060212</v>
      </c>
      <c r="D199" t="s">
        <v>220</v>
      </c>
      <c r="E199">
        <v>8</v>
      </c>
      <c r="F199">
        <v>591</v>
      </c>
      <c r="G199">
        <v>450</v>
      </c>
      <c r="H199">
        <v>132</v>
      </c>
      <c r="I199">
        <v>318</v>
      </c>
      <c r="J199">
        <v>2</v>
      </c>
      <c r="K199">
        <v>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318</v>
      </c>
      <c r="T199">
        <v>0</v>
      </c>
      <c r="U199">
        <v>0</v>
      </c>
      <c r="V199">
        <v>318</v>
      </c>
      <c r="W199">
        <v>13</v>
      </c>
      <c r="X199">
        <v>11</v>
      </c>
      <c r="Y199">
        <v>2</v>
      </c>
      <c r="Z199">
        <v>0</v>
      </c>
      <c r="AA199">
        <v>305</v>
      </c>
      <c r="AB199">
        <v>248</v>
      </c>
      <c r="AC199">
        <v>24</v>
      </c>
      <c r="AD199">
        <v>18</v>
      </c>
      <c r="AE199">
        <v>3</v>
      </c>
      <c r="AF199">
        <v>8</v>
      </c>
      <c r="AG199">
        <v>7</v>
      </c>
      <c r="AH199">
        <v>1</v>
      </c>
      <c r="AI199">
        <v>2</v>
      </c>
      <c r="AJ199">
        <v>51</v>
      </c>
      <c r="AK199">
        <v>109</v>
      </c>
      <c r="AL199">
        <v>7</v>
      </c>
      <c r="AM199">
        <v>8</v>
      </c>
      <c r="AN199">
        <v>0</v>
      </c>
      <c r="AO199">
        <v>0</v>
      </c>
      <c r="AP199">
        <v>4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1</v>
      </c>
      <c r="AZ199">
        <v>4</v>
      </c>
      <c r="BA199">
        <v>248</v>
      </c>
      <c r="BB199">
        <v>8</v>
      </c>
      <c r="BC199">
        <v>0</v>
      </c>
      <c r="BD199">
        <v>6</v>
      </c>
      <c r="BE199">
        <v>0</v>
      </c>
      <c r="BF199">
        <v>1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8</v>
      </c>
      <c r="CB199">
        <v>2</v>
      </c>
      <c r="CC199">
        <v>1</v>
      </c>
      <c r="CD199">
        <v>1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2</v>
      </c>
      <c r="CR199">
        <v>6</v>
      </c>
      <c r="CS199">
        <v>3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1</v>
      </c>
      <c r="DB199">
        <v>0</v>
      </c>
      <c r="DC199">
        <v>1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1</v>
      </c>
      <c r="DO199">
        <v>0</v>
      </c>
      <c r="DP199">
        <v>0</v>
      </c>
      <c r="DQ199">
        <v>6</v>
      </c>
      <c r="DR199">
        <v>9</v>
      </c>
      <c r="DS199">
        <v>6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1</v>
      </c>
      <c r="EA199">
        <v>0</v>
      </c>
      <c r="EB199">
        <v>0</v>
      </c>
      <c r="EC199">
        <v>1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1</v>
      </c>
      <c r="EQ199">
        <v>9</v>
      </c>
      <c r="ER199">
        <v>2</v>
      </c>
      <c r="ES199">
        <v>1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1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2</v>
      </c>
      <c r="FR199">
        <v>24</v>
      </c>
      <c r="FS199">
        <v>2</v>
      </c>
      <c r="FT199">
        <v>8</v>
      </c>
      <c r="FU199">
        <v>0</v>
      </c>
      <c r="FV199">
        <v>1</v>
      </c>
      <c r="FW199">
        <v>0</v>
      </c>
      <c r="FX199">
        <v>1</v>
      </c>
      <c r="FY199">
        <v>1</v>
      </c>
      <c r="FZ199">
        <v>0</v>
      </c>
      <c r="GA199">
        <v>0</v>
      </c>
      <c r="GB199">
        <v>3</v>
      </c>
      <c r="GC199">
        <v>0</v>
      </c>
      <c r="GD199">
        <v>0</v>
      </c>
      <c r="GE199">
        <v>2</v>
      </c>
      <c r="GF199">
        <v>1</v>
      </c>
      <c r="GG199">
        <v>0</v>
      </c>
      <c r="GH199">
        <v>0</v>
      </c>
      <c r="GI199">
        <v>1</v>
      </c>
      <c r="GJ199">
        <v>0</v>
      </c>
      <c r="GK199">
        <v>2</v>
      </c>
      <c r="GL199">
        <v>2</v>
      </c>
      <c r="GM199">
        <v>0</v>
      </c>
      <c r="GN199">
        <v>0</v>
      </c>
      <c r="GO199">
        <v>0</v>
      </c>
      <c r="GP199">
        <v>0</v>
      </c>
      <c r="GQ199">
        <v>24</v>
      </c>
      <c r="GR199">
        <v>6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4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1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1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6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</row>
    <row r="200" spans="1:239">
      <c r="A200" t="s">
        <v>1363</v>
      </c>
      <c r="B200" t="s">
        <v>1362</v>
      </c>
      <c r="C200" t="str">
        <f>"060212"</f>
        <v>060212</v>
      </c>
      <c r="D200" t="s">
        <v>1361</v>
      </c>
      <c r="E200">
        <v>9</v>
      </c>
      <c r="F200">
        <v>60</v>
      </c>
      <c r="G200">
        <v>50</v>
      </c>
      <c r="H200">
        <v>40</v>
      </c>
      <c r="I200">
        <v>10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10</v>
      </c>
      <c r="T200">
        <v>0</v>
      </c>
      <c r="U200">
        <v>0</v>
      </c>
      <c r="V200">
        <v>10</v>
      </c>
      <c r="W200">
        <v>2</v>
      </c>
      <c r="X200">
        <v>2</v>
      </c>
      <c r="Y200">
        <v>0</v>
      </c>
      <c r="Z200">
        <v>0</v>
      </c>
      <c r="AA200">
        <v>8</v>
      </c>
      <c r="AB200">
        <v>3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2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3</v>
      </c>
      <c r="BB200">
        <v>3</v>
      </c>
      <c r="BC200">
        <v>1</v>
      </c>
      <c r="BD200">
        <v>1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1</v>
      </c>
      <c r="BY200">
        <v>0</v>
      </c>
      <c r="BZ200">
        <v>0</v>
      </c>
      <c r="CA200">
        <v>3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2</v>
      </c>
      <c r="CS200">
        <v>1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1</v>
      </c>
      <c r="DP200">
        <v>0</v>
      </c>
      <c r="DQ200">
        <v>2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</row>
    <row r="201" spans="1:239">
      <c r="A201" t="s">
        <v>1360</v>
      </c>
      <c r="B201" t="s">
        <v>1353</v>
      </c>
      <c r="C201" t="str">
        <f>"060213"</f>
        <v>060213</v>
      </c>
      <c r="D201" t="s">
        <v>1359</v>
      </c>
      <c r="E201">
        <v>1</v>
      </c>
      <c r="F201">
        <v>442</v>
      </c>
      <c r="G201">
        <v>350</v>
      </c>
      <c r="H201">
        <v>172</v>
      </c>
      <c r="I201">
        <v>178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178</v>
      </c>
      <c r="T201">
        <v>0</v>
      </c>
      <c r="U201">
        <v>0</v>
      </c>
      <c r="V201">
        <v>178</v>
      </c>
      <c r="W201">
        <v>5</v>
      </c>
      <c r="X201">
        <v>4</v>
      </c>
      <c r="Y201">
        <v>1</v>
      </c>
      <c r="Z201">
        <v>0</v>
      </c>
      <c r="AA201">
        <v>173</v>
      </c>
      <c r="AB201">
        <v>86</v>
      </c>
      <c r="AC201">
        <v>13</v>
      </c>
      <c r="AD201">
        <v>14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3</v>
      </c>
      <c r="AK201">
        <v>47</v>
      </c>
      <c r="AL201">
        <v>0</v>
      </c>
      <c r="AM201">
        <v>3</v>
      </c>
      <c r="AN201">
        <v>0</v>
      </c>
      <c r="AO201">
        <v>2</v>
      </c>
      <c r="AP201">
        <v>2</v>
      </c>
      <c r="AQ201">
        <v>0</v>
      </c>
      <c r="AR201">
        <v>0</v>
      </c>
      <c r="AS201">
        <v>0</v>
      </c>
      <c r="AT201">
        <v>1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86</v>
      </c>
      <c r="BB201">
        <v>18</v>
      </c>
      <c r="BC201">
        <v>3</v>
      </c>
      <c r="BD201">
        <v>1</v>
      </c>
      <c r="BE201">
        <v>8</v>
      </c>
      <c r="BF201">
        <v>2</v>
      </c>
      <c r="BG201">
        <v>0</v>
      </c>
      <c r="BH201">
        <v>0</v>
      </c>
      <c r="BI201">
        <v>1</v>
      </c>
      <c r="BJ201">
        <v>0</v>
      </c>
      <c r="BK201">
        <v>0</v>
      </c>
      <c r="BL201">
        <v>1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1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1</v>
      </c>
      <c r="CA201">
        <v>18</v>
      </c>
      <c r="CB201">
        <v>2</v>
      </c>
      <c r="CC201">
        <v>0</v>
      </c>
      <c r="CD201">
        <v>1</v>
      </c>
      <c r="CE201">
        <v>0</v>
      </c>
      <c r="CF201">
        <v>1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2</v>
      </c>
      <c r="CR201">
        <v>13</v>
      </c>
      <c r="CS201">
        <v>4</v>
      </c>
      <c r="CT201">
        <v>2</v>
      </c>
      <c r="CU201">
        <v>1</v>
      </c>
      <c r="CV201">
        <v>0</v>
      </c>
      <c r="CW201">
        <v>0</v>
      </c>
      <c r="CX201">
        <v>1</v>
      </c>
      <c r="CY201">
        <v>0</v>
      </c>
      <c r="CZ201">
        <v>0</v>
      </c>
      <c r="DA201">
        <v>2</v>
      </c>
      <c r="DB201">
        <v>0</v>
      </c>
      <c r="DC201">
        <v>2</v>
      </c>
      <c r="DD201">
        <v>0</v>
      </c>
      <c r="DE201">
        <v>0</v>
      </c>
      <c r="DF201">
        <v>0</v>
      </c>
      <c r="DG201">
        <v>1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13</v>
      </c>
      <c r="DR201">
        <v>18</v>
      </c>
      <c r="DS201">
        <v>5</v>
      </c>
      <c r="DT201">
        <v>0</v>
      </c>
      <c r="DU201">
        <v>2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8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2</v>
      </c>
      <c r="EO201">
        <v>0</v>
      </c>
      <c r="EP201">
        <v>1</v>
      </c>
      <c r="EQ201">
        <v>18</v>
      </c>
      <c r="ER201">
        <v>9</v>
      </c>
      <c r="ES201">
        <v>0</v>
      </c>
      <c r="ET201">
        <v>0</v>
      </c>
      <c r="EU201">
        <v>1</v>
      </c>
      <c r="EV201">
        <v>0</v>
      </c>
      <c r="EW201">
        <v>2</v>
      </c>
      <c r="EX201">
        <v>1</v>
      </c>
      <c r="EY201">
        <v>0</v>
      </c>
      <c r="EZ201">
        <v>1</v>
      </c>
      <c r="FA201">
        <v>0</v>
      </c>
      <c r="FB201">
        <v>1</v>
      </c>
      <c r="FC201">
        <v>1</v>
      </c>
      <c r="FD201">
        <v>0</v>
      </c>
      <c r="FE201">
        <v>0</v>
      </c>
      <c r="FF201">
        <v>0</v>
      </c>
      <c r="FG201">
        <v>0</v>
      </c>
      <c r="FH201">
        <v>1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1</v>
      </c>
      <c r="FQ201">
        <v>9</v>
      </c>
      <c r="FR201">
        <v>25</v>
      </c>
      <c r="FS201">
        <v>7</v>
      </c>
      <c r="FT201">
        <v>4</v>
      </c>
      <c r="FU201">
        <v>1</v>
      </c>
      <c r="FV201">
        <v>0</v>
      </c>
      <c r="FW201">
        <v>0</v>
      </c>
      <c r="FX201">
        <v>6</v>
      </c>
      <c r="FY201">
        <v>0</v>
      </c>
      <c r="FZ201">
        <v>0</v>
      </c>
      <c r="GA201">
        <v>0</v>
      </c>
      <c r="GB201">
        <v>6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1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25</v>
      </c>
      <c r="GR201">
        <v>2</v>
      </c>
      <c r="GS201">
        <v>0</v>
      </c>
      <c r="GT201">
        <v>0</v>
      </c>
      <c r="GU201">
        <v>0</v>
      </c>
      <c r="GV201">
        <v>0</v>
      </c>
      <c r="GW201">
        <v>1</v>
      </c>
      <c r="GX201">
        <v>0</v>
      </c>
      <c r="GY201">
        <v>0</v>
      </c>
      <c r="GZ201">
        <v>1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2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</row>
    <row r="202" spans="1:239">
      <c r="A202" t="s">
        <v>1358</v>
      </c>
      <c r="B202" t="s">
        <v>1353</v>
      </c>
      <c r="C202" t="str">
        <f>"060213"</f>
        <v>060213</v>
      </c>
      <c r="D202" t="s">
        <v>1357</v>
      </c>
      <c r="E202">
        <v>2</v>
      </c>
      <c r="F202">
        <v>1233</v>
      </c>
      <c r="G202">
        <v>940</v>
      </c>
      <c r="H202">
        <v>388</v>
      </c>
      <c r="I202">
        <v>552</v>
      </c>
      <c r="J202">
        <v>0</v>
      </c>
      <c r="K202">
        <v>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552</v>
      </c>
      <c r="T202">
        <v>0</v>
      </c>
      <c r="U202">
        <v>0</v>
      </c>
      <c r="V202">
        <v>552</v>
      </c>
      <c r="W202">
        <v>20</v>
      </c>
      <c r="X202">
        <v>13</v>
      </c>
      <c r="Y202">
        <v>6</v>
      </c>
      <c r="Z202">
        <v>0</v>
      </c>
      <c r="AA202">
        <v>532</v>
      </c>
      <c r="AB202">
        <v>293</v>
      </c>
      <c r="AC202">
        <v>11</v>
      </c>
      <c r="AD202">
        <v>32</v>
      </c>
      <c r="AE202">
        <v>7</v>
      </c>
      <c r="AF202">
        <v>7</v>
      </c>
      <c r="AG202">
        <v>0</v>
      </c>
      <c r="AH202">
        <v>1</v>
      </c>
      <c r="AI202">
        <v>6</v>
      </c>
      <c r="AJ202">
        <v>76</v>
      </c>
      <c r="AK202">
        <v>128</v>
      </c>
      <c r="AL202">
        <v>6</v>
      </c>
      <c r="AM202">
        <v>9</v>
      </c>
      <c r="AN202">
        <v>1</v>
      </c>
      <c r="AO202">
        <v>1</v>
      </c>
      <c r="AP202">
        <v>1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1</v>
      </c>
      <c r="AX202">
        <v>1</v>
      </c>
      <c r="AY202">
        <v>1</v>
      </c>
      <c r="AZ202">
        <v>3</v>
      </c>
      <c r="BA202">
        <v>293</v>
      </c>
      <c r="BB202">
        <v>25</v>
      </c>
      <c r="BC202">
        <v>5</v>
      </c>
      <c r="BD202">
        <v>7</v>
      </c>
      <c r="BE202">
        <v>6</v>
      </c>
      <c r="BF202">
        <v>0</v>
      </c>
      <c r="BG202">
        <v>0</v>
      </c>
      <c r="BH202">
        <v>0</v>
      </c>
      <c r="BI202">
        <v>1</v>
      </c>
      <c r="BJ202">
        <v>2</v>
      </c>
      <c r="BK202">
        <v>0</v>
      </c>
      <c r="BL202">
        <v>0</v>
      </c>
      <c r="BM202">
        <v>0</v>
      </c>
      <c r="BN202">
        <v>1</v>
      </c>
      <c r="BO202">
        <v>0</v>
      </c>
      <c r="BP202">
        <v>0</v>
      </c>
      <c r="BQ202">
        <v>0</v>
      </c>
      <c r="BR202">
        <v>0</v>
      </c>
      <c r="BS202">
        <v>1</v>
      </c>
      <c r="BT202">
        <v>0</v>
      </c>
      <c r="BU202">
        <v>0</v>
      </c>
      <c r="BV202">
        <v>1</v>
      </c>
      <c r="BW202">
        <v>0</v>
      </c>
      <c r="BX202">
        <v>1</v>
      </c>
      <c r="BY202">
        <v>0</v>
      </c>
      <c r="BZ202">
        <v>0</v>
      </c>
      <c r="CA202">
        <v>25</v>
      </c>
      <c r="CB202">
        <v>15</v>
      </c>
      <c r="CC202">
        <v>10</v>
      </c>
      <c r="CD202">
        <v>1</v>
      </c>
      <c r="CE202">
        <v>0</v>
      </c>
      <c r="CF202">
        <v>0</v>
      </c>
      <c r="CG202">
        <v>1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3</v>
      </c>
      <c r="CP202">
        <v>0</v>
      </c>
      <c r="CQ202">
        <v>15</v>
      </c>
      <c r="CR202">
        <v>32</v>
      </c>
      <c r="CS202">
        <v>10</v>
      </c>
      <c r="CT202">
        <v>3</v>
      </c>
      <c r="CU202">
        <v>0</v>
      </c>
      <c r="CV202">
        <v>4</v>
      </c>
      <c r="CW202">
        <v>1</v>
      </c>
      <c r="CX202">
        <v>0</v>
      </c>
      <c r="CY202">
        <v>1</v>
      </c>
      <c r="CZ202">
        <v>0</v>
      </c>
      <c r="DA202">
        <v>5</v>
      </c>
      <c r="DB202">
        <v>2</v>
      </c>
      <c r="DC202">
        <v>1</v>
      </c>
      <c r="DD202">
        <v>0</v>
      </c>
      <c r="DE202">
        <v>1</v>
      </c>
      <c r="DF202">
        <v>0</v>
      </c>
      <c r="DG202">
        <v>0</v>
      </c>
      <c r="DH202">
        <v>2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1</v>
      </c>
      <c r="DP202">
        <v>1</v>
      </c>
      <c r="DQ202">
        <v>32</v>
      </c>
      <c r="DR202">
        <v>75</v>
      </c>
      <c r="DS202">
        <v>25</v>
      </c>
      <c r="DT202">
        <v>1</v>
      </c>
      <c r="DU202">
        <v>4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40</v>
      </c>
      <c r="ED202">
        <v>1</v>
      </c>
      <c r="EE202">
        <v>0</v>
      </c>
      <c r="EF202">
        <v>0</v>
      </c>
      <c r="EG202">
        <v>0</v>
      </c>
      <c r="EH202">
        <v>1</v>
      </c>
      <c r="EI202">
        <v>0</v>
      </c>
      <c r="EJ202">
        <v>2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1</v>
      </c>
      <c r="EQ202">
        <v>75</v>
      </c>
      <c r="ER202">
        <v>23</v>
      </c>
      <c r="ES202">
        <v>2</v>
      </c>
      <c r="ET202">
        <v>5</v>
      </c>
      <c r="EU202">
        <v>0</v>
      </c>
      <c r="EV202">
        <v>0</v>
      </c>
      <c r="EW202">
        <v>2</v>
      </c>
      <c r="EX202">
        <v>1</v>
      </c>
      <c r="EY202">
        <v>1</v>
      </c>
      <c r="EZ202">
        <v>1</v>
      </c>
      <c r="FA202">
        <v>0</v>
      </c>
      <c r="FB202">
        <v>1</v>
      </c>
      <c r="FC202">
        <v>0</v>
      </c>
      <c r="FD202">
        <v>1</v>
      </c>
      <c r="FE202">
        <v>0</v>
      </c>
      <c r="FF202">
        <v>1</v>
      </c>
      <c r="FG202">
        <v>0</v>
      </c>
      <c r="FH202">
        <v>2</v>
      </c>
      <c r="FI202">
        <v>0</v>
      </c>
      <c r="FJ202">
        <v>0</v>
      </c>
      <c r="FK202">
        <v>0</v>
      </c>
      <c r="FL202">
        <v>0</v>
      </c>
      <c r="FM202">
        <v>1</v>
      </c>
      <c r="FN202">
        <v>0</v>
      </c>
      <c r="FO202">
        <v>0</v>
      </c>
      <c r="FP202">
        <v>5</v>
      </c>
      <c r="FQ202">
        <v>23</v>
      </c>
      <c r="FR202">
        <v>51</v>
      </c>
      <c r="FS202">
        <v>12</v>
      </c>
      <c r="FT202">
        <v>17</v>
      </c>
      <c r="FU202">
        <v>2</v>
      </c>
      <c r="FV202">
        <v>1</v>
      </c>
      <c r="FW202">
        <v>1</v>
      </c>
      <c r="FX202">
        <v>2</v>
      </c>
      <c r="FY202">
        <v>1</v>
      </c>
      <c r="FZ202">
        <v>0</v>
      </c>
      <c r="GA202">
        <v>2</v>
      </c>
      <c r="GB202">
        <v>4</v>
      </c>
      <c r="GC202">
        <v>1</v>
      </c>
      <c r="GD202">
        <v>2</v>
      </c>
      <c r="GE202">
        <v>0</v>
      </c>
      <c r="GF202">
        <v>0</v>
      </c>
      <c r="GG202">
        <v>0</v>
      </c>
      <c r="GH202">
        <v>0</v>
      </c>
      <c r="GI202">
        <v>1</v>
      </c>
      <c r="GJ202">
        <v>1</v>
      </c>
      <c r="GK202">
        <v>0</v>
      </c>
      <c r="GL202">
        <v>0</v>
      </c>
      <c r="GM202">
        <v>0</v>
      </c>
      <c r="GN202">
        <v>0</v>
      </c>
      <c r="GO202">
        <v>2</v>
      </c>
      <c r="GP202">
        <v>2</v>
      </c>
      <c r="GQ202">
        <v>51</v>
      </c>
      <c r="GR202">
        <v>17</v>
      </c>
      <c r="GS202">
        <v>9</v>
      </c>
      <c r="GT202">
        <v>1</v>
      </c>
      <c r="GU202">
        <v>0</v>
      </c>
      <c r="GV202">
        <v>1</v>
      </c>
      <c r="GW202">
        <v>1</v>
      </c>
      <c r="GX202">
        <v>0</v>
      </c>
      <c r="GY202">
        <v>1</v>
      </c>
      <c r="GZ202">
        <v>0</v>
      </c>
      <c r="HA202">
        <v>0</v>
      </c>
      <c r="HB202">
        <v>0</v>
      </c>
      <c r="HC202">
        <v>3</v>
      </c>
      <c r="HD202">
        <v>0</v>
      </c>
      <c r="HE202">
        <v>1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17</v>
      </c>
      <c r="HR202">
        <v>1</v>
      </c>
      <c r="HS202">
        <v>1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1</v>
      </c>
    </row>
    <row r="203" spans="1:239">
      <c r="A203" t="s">
        <v>1356</v>
      </c>
      <c r="B203" t="s">
        <v>1353</v>
      </c>
      <c r="C203" t="str">
        <f>"060213"</f>
        <v>060213</v>
      </c>
      <c r="D203" t="s">
        <v>1355</v>
      </c>
      <c r="E203">
        <v>3</v>
      </c>
      <c r="F203">
        <v>608</v>
      </c>
      <c r="G203">
        <v>470</v>
      </c>
      <c r="H203">
        <v>222</v>
      </c>
      <c r="I203">
        <v>248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248</v>
      </c>
      <c r="T203">
        <v>0</v>
      </c>
      <c r="U203">
        <v>0</v>
      </c>
      <c r="V203">
        <v>248</v>
      </c>
      <c r="W203">
        <v>10</v>
      </c>
      <c r="X203">
        <v>5</v>
      </c>
      <c r="Y203">
        <v>5</v>
      </c>
      <c r="Z203">
        <v>0</v>
      </c>
      <c r="AA203">
        <v>238</v>
      </c>
      <c r="AB203">
        <v>143</v>
      </c>
      <c r="AC203">
        <v>26</v>
      </c>
      <c r="AD203">
        <v>14</v>
      </c>
      <c r="AE203">
        <v>1</v>
      </c>
      <c r="AF203">
        <v>1</v>
      </c>
      <c r="AG203">
        <v>0</v>
      </c>
      <c r="AH203">
        <v>1</v>
      </c>
      <c r="AI203">
        <v>4</v>
      </c>
      <c r="AJ203">
        <v>43</v>
      </c>
      <c r="AK203">
        <v>49</v>
      </c>
      <c r="AL203">
        <v>1</v>
      </c>
      <c r="AM203">
        <v>0</v>
      </c>
      <c r="AN203">
        <v>0</v>
      </c>
      <c r="AO203">
        <v>1</v>
      </c>
      <c r="AP203">
        <v>2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143</v>
      </c>
      <c r="BB203">
        <v>16</v>
      </c>
      <c r="BC203">
        <v>5</v>
      </c>
      <c r="BD203">
        <v>6</v>
      </c>
      <c r="BE203">
        <v>0</v>
      </c>
      <c r="BF203">
        <v>0</v>
      </c>
      <c r="BG203">
        <v>2</v>
      </c>
      <c r="BH203">
        <v>0</v>
      </c>
      <c r="BI203">
        <v>1</v>
      </c>
      <c r="BJ203">
        <v>1</v>
      </c>
      <c r="BK203">
        <v>1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16</v>
      </c>
      <c r="CB203">
        <v>5</v>
      </c>
      <c r="CC203">
        <v>4</v>
      </c>
      <c r="CD203">
        <v>0</v>
      </c>
      <c r="CE203">
        <v>0</v>
      </c>
      <c r="CF203">
        <v>0</v>
      </c>
      <c r="CG203">
        <v>1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5</v>
      </c>
      <c r="CR203">
        <v>12</v>
      </c>
      <c r="CS203">
        <v>5</v>
      </c>
      <c r="CT203">
        <v>0</v>
      </c>
      <c r="CU203">
        <v>2</v>
      </c>
      <c r="CV203">
        <v>1</v>
      </c>
      <c r="CW203">
        <v>0</v>
      </c>
      <c r="CX203">
        <v>1</v>
      </c>
      <c r="CY203">
        <v>1</v>
      </c>
      <c r="CZ203">
        <v>0</v>
      </c>
      <c r="DA203">
        <v>1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1</v>
      </c>
      <c r="DN203">
        <v>0</v>
      </c>
      <c r="DO203">
        <v>0</v>
      </c>
      <c r="DP203">
        <v>0</v>
      </c>
      <c r="DQ203">
        <v>12</v>
      </c>
      <c r="DR203">
        <v>36</v>
      </c>
      <c r="DS203">
        <v>19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2</v>
      </c>
      <c r="EB203">
        <v>0</v>
      </c>
      <c r="EC203">
        <v>13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1</v>
      </c>
      <c r="EK203">
        <v>0</v>
      </c>
      <c r="EL203">
        <v>1</v>
      </c>
      <c r="EM203">
        <v>0</v>
      </c>
      <c r="EN203">
        <v>0</v>
      </c>
      <c r="EO203">
        <v>0</v>
      </c>
      <c r="EP203">
        <v>0</v>
      </c>
      <c r="EQ203">
        <v>36</v>
      </c>
      <c r="ER203">
        <v>5</v>
      </c>
      <c r="ES203">
        <v>0</v>
      </c>
      <c r="ET203">
        <v>0</v>
      </c>
      <c r="EU203">
        <v>1</v>
      </c>
      <c r="EV203">
        <v>0</v>
      </c>
      <c r="EW203">
        <v>1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1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2</v>
      </c>
      <c r="FQ203">
        <v>5</v>
      </c>
      <c r="FR203">
        <v>20</v>
      </c>
      <c r="FS203">
        <v>7</v>
      </c>
      <c r="FT203">
        <v>6</v>
      </c>
      <c r="FU203">
        <v>2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2</v>
      </c>
      <c r="GC203">
        <v>1</v>
      </c>
      <c r="GD203">
        <v>0</v>
      </c>
      <c r="GE203">
        <v>0</v>
      </c>
      <c r="GF203">
        <v>1</v>
      </c>
      <c r="GG203">
        <v>0</v>
      </c>
      <c r="GH203">
        <v>1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20</v>
      </c>
      <c r="GR203">
        <v>1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1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1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</row>
    <row r="204" spans="1:239">
      <c r="A204" t="s">
        <v>1354</v>
      </c>
      <c r="B204" t="s">
        <v>1353</v>
      </c>
      <c r="C204" t="str">
        <f>"060213"</f>
        <v>060213</v>
      </c>
      <c r="D204" t="s">
        <v>1352</v>
      </c>
      <c r="E204">
        <v>4</v>
      </c>
      <c r="F204">
        <v>913</v>
      </c>
      <c r="G204">
        <v>710</v>
      </c>
      <c r="H204">
        <v>331</v>
      </c>
      <c r="I204">
        <v>379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379</v>
      </c>
      <c r="T204">
        <v>0</v>
      </c>
      <c r="U204">
        <v>0</v>
      </c>
      <c r="V204">
        <v>379</v>
      </c>
      <c r="W204">
        <v>22</v>
      </c>
      <c r="X204">
        <v>14</v>
      </c>
      <c r="Y204">
        <v>8</v>
      </c>
      <c r="Z204">
        <v>0</v>
      </c>
      <c r="AA204">
        <v>357</v>
      </c>
      <c r="AB204">
        <v>263</v>
      </c>
      <c r="AC204">
        <v>20</v>
      </c>
      <c r="AD204">
        <v>28</v>
      </c>
      <c r="AE204">
        <v>0</v>
      </c>
      <c r="AF204">
        <v>5</v>
      </c>
      <c r="AG204">
        <v>3</v>
      </c>
      <c r="AH204">
        <v>0</v>
      </c>
      <c r="AI204">
        <v>12</v>
      </c>
      <c r="AJ204">
        <v>72</v>
      </c>
      <c r="AK204">
        <v>110</v>
      </c>
      <c r="AL204">
        <v>6</v>
      </c>
      <c r="AM204">
        <v>4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1</v>
      </c>
      <c r="AY204">
        <v>0</v>
      </c>
      <c r="AZ204">
        <v>2</v>
      </c>
      <c r="BA204">
        <v>263</v>
      </c>
      <c r="BB204">
        <v>21</v>
      </c>
      <c r="BC204">
        <v>6</v>
      </c>
      <c r="BD204">
        <v>5</v>
      </c>
      <c r="BE204">
        <v>4</v>
      </c>
      <c r="BF204">
        <v>0</v>
      </c>
      <c r="BG204">
        <v>1</v>
      </c>
      <c r="BH204">
        <v>1</v>
      </c>
      <c r="BI204">
        <v>1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1</v>
      </c>
      <c r="BR204">
        <v>1</v>
      </c>
      <c r="BS204">
        <v>1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21</v>
      </c>
      <c r="CB204">
        <v>6</v>
      </c>
      <c r="CC204">
        <v>2</v>
      </c>
      <c r="CD204">
        <v>1</v>
      </c>
      <c r="CE204">
        <v>1</v>
      </c>
      <c r="CF204">
        <v>0</v>
      </c>
      <c r="CG204">
        <v>0</v>
      </c>
      <c r="CH204">
        <v>0</v>
      </c>
      <c r="CI204">
        <v>1</v>
      </c>
      <c r="CJ204">
        <v>0</v>
      </c>
      <c r="CK204">
        <v>0</v>
      </c>
      <c r="CL204">
        <v>1</v>
      </c>
      <c r="CM204">
        <v>0</v>
      </c>
      <c r="CN204">
        <v>0</v>
      </c>
      <c r="CO204">
        <v>0</v>
      </c>
      <c r="CP204">
        <v>0</v>
      </c>
      <c r="CQ204">
        <v>6</v>
      </c>
      <c r="CR204">
        <v>11</v>
      </c>
      <c r="CS204">
        <v>2</v>
      </c>
      <c r="CT204">
        <v>0</v>
      </c>
      <c r="CU204">
        <v>0</v>
      </c>
      <c r="CV204">
        <v>1</v>
      </c>
      <c r="CW204">
        <v>1</v>
      </c>
      <c r="CX204">
        <v>0</v>
      </c>
      <c r="CY204">
        <v>1</v>
      </c>
      <c r="CZ204">
        <v>3</v>
      </c>
      <c r="DA204">
        <v>2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1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11</v>
      </c>
      <c r="DR204">
        <v>18</v>
      </c>
      <c r="DS204">
        <v>9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6</v>
      </c>
      <c r="ED204">
        <v>0</v>
      </c>
      <c r="EE204">
        <v>0</v>
      </c>
      <c r="EF204">
        <v>0</v>
      </c>
      <c r="EG204">
        <v>1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2</v>
      </c>
      <c r="EQ204">
        <v>18</v>
      </c>
      <c r="ER204">
        <v>10</v>
      </c>
      <c r="ES204">
        <v>2</v>
      </c>
      <c r="ET204">
        <v>4</v>
      </c>
      <c r="EU204">
        <v>0</v>
      </c>
      <c r="EV204">
        <v>1</v>
      </c>
      <c r="EW204">
        <v>1</v>
      </c>
      <c r="EX204">
        <v>1</v>
      </c>
      <c r="EY204">
        <v>0</v>
      </c>
      <c r="EZ204">
        <v>0</v>
      </c>
      <c r="FA204">
        <v>0</v>
      </c>
      <c r="FB204">
        <v>0</v>
      </c>
      <c r="FC204">
        <v>1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10</v>
      </c>
      <c r="FR204">
        <v>23</v>
      </c>
      <c r="FS204">
        <v>6</v>
      </c>
      <c r="FT204">
        <v>4</v>
      </c>
      <c r="FU204">
        <v>1</v>
      </c>
      <c r="FV204">
        <v>0</v>
      </c>
      <c r="FW204">
        <v>0</v>
      </c>
      <c r="FX204">
        <v>1</v>
      </c>
      <c r="FY204">
        <v>1</v>
      </c>
      <c r="FZ204">
        <v>0</v>
      </c>
      <c r="GA204">
        <v>1</v>
      </c>
      <c r="GB204">
        <v>0</v>
      </c>
      <c r="GC204">
        <v>0</v>
      </c>
      <c r="GD204">
        <v>0</v>
      </c>
      <c r="GE204">
        <v>1</v>
      </c>
      <c r="GF204">
        <v>1</v>
      </c>
      <c r="GG204">
        <v>0</v>
      </c>
      <c r="GH204">
        <v>0</v>
      </c>
      <c r="GI204">
        <v>1</v>
      </c>
      <c r="GJ204">
        <v>0</v>
      </c>
      <c r="GK204">
        <v>2</v>
      </c>
      <c r="GL204">
        <v>1</v>
      </c>
      <c r="GM204">
        <v>0</v>
      </c>
      <c r="GN204">
        <v>0</v>
      </c>
      <c r="GO204">
        <v>2</v>
      </c>
      <c r="GP204">
        <v>1</v>
      </c>
      <c r="GQ204">
        <v>23</v>
      </c>
      <c r="GR204">
        <v>5</v>
      </c>
      <c r="GS204">
        <v>2</v>
      </c>
      <c r="GT204">
        <v>0</v>
      </c>
      <c r="GU204">
        <v>0</v>
      </c>
      <c r="GV204">
        <v>1</v>
      </c>
      <c r="GW204">
        <v>0</v>
      </c>
      <c r="GX204">
        <v>1</v>
      </c>
      <c r="GY204">
        <v>1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5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</row>
    <row r="205" spans="1:239">
      <c r="A205" t="s">
        <v>1351</v>
      </c>
      <c r="B205" t="s">
        <v>1338</v>
      </c>
      <c r="C205" t="str">
        <f>"060214"</f>
        <v>060214</v>
      </c>
      <c r="D205" t="s">
        <v>1350</v>
      </c>
      <c r="E205">
        <v>1</v>
      </c>
      <c r="F205">
        <v>1098</v>
      </c>
      <c r="G205">
        <v>850</v>
      </c>
      <c r="H205">
        <v>241</v>
      </c>
      <c r="I205">
        <v>609</v>
      </c>
      <c r="J205">
        <v>1</v>
      </c>
      <c r="K205">
        <v>5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609</v>
      </c>
      <c r="T205">
        <v>0</v>
      </c>
      <c r="U205">
        <v>0</v>
      </c>
      <c r="V205">
        <v>609</v>
      </c>
      <c r="W205">
        <v>9</v>
      </c>
      <c r="X205">
        <v>6</v>
      </c>
      <c r="Y205">
        <v>1</v>
      </c>
      <c r="Z205">
        <v>0</v>
      </c>
      <c r="AA205">
        <v>600</v>
      </c>
      <c r="AB205">
        <v>400</v>
      </c>
      <c r="AC205">
        <v>23</v>
      </c>
      <c r="AD205">
        <v>71</v>
      </c>
      <c r="AE205">
        <v>9</v>
      </c>
      <c r="AF205">
        <v>3</v>
      </c>
      <c r="AG205">
        <v>4</v>
      </c>
      <c r="AH205">
        <v>0</v>
      </c>
      <c r="AI205">
        <v>1</v>
      </c>
      <c r="AJ205">
        <v>134</v>
      </c>
      <c r="AK205">
        <v>77</v>
      </c>
      <c r="AL205">
        <v>67</v>
      </c>
      <c r="AM205">
        <v>3</v>
      </c>
      <c r="AN205">
        <v>0</v>
      </c>
      <c r="AO205">
        <v>0</v>
      </c>
      <c r="AP205">
        <v>1</v>
      </c>
      <c r="AQ205">
        <v>0</v>
      </c>
      <c r="AR205">
        <v>1</v>
      </c>
      <c r="AS205">
        <v>0</v>
      </c>
      <c r="AT205">
        <v>1</v>
      </c>
      <c r="AU205">
        <v>2</v>
      </c>
      <c r="AV205">
        <v>0</v>
      </c>
      <c r="AW205">
        <v>0</v>
      </c>
      <c r="AX205">
        <v>0</v>
      </c>
      <c r="AY205">
        <v>1</v>
      </c>
      <c r="AZ205">
        <v>2</v>
      </c>
      <c r="BA205">
        <v>400</v>
      </c>
      <c r="BB205">
        <v>46</v>
      </c>
      <c r="BC205">
        <v>10</v>
      </c>
      <c r="BD205">
        <v>25</v>
      </c>
      <c r="BE205">
        <v>3</v>
      </c>
      <c r="BF205">
        <v>0</v>
      </c>
      <c r="BG205">
        <v>2</v>
      </c>
      <c r="BH205">
        <v>0</v>
      </c>
      <c r="BI205">
        <v>0</v>
      </c>
      <c r="BJ205">
        <v>0</v>
      </c>
      <c r="BK205">
        <v>0</v>
      </c>
      <c r="BL205">
        <v>1</v>
      </c>
      <c r="BM205">
        <v>1</v>
      </c>
      <c r="BN205">
        <v>1</v>
      </c>
      <c r="BO205">
        <v>0</v>
      </c>
      <c r="BP205">
        <v>0</v>
      </c>
      <c r="BQ205">
        <v>0</v>
      </c>
      <c r="BR205">
        <v>2</v>
      </c>
      <c r="BS205">
        <v>1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46</v>
      </c>
      <c r="CB205">
        <v>9</v>
      </c>
      <c r="CC205">
        <v>1</v>
      </c>
      <c r="CD205">
        <v>0</v>
      </c>
      <c r="CE205">
        <v>3</v>
      </c>
      <c r="CF205">
        <v>0</v>
      </c>
      <c r="CG205">
        <v>3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1</v>
      </c>
      <c r="CN205">
        <v>0</v>
      </c>
      <c r="CO205">
        <v>0</v>
      </c>
      <c r="CP205">
        <v>1</v>
      </c>
      <c r="CQ205">
        <v>9</v>
      </c>
      <c r="CR205">
        <v>22</v>
      </c>
      <c r="CS205">
        <v>11</v>
      </c>
      <c r="CT205">
        <v>0</v>
      </c>
      <c r="CU205">
        <v>0</v>
      </c>
      <c r="CV205">
        <v>2</v>
      </c>
      <c r="CW205">
        <v>4</v>
      </c>
      <c r="CX205">
        <v>0</v>
      </c>
      <c r="CY205">
        <v>0</v>
      </c>
      <c r="CZ205">
        <v>0</v>
      </c>
      <c r="DA205">
        <v>3</v>
      </c>
      <c r="DB205">
        <v>1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1</v>
      </c>
      <c r="DN205">
        <v>0</v>
      </c>
      <c r="DO205">
        <v>0</v>
      </c>
      <c r="DP205">
        <v>0</v>
      </c>
      <c r="DQ205">
        <v>22</v>
      </c>
      <c r="DR205">
        <v>51</v>
      </c>
      <c r="DS205">
        <v>18</v>
      </c>
      <c r="DT205">
        <v>2</v>
      </c>
      <c r="DU205">
        <v>1</v>
      </c>
      <c r="DV205">
        <v>0</v>
      </c>
      <c r="DW205">
        <v>19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2</v>
      </c>
      <c r="ED205">
        <v>0</v>
      </c>
      <c r="EE205">
        <v>0</v>
      </c>
      <c r="EF205">
        <v>0</v>
      </c>
      <c r="EG205">
        <v>7</v>
      </c>
      <c r="EH205">
        <v>0</v>
      </c>
      <c r="EI205">
        <v>0</v>
      </c>
      <c r="EJ205">
        <v>2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51</v>
      </c>
      <c r="ER205">
        <v>29</v>
      </c>
      <c r="ES205">
        <v>7</v>
      </c>
      <c r="ET205">
        <v>3</v>
      </c>
      <c r="EU205">
        <v>1</v>
      </c>
      <c r="EV205">
        <v>0</v>
      </c>
      <c r="EW205">
        <v>1</v>
      </c>
      <c r="EX205">
        <v>0</v>
      </c>
      <c r="EY205">
        <v>2</v>
      </c>
      <c r="EZ205">
        <v>0</v>
      </c>
      <c r="FA205">
        <v>0</v>
      </c>
      <c r="FB205">
        <v>0</v>
      </c>
      <c r="FC205">
        <v>12</v>
      </c>
      <c r="FD205">
        <v>1</v>
      </c>
      <c r="FE205">
        <v>0</v>
      </c>
      <c r="FF205">
        <v>0</v>
      </c>
      <c r="FG205">
        <v>0</v>
      </c>
      <c r="FH205">
        <v>1</v>
      </c>
      <c r="FI205">
        <v>0</v>
      </c>
      <c r="FJ205">
        <v>0</v>
      </c>
      <c r="FK205">
        <v>0</v>
      </c>
      <c r="FL205">
        <v>0</v>
      </c>
      <c r="FM205">
        <v>1</v>
      </c>
      <c r="FN205">
        <v>0</v>
      </c>
      <c r="FO205">
        <v>0</v>
      </c>
      <c r="FP205">
        <v>0</v>
      </c>
      <c r="FQ205">
        <v>29</v>
      </c>
      <c r="FR205">
        <v>33</v>
      </c>
      <c r="FS205">
        <v>12</v>
      </c>
      <c r="FT205">
        <v>4</v>
      </c>
      <c r="FU205">
        <v>0</v>
      </c>
      <c r="FV205">
        <v>0</v>
      </c>
      <c r="FW205">
        <v>0</v>
      </c>
      <c r="FX205">
        <v>1</v>
      </c>
      <c r="FY205">
        <v>4</v>
      </c>
      <c r="FZ205">
        <v>3</v>
      </c>
      <c r="GA205">
        <v>0</v>
      </c>
      <c r="GB205">
        <v>4</v>
      </c>
      <c r="GC205">
        <v>0</v>
      </c>
      <c r="GD205">
        <v>1</v>
      </c>
      <c r="GE205">
        <v>2</v>
      </c>
      <c r="GF205">
        <v>1</v>
      </c>
      <c r="GG205">
        <v>0</v>
      </c>
      <c r="GH205">
        <v>0</v>
      </c>
      <c r="GI205">
        <v>1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33</v>
      </c>
      <c r="GR205">
        <v>10</v>
      </c>
      <c r="GS205">
        <v>1</v>
      </c>
      <c r="GT205">
        <v>2</v>
      </c>
      <c r="GU205">
        <v>2</v>
      </c>
      <c r="GV205">
        <v>0</v>
      </c>
      <c r="GW205">
        <v>2</v>
      </c>
      <c r="GX205">
        <v>1</v>
      </c>
      <c r="GY205">
        <v>0</v>
      </c>
      <c r="GZ205">
        <v>0</v>
      </c>
      <c r="HA205">
        <v>0</v>
      </c>
      <c r="HB205">
        <v>0</v>
      </c>
      <c r="HC205">
        <v>1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1</v>
      </c>
      <c r="HP205">
        <v>0</v>
      </c>
      <c r="HQ205">
        <v>10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</row>
    <row r="206" spans="1:239">
      <c r="A206" t="s">
        <v>1349</v>
      </c>
      <c r="B206" t="s">
        <v>1338</v>
      </c>
      <c r="C206" t="str">
        <f>"060214"</f>
        <v>060214</v>
      </c>
      <c r="D206" t="s">
        <v>314</v>
      </c>
      <c r="E206">
        <v>2</v>
      </c>
      <c r="F206">
        <v>811</v>
      </c>
      <c r="G206">
        <v>620</v>
      </c>
      <c r="H206">
        <v>218</v>
      </c>
      <c r="I206">
        <v>402</v>
      </c>
      <c r="J206">
        <v>1</v>
      </c>
      <c r="K206">
        <v>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401</v>
      </c>
      <c r="T206">
        <v>0</v>
      </c>
      <c r="U206">
        <v>0</v>
      </c>
      <c r="V206">
        <v>401</v>
      </c>
      <c r="W206">
        <v>9</v>
      </c>
      <c r="X206">
        <v>9</v>
      </c>
      <c r="Y206">
        <v>0</v>
      </c>
      <c r="Z206">
        <v>0</v>
      </c>
      <c r="AA206">
        <v>392</v>
      </c>
      <c r="AB206">
        <v>280</v>
      </c>
      <c r="AC206">
        <v>21</v>
      </c>
      <c r="AD206">
        <v>50</v>
      </c>
      <c r="AE206">
        <v>6</v>
      </c>
      <c r="AF206">
        <v>1</v>
      </c>
      <c r="AG206">
        <v>1</v>
      </c>
      <c r="AH206">
        <v>0</v>
      </c>
      <c r="AI206">
        <v>2</v>
      </c>
      <c r="AJ206">
        <v>116</v>
      </c>
      <c r="AK206">
        <v>43</v>
      </c>
      <c r="AL206">
        <v>33</v>
      </c>
      <c r="AM206">
        <v>0</v>
      </c>
      <c r="AN206">
        <v>2</v>
      </c>
      <c r="AO206">
        <v>0</v>
      </c>
      <c r="AP206">
        <v>3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1</v>
      </c>
      <c r="AY206">
        <v>0</v>
      </c>
      <c r="AZ206">
        <v>1</v>
      </c>
      <c r="BA206">
        <v>280</v>
      </c>
      <c r="BB206">
        <v>14</v>
      </c>
      <c r="BC206">
        <v>2</v>
      </c>
      <c r="BD206">
        <v>5</v>
      </c>
      <c r="BE206">
        <v>2</v>
      </c>
      <c r="BF206">
        <v>0</v>
      </c>
      <c r="BG206">
        <v>0</v>
      </c>
      <c r="BH206">
        <v>0</v>
      </c>
      <c r="BI206">
        <v>3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1</v>
      </c>
      <c r="BP206">
        <v>1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14</v>
      </c>
      <c r="CB206">
        <v>1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1</v>
      </c>
      <c r="CQ206">
        <v>1</v>
      </c>
      <c r="CR206">
        <v>6</v>
      </c>
      <c r="CS206">
        <v>4</v>
      </c>
      <c r="CT206">
        <v>0</v>
      </c>
      <c r="CU206">
        <v>1</v>
      </c>
      <c r="CV206">
        <v>0</v>
      </c>
      <c r="CW206">
        <v>1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6</v>
      </c>
      <c r="DR206">
        <v>62</v>
      </c>
      <c r="DS206">
        <v>31</v>
      </c>
      <c r="DT206">
        <v>0</v>
      </c>
      <c r="DU206">
        <v>4</v>
      </c>
      <c r="DV206">
        <v>0</v>
      </c>
      <c r="DW206">
        <v>21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1</v>
      </c>
      <c r="ED206">
        <v>0</v>
      </c>
      <c r="EE206">
        <v>0</v>
      </c>
      <c r="EF206">
        <v>0</v>
      </c>
      <c r="EG206">
        <v>4</v>
      </c>
      <c r="EH206">
        <v>1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62</v>
      </c>
      <c r="ER206">
        <v>4</v>
      </c>
      <c r="ES206">
        <v>0</v>
      </c>
      <c r="ET206">
        <v>2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2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4</v>
      </c>
      <c r="FR206">
        <v>21</v>
      </c>
      <c r="FS206">
        <v>7</v>
      </c>
      <c r="FT206">
        <v>8</v>
      </c>
      <c r="FU206">
        <v>2</v>
      </c>
      <c r="FV206">
        <v>0</v>
      </c>
      <c r="FW206">
        <v>0</v>
      </c>
      <c r="FX206">
        <v>0</v>
      </c>
      <c r="FY206">
        <v>1</v>
      </c>
      <c r="FZ206">
        <v>0</v>
      </c>
      <c r="GA206">
        <v>0</v>
      </c>
      <c r="GB206">
        <v>1</v>
      </c>
      <c r="GC206">
        <v>0</v>
      </c>
      <c r="GD206">
        <v>1</v>
      </c>
      <c r="GE206">
        <v>1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21</v>
      </c>
      <c r="GR206">
        <v>3</v>
      </c>
      <c r="GS206">
        <v>0</v>
      </c>
      <c r="GT206">
        <v>1</v>
      </c>
      <c r="GU206">
        <v>0</v>
      </c>
      <c r="GV206">
        <v>0</v>
      </c>
      <c r="GW206">
        <v>1</v>
      </c>
      <c r="GX206">
        <v>0</v>
      </c>
      <c r="GY206">
        <v>0</v>
      </c>
      <c r="GZ206">
        <v>1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3</v>
      </c>
      <c r="HR206">
        <v>1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1</v>
      </c>
      <c r="IE206">
        <v>1</v>
      </c>
    </row>
    <row r="207" spans="1:239">
      <c r="A207" t="s">
        <v>1348</v>
      </c>
      <c r="B207" t="s">
        <v>1338</v>
      </c>
      <c r="C207" t="str">
        <f>"060214"</f>
        <v>060214</v>
      </c>
      <c r="D207" t="s">
        <v>248</v>
      </c>
      <c r="E207">
        <v>3</v>
      </c>
      <c r="F207">
        <v>308</v>
      </c>
      <c r="G207">
        <v>240</v>
      </c>
      <c r="H207">
        <v>111</v>
      </c>
      <c r="I207">
        <v>129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129</v>
      </c>
      <c r="T207">
        <v>0</v>
      </c>
      <c r="U207">
        <v>0</v>
      </c>
      <c r="V207">
        <v>129</v>
      </c>
      <c r="W207">
        <v>2</v>
      </c>
      <c r="X207">
        <v>1</v>
      </c>
      <c r="Y207">
        <v>1</v>
      </c>
      <c r="Z207">
        <v>0</v>
      </c>
      <c r="AA207">
        <v>127</v>
      </c>
      <c r="AB207">
        <v>86</v>
      </c>
      <c r="AC207">
        <v>8</v>
      </c>
      <c r="AD207">
        <v>8</v>
      </c>
      <c r="AE207">
        <v>1</v>
      </c>
      <c r="AF207">
        <v>2</v>
      </c>
      <c r="AG207">
        <v>1</v>
      </c>
      <c r="AH207">
        <v>0</v>
      </c>
      <c r="AI207">
        <v>1</v>
      </c>
      <c r="AJ207">
        <v>27</v>
      </c>
      <c r="AK207">
        <v>27</v>
      </c>
      <c r="AL207">
        <v>9</v>
      </c>
      <c r="AM207">
        <v>0</v>
      </c>
      <c r="AN207">
        <v>0</v>
      </c>
      <c r="AO207">
        <v>0</v>
      </c>
      <c r="AP207">
        <v>1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1</v>
      </c>
      <c r="AZ207">
        <v>0</v>
      </c>
      <c r="BA207">
        <v>86</v>
      </c>
      <c r="BB207">
        <v>4</v>
      </c>
      <c r="BC207">
        <v>1</v>
      </c>
      <c r="BD207">
        <v>1</v>
      </c>
      <c r="BE207">
        <v>0</v>
      </c>
      <c r="BF207">
        <v>0</v>
      </c>
      <c r="BG207">
        <v>0</v>
      </c>
      <c r="BH207">
        <v>1</v>
      </c>
      <c r="BI207">
        <v>1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4</v>
      </c>
      <c r="CB207">
        <v>2</v>
      </c>
      <c r="CC207">
        <v>0</v>
      </c>
      <c r="CD207">
        <v>0</v>
      </c>
      <c r="CE207">
        <v>0</v>
      </c>
      <c r="CF207">
        <v>1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1</v>
      </c>
      <c r="CP207">
        <v>0</v>
      </c>
      <c r="CQ207">
        <v>2</v>
      </c>
      <c r="CR207">
        <v>4</v>
      </c>
      <c r="CS207">
        <v>4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4</v>
      </c>
      <c r="DR207">
        <v>19</v>
      </c>
      <c r="DS207">
        <v>4</v>
      </c>
      <c r="DT207">
        <v>2</v>
      </c>
      <c r="DU207">
        <v>0</v>
      </c>
      <c r="DV207">
        <v>0</v>
      </c>
      <c r="DW207">
        <v>6</v>
      </c>
      <c r="DX207">
        <v>0</v>
      </c>
      <c r="DY207">
        <v>0</v>
      </c>
      <c r="DZ207">
        <v>0</v>
      </c>
      <c r="EA207">
        <v>1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1</v>
      </c>
      <c r="EH207">
        <v>0</v>
      </c>
      <c r="EI207">
        <v>0</v>
      </c>
      <c r="EJ207">
        <v>0</v>
      </c>
      <c r="EK207">
        <v>0</v>
      </c>
      <c r="EL207">
        <v>1</v>
      </c>
      <c r="EM207">
        <v>1</v>
      </c>
      <c r="EN207">
        <v>0</v>
      </c>
      <c r="EO207">
        <v>0</v>
      </c>
      <c r="EP207">
        <v>3</v>
      </c>
      <c r="EQ207">
        <v>19</v>
      </c>
      <c r="ER207">
        <v>10</v>
      </c>
      <c r="ES207">
        <v>1</v>
      </c>
      <c r="ET207">
        <v>0</v>
      </c>
      <c r="EU207">
        <v>1</v>
      </c>
      <c r="EV207">
        <v>0</v>
      </c>
      <c r="EW207">
        <v>0</v>
      </c>
      <c r="EX207">
        <v>0</v>
      </c>
      <c r="EY207">
        <v>1</v>
      </c>
      <c r="EZ207">
        <v>0</v>
      </c>
      <c r="FA207">
        <v>0</v>
      </c>
      <c r="FB207">
        <v>1</v>
      </c>
      <c r="FC207">
        <v>5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1</v>
      </c>
      <c r="FN207">
        <v>0</v>
      </c>
      <c r="FO207">
        <v>0</v>
      </c>
      <c r="FP207">
        <v>0</v>
      </c>
      <c r="FQ207">
        <v>10</v>
      </c>
      <c r="FR207">
        <v>2</v>
      </c>
      <c r="FS207">
        <v>0</v>
      </c>
      <c r="FT207">
        <v>0</v>
      </c>
      <c r="FU207">
        <v>1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1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2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</row>
    <row r="208" spans="1:239">
      <c r="A208" t="s">
        <v>1347</v>
      </c>
      <c r="B208" t="s">
        <v>1338</v>
      </c>
      <c r="C208" t="str">
        <f>"060214"</f>
        <v>060214</v>
      </c>
      <c r="D208" t="s">
        <v>248</v>
      </c>
      <c r="E208">
        <v>4</v>
      </c>
      <c r="F208">
        <v>385</v>
      </c>
      <c r="G208">
        <v>300</v>
      </c>
      <c r="H208">
        <v>105</v>
      </c>
      <c r="I208">
        <v>195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195</v>
      </c>
      <c r="T208">
        <v>0</v>
      </c>
      <c r="U208">
        <v>0</v>
      </c>
      <c r="V208">
        <v>195</v>
      </c>
      <c r="W208">
        <v>10</v>
      </c>
      <c r="X208">
        <v>8</v>
      </c>
      <c r="Y208">
        <v>2</v>
      </c>
      <c r="Z208">
        <v>0</v>
      </c>
      <c r="AA208">
        <v>185</v>
      </c>
      <c r="AB208">
        <v>129</v>
      </c>
      <c r="AC208">
        <v>5</v>
      </c>
      <c r="AD208">
        <v>16</v>
      </c>
      <c r="AE208">
        <v>0</v>
      </c>
      <c r="AF208">
        <v>0</v>
      </c>
      <c r="AG208">
        <v>3</v>
      </c>
      <c r="AH208">
        <v>0</v>
      </c>
      <c r="AI208">
        <v>0</v>
      </c>
      <c r="AJ208">
        <v>25</v>
      </c>
      <c r="AK208">
        <v>51</v>
      </c>
      <c r="AL208">
        <v>25</v>
      </c>
      <c r="AM208">
        <v>1</v>
      </c>
      <c r="AN208">
        <v>0</v>
      </c>
      <c r="AO208">
        <v>0</v>
      </c>
      <c r="AP208">
        <v>2</v>
      </c>
      <c r="AQ208">
        <v>0</v>
      </c>
      <c r="AR208">
        <v>0</v>
      </c>
      <c r="AS208">
        <v>1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129</v>
      </c>
      <c r="BB208">
        <v>3</v>
      </c>
      <c r="BC208">
        <v>2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1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3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5</v>
      </c>
      <c r="CS208">
        <v>2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1</v>
      </c>
      <c r="DF208">
        <v>1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1</v>
      </c>
      <c r="DQ208">
        <v>5</v>
      </c>
      <c r="DR208">
        <v>26</v>
      </c>
      <c r="DS208">
        <v>11</v>
      </c>
      <c r="DT208">
        <v>0</v>
      </c>
      <c r="DU208">
        <v>1</v>
      </c>
      <c r="DV208">
        <v>1</v>
      </c>
      <c r="DW208">
        <v>11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1</v>
      </c>
      <c r="EP208">
        <v>1</v>
      </c>
      <c r="EQ208">
        <v>26</v>
      </c>
      <c r="ER208">
        <v>7</v>
      </c>
      <c r="ES208">
        <v>0</v>
      </c>
      <c r="ET208">
        <v>3</v>
      </c>
      <c r="EU208">
        <v>0</v>
      </c>
      <c r="EV208">
        <v>0</v>
      </c>
      <c r="EW208">
        <v>0</v>
      </c>
      <c r="EX208">
        <v>0</v>
      </c>
      <c r="EY208">
        <v>1</v>
      </c>
      <c r="EZ208">
        <v>0</v>
      </c>
      <c r="FA208">
        <v>0</v>
      </c>
      <c r="FB208">
        <v>0</v>
      </c>
      <c r="FC208">
        <v>3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7</v>
      </c>
      <c r="FR208">
        <v>15</v>
      </c>
      <c r="FS208">
        <v>6</v>
      </c>
      <c r="FT208">
        <v>0</v>
      </c>
      <c r="FU208">
        <v>2</v>
      </c>
      <c r="FV208">
        <v>0</v>
      </c>
      <c r="FW208">
        <v>0</v>
      </c>
      <c r="FX208">
        <v>0</v>
      </c>
      <c r="FY208">
        <v>2</v>
      </c>
      <c r="FZ208">
        <v>0</v>
      </c>
      <c r="GA208">
        <v>0</v>
      </c>
      <c r="GB208">
        <v>1</v>
      </c>
      <c r="GC208">
        <v>1</v>
      </c>
      <c r="GD208">
        <v>0</v>
      </c>
      <c r="GE208">
        <v>1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1</v>
      </c>
      <c r="GL208">
        <v>0</v>
      </c>
      <c r="GM208">
        <v>0</v>
      </c>
      <c r="GN208">
        <v>0</v>
      </c>
      <c r="GO208">
        <v>0</v>
      </c>
      <c r="GP208">
        <v>1</v>
      </c>
      <c r="GQ208">
        <v>15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</row>
    <row r="209" spans="1:239">
      <c r="A209" t="s">
        <v>1346</v>
      </c>
      <c r="B209" t="s">
        <v>1338</v>
      </c>
      <c r="C209" t="str">
        <f>"060214"</f>
        <v>060214</v>
      </c>
      <c r="D209" t="s">
        <v>248</v>
      </c>
      <c r="E209">
        <v>5</v>
      </c>
      <c r="F209">
        <v>497</v>
      </c>
      <c r="G209">
        <v>380</v>
      </c>
      <c r="H209">
        <v>162</v>
      </c>
      <c r="I209">
        <v>218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218</v>
      </c>
      <c r="T209">
        <v>0</v>
      </c>
      <c r="U209">
        <v>0</v>
      </c>
      <c r="V209">
        <v>218</v>
      </c>
      <c r="W209">
        <v>8</v>
      </c>
      <c r="X209">
        <v>7</v>
      </c>
      <c r="Y209">
        <v>1</v>
      </c>
      <c r="Z209">
        <v>0</v>
      </c>
      <c r="AA209">
        <v>210</v>
      </c>
      <c r="AB209">
        <v>137</v>
      </c>
      <c r="AC209">
        <v>17</v>
      </c>
      <c r="AD209">
        <v>22</v>
      </c>
      <c r="AE209">
        <v>2</v>
      </c>
      <c r="AF209">
        <v>1</v>
      </c>
      <c r="AG209">
        <v>7</v>
      </c>
      <c r="AH209">
        <v>0</v>
      </c>
      <c r="AI209">
        <v>0</v>
      </c>
      <c r="AJ209">
        <v>23</v>
      </c>
      <c r="AK209">
        <v>15</v>
      </c>
      <c r="AL209">
        <v>43</v>
      </c>
      <c r="AM209">
        <v>4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1</v>
      </c>
      <c r="AU209">
        <v>0</v>
      </c>
      <c r="AV209">
        <v>2</v>
      </c>
      <c r="AW209">
        <v>0</v>
      </c>
      <c r="AX209">
        <v>0</v>
      </c>
      <c r="AY209">
        <v>0</v>
      </c>
      <c r="AZ209">
        <v>0</v>
      </c>
      <c r="BA209">
        <v>137</v>
      </c>
      <c r="BB209">
        <v>15</v>
      </c>
      <c r="BC209">
        <v>3</v>
      </c>
      <c r="BD209">
        <v>4</v>
      </c>
      <c r="BE209">
        <v>3</v>
      </c>
      <c r="BF209">
        <v>2</v>
      </c>
      <c r="BG209">
        <v>0</v>
      </c>
      <c r="BH209">
        <v>0</v>
      </c>
      <c r="BI209">
        <v>0</v>
      </c>
      <c r="BJ209">
        <v>1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1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1</v>
      </c>
      <c r="CA209">
        <v>15</v>
      </c>
      <c r="CB209">
        <v>4</v>
      </c>
      <c r="CC209">
        <v>1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1</v>
      </c>
      <c r="CL209">
        <v>1</v>
      </c>
      <c r="CM209">
        <v>1</v>
      </c>
      <c r="CN209">
        <v>0</v>
      </c>
      <c r="CO209">
        <v>0</v>
      </c>
      <c r="CP209">
        <v>0</v>
      </c>
      <c r="CQ209">
        <v>4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34</v>
      </c>
      <c r="DS209">
        <v>20</v>
      </c>
      <c r="DT209">
        <v>0</v>
      </c>
      <c r="DU209">
        <v>0</v>
      </c>
      <c r="DV209">
        <v>0</v>
      </c>
      <c r="DW209">
        <v>11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3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34</v>
      </c>
      <c r="ER209">
        <v>3</v>
      </c>
      <c r="ES209">
        <v>3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3</v>
      </c>
      <c r="FR209">
        <v>12</v>
      </c>
      <c r="FS209">
        <v>3</v>
      </c>
      <c r="FT209">
        <v>3</v>
      </c>
      <c r="FU209">
        <v>0</v>
      </c>
      <c r="FV209">
        <v>0</v>
      </c>
      <c r="FW209">
        <v>0</v>
      </c>
      <c r="FX209">
        <v>0</v>
      </c>
      <c r="FY209">
        <v>1</v>
      </c>
      <c r="FZ209">
        <v>0</v>
      </c>
      <c r="GA209">
        <v>0</v>
      </c>
      <c r="GB209">
        <v>1</v>
      </c>
      <c r="GC209">
        <v>0</v>
      </c>
      <c r="GD209">
        <v>0</v>
      </c>
      <c r="GE209">
        <v>0</v>
      </c>
      <c r="GF209">
        <v>2</v>
      </c>
      <c r="GG209">
        <v>0</v>
      </c>
      <c r="GH209">
        <v>0</v>
      </c>
      <c r="GI209">
        <v>1</v>
      </c>
      <c r="GJ209">
        <v>1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12</v>
      </c>
      <c r="GR209">
        <v>3</v>
      </c>
      <c r="GS209">
        <v>2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1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3</v>
      </c>
      <c r="HR209">
        <v>2</v>
      </c>
      <c r="HS209">
        <v>0</v>
      </c>
      <c r="HT209">
        <v>0</v>
      </c>
      <c r="HU209">
        <v>0</v>
      </c>
      <c r="HV209">
        <v>1</v>
      </c>
      <c r="HW209">
        <v>0</v>
      </c>
      <c r="HX209">
        <v>0</v>
      </c>
      <c r="HY209">
        <v>0</v>
      </c>
      <c r="HZ209">
        <v>0</v>
      </c>
      <c r="IA209">
        <v>1</v>
      </c>
      <c r="IB209">
        <v>0</v>
      </c>
      <c r="IC209">
        <v>0</v>
      </c>
      <c r="ID209">
        <v>0</v>
      </c>
      <c r="IE209">
        <v>2</v>
      </c>
    </row>
    <row r="210" spans="1:239">
      <c r="A210" t="s">
        <v>1345</v>
      </c>
      <c r="B210" t="s">
        <v>1338</v>
      </c>
      <c r="C210" t="str">
        <f>"060214"</f>
        <v>060214</v>
      </c>
      <c r="D210" t="s">
        <v>1344</v>
      </c>
      <c r="E210">
        <v>6</v>
      </c>
      <c r="F210">
        <v>441</v>
      </c>
      <c r="G210">
        <v>340</v>
      </c>
      <c r="H210">
        <v>113</v>
      </c>
      <c r="I210">
        <v>227</v>
      </c>
      <c r="J210">
        <v>0</v>
      </c>
      <c r="K210">
        <v>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227</v>
      </c>
      <c r="T210">
        <v>0</v>
      </c>
      <c r="U210">
        <v>0</v>
      </c>
      <c r="V210">
        <v>227</v>
      </c>
      <c r="W210">
        <v>9</v>
      </c>
      <c r="X210">
        <v>4</v>
      </c>
      <c r="Y210">
        <v>5</v>
      </c>
      <c r="Z210">
        <v>0</v>
      </c>
      <c r="AA210">
        <v>218</v>
      </c>
      <c r="AB210">
        <v>88</v>
      </c>
      <c r="AC210">
        <v>6</v>
      </c>
      <c r="AD210">
        <v>8</v>
      </c>
      <c r="AE210">
        <v>2</v>
      </c>
      <c r="AF210">
        <v>1</v>
      </c>
      <c r="AG210">
        <v>0</v>
      </c>
      <c r="AH210">
        <v>0</v>
      </c>
      <c r="AI210">
        <v>0</v>
      </c>
      <c r="AJ210">
        <v>22</v>
      </c>
      <c r="AK210">
        <v>37</v>
      </c>
      <c r="AL210">
        <v>6</v>
      </c>
      <c r="AM210">
        <v>0</v>
      </c>
      <c r="AN210">
        <v>0</v>
      </c>
      <c r="AO210">
        <v>0</v>
      </c>
      <c r="AP210">
        <v>3</v>
      </c>
      <c r="AQ210">
        <v>0</v>
      </c>
      <c r="AR210">
        <v>0</v>
      </c>
      <c r="AS210">
        <v>0</v>
      </c>
      <c r="AT210">
        <v>0</v>
      </c>
      <c r="AU210">
        <v>1</v>
      </c>
      <c r="AV210">
        <v>1</v>
      </c>
      <c r="AW210">
        <v>0</v>
      </c>
      <c r="AX210">
        <v>0</v>
      </c>
      <c r="AY210">
        <v>1</v>
      </c>
      <c r="AZ210">
        <v>0</v>
      </c>
      <c r="BA210">
        <v>88</v>
      </c>
      <c r="BB210">
        <v>13</v>
      </c>
      <c r="BC210">
        <v>3</v>
      </c>
      <c r="BD210">
        <v>5</v>
      </c>
      <c r="BE210">
        <v>0</v>
      </c>
      <c r="BF210">
        <v>0</v>
      </c>
      <c r="BG210">
        <v>0</v>
      </c>
      <c r="BH210">
        <v>2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2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1</v>
      </c>
      <c r="CA210">
        <v>13</v>
      </c>
      <c r="CB210">
        <v>6</v>
      </c>
      <c r="CC210">
        <v>2</v>
      </c>
      <c r="CD210">
        <v>2</v>
      </c>
      <c r="CE210">
        <v>2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6</v>
      </c>
      <c r="CR210">
        <v>8</v>
      </c>
      <c r="CS210">
        <v>2</v>
      </c>
      <c r="CT210">
        <v>0</v>
      </c>
      <c r="CU210">
        <v>0</v>
      </c>
      <c r="CV210">
        <v>0</v>
      </c>
      <c r="CW210">
        <v>1</v>
      </c>
      <c r="CX210">
        <v>2</v>
      </c>
      <c r="CY210">
        <v>0</v>
      </c>
      <c r="CZ210">
        <v>0</v>
      </c>
      <c r="DA210">
        <v>1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1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1</v>
      </c>
      <c r="DQ210">
        <v>8</v>
      </c>
      <c r="DR210">
        <v>66</v>
      </c>
      <c r="DS210">
        <v>25</v>
      </c>
      <c r="DT210">
        <v>1</v>
      </c>
      <c r="DU210">
        <v>10</v>
      </c>
      <c r="DV210">
        <v>0</v>
      </c>
      <c r="DW210">
        <v>19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6</v>
      </c>
      <c r="ED210">
        <v>1</v>
      </c>
      <c r="EE210">
        <v>0</v>
      </c>
      <c r="EF210">
        <v>0</v>
      </c>
      <c r="EG210">
        <v>1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3</v>
      </c>
      <c r="EQ210">
        <v>66</v>
      </c>
      <c r="ER210">
        <v>12</v>
      </c>
      <c r="ES210">
        <v>5</v>
      </c>
      <c r="ET210">
        <v>1</v>
      </c>
      <c r="EU210">
        <v>0</v>
      </c>
      <c r="EV210">
        <v>0</v>
      </c>
      <c r="EW210">
        <v>1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4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1</v>
      </c>
      <c r="FQ210">
        <v>12</v>
      </c>
      <c r="FR210">
        <v>20</v>
      </c>
      <c r="FS210">
        <v>5</v>
      </c>
      <c r="FT210">
        <v>3</v>
      </c>
      <c r="FU210">
        <v>0</v>
      </c>
      <c r="FV210">
        <v>0</v>
      </c>
      <c r="FW210">
        <v>1</v>
      </c>
      <c r="FX210">
        <v>1</v>
      </c>
      <c r="FY210">
        <v>0</v>
      </c>
      <c r="FZ210">
        <v>1</v>
      </c>
      <c r="GA210">
        <v>0</v>
      </c>
      <c r="GB210">
        <v>1</v>
      </c>
      <c r="GC210">
        <v>0</v>
      </c>
      <c r="GD210">
        <v>0</v>
      </c>
      <c r="GE210">
        <v>1</v>
      </c>
      <c r="GF210">
        <v>2</v>
      </c>
      <c r="GG210">
        <v>1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4</v>
      </c>
      <c r="GP210">
        <v>0</v>
      </c>
      <c r="GQ210">
        <v>20</v>
      </c>
      <c r="GR210">
        <v>5</v>
      </c>
      <c r="GS210">
        <v>2</v>
      </c>
      <c r="GT210">
        <v>0</v>
      </c>
      <c r="GU210">
        <v>2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1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5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</row>
    <row r="211" spans="1:239">
      <c r="A211" t="s">
        <v>1343</v>
      </c>
      <c r="B211" t="s">
        <v>1338</v>
      </c>
      <c r="C211" t="str">
        <f>"060214"</f>
        <v>060214</v>
      </c>
      <c r="D211" t="s">
        <v>248</v>
      </c>
      <c r="E211">
        <v>7</v>
      </c>
      <c r="F211">
        <v>494</v>
      </c>
      <c r="G211">
        <v>380</v>
      </c>
      <c r="H211">
        <v>152</v>
      </c>
      <c r="I211">
        <v>228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228</v>
      </c>
      <c r="T211">
        <v>0</v>
      </c>
      <c r="U211">
        <v>0</v>
      </c>
      <c r="V211">
        <v>228</v>
      </c>
      <c r="W211">
        <v>5</v>
      </c>
      <c r="X211">
        <v>4</v>
      </c>
      <c r="Y211">
        <v>1</v>
      </c>
      <c r="Z211">
        <v>0</v>
      </c>
      <c r="AA211">
        <v>223</v>
      </c>
      <c r="AB211">
        <v>148</v>
      </c>
      <c r="AC211">
        <v>25</v>
      </c>
      <c r="AD211">
        <v>15</v>
      </c>
      <c r="AE211">
        <v>2</v>
      </c>
      <c r="AF211">
        <v>2</v>
      </c>
      <c r="AG211">
        <v>2</v>
      </c>
      <c r="AH211">
        <v>2</v>
      </c>
      <c r="AI211">
        <v>1</v>
      </c>
      <c r="AJ211">
        <v>47</v>
      </c>
      <c r="AK211">
        <v>29</v>
      </c>
      <c r="AL211">
        <v>14</v>
      </c>
      <c r="AM211">
        <v>2</v>
      </c>
      <c r="AN211">
        <v>0</v>
      </c>
      <c r="AO211">
        <v>0</v>
      </c>
      <c r="AP211">
        <v>0</v>
      </c>
      <c r="AQ211">
        <v>1</v>
      </c>
      <c r="AR211">
        <v>0</v>
      </c>
      <c r="AS211">
        <v>1</v>
      </c>
      <c r="AT211">
        <v>1</v>
      </c>
      <c r="AU211">
        <v>0</v>
      </c>
      <c r="AV211">
        <v>1</v>
      </c>
      <c r="AW211">
        <v>0</v>
      </c>
      <c r="AX211">
        <v>0</v>
      </c>
      <c r="AY211">
        <v>1</v>
      </c>
      <c r="AZ211">
        <v>2</v>
      </c>
      <c r="BA211">
        <v>148</v>
      </c>
      <c r="BB211">
        <v>4</v>
      </c>
      <c r="BC211">
        <v>0</v>
      </c>
      <c r="BD211">
        <v>1</v>
      </c>
      <c r="BE211">
        <v>2</v>
      </c>
      <c r="BF211">
        <v>0</v>
      </c>
      <c r="BG211">
        <v>0</v>
      </c>
      <c r="BH211">
        <v>0</v>
      </c>
      <c r="BI211">
        <v>1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4</v>
      </c>
      <c r="CB211">
        <v>2</v>
      </c>
      <c r="CC211">
        <v>1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1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2</v>
      </c>
      <c r="CR211">
        <v>7</v>
      </c>
      <c r="CS211">
        <v>4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1</v>
      </c>
      <c r="DH211">
        <v>1</v>
      </c>
      <c r="DI211">
        <v>0</v>
      </c>
      <c r="DJ211">
        <v>0</v>
      </c>
      <c r="DK211">
        <v>0</v>
      </c>
      <c r="DL211">
        <v>0</v>
      </c>
      <c r="DM211">
        <v>1</v>
      </c>
      <c r="DN211">
        <v>0</v>
      </c>
      <c r="DO211">
        <v>0</v>
      </c>
      <c r="DP211">
        <v>0</v>
      </c>
      <c r="DQ211">
        <v>7</v>
      </c>
      <c r="DR211">
        <v>18</v>
      </c>
      <c r="DS211">
        <v>10</v>
      </c>
      <c r="DT211">
        <v>1</v>
      </c>
      <c r="DU211">
        <v>2</v>
      </c>
      <c r="DV211">
        <v>0</v>
      </c>
      <c r="DW211">
        <v>4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1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18</v>
      </c>
      <c r="ER211">
        <v>16</v>
      </c>
      <c r="ES211">
        <v>2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12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1</v>
      </c>
      <c r="FP211">
        <v>1</v>
      </c>
      <c r="FQ211">
        <v>16</v>
      </c>
      <c r="FR211">
        <v>22</v>
      </c>
      <c r="FS211">
        <v>13</v>
      </c>
      <c r="FT211">
        <v>0</v>
      </c>
      <c r="FU211">
        <v>1</v>
      </c>
      <c r="FV211">
        <v>0</v>
      </c>
      <c r="FW211">
        <v>0</v>
      </c>
      <c r="FX211">
        <v>1</v>
      </c>
      <c r="FY211">
        <v>1</v>
      </c>
      <c r="FZ211">
        <v>0</v>
      </c>
      <c r="GA211">
        <v>0</v>
      </c>
      <c r="GB211">
        <v>2</v>
      </c>
      <c r="GC211">
        <v>0</v>
      </c>
      <c r="GD211">
        <v>1</v>
      </c>
      <c r="GE211">
        <v>0</v>
      </c>
      <c r="GF211">
        <v>1</v>
      </c>
      <c r="GG211">
        <v>1</v>
      </c>
      <c r="GH211">
        <v>0</v>
      </c>
      <c r="GI211">
        <v>0</v>
      </c>
      <c r="GJ211">
        <v>1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22</v>
      </c>
      <c r="GR211">
        <v>4</v>
      </c>
      <c r="GS211">
        <v>1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3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4</v>
      </c>
      <c r="HR211">
        <v>2</v>
      </c>
      <c r="HS211">
        <v>0</v>
      </c>
      <c r="HT211">
        <v>1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1</v>
      </c>
      <c r="IE211">
        <v>2</v>
      </c>
    </row>
    <row r="212" spans="1:239">
      <c r="A212" t="s">
        <v>1342</v>
      </c>
      <c r="B212" t="s">
        <v>1338</v>
      </c>
      <c r="C212" t="str">
        <f>"060214"</f>
        <v>060214</v>
      </c>
      <c r="D212" t="s">
        <v>1341</v>
      </c>
      <c r="E212">
        <v>8</v>
      </c>
      <c r="F212">
        <v>504</v>
      </c>
      <c r="G212">
        <v>390</v>
      </c>
      <c r="H212">
        <v>114</v>
      </c>
      <c r="I212">
        <v>276</v>
      </c>
      <c r="J212">
        <v>3</v>
      </c>
      <c r="K212">
        <v>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276</v>
      </c>
      <c r="T212">
        <v>0</v>
      </c>
      <c r="U212">
        <v>1</v>
      </c>
      <c r="V212">
        <v>275</v>
      </c>
      <c r="W212">
        <v>3</v>
      </c>
      <c r="X212">
        <v>3</v>
      </c>
      <c r="Y212">
        <v>0</v>
      </c>
      <c r="Z212">
        <v>0</v>
      </c>
      <c r="AA212">
        <v>272</v>
      </c>
      <c r="AB212">
        <v>196</v>
      </c>
      <c r="AC212">
        <v>16</v>
      </c>
      <c r="AD212">
        <v>51</v>
      </c>
      <c r="AE212">
        <v>0</v>
      </c>
      <c r="AF212">
        <v>1</v>
      </c>
      <c r="AG212">
        <v>4</v>
      </c>
      <c r="AH212">
        <v>0</v>
      </c>
      <c r="AI212">
        <v>0</v>
      </c>
      <c r="AJ212">
        <v>65</v>
      </c>
      <c r="AK212">
        <v>45</v>
      </c>
      <c r="AL212">
        <v>10</v>
      </c>
      <c r="AM212">
        <v>0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2</v>
      </c>
      <c r="AZ212">
        <v>1</v>
      </c>
      <c r="BA212">
        <v>196</v>
      </c>
      <c r="BB212">
        <v>15</v>
      </c>
      <c r="BC212">
        <v>3</v>
      </c>
      <c r="BD212">
        <v>6</v>
      </c>
      <c r="BE212">
        <v>4</v>
      </c>
      <c r="BF212">
        <v>0</v>
      </c>
      <c r="BG212">
        <v>1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1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15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13</v>
      </c>
      <c r="CS212">
        <v>8</v>
      </c>
      <c r="CT212">
        <v>1</v>
      </c>
      <c r="CU212">
        <v>0</v>
      </c>
      <c r="CV212">
        <v>2</v>
      </c>
      <c r="CW212">
        <v>1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1</v>
      </c>
      <c r="DN212">
        <v>0</v>
      </c>
      <c r="DO212">
        <v>0</v>
      </c>
      <c r="DP212">
        <v>0</v>
      </c>
      <c r="DQ212">
        <v>13</v>
      </c>
      <c r="DR212">
        <v>22</v>
      </c>
      <c r="DS212">
        <v>6</v>
      </c>
      <c r="DT212">
        <v>1</v>
      </c>
      <c r="DU212">
        <v>0</v>
      </c>
      <c r="DV212">
        <v>0</v>
      </c>
      <c r="DW212">
        <v>7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6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1</v>
      </c>
      <c r="EK212">
        <v>1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22</v>
      </c>
      <c r="ER212">
        <v>5</v>
      </c>
      <c r="ES212">
        <v>0</v>
      </c>
      <c r="ET212">
        <v>0</v>
      </c>
      <c r="EU212">
        <v>2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2</v>
      </c>
      <c r="FD212">
        <v>1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5</v>
      </c>
      <c r="FR212">
        <v>20</v>
      </c>
      <c r="FS212">
        <v>8</v>
      </c>
      <c r="FT212">
        <v>3</v>
      </c>
      <c r="FU212">
        <v>0</v>
      </c>
      <c r="FV212">
        <v>1</v>
      </c>
      <c r="FW212">
        <v>0</v>
      </c>
      <c r="FX212">
        <v>3</v>
      </c>
      <c r="FY212">
        <v>2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2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1</v>
      </c>
      <c r="GN212">
        <v>0</v>
      </c>
      <c r="GO212">
        <v>0</v>
      </c>
      <c r="GP212">
        <v>0</v>
      </c>
      <c r="GQ212">
        <v>20</v>
      </c>
      <c r="GR212">
        <v>1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1</v>
      </c>
      <c r="HN212">
        <v>0</v>
      </c>
      <c r="HO212">
        <v>0</v>
      </c>
      <c r="HP212">
        <v>0</v>
      </c>
      <c r="HQ212">
        <v>1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</row>
    <row r="213" spans="1:239">
      <c r="A213" t="s">
        <v>1340</v>
      </c>
      <c r="B213" t="s">
        <v>1338</v>
      </c>
      <c r="C213" t="str">
        <f>"060214"</f>
        <v>060214</v>
      </c>
      <c r="D213" t="s">
        <v>248</v>
      </c>
      <c r="E213">
        <v>9</v>
      </c>
      <c r="F213">
        <v>689</v>
      </c>
      <c r="G213">
        <v>530</v>
      </c>
      <c r="H213">
        <v>198</v>
      </c>
      <c r="I213">
        <v>332</v>
      </c>
      <c r="J213">
        <v>2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332</v>
      </c>
      <c r="T213">
        <v>0</v>
      </c>
      <c r="U213">
        <v>0</v>
      </c>
      <c r="V213">
        <v>332</v>
      </c>
      <c r="W213">
        <v>6</v>
      </c>
      <c r="X213">
        <v>5</v>
      </c>
      <c r="Y213">
        <v>1</v>
      </c>
      <c r="Z213">
        <v>0</v>
      </c>
      <c r="AA213">
        <v>326</v>
      </c>
      <c r="AB213">
        <v>184</v>
      </c>
      <c r="AC213">
        <v>11</v>
      </c>
      <c r="AD213">
        <v>34</v>
      </c>
      <c r="AE213">
        <v>4</v>
      </c>
      <c r="AF213">
        <v>0</v>
      </c>
      <c r="AG213">
        <v>1</v>
      </c>
      <c r="AH213">
        <v>2</v>
      </c>
      <c r="AI213">
        <v>7</v>
      </c>
      <c r="AJ213">
        <v>62</v>
      </c>
      <c r="AK213">
        <v>44</v>
      </c>
      <c r="AL213">
        <v>11</v>
      </c>
      <c r="AM213">
        <v>1</v>
      </c>
      <c r="AN213">
        <v>0</v>
      </c>
      <c r="AO213">
        <v>0</v>
      </c>
      <c r="AP213">
        <v>1</v>
      </c>
      <c r="AQ213">
        <v>0</v>
      </c>
      <c r="AR213">
        <v>1</v>
      </c>
      <c r="AS213">
        <v>0</v>
      </c>
      <c r="AT213">
        <v>1</v>
      </c>
      <c r="AU213">
        <v>0</v>
      </c>
      <c r="AV213">
        <v>1</v>
      </c>
      <c r="AW213">
        <v>1</v>
      </c>
      <c r="AX213">
        <v>0</v>
      </c>
      <c r="AY213">
        <v>0</v>
      </c>
      <c r="AZ213">
        <v>2</v>
      </c>
      <c r="BA213">
        <v>184</v>
      </c>
      <c r="BB213">
        <v>8</v>
      </c>
      <c r="BC213">
        <v>1</v>
      </c>
      <c r="BD213">
        <v>2</v>
      </c>
      <c r="BE213">
        <v>3</v>
      </c>
      <c r="BF213">
        <v>0</v>
      </c>
      <c r="BG213">
        <v>1</v>
      </c>
      <c r="BH213">
        <v>0</v>
      </c>
      <c r="BI213">
        <v>0</v>
      </c>
      <c r="BJ213">
        <v>1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8</v>
      </c>
      <c r="CB213">
        <v>4</v>
      </c>
      <c r="CC213">
        <v>4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4</v>
      </c>
      <c r="CR213">
        <v>21</v>
      </c>
      <c r="CS213">
        <v>12</v>
      </c>
      <c r="CT213">
        <v>0</v>
      </c>
      <c r="CU213">
        <v>0</v>
      </c>
      <c r="CV213">
        <v>1</v>
      </c>
      <c r="CW213">
        <v>2</v>
      </c>
      <c r="CX213">
        <v>0</v>
      </c>
      <c r="CY213">
        <v>0</v>
      </c>
      <c r="CZ213">
        <v>2</v>
      </c>
      <c r="DA213">
        <v>0</v>
      </c>
      <c r="DB213">
        <v>0</v>
      </c>
      <c r="DC213">
        <v>1</v>
      </c>
      <c r="DD213">
        <v>0</v>
      </c>
      <c r="DE213">
        <v>0</v>
      </c>
      <c r="DF213">
        <v>1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1</v>
      </c>
      <c r="DM213">
        <v>0</v>
      </c>
      <c r="DN213">
        <v>0</v>
      </c>
      <c r="DO213">
        <v>1</v>
      </c>
      <c r="DP213">
        <v>0</v>
      </c>
      <c r="DQ213">
        <v>21</v>
      </c>
      <c r="DR213">
        <v>48</v>
      </c>
      <c r="DS213">
        <v>30</v>
      </c>
      <c r="DT213">
        <v>6</v>
      </c>
      <c r="DU213">
        <v>2</v>
      </c>
      <c r="DV213">
        <v>0</v>
      </c>
      <c r="DW213">
        <v>6</v>
      </c>
      <c r="DX213">
        <v>0</v>
      </c>
      <c r="DY213">
        <v>0</v>
      </c>
      <c r="DZ213">
        <v>0</v>
      </c>
      <c r="EA213">
        <v>2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2</v>
      </c>
      <c r="EQ213">
        <v>48</v>
      </c>
      <c r="ER213">
        <v>13</v>
      </c>
      <c r="ES213">
        <v>2</v>
      </c>
      <c r="ET213">
        <v>2</v>
      </c>
      <c r="EU213">
        <v>2</v>
      </c>
      <c r="EV213">
        <v>1</v>
      </c>
      <c r="EW213">
        <v>0</v>
      </c>
      <c r="EX213">
        <v>0</v>
      </c>
      <c r="EY213">
        <v>2</v>
      </c>
      <c r="EZ213">
        <v>0</v>
      </c>
      <c r="FA213">
        <v>0</v>
      </c>
      <c r="FB213">
        <v>0</v>
      </c>
      <c r="FC213">
        <v>1</v>
      </c>
      <c r="FD213">
        <v>0</v>
      </c>
      <c r="FE213">
        <v>0</v>
      </c>
      <c r="FF213">
        <v>1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1</v>
      </c>
      <c r="FM213">
        <v>0</v>
      </c>
      <c r="FN213">
        <v>0</v>
      </c>
      <c r="FO213">
        <v>0</v>
      </c>
      <c r="FP213">
        <v>1</v>
      </c>
      <c r="FQ213">
        <v>13</v>
      </c>
      <c r="FR213">
        <v>43</v>
      </c>
      <c r="FS213">
        <v>17</v>
      </c>
      <c r="FT213">
        <v>7</v>
      </c>
      <c r="FU213">
        <v>1</v>
      </c>
      <c r="FV213">
        <v>0</v>
      </c>
      <c r="FW213">
        <v>1</v>
      </c>
      <c r="FX213">
        <v>0</v>
      </c>
      <c r="FY213">
        <v>3</v>
      </c>
      <c r="FZ213">
        <v>0</v>
      </c>
      <c r="GA213">
        <v>1</v>
      </c>
      <c r="GB213">
        <v>7</v>
      </c>
      <c r="GC213">
        <v>0</v>
      </c>
      <c r="GD213">
        <v>0</v>
      </c>
      <c r="GE213">
        <v>0</v>
      </c>
      <c r="GF213">
        <v>1</v>
      </c>
      <c r="GG213">
        <v>0</v>
      </c>
      <c r="GH213">
        <v>0</v>
      </c>
      <c r="GI213">
        <v>0</v>
      </c>
      <c r="GJ213">
        <v>2</v>
      </c>
      <c r="GK213">
        <v>0</v>
      </c>
      <c r="GL213">
        <v>1</v>
      </c>
      <c r="GM213">
        <v>0</v>
      </c>
      <c r="GN213">
        <v>0</v>
      </c>
      <c r="GO213">
        <v>0</v>
      </c>
      <c r="GP213">
        <v>2</v>
      </c>
      <c r="GQ213">
        <v>43</v>
      </c>
      <c r="GR213">
        <v>5</v>
      </c>
      <c r="GS213">
        <v>0</v>
      </c>
      <c r="GT213">
        <v>2</v>
      </c>
      <c r="GU213">
        <v>1</v>
      </c>
      <c r="GV213">
        <v>0</v>
      </c>
      <c r="GW213">
        <v>0</v>
      </c>
      <c r="GX213">
        <v>1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1</v>
      </c>
      <c r="HQ213">
        <v>5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</row>
    <row r="214" spans="1:239">
      <c r="A214" t="s">
        <v>1339</v>
      </c>
      <c r="B214" t="s">
        <v>1338</v>
      </c>
      <c r="C214" t="str">
        <f>"060214"</f>
        <v>060214</v>
      </c>
      <c r="D214" t="s">
        <v>248</v>
      </c>
      <c r="E214">
        <v>10</v>
      </c>
      <c r="F214">
        <v>229</v>
      </c>
      <c r="G214">
        <v>180</v>
      </c>
      <c r="H214">
        <v>84</v>
      </c>
      <c r="I214">
        <v>96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96</v>
      </c>
      <c r="T214">
        <v>0</v>
      </c>
      <c r="U214">
        <v>0</v>
      </c>
      <c r="V214">
        <v>96</v>
      </c>
      <c r="W214">
        <v>2</v>
      </c>
      <c r="X214">
        <v>2</v>
      </c>
      <c r="Y214">
        <v>0</v>
      </c>
      <c r="Z214">
        <v>0</v>
      </c>
      <c r="AA214">
        <v>94</v>
      </c>
      <c r="AB214">
        <v>60</v>
      </c>
      <c r="AC214">
        <v>3</v>
      </c>
      <c r="AD214">
        <v>16</v>
      </c>
      <c r="AE214">
        <v>2</v>
      </c>
      <c r="AF214">
        <v>0</v>
      </c>
      <c r="AG214">
        <v>1</v>
      </c>
      <c r="AH214">
        <v>0</v>
      </c>
      <c r="AI214">
        <v>1</v>
      </c>
      <c r="AJ214">
        <v>7</v>
      </c>
      <c r="AK214">
        <v>14</v>
      </c>
      <c r="AL214">
        <v>9</v>
      </c>
      <c r="AM214">
        <v>0</v>
      </c>
      <c r="AN214">
        <v>0</v>
      </c>
      <c r="AO214">
        <v>1</v>
      </c>
      <c r="AP214">
        <v>3</v>
      </c>
      <c r="AQ214">
        <v>0</v>
      </c>
      <c r="AR214">
        <v>0</v>
      </c>
      <c r="AS214">
        <v>1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1</v>
      </c>
      <c r="AZ214">
        <v>1</v>
      </c>
      <c r="BA214">
        <v>60</v>
      </c>
      <c r="BB214">
        <v>4</v>
      </c>
      <c r="BC214">
        <v>1</v>
      </c>
      <c r="BD214">
        <v>0</v>
      </c>
      <c r="BE214">
        <v>2</v>
      </c>
      <c r="BF214">
        <v>0</v>
      </c>
      <c r="BG214">
        <v>1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4</v>
      </c>
      <c r="CB214">
        <v>1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1</v>
      </c>
      <c r="CO214">
        <v>0</v>
      </c>
      <c r="CP214">
        <v>0</v>
      </c>
      <c r="CQ214">
        <v>1</v>
      </c>
      <c r="CR214">
        <v>1</v>
      </c>
      <c r="CS214">
        <v>1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1</v>
      </c>
      <c r="DR214">
        <v>4</v>
      </c>
      <c r="DS214">
        <v>1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1</v>
      </c>
      <c r="EK214">
        <v>0</v>
      </c>
      <c r="EL214">
        <v>0</v>
      </c>
      <c r="EM214">
        <v>0</v>
      </c>
      <c r="EN214">
        <v>0</v>
      </c>
      <c r="EO214">
        <v>1</v>
      </c>
      <c r="EP214">
        <v>1</v>
      </c>
      <c r="EQ214">
        <v>4</v>
      </c>
      <c r="ER214">
        <v>9</v>
      </c>
      <c r="ES214">
        <v>0</v>
      </c>
      <c r="ET214">
        <v>2</v>
      </c>
      <c r="EU214">
        <v>2</v>
      </c>
      <c r="EV214">
        <v>0</v>
      </c>
      <c r="EW214">
        <v>2</v>
      </c>
      <c r="EX214">
        <v>0</v>
      </c>
      <c r="EY214">
        <v>1</v>
      </c>
      <c r="EZ214">
        <v>0</v>
      </c>
      <c r="FA214">
        <v>0</v>
      </c>
      <c r="FB214">
        <v>0</v>
      </c>
      <c r="FC214">
        <v>2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9</v>
      </c>
      <c r="FR214">
        <v>13</v>
      </c>
      <c r="FS214">
        <v>3</v>
      </c>
      <c r="FT214">
        <v>0</v>
      </c>
      <c r="FU214">
        <v>1</v>
      </c>
      <c r="FV214">
        <v>0</v>
      </c>
      <c r="FW214">
        <v>0</v>
      </c>
      <c r="FX214">
        <v>0</v>
      </c>
      <c r="FY214">
        <v>1</v>
      </c>
      <c r="FZ214">
        <v>0</v>
      </c>
      <c r="GA214">
        <v>1</v>
      </c>
      <c r="GB214">
        <v>2</v>
      </c>
      <c r="GC214">
        <v>0</v>
      </c>
      <c r="GD214">
        <v>0</v>
      </c>
      <c r="GE214">
        <v>0</v>
      </c>
      <c r="GF214">
        <v>2</v>
      </c>
      <c r="GG214">
        <v>0</v>
      </c>
      <c r="GH214">
        <v>0</v>
      </c>
      <c r="GI214">
        <v>0</v>
      </c>
      <c r="GJ214">
        <v>1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2</v>
      </c>
      <c r="GQ214">
        <v>13</v>
      </c>
      <c r="GR214">
        <v>1</v>
      </c>
      <c r="GS214">
        <v>0</v>
      </c>
      <c r="GT214">
        <v>0</v>
      </c>
      <c r="GU214">
        <v>0</v>
      </c>
      <c r="GV214">
        <v>0</v>
      </c>
      <c r="GW214">
        <v>1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1</v>
      </c>
      <c r="HR214">
        <v>1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1</v>
      </c>
      <c r="IE214">
        <v>1</v>
      </c>
    </row>
    <row r="215" spans="1:239">
      <c r="A215" t="s">
        <v>1337</v>
      </c>
      <c r="B215" t="s">
        <v>1332</v>
      </c>
      <c r="C215" t="str">
        <f>"060301"</f>
        <v>060301</v>
      </c>
      <c r="D215" t="s">
        <v>1336</v>
      </c>
      <c r="E215">
        <v>1</v>
      </c>
      <c r="F215">
        <v>997</v>
      </c>
      <c r="G215">
        <v>750</v>
      </c>
      <c r="H215">
        <v>384</v>
      </c>
      <c r="I215">
        <v>366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366</v>
      </c>
      <c r="T215">
        <v>0</v>
      </c>
      <c r="U215">
        <v>0</v>
      </c>
      <c r="V215">
        <v>366</v>
      </c>
      <c r="W215">
        <v>13</v>
      </c>
      <c r="X215">
        <v>10</v>
      </c>
      <c r="Y215">
        <v>3</v>
      </c>
      <c r="Z215">
        <v>0</v>
      </c>
      <c r="AA215">
        <v>353</v>
      </c>
      <c r="AB215">
        <v>165</v>
      </c>
      <c r="AC215">
        <v>76</v>
      </c>
      <c r="AD215">
        <v>6</v>
      </c>
      <c r="AE215">
        <v>3</v>
      </c>
      <c r="AF215">
        <v>0</v>
      </c>
      <c r="AG215">
        <v>2</v>
      </c>
      <c r="AH215">
        <v>1</v>
      </c>
      <c r="AI215">
        <v>1</v>
      </c>
      <c r="AJ215">
        <v>0</v>
      </c>
      <c r="AK215">
        <v>30</v>
      </c>
      <c r="AL215">
        <v>10</v>
      </c>
      <c r="AM215">
        <v>1</v>
      </c>
      <c r="AN215">
        <v>0</v>
      </c>
      <c r="AO215">
        <v>3</v>
      </c>
      <c r="AP215">
        <v>12</v>
      </c>
      <c r="AQ215">
        <v>0</v>
      </c>
      <c r="AR215">
        <v>2</v>
      </c>
      <c r="AS215">
        <v>2</v>
      </c>
      <c r="AT215">
        <v>5</v>
      </c>
      <c r="AU215">
        <v>0</v>
      </c>
      <c r="AV215">
        <v>1</v>
      </c>
      <c r="AW215">
        <v>10</v>
      </c>
      <c r="AX215">
        <v>0</v>
      </c>
      <c r="AY215">
        <v>0</v>
      </c>
      <c r="AZ215">
        <v>0</v>
      </c>
      <c r="BA215">
        <v>165</v>
      </c>
      <c r="BB215">
        <v>41</v>
      </c>
      <c r="BC215">
        <v>19</v>
      </c>
      <c r="BD215">
        <v>4</v>
      </c>
      <c r="BE215">
        <v>2</v>
      </c>
      <c r="BF215">
        <v>0</v>
      </c>
      <c r="BG215">
        <v>1</v>
      </c>
      <c r="BH215">
        <v>2</v>
      </c>
      <c r="BI215">
        <v>0</v>
      </c>
      <c r="BJ215">
        <v>0</v>
      </c>
      <c r="BK215">
        <v>0</v>
      </c>
      <c r="BL215">
        <v>2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1</v>
      </c>
      <c r="BT215">
        <v>0</v>
      </c>
      <c r="BU215">
        <v>0</v>
      </c>
      <c r="BV215">
        <v>10</v>
      </c>
      <c r="BW215">
        <v>0</v>
      </c>
      <c r="BX215">
        <v>0</v>
      </c>
      <c r="BY215">
        <v>0</v>
      </c>
      <c r="BZ215">
        <v>0</v>
      </c>
      <c r="CA215">
        <v>41</v>
      </c>
      <c r="CB215">
        <v>7</v>
      </c>
      <c r="CC215">
        <v>4</v>
      </c>
      <c r="CD215">
        <v>1</v>
      </c>
      <c r="CE215">
        <v>1</v>
      </c>
      <c r="CF215">
        <v>0</v>
      </c>
      <c r="CG215">
        <v>0</v>
      </c>
      <c r="CH215">
        <v>0</v>
      </c>
      <c r="CI215">
        <v>1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7</v>
      </c>
      <c r="CR215">
        <v>13</v>
      </c>
      <c r="CS215">
        <v>6</v>
      </c>
      <c r="CT215">
        <v>0</v>
      </c>
      <c r="CU215">
        <v>1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1</v>
      </c>
      <c r="DB215">
        <v>0</v>
      </c>
      <c r="DC215">
        <v>0</v>
      </c>
      <c r="DD215">
        <v>0</v>
      </c>
      <c r="DE215">
        <v>0</v>
      </c>
      <c r="DF215">
        <v>1</v>
      </c>
      <c r="DG215">
        <v>0</v>
      </c>
      <c r="DH215">
        <v>0</v>
      </c>
      <c r="DI215">
        <v>0</v>
      </c>
      <c r="DJ215">
        <v>1</v>
      </c>
      <c r="DK215">
        <v>0</v>
      </c>
      <c r="DL215">
        <v>0</v>
      </c>
      <c r="DM215">
        <v>0</v>
      </c>
      <c r="DN215">
        <v>1</v>
      </c>
      <c r="DO215">
        <v>0</v>
      </c>
      <c r="DP215">
        <v>2</v>
      </c>
      <c r="DQ215">
        <v>13</v>
      </c>
      <c r="DR215">
        <v>14</v>
      </c>
      <c r="DS215">
        <v>0</v>
      </c>
      <c r="DT215">
        <v>1</v>
      </c>
      <c r="DU215">
        <v>1</v>
      </c>
      <c r="DV215">
        <v>0</v>
      </c>
      <c r="DW215">
        <v>2</v>
      </c>
      <c r="DX215">
        <v>0</v>
      </c>
      <c r="DY215">
        <v>8</v>
      </c>
      <c r="DZ215">
        <v>1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1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14</v>
      </c>
      <c r="ER215">
        <v>24</v>
      </c>
      <c r="ES215">
        <v>3</v>
      </c>
      <c r="ET215">
        <v>5</v>
      </c>
      <c r="EU215">
        <v>0</v>
      </c>
      <c r="EV215">
        <v>4</v>
      </c>
      <c r="EW215">
        <v>0</v>
      </c>
      <c r="EX215">
        <v>0</v>
      </c>
      <c r="EY215">
        <v>0</v>
      </c>
      <c r="EZ215">
        <v>4</v>
      </c>
      <c r="FA215">
        <v>0</v>
      </c>
      <c r="FB215">
        <v>0</v>
      </c>
      <c r="FC215">
        <v>0</v>
      </c>
      <c r="FD215">
        <v>1</v>
      </c>
      <c r="FE215">
        <v>0</v>
      </c>
      <c r="FF215">
        <v>1</v>
      </c>
      <c r="FG215">
        <v>0</v>
      </c>
      <c r="FH215">
        <v>1</v>
      </c>
      <c r="FI215">
        <v>2</v>
      </c>
      <c r="FJ215">
        <v>0</v>
      </c>
      <c r="FK215">
        <v>0</v>
      </c>
      <c r="FL215">
        <v>2</v>
      </c>
      <c r="FM215">
        <v>1</v>
      </c>
      <c r="FN215">
        <v>0</v>
      </c>
      <c r="FO215">
        <v>0</v>
      </c>
      <c r="FP215">
        <v>0</v>
      </c>
      <c r="FQ215">
        <v>24</v>
      </c>
      <c r="FR215">
        <v>81</v>
      </c>
      <c r="FS215">
        <v>6</v>
      </c>
      <c r="FT215">
        <v>3</v>
      </c>
      <c r="FU215">
        <v>1</v>
      </c>
      <c r="FV215">
        <v>0</v>
      </c>
      <c r="FW215">
        <v>57</v>
      </c>
      <c r="FX215">
        <v>0</v>
      </c>
      <c r="FY215">
        <v>2</v>
      </c>
      <c r="FZ215">
        <v>0</v>
      </c>
      <c r="GA215">
        <v>0</v>
      </c>
      <c r="GB215">
        <v>1</v>
      </c>
      <c r="GC215">
        <v>0</v>
      </c>
      <c r="GD215">
        <v>0</v>
      </c>
      <c r="GE215">
        <v>1</v>
      </c>
      <c r="GF215">
        <v>0</v>
      </c>
      <c r="GG215">
        <v>0</v>
      </c>
      <c r="GH215">
        <v>1</v>
      </c>
      <c r="GI215">
        <v>1</v>
      </c>
      <c r="GJ215">
        <v>1</v>
      </c>
      <c r="GK215">
        <v>1</v>
      </c>
      <c r="GL215">
        <v>0</v>
      </c>
      <c r="GM215">
        <v>0</v>
      </c>
      <c r="GN215">
        <v>0</v>
      </c>
      <c r="GO215">
        <v>6</v>
      </c>
      <c r="GP215">
        <v>0</v>
      </c>
      <c r="GQ215">
        <v>81</v>
      </c>
      <c r="GR215">
        <v>8</v>
      </c>
      <c r="GS215">
        <v>5</v>
      </c>
      <c r="GT215">
        <v>1</v>
      </c>
      <c r="GU215">
        <v>1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1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8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</row>
    <row r="216" spans="1:239">
      <c r="A216" t="s">
        <v>1335</v>
      </c>
      <c r="B216" t="s">
        <v>1332</v>
      </c>
      <c r="C216" t="str">
        <f>"060301"</f>
        <v>060301</v>
      </c>
      <c r="D216" t="s">
        <v>1334</v>
      </c>
      <c r="E216">
        <v>2</v>
      </c>
      <c r="F216">
        <v>1225</v>
      </c>
      <c r="G216">
        <v>930</v>
      </c>
      <c r="H216">
        <v>497</v>
      </c>
      <c r="I216">
        <v>433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433</v>
      </c>
      <c r="T216">
        <v>0</v>
      </c>
      <c r="U216">
        <v>0</v>
      </c>
      <c r="V216">
        <v>433</v>
      </c>
      <c r="W216">
        <v>10</v>
      </c>
      <c r="X216">
        <v>7</v>
      </c>
      <c r="Y216">
        <v>3</v>
      </c>
      <c r="Z216">
        <v>0</v>
      </c>
      <c r="AA216">
        <v>423</v>
      </c>
      <c r="AB216">
        <v>155</v>
      </c>
      <c r="AC216">
        <v>81</v>
      </c>
      <c r="AD216">
        <v>3</v>
      </c>
      <c r="AE216">
        <v>6</v>
      </c>
      <c r="AF216">
        <v>1</v>
      </c>
      <c r="AG216">
        <v>0</v>
      </c>
      <c r="AH216">
        <v>1</v>
      </c>
      <c r="AI216">
        <v>2</v>
      </c>
      <c r="AJ216">
        <v>1</v>
      </c>
      <c r="AK216">
        <v>13</v>
      </c>
      <c r="AL216">
        <v>6</v>
      </c>
      <c r="AM216">
        <v>1</v>
      </c>
      <c r="AN216">
        <v>0</v>
      </c>
      <c r="AO216">
        <v>0</v>
      </c>
      <c r="AP216">
        <v>24</v>
      </c>
      <c r="AQ216">
        <v>0</v>
      </c>
      <c r="AR216">
        <v>3</v>
      </c>
      <c r="AS216">
        <v>1</v>
      </c>
      <c r="AT216">
        <v>3</v>
      </c>
      <c r="AU216">
        <v>2</v>
      </c>
      <c r="AV216">
        <v>0</v>
      </c>
      <c r="AW216">
        <v>7</v>
      </c>
      <c r="AX216">
        <v>0</v>
      </c>
      <c r="AY216">
        <v>0</v>
      </c>
      <c r="AZ216">
        <v>0</v>
      </c>
      <c r="BA216">
        <v>155</v>
      </c>
      <c r="BB216">
        <v>79</v>
      </c>
      <c r="BC216">
        <v>37</v>
      </c>
      <c r="BD216">
        <v>15</v>
      </c>
      <c r="BE216">
        <v>1</v>
      </c>
      <c r="BF216">
        <v>2</v>
      </c>
      <c r="BG216">
        <v>1</v>
      </c>
      <c r="BH216">
        <v>3</v>
      </c>
      <c r="BI216">
        <v>3</v>
      </c>
      <c r="BJ216">
        <v>0</v>
      </c>
      <c r="BK216">
        <v>0</v>
      </c>
      <c r="BL216">
        <v>1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2</v>
      </c>
      <c r="BV216">
        <v>7</v>
      </c>
      <c r="BW216">
        <v>0</v>
      </c>
      <c r="BX216">
        <v>6</v>
      </c>
      <c r="BY216">
        <v>0</v>
      </c>
      <c r="BZ216">
        <v>1</v>
      </c>
      <c r="CA216">
        <v>79</v>
      </c>
      <c r="CB216">
        <v>16</v>
      </c>
      <c r="CC216">
        <v>5</v>
      </c>
      <c r="CD216">
        <v>0</v>
      </c>
      <c r="CE216">
        <v>1</v>
      </c>
      <c r="CF216">
        <v>2</v>
      </c>
      <c r="CG216">
        <v>0</v>
      </c>
      <c r="CH216">
        <v>0</v>
      </c>
      <c r="CI216">
        <v>2</v>
      </c>
      <c r="CJ216">
        <v>1</v>
      </c>
      <c r="CK216">
        <v>0</v>
      </c>
      <c r="CL216">
        <v>1</v>
      </c>
      <c r="CM216">
        <v>1</v>
      </c>
      <c r="CN216">
        <v>0</v>
      </c>
      <c r="CO216">
        <v>0</v>
      </c>
      <c r="CP216">
        <v>3</v>
      </c>
      <c r="CQ216">
        <v>16</v>
      </c>
      <c r="CR216">
        <v>16</v>
      </c>
      <c r="CS216">
        <v>10</v>
      </c>
      <c r="CT216">
        <v>1</v>
      </c>
      <c r="CU216">
        <v>0</v>
      </c>
      <c r="CV216">
        <v>1</v>
      </c>
      <c r="CW216">
        <v>1</v>
      </c>
      <c r="CX216">
        <v>0</v>
      </c>
      <c r="CY216">
        <v>0</v>
      </c>
      <c r="CZ216">
        <v>0</v>
      </c>
      <c r="DA216">
        <v>0</v>
      </c>
      <c r="DB216">
        <v>1</v>
      </c>
      <c r="DC216">
        <v>1</v>
      </c>
      <c r="DD216">
        <v>0</v>
      </c>
      <c r="DE216">
        <v>0</v>
      </c>
      <c r="DF216">
        <v>1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16</v>
      </c>
      <c r="DR216">
        <v>23</v>
      </c>
      <c r="DS216">
        <v>2</v>
      </c>
      <c r="DT216">
        <v>0</v>
      </c>
      <c r="DU216">
        <v>0</v>
      </c>
      <c r="DV216">
        <v>0</v>
      </c>
      <c r="DW216">
        <v>6</v>
      </c>
      <c r="DX216">
        <v>0</v>
      </c>
      <c r="DY216">
        <v>12</v>
      </c>
      <c r="DZ216">
        <v>0</v>
      </c>
      <c r="EA216">
        <v>1</v>
      </c>
      <c r="EB216">
        <v>0</v>
      </c>
      <c r="EC216">
        <v>0</v>
      </c>
      <c r="ED216">
        <v>1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1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23</v>
      </c>
      <c r="ER216">
        <v>36</v>
      </c>
      <c r="ES216">
        <v>7</v>
      </c>
      <c r="ET216">
        <v>7</v>
      </c>
      <c r="EU216">
        <v>2</v>
      </c>
      <c r="EV216">
        <v>7</v>
      </c>
      <c r="EW216">
        <v>0</v>
      </c>
      <c r="EX216">
        <v>1</v>
      </c>
      <c r="EY216">
        <v>2</v>
      </c>
      <c r="EZ216">
        <v>3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1</v>
      </c>
      <c r="FI216">
        <v>0</v>
      </c>
      <c r="FJ216">
        <v>0</v>
      </c>
      <c r="FK216">
        <v>0</v>
      </c>
      <c r="FL216">
        <v>2</v>
      </c>
      <c r="FM216">
        <v>2</v>
      </c>
      <c r="FN216">
        <v>0</v>
      </c>
      <c r="FO216">
        <v>0</v>
      </c>
      <c r="FP216">
        <v>2</v>
      </c>
      <c r="FQ216">
        <v>36</v>
      </c>
      <c r="FR216">
        <v>69</v>
      </c>
      <c r="FS216">
        <v>0</v>
      </c>
      <c r="FT216">
        <v>1</v>
      </c>
      <c r="FU216">
        <v>1</v>
      </c>
      <c r="FV216">
        <v>1</v>
      </c>
      <c r="FW216">
        <v>59</v>
      </c>
      <c r="FX216">
        <v>0</v>
      </c>
      <c r="FY216">
        <v>2</v>
      </c>
      <c r="FZ216">
        <v>1</v>
      </c>
      <c r="GA216">
        <v>0</v>
      </c>
      <c r="GB216">
        <v>0</v>
      </c>
      <c r="GC216">
        <v>1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1</v>
      </c>
      <c r="GN216">
        <v>0</v>
      </c>
      <c r="GO216">
        <v>2</v>
      </c>
      <c r="GP216">
        <v>0</v>
      </c>
      <c r="GQ216">
        <v>69</v>
      </c>
      <c r="GR216">
        <v>29</v>
      </c>
      <c r="GS216">
        <v>23</v>
      </c>
      <c r="GT216">
        <v>2</v>
      </c>
      <c r="GU216">
        <v>2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1</v>
      </c>
      <c r="HN216">
        <v>0</v>
      </c>
      <c r="HO216">
        <v>1</v>
      </c>
      <c r="HP216">
        <v>0</v>
      </c>
      <c r="HQ216">
        <v>29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</row>
    <row r="217" spans="1:239">
      <c r="A217" t="s">
        <v>1333</v>
      </c>
      <c r="B217" t="s">
        <v>1332</v>
      </c>
      <c r="C217" t="str">
        <f>"060301"</f>
        <v>060301</v>
      </c>
      <c r="D217" t="s">
        <v>1331</v>
      </c>
      <c r="E217">
        <v>3</v>
      </c>
      <c r="F217">
        <v>1486</v>
      </c>
      <c r="G217">
        <v>1129</v>
      </c>
      <c r="H217">
        <v>474</v>
      </c>
      <c r="I217">
        <v>655</v>
      </c>
      <c r="J217">
        <v>0</v>
      </c>
      <c r="K217">
        <v>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655</v>
      </c>
      <c r="T217">
        <v>0</v>
      </c>
      <c r="U217">
        <v>0</v>
      </c>
      <c r="V217">
        <v>655</v>
      </c>
      <c r="W217">
        <v>17</v>
      </c>
      <c r="X217">
        <v>16</v>
      </c>
      <c r="Y217">
        <v>1</v>
      </c>
      <c r="Z217">
        <v>0</v>
      </c>
      <c r="AA217">
        <v>638</v>
      </c>
      <c r="AB217">
        <v>241</v>
      </c>
      <c r="AC217">
        <v>133</v>
      </c>
      <c r="AD217">
        <v>11</v>
      </c>
      <c r="AE217">
        <v>18</v>
      </c>
      <c r="AF217">
        <v>2</v>
      </c>
      <c r="AG217">
        <v>4</v>
      </c>
      <c r="AH217">
        <v>2</v>
      </c>
      <c r="AI217">
        <v>2</v>
      </c>
      <c r="AJ217">
        <v>0</v>
      </c>
      <c r="AK217">
        <v>13</v>
      </c>
      <c r="AL217">
        <v>3</v>
      </c>
      <c r="AM217">
        <v>2</v>
      </c>
      <c r="AN217">
        <v>0</v>
      </c>
      <c r="AO217">
        <v>1</v>
      </c>
      <c r="AP217">
        <v>28</v>
      </c>
      <c r="AQ217">
        <v>1</v>
      </c>
      <c r="AR217">
        <v>1</v>
      </c>
      <c r="AS217">
        <v>4</v>
      </c>
      <c r="AT217">
        <v>5</v>
      </c>
      <c r="AU217">
        <v>1</v>
      </c>
      <c r="AV217">
        <v>0</v>
      </c>
      <c r="AW217">
        <v>7</v>
      </c>
      <c r="AX217">
        <v>0</v>
      </c>
      <c r="AY217">
        <v>0</v>
      </c>
      <c r="AZ217">
        <v>3</v>
      </c>
      <c r="BA217">
        <v>241</v>
      </c>
      <c r="BB217">
        <v>93</v>
      </c>
      <c r="BC217">
        <v>47</v>
      </c>
      <c r="BD217">
        <v>24</v>
      </c>
      <c r="BE217">
        <v>2</v>
      </c>
      <c r="BF217">
        <v>0</v>
      </c>
      <c r="BG217">
        <v>2</v>
      </c>
      <c r="BH217">
        <v>2</v>
      </c>
      <c r="BI217">
        <v>4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1</v>
      </c>
      <c r="BP217">
        <v>0</v>
      </c>
      <c r="BQ217">
        <v>0</v>
      </c>
      <c r="BR217">
        <v>0</v>
      </c>
      <c r="BS217">
        <v>6</v>
      </c>
      <c r="BT217">
        <v>0</v>
      </c>
      <c r="BU217">
        <v>0</v>
      </c>
      <c r="BV217">
        <v>3</v>
      </c>
      <c r="BW217">
        <v>1</v>
      </c>
      <c r="BX217">
        <v>1</v>
      </c>
      <c r="BY217">
        <v>0</v>
      </c>
      <c r="BZ217">
        <v>0</v>
      </c>
      <c r="CA217">
        <v>93</v>
      </c>
      <c r="CB217">
        <v>23</v>
      </c>
      <c r="CC217">
        <v>10</v>
      </c>
      <c r="CD217">
        <v>2</v>
      </c>
      <c r="CE217">
        <v>3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1</v>
      </c>
      <c r="CN217">
        <v>2</v>
      </c>
      <c r="CO217">
        <v>3</v>
      </c>
      <c r="CP217">
        <v>2</v>
      </c>
      <c r="CQ217">
        <v>23</v>
      </c>
      <c r="CR217">
        <v>23</v>
      </c>
      <c r="CS217">
        <v>18</v>
      </c>
      <c r="CT217">
        <v>0</v>
      </c>
      <c r="CU217">
        <v>1</v>
      </c>
      <c r="CV217">
        <v>1</v>
      </c>
      <c r="CW217">
        <v>0</v>
      </c>
      <c r="CX217">
        <v>0</v>
      </c>
      <c r="CY217">
        <v>0</v>
      </c>
      <c r="CZ217">
        <v>1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2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23</v>
      </c>
      <c r="DR217">
        <v>41</v>
      </c>
      <c r="DS217">
        <v>5</v>
      </c>
      <c r="DT217">
        <v>4</v>
      </c>
      <c r="DU217">
        <v>0</v>
      </c>
      <c r="DV217">
        <v>0</v>
      </c>
      <c r="DW217">
        <v>11</v>
      </c>
      <c r="DX217">
        <v>1</v>
      </c>
      <c r="DY217">
        <v>14</v>
      </c>
      <c r="DZ217">
        <v>0</v>
      </c>
      <c r="EA217">
        <v>0</v>
      </c>
      <c r="EB217">
        <v>0</v>
      </c>
      <c r="EC217">
        <v>0</v>
      </c>
      <c r="ED217">
        <v>2</v>
      </c>
      <c r="EE217">
        <v>2</v>
      </c>
      <c r="EF217">
        <v>0</v>
      </c>
      <c r="EG217">
        <v>0</v>
      </c>
      <c r="EH217">
        <v>0</v>
      </c>
      <c r="EI217">
        <v>0</v>
      </c>
      <c r="EJ217">
        <v>1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1</v>
      </c>
      <c r="EQ217">
        <v>41</v>
      </c>
      <c r="ER217">
        <v>35</v>
      </c>
      <c r="ES217">
        <v>9</v>
      </c>
      <c r="ET217">
        <v>5</v>
      </c>
      <c r="EU217">
        <v>0</v>
      </c>
      <c r="EV217">
        <v>6</v>
      </c>
      <c r="EW217">
        <v>0</v>
      </c>
      <c r="EX217">
        <v>2</v>
      </c>
      <c r="EY217">
        <v>1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1</v>
      </c>
      <c r="FF217">
        <v>1</v>
      </c>
      <c r="FG217">
        <v>0</v>
      </c>
      <c r="FH217">
        <v>2</v>
      </c>
      <c r="FI217">
        <v>2</v>
      </c>
      <c r="FJ217">
        <v>0</v>
      </c>
      <c r="FK217">
        <v>0</v>
      </c>
      <c r="FL217">
        <v>2</v>
      </c>
      <c r="FM217">
        <v>1</v>
      </c>
      <c r="FN217">
        <v>0</v>
      </c>
      <c r="FO217">
        <v>2</v>
      </c>
      <c r="FP217">
        <v>1</v>
      </c>
      <c r="FQ217">
        <v>35</v>
      </c>
      <c r="FR217">
        <v>138</v>
      </c>
      <c r="FS217">
        <v>4</v>
      </c>
      <c r="FT217">
        <v>1</v>
      </c>
      <c r="FU217">
        <v>3</v>
      </c>
      <c r="FV217">
        <v>0</v>
      </c>
      <c r="FW217">
        <v>109</v>
      </c>
      <c r="FX217">
        <v>0</v>
      </c>
      <c r="FY217">
        <v>2</v>
      </c>
      <c r="FZ217">
        <v>2</v>
      </c>
      <c r="GA217">
        <v>1</v>
      </c>
      <c r="GB217">
        <v>2</v>
      </c>
      <c r="GC217">
        <v>1</v>
      </c>
      <c r="GD217">
        <v>0</v>
      </c>
      <c r="GE217">
        <v>0</v>
      </c>
      <c r="GF217">
        <v>0</v>
      </c>
      <c r="GG217">
        <v>0</v>
      </c>
      <c r="GH217">
        <v>1</v>
      </c>
      <c r="GI217">
        <v>0</v>
      </c>
      <c r="GJ217">
        <v>2</v>
      </c>
      <c r="GK217">
        <v>0</v>
      </c>
      <c r="GL217">
        <v>0</v>
      </c>
      <c r="GM217">
        <v>1</v>
      </c>
      <c r="GN217">
        <v>0</v>
      </c>
      <c r="GO217">
        <v>9</v>
      </c>
      <c r="GP217">
        <v>0</v>
      </c>
      <c r="GQ217">
        <v>138</v>
      </c>
      <c r="GR217">
        <v>44</v>
      </c>
      <c r="GS217">
        <v>39</v>
      </c>
      <c r="GT217">
        <v>2</v>
      </c>
      <c r="GU217">
        <v>0</v>
      </c>
      <c r="GV217">
        <v>0</v>
      </c>
      <c r="GW217">
        <v>0</v>
      </c>
      <c r="GX217">
        <v>0</v>
      </c>
      <c r="GY217">
        <v>1</v>
      </c>
      <c r="GZ217">
        <v>0</v>
      </c>
      <c r="HA217">
        <v>0</v>
      </c>
      <c r="HB217">
        <v>0</v>
      </c>
      <c r="HC217">
        <v>0</v>
      </c>
      <c r="HD217">
        <v>1</v>
      </c>
      <c r="HE217">
        <v>0</v>
      </c>
      <c r="HF217">
        <v>0</v>
      </c>
      <c r="HG217">
        <v>0</v>
      </c>
      <c r="HH217">
        <v>0</v>
      </c>
      <c r="HI217">
        <v>1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44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</row>
    <row r="218" spans="1:239">
      <c r="A218" t="s">
        <v>1330</v>
      </c>
      <c r="B218" t="s">
        <v>1327</v>
      </c>
      <c r="C218" t="str">
        <f>"060302"</f>
        <v>060302</v>
      </c>
      <c r="D218" t="s">
        <v>314</v>
      </c>
      <c r="E218">
        <v>1</v>
      </c>
      <c r="F218">
        <v>1381</v>
      </c>
      <c r="G218">
        <v>1050</v>
      </c>
      <c r="H218">
        <v>551</v>
      </c>
      <c r="I218">
        <v>499</v>
      </c>
      <c r="J218">
        <v>0</v>
      </c>
      <c r="K218">
        <v>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499</v>
      </c>
      <c r="T218">
        <v>0</v>
      </c>
      <c r="U218">
        <v>0</v>
      </c>
      <c r="V218">
        <v>499</v>
      </c>
      <c r="W218">
        <v>24</v>
      </c>
      <c r="X218">
        <v>9</v>
      </c>
      <c r="Y218">
        <v>15</v>
      </c>
      <c r="Z218">
        <v>0</v>
      </c>
      <c r="AA218">
        <v>475</v>
      </c>
      <c r="AB218">
        <v>209</v>
      </c>
      <c r="AC218">
        <v>130</v>
      </c>
      <c r="AD218">
        <v>9</v>
      </c>
      <c r="AE218">
        <v>2</v>
      </c>
      <c r="AF218">
        <v>2</v>
      </c>
      <c r="AG218">
        <v>5</v>
      </c>
      <c r="AH218">
        <v>0</v>
      </c>
      <c r="AI218">
        <v>3</v>
      </c>
      <c r="AJ218">
        <v>2</v>
      </c>
      <c r="AK218">
        <v>9</v>
      </c>
      <c r="AL218">
        <v>12</v>
      </c>
      <c r="AM218">
        <v>1</v>
      </c>
      <c r="AN218">
        <v>2</v>
      </c>
      <c r="AO218">
        <v>2</v>
      </c>
      <c r="AP218">
        <v>17</v>
      </c>
      <c r="AQ218">
        <v>0</v>
      </c>
      <c r="AR218">
        <v>1</v>
      </c>
      <c r="AS218">
        <v>2</v>
      </c>
      <c r="AT218">
        <v>0</v>
      </c>
      <c r="AU218">
        <v>0</v>
      </c>
      <c r="AV218">
        <v>4</v>
      </c>
      <c r="AW218">
        <v>5</v>
      </c>
      <c r="AX218">
        <v>0</v>
      </c>
      <c r="AY218">
        <v>1</v>
      </c>
      <c r="AZ218">
        <v>0</v>
      </c>
      <c r="BA218">
        <v>209</v>
      </c>
      <c r="BB218">
        <v>52</v>
      </c>
      <c r="BC218">
        <v>33</v>
      </c>
      <c r="BD218">
        <v>4</v>
      </c>
      <c r="BE218">
        <v>2</v>
      </c>
      <c r="BF218">
        <v>1</v>
      </c>
      <c r="BG218">
        <v>1</v>
      </c>
      <c r="BH218">
        <v>0</v>
      </c>
      <c r="BI218">
        <v>5</v>
      </c>
      <c r="BJ218">
        <v>1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2</v>
      </c>
      <c r="BT218">
        <v>0</v>
      </c>
      <c r="BU218">
        <v>1</v>
      </c>
      <c r="BV218">
        <v>0</v>
      </c>
      <c r="BW218">
        <v>1</v>
      </c>
      <c r="BX218">
        <v>1</v>
      </c>
      <c r="BY218">
        <v>0</v>
      </c>
      <c r="BZ218">
        <v>0</v>
      </c>
      <c r="CA218">
        <v>52</v>
      </c>
      <c r="CB218">
        <v>16</v>
      </c>
      <c r="CC218">
        <v>6</v>
      </c>
      <c r="CD218">
        <v>1</v>
      </c>
      <c r="CE218">
        <v>3</v>
      </c>
      <c r="CF218">
        <v>1</v>
      </c>
      <c r="CG218">
        <v>0</v>
      </c>
      <c r="CH218">
        <v>1</v>
      </c>
      <c r="CI218">
        <v>0</v>
      </c>
      <c r="CJ218">
        <v>0</v>
      </c>
      <c r="CK218">
        <v>0</v>
      </c>
      <c r="CL218">
        <v>3</v>
      </c>
      <c r="CM218">
        <v>0</v>
      </c>
      <c r="CN218">
        <v>0</v>
      </c>
      <c r="CO218">
        <v>1</v>
      </c>
      <c r="CP218">
        <v>0</v>
      </c>
      <c r="CQ218">
        <v>16</v>
      </c>
      <c r="CR218">
        <v>16</v>
      </c>
      <c r="CS218">
        <v>7</v>
      </c>
      <c r="CT218">
        <v>0</v>
      </c>
      <c r="CU218">
        <v>2</v>
      </c>
      <c r="CV218">
        <v>0</v>
      </c>
      <c r="CW218">
        <v>1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4</v>
      </c>
      <c r="DD218">
        <v>0</v>
      </c>
      <c r="DE218">
        <v>0</v>
      </c>
      <c r="DF218">
        <v>1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1</v>
      </c>
      <c r="DQ218">
        <v>16</v>
      </c>
      <c r="DR218">
        <v>93</v>
      </c>
      <c r="DS218">
        <v>6</v>
      </c>
      <c r="DT218">
        <v>2</v>
      </c>
      <c r="DU218">
        <v>3</v>
      </c>
      <c r="DV218">
        <v>0</v>
      </c>
      <c r="DW218">
        <v>1</v>
      </c>
      <c r="DX218">
        <v>8</v>
      </c>
      <c r="DY218">
        <v>63</v>
      </c>
      <c r="DZ218">
        <v>2</v>
      </c>
      <c r="EA218">
        <v>0</v>
      </c>
      <c r="EB218">
        <v>0</v>
      </c>
      <c r="EC218">
        <v>0</v>
      </c>
      <c r="ED218">
        <v>1</v>
      </c>
      <c r="EE218">
        <v>2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1</v>
      </c>
      <c r="EN218">
        <v>0</v>
      </c>
      <c r="EO218">
        <v>2</v>
      </c>
      <c r="EP218">
        <v>2</v>
      </c>
      <c r="EQ218">
        <v>93</v>
      </c>
      <c r="ER218">
        <v>23</v>
      </c>
      <c r="ES218">
        <v>2</v>
      </c>
      <c r="ET218">
        <v>2</v>
      </c>
      <c r="EU218">
        <v>2</v>
      </c>
      <c r="EV218">
        <v>5</v>
      </c>
      <c r="EW218">
        <v>0</v>
      </c>
      <c r="EX218">
        <v>1</v>
      </c>
      <c r="EY218">
        <v>1</v>
      </c>
      <c r="EZ218">
        <v>2</v>
      </c>
      <c r="FA218">
        <v>0</v>
      </c>
      <c r="FB218">
        <v>1</v>
      </c>
      <c r="FC218">
        <v>0</v>
      </c>
      <c r="FD218">
        <v>1</v>
      </c>
      <c r="FE218">
        <v>0</v>
      </c>
      <c r="FF218">
        <v>0</v>
      </c>
      <c r="FG218">
        <v>0</v>
      </c>
      <c r="FH218">
        <v>1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5</v>
      </c>
      <c r="FQ218">
        <v>23</v>
      </c>
      <c r="FR218">
        <v>46</v>
      </c>
      <c r="FS218">
        <v>15</v>
      </c>
      <c r="FT218">
        <v>2</v>
      </c>
      <c r="FU218">
        <v>10</v>
      </c>
      <c r="FV218">
        <v>1</v>
      </c>
      <c r="FW218">
        <v>1</v>
      </c>
      <c r="FX218">
        <v>0</v>
      </c>
      <c r="FY218">
        <v>3</v>
      </c>
      <c r="FZ218">
        <v>0</v>
      </c>
      <c r="GA218">
        <v>1</v>
      </c>
      <c r="GB218">
        <v>2</v>
      </c>
      <c r="GC218">
        <v>0</v>
      </c>
      <c r="GD218">
        <v>0</v>
      </c>
      <c r="GE218">
        <v>0</v>
      </c>
      <c r="GF218">
        <v>0</v>
      </c>
      <c r="GG218">
        <v>2</v>
      </c>
      <c r="GH218">
        <v>0</v>
      </c>
      <c r="GI218">
        <v>0</v>
      </c>
      <c r="GJ218">
        <v>0</v>
      </c>
      <c r="GK218">
        <v>0</v>
      </c>
      <c r="GL218">
        <v>1</v>
      </c>
      <c r="GM218">
        <v>0</v>
      </c>
      <c r="GN218">
        <v>0</v>
      </c>
      <c r="GO218">
        <v>6</v>
      </c>
      <c r="GP218">
        <v>2</v>
      </c>
      <c r="GQ218">
        <v>46</v>
      </c>
      <c r="GR218">
        <v>18</v>
      </c>
      <c r="GS218">
        <v>9</v>
      </c>
      <c r="GT218">
        <v>0</v>
      </c>
      <c r="GU218">
        <v>0</v>
      </c>
      <c r="GV218">
        <v>0</v>
      </c>
      <c r="GW218">
        <v>0</v>
      </c>
      <c r="GX218">
        <v>1</v>
      </c>
      <c r="GY218">
        <v>1</v>
      </c>
      <c r="GZ218">
        <v>0</v>
      </c>
      <c r="HA218">
        <v>2</v>
      </c>
      <c r="HB218">
        <v>0</v>
      </c>
      <c r="HC218">
        <v>1</v>
      </c>
      <c r="HD218">
        <v>0</v>
      </c>
      <c r="HE218">
        <v>1</v>
      </c>
      <c r="HF218">
        <v>0</v>
      </c>
      <c r="HG218">
        <v>1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1</v>
      </c>
      <c r="HN218">
        <v>1</v>
      </c>
      <c r="HO218">
        <v>0</v>
      </c>
      <c r="HP218">
        <v>0</v>
      </c>
      <c r="HQ218">
        <v>18</v>
      </c>
      <c r="HR218">
        <v>2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2</v>
      </c>
      <c r="IE218">
        <v>2</v>
      </c>
    </row>
    <row r="219" spans="1:239">
      <c r="A219" t="s">
        <v>1329</v>
      </c>
      <c r="B219" t="s">
        <v>1327</v>
      </c>
      <c r="C219" t="str">
        <f>"060302"</f>
        <v>060302</v>
      </c>
      <c r="D219" t="s">
        <v>478</v>
      </c>
      <c r="E219">
        <v>2</v>
      </c>
      <c r="F219">
        <v>534</v>
      </c>
      <c r="G219">
        <v>410</v>
      </c>
      <c r="H219">
        <v>224</v>
      </c>
      <c r="I219">
        <v>186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186</v>
      </c>
      <c r="T219">
        <v>0</v>
      </c>
      <c r="U219">
        <v>0</v>
      </c>
      <c r="V219">
        <v>186</v>
      </c>
      <c r="W219">
        <v>7</v>
      </c>
      <c r="X219">
        <v>3</v>
      </c>
      <c r="Y219">
        <v>4</v>
      </c>
      <c r="Z219">
        <v>0</v>
      </c>
      <c r="AA219">
        <v>179</v>
      </c>
      <c r="AB219">
        <v>84</v>
      </c>
      <c r="AC219">
        <v>42</v>
      </c>
      <c r="AD219">
        <v>7</v>
      </c>
      <c r="AE219">
        <v>0</v>
      </c>
      <c r="AF219">
        <v>0</v>
      </c>
      <c r="AG219">
        <v>0</v>
      </c>
      <c r="AH219">
        <v>0</v>
      </c>
      <c r="AI219">
        <v>3</v>
      </c>
      <c r="AJ219">
        <v>1</v>
      </c>
      <c r="AK219">
        <v>7</v>
      </c>
      <c r="AL219">
        <v>5</v>
      </c>
      <c r="AM219">
        <v>2</v>
      </c>
      <c r="AN219">
        <v>0</v>
      </c>
      <c r="AO219">
        <v>0</v>
      </c>
      <c r="AP219">
        <v>6</v>
      </c>
      <c r="AQ219">
        <v>0</v>
      </c>
      <c r="AR219">
        <v>0</v>
      </c>
      <c r="AS219">
        <v>1</v>
      </c>
      <c r="AT219">
        <v>0</v>
      </c>
      <c r="AU219">
        <v>0</v>
      </c>
      <c r="AV219">
        <v>7</v>
      </c>
      <c r="AW219">
        <v>2</v>
      </c>
      <c r="AX219">
        <v>0</v>
      </c>
      <c r="AY219">
        <v>0</v>
      </c>
      <c r="AZ219">
        <v>1</v>
      </c>
      <c r="BA219">
        <v>84</v>
      </c>
      <c r="BB219">
        <v>21</v>
      </c>
      <c r="BC219">
        <v>9</v>
      </c>
      <c r="BD219">
        <v>6</v>
      </c>
      <c r="BE219">
        <v>0</v>
      </c>
      <c r="BF219">
        <v>0</v>
      </c>
      <c r="BG219">
        <v>1</v>
      </c>
      <c r="BH219">
        <v>0</v>
      </c>
      <c r="BI219">
        <v>4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1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21</v>
      </c>
      <c r="CB219">
        <v>1</v>
      </c>
      <c r="CC219">
        <v>1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1</v>
      </c>
      <c r="CR219">
        <v>11</v>
      </c>
      <c r="CS219">
        <v>2</v>
      </c>
      <c r="CT219">
        <v>0</v>
      </c>
      <c r="CU219">
        <v>0</v>
      </c>
      <c r="CV219">
        <v>1</v>
      </c>
      <c r="CW219">
        <v>2</v>
      </c>
      <c r="CX219">
        <v>0</v>
      </c>
      <c r="CY219">
        <v>1</v>
      </c>
      <c r="CZ219">
        <v>0</v>
      </c>
      <c r="DA219">
        <v>0</v>
      </c>
      <c r="DB219">
        <v>0</v>
      </c>
      <c r="DC219">
        <v>1</v>
      </c>
      <c r="DD219">
        <v>0</v>
      </c>
      <c r="DE219">
        <v>0</v>
      </c>
      <c r="DF219">
        <v>1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1</v>
      </c>
      <c r="DP219">
        <v>2</v>
      </c>
      <c r="DQ219">
        <v>11</v>
      </c>
      <c r="DR219">
        <v>39</v>
      </c>
      <c r="DS219">
        <v>2</v>
      </c>
      <c r="DT219">
        <v>1</v>
      </c>
      <c r="DU219">
        <v>1</v>
      </c>
      <c r="DV219">
        <v>1</v>
      </c>
      <c r="DW219">
        <v>0</v>
      </c>
      <c r="DX219">
        <v>0</v>
      </c>
      <c r="DY219">
        <v>31</v>
      </c>
      <c r="DZ219">
        <v>0</v>
      </c>
      <c r="EA219">
        <v>1</v>
      </c>
      <c r="EB219">
        <v>0</v>
      </c>
      <c r="EC219">
        <v>1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1</v>
      </c>
      <c r="EQ219">
        <v>39</v>
      </c>
      <c r="ER219">
        <v>10</v>
      </c>
      <c r="ES219">
        <v>0</v>
      </c>
      <c r="ET219">
        <v>1</v>
      </c>
      <c r="EU219">
        <v>1</v>
      </c>
      <c r="EV219">
        <v>4</v>
      </c>
      <c r="EW219">
        <v>0</v>
      </c>
      <c r="EX219">
        <v>1</v>
      </c>
      <c r="EY219">
        <v>0</v>
      </c>
      <c r="EZ219">
        <v>2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1</v>
      </c>
      <c r="FQ219">
        <v>10</v>
      </c>
      <c r="FR219">
        <v>8</v>
      </c>
      <c r="FS219">
        <v>3</v>
      </c>
      <c r="FT219">
        <v>1</v>
      </c>
      <c r="FU219">
        <v>1</v>
      </c>
      <c r="FV219">
        <v>1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1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1</v>
      </c>
      <c r="GP219">
        <v>0</v>
      </c>
      <c r="GQ219">
        <v>8</v>
      </c>
      <c r="GR219">
        <v>4</v>
      </c>
      <c r="GS219">
        <v>2</v>
      </c>
      <c r="GT219">
        <v>1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1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4</v>
      </c>
      <c r="HR219">
        <v>1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1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1</v>
      </c>
    </row>
    <row r="220" spans="1:239">
      <c r="A220" t="s">
        <v>1328</v>
      </c>
      <c r="B220" t="s">
        <v>1327</v>
      </c>
      <c r="C220" t="str">
        <f>"060302"</f>
        <v>060302</v>
      </c>
      <c r="D220" t="s">
        <v>478</v>
      </c>
      <c r="E220">
        <v>3</v>
      </c>
      <c r="F220">
        <v>656</v>
      </c>
      <c r="G220">
        <v>500</v>
      </c>
      <c r="H220">
        <v>261</v>
      </c>
      <c r="I220">
        <v>239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239</v>
      </c>
      <c r="T220">
        <v>0</v>
      </c>
      <c r="U220">
        <v>0</v>
      </c>
      <c r="V220">
        <v>239</v>
      </c>
      <c r="W220">
        <v>11</v>
      </c>
      <c r="X220">
        <v>9</v>
      </c>
      <c r="Y220">
        <v>2</v>
      </c>
      <c r="Z220">
        <v>0</v>
      </c>
      <c r="AA220">
        <v>228</v>
      </c>
      <c r="AB220">
        <v>113</v>
      </c>
      <c r="AC220">
        <v>79</v>
      </c>
      <c r="AD220">
        <v>9</v>
      </c>
      <c r="AE220">
        <v>2</v>
      </c>
      <c r="AF220">
        <v>0</v>
      </c>
      <c r="AG220">
        <v>2</v>
      </c>
      <c r="AH220">
        <v>1</v>
      </c>
      <c r="AI220">
        <v>1</v>
      </c>
      <c r="AJ220">
        <v>1</v>
      </c>
      <c r="AK220">
        <v>4</v>
      </c>
      <c r="AL220">
        <v>5</v>
      </c>
      <c r="AM220">
        <v>0</v>
      </c>
      <c r="AN220">
        <v>0</v>
      </c>
      <c r="AO220">
        <v>0</v>
      </c>
      <c r="AP220">
        <v>3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1</v>
      </c>
      <c r="AW220">
        <v>1</v>
      </c>
      <c r="AX220">
        <v>2</v>
      </c>
      <c r="AY220">
        <v>0</v>
      </c>
      <c r="AZ220">
        <v>2</v>
      </c>
      <c r="BA220">
        <v>113</v>
      </c>
      <c r="BB220">
        <v>20</v>
      </c>
      <c r="BC220">
        <v>7</v>
      </c>
      <c r="BD220">
        <v>4</v>
      </c>
      <c r="BE220">
        <v>1</v>
      </c>
      <c r="BF220">
        <v>1</v>
      </c>
      <c r="BG220">
        <v>1</v>
      </c>
      <c r="BH220">
        <v>3</v>
      </c>
      <c r="BI220">
        <v>0</v>
      </c>
      <c r="BJ220">
        <v>1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1</v>
      </c>
      <c r="BY220">
        <v>0</v>
      </c>
      <c r="BZ220">
        <v>1</v>
      </c>
      <c r="CA220">
        <v>20</v>
      </c>
      <c r="CB220">
        <v>5</v>
      </c>
      <c r="CC220">
        <v>1</v>
      </c>
      <c r="CD220">
        <v>0</v>
      </c>
      <c r="CE220">
        <v>1</v>
      </c>
      <c r="CF220">
        <v>1</v>
      </c>
      <c r="CG220">
        <v>0</v>
      </c>
      <c r="CH220">
        <v>0</v>
      </c>
      <c r="CI220">
        <v>0</v>
      </c>
      <c r="CJ220">
        <v>0</v>
      </c>
      <c r="CK220">
        <v>1</v>
      </c>
      <c r="CL220">
        <v>0</v>
      </c>
      <c r="CM220">
        <v>0</v>
      </c>
      <c r="CN220">
        <v>0</v>
      </c>
      <c r="CO220">
        <v>0</v>
      </c>
      <c r="CP220">
        <v>1</v>
      </c>
      <c r="CQ220">
        <v>5</v>
      </c>
      <c r="CR220">
        <v>14</v>
      </c>
      <c r="CS220">
        <v>9</v>
      </c>
      <c r="CT220">
        <v>0</v>
      </c>
      <c r="CU220">
        <v>0</v>
      </c>
      <c r="CV220">
        <v>0</v>
      </c>
      <c r="CW220">
        <v>1</v>
      </c>
      <c r="CX220">
        <v>0</v>
      </c>
      <c r="CY220">
        <v>1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1</v>
      </c>
      <c r="DG220">
        <v>0</v>
      </c>
      <c r="DH220">
        <v>0</v>
      </c>
      <c r="DI220">
        <v>0</v>
      </c>
      <c r="DJ220">
        <v>0</v>
      </c>
      <c r="DK220">
        <v>1</v>
      </c>
      <c r="DL220">
        <v>0</v>
      </c>
      <c r="DM220">
        <v>0</v>
      </c>
      <c r="DN220">
        <v>0</v>
      </c>
      <c r="DO220">
        <v>0</v>
      </c>
      <c r="DP220">
        <v>1</v>
      </c>
      <c r="DQ220">
        <v>14</v>
      </c>
      <c r="DR220">
        <v>38</v>
      </c>
      <c r="DS220">
        <v>4</v>
      </c>
      <c r="DT220">
        <v>2</v>
      </c>
      <c r="DU220">
        <v>1</v>
      </c>
      <c r="DV220">
        <v>1</v>
      </c>
      <c r="DW220">
        <v>2</v>
      </c>
      <c r="DX220">
        <v>4</v>
      </c>
      <c r="DY220">
        <v>19</v>
      </c>
      <c r="DZ220">
        <v>0</v>
      </c>
      <c r="EA220">
        <v>1</v>
      </c>
      <c r="EB220">
        <v>0</v>
      </c>
      <c r="EC220">
        <v>0</v>
      </c>
      <c r="ED220">
        <v>1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1</v>
      </c>
      <c r="EL220">
        <v>0</v>
      </c>
      <c r="EM220">
        <v>0</v>
      </c>
      <c r="EN220">
        <v>0</v>
      </c>
      <c r="EO220">
        <v>1</v>
      </c>
      <c r="EP220">
        <v>1</v>
      </c>
      <c r="EQ220">
        <v>38</v>
      </c>
      <c r="ER220">
        <v>9</v>
      </c>
      <c r="ES220">
        <v>0</v>
      </c>
      <c r="ET220">
        <v>4</v>
      </c>
      <c r="EU220">
        <v>0</v>
      </c>
      <c r="EV220">
        <v>4</v>
      </c>
      <c r="EW220">
        <v>0</v>
      </c>
      <c r="EX220">
        <v>0</v>
      </c>
      <c r="EY220">
        <v>0</v>
      </c>
      <c r="EZ220">
        <v>0</v>
      </c>
      <c r="FA220">
        <v>1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9</v>
      </c>
      <c r="FR220">
        <v>21</v>
      </c>
      <c r="FS220">
        <v>5</v>
      </c>
      <c r="FT220">
        <v>1</v>
      </c>
      <c r="FU220">
        <v>3</v>
      </c>
      <c r="FV220">
        <v>1</v>
      </c>
      <c r="FW220">
        <v>1</v>
      </c>
      <c r="FX220">
        <v>0</v>
      </c>
      <c r="FY220">
        <v>1</v>
      </c>
      <c r="FZ220">
        <v>0</v>
      </c>
      <c r="GA220">
        <v>0</v>
      </c>
      <c r="GB220">
        <v>1</v>
      </c>
      <c r="GC220">
        <v>1</v>
      </c>
      <c r="GD220">
        <v>1</v>
      </c>
      <c r="GE220">
        <v>2</v>
      </c>
      <c r="GF220">
        <v>1</v>
      </c>
      <c r="GG220">
        <v>0</v>
      </c>
      <c r="GH220">
        <v>0</v>
      </c>
      <c r="GI220">
        <v>1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1</v>
      </c>
      <c r="GP220">
        <v>1</v>
      </c>
      <c r="GQ220">
        <v>21</v>
      </c>
      <c r="GR220">
        <v>7</v>
      </c>
      <c r="GS220">
        <v>5</v>
      </c>
      <c r="GT220">
        <v>1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1</v>
      </c>
      <c r="HQ220">
        <v>7</v>
      </c>
      <c r="HR220">
        <v>1</v>
      </c>
      <c r="HS220">
        <v>1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1</v>
      </c>
    </row>
    <row r="221" spans="1:239">
      <c r="A221" t="s">
        <v>1326</v>
      </c>
      <c r="B221" t="s">
        <v>1291</v>
      </c>
      <c r="C221" t="str">
        <f>"060303"</f>
        <v>060303</v>
      </c>
      <c r="D221" t="s">
        <v>1325</v>
      </c>
      <c r="E221">
        <v>1</v>
      </c>
      <c r="F221">
        <v>855</v>
      </c>
      <c r="G221">
        <v>660</v>
      </c>
      <c r="H221">
        <v>344</v>
      </c>
      <c r="I221">
        <v>316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316</v>
      </c>
      <c r="T221">
        <v>0</v>
      </c>
      <c r="U221">
        <v>0</v>
      </c>
      <c r="V221">
        <v>316</v>
      </c>
      <c r="W221">
        <v>12</v>
      </c>
      <c r="X221">
        <v>9</v>
      </c>
      <c r="Y221">
        <v>3</v>
      </c>
      <c r="Z221">
        <v>0</v>
      </c>
      <c r="AA221">
        <v>304</v>
      </c>
      <c r="AB221">
        <v>130</v>
      </c>
      <c r="AC221">
        <v>77</v>
      </c>
      <c r="AD221">
        <v>6</v>
      </c>
      <c r="AE221">
        <v>4</v>
      </c>
      <c r="AF221">
        <v>0</v>
      </c>
      <c r="AG221">
        <v>1</v>
      </c>
      <c r="AH221">
        <v>2</v>
      </c>
      <c r="AI221">
        <v>0</v>
      </c>
      <c r="AJ221">
        <v>2</v>
      </c>
      <c r="AK221">
        <v>12</v>
      </c>
      <c r="AL221">
        <v>1</v>
      </c>
      <c r="AM221">
        <v>1</v>
      </c>
      <c r="AN221">
        <v>1</v>
      </c>
      <c r="AO221">
        <v>0</v>
      </c>
      <c r="AP221">
        <v>17</v>
      </c>
      <c r="AQ221">
        <v>0</v>
      </c>
      <c r="AR221">
        <v>3</v>
      </c>
      <c r="AS221">
        <v>0</v>
      </c>
      <c r="AT221">
        <v>1</v>
      </c>
      <c r="AU221">
        <v>0</v>
      </c>
      <c r="AV221">
        <v>0</v>
      </c>
      <c r="AW221">
        <v>1</v>
      </c>
      <c r="AX221">
        <v>0</v>
      </c>
      <c r="AY221">
        <v>0</v>
      </c>
      <c r="AZ221">
        <v>1</v>
      </c>
      <c r="BA221">
        <v>130</v>
      </c>
      <c r="BB221">
        <v>31</v>
      </c>
      <c r="BC221">
        <v>24</v>
      </c>
      <c r="BD221">
        <v>0</v>
      </c>
      <c r="BE221">
        <v>1</v>
      </c>
      <c r="BF221">
        <v>0</v>
      </c>
      <c r="BG221">
        <v>0</v>
      </c>
      <c r="BH221">
        <v>0</v>
      </c>
      <c r="BI221">
        <v>0</v>
      </c>
      <c r="BJ221">
        <v>2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1</v>
      </c>
      <c r="BU221">
        <v>0</v>
      </c>
      <c r="BV221">
        <v>0</v>
      </c>
      <c r="BW221">
        <v>1</v>
      </c>
      <c r="BX221">
        <v>2</v>
      </c>
      <c r="BY221">
        <v>0</v>
      </c>
      <c r="BZ221">
        <v>0</v>
      </c>
      <c r="CA221">
        <v>31</v>
      </c>
      <c r="CB221">
        <v>3</v>
      </c>
      <c r="CC221">
        <v>1</v>
      </c>
      <c r="CD221">
        <v>0</v>
      </c>
      <c r="CE221">
        <v>0</v>
      </c>
      <c r="CF221">
        <v>1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1</v>
      </c>
      <c r="CM221">
        <v>0</v>
      </c>
      <c r="CN221">
        <v>0</v>
      </c>
      <c r="CO221">
        <v>0</v>
      </c>
      <c r="CP221">
        <v>0</v>
      </c>
      <c r="CQ221">
        <v>3</v>
      </c>
      <c r="CR221">
        <v>12</v>
      </c>
      <c r="CS221">
        <v>9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1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1</v>
      </c>
      <c r="DL221">
        <v>0</v>
      </c>
      <c r="DM221">
        <v>0</v>
      </c>
      <c r="DN221">
        <v>0</v>
      </c>
      <c r="DO221">
        <v>1</v>
      </c>
      <c r="DP221">
        <v>0</v>
      </c>
      <c r="DQ221">
        <v>12</v>
      </c>
      <c r="DR221">
        <v>50</v>
      </c>
      <c r="DS221">
        <v>2</v>
      </c>
      <c r="DT221">
        <v>1</v>
      </c>
      <c r="DU221">
        <v>0</v>
      </c>
      <c r="DV221">
        <v>2</v>
      </c>
      <c r="DW221">
        <v>0</v>
      </c>
      <c r="DX221">
        <v>1</v>
      </c>
      <c r="DY221">
        <v>27</v>
      </c>
      <c r="DZ221">
        <v>0</v>
      </c>
      <c r="EA221">
        <v>3</v>
      </c>
      <c r="EB221">
        <v>0</v>
      </c>
      <c r="EC221">
        <v>0</v>
      </c>
      <c r="ED221">
        <v>1</v>
      </c>
      <c r="EE221">
        <v>11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1</v>
      </c>
      <c r="EN221">
        <v>0</v>
      </c>
      <c r="EO221">
        <v>1</v>
      </c>
      <c r="EP221">
        <v>0</v>
      </c>
      <c r="EQ221">
        <v>50</v>
      </c>
      <c r="ER221">
        <v>24</v>
      </c>
      <c r="ES221">
        <v>5</v>
      </c>
      <c r="ET221">
        <v>0</v>
      </c>
      <c r="EU221">
        <v>0</v>
      </c>
      <c r="EV221">
        <v>7</v>
      </c>
      <c r="EW221">
        <v>0</v>
      </c>
      <c r="EX221">
        <v>0</v>
      </c>
      <c r="EY221">
        <v>0</v>
      </c>
      <c r="EZ221">
        <v>10</v>
      </c>
      <c r="FA221">
        <v>0</v>
      </c>
      <c r="FB221">
        <v>2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24</v>
      </c>
      <c r="FR221">
        <v>42</v>
      </c>
      <c r="FS221">
        <v>6</v>
      </c>
      <c r="FT221">
        <v>1</v>
      </c>
      <c r="FU221">
        <v>8</v>
      </c>
      <c r="FV221">
        <v>2</v>
      </c>
      <c r="FW221">
        <v>3</v>
      </c>
      <c r="FX221">
        <v>0</v>
      </c>
      <c r="FY221">
        <v>2</v>
      </c>
      <c r="FZ221">
        <v>1</v>
      </c>
      <c r="GA221">
        <v>0</v>
      </c>
      <c r="GB221">
        <v>1</v>
      </c>
      <c r="GC221">
        <v>6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1</v>
      </c>
      <c r="GL221">
        <v>0</v>
      </c>
      <c r="GM221">
        <v>0</v>
      </c>
      <c r="GN221">
        <v>0</v>
      </c>
      <c r="GO221">
        <v>10</v>
      </c>
      <c r="GP221">
        <v>1</v>
      </c>
      <c r="GQ221">
        <v>42</v>
      </c>
      <c r="GR221">
        <v>12</v>
      </c>
      <c r="GS221">
        <v>6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1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2</v>
      </c>
      <c r="HN221">
        <v>1</v>
      </c>
      <c r="HO221">
        <v>0</v>
      </c>
      <c r="HP221">
        <v>2</v>
      </c>
      <c r="HQ221">
        <v>12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</row>
    <row r="222" spans="1:239">
      <c r="A222" t="s">
        <v>1324</v>
      </c>
      <c r="B222" t="s">
        <v>1291</v>
      </c>
      <c r="C222" t="str">
        <f>"060303"</f>
        <v>060303</v>
      </c>
      <c r="D222" t="s">
        <v>1323</v>
      </c>
      <c r="E222">
        <v>2</v>
      </c>
      <c r="F222">
        <v>1383</v>
      </c>
      <c r="G222">
        <v>1060</v>
      </c>
      <c r="H222">
        <v>404</v>
      </c>
      <c r="I222">
        <v>656</v>
      </c>
      <c r="J222">
        <v>0</v>
      </c>
      <c r="K222">
        <v>5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656</v>
      </c>
      <c r="T222">
        <v>0</v>
      </c>
      <c r="U222">
        <v>0</v>
      </c>
      <c r="V222">
        <v>656</v>
      </c>
      <c r="W222">
        <v>16</v>
      </c>
      <c r="X222">
        <v>12</v>
      </c>
      <c r="Y222">
        <v>4</v>
      </c>
      <c r="Z222">
        <v>0</v>
      </c>
      <c r="AA222">
        <v>640</v>
      </c>
      <c r="AB222">
        <v>318</v>
      </c>
      <c r="AC222">
        <v>186</v>
      </c>
      <c r="AD222">
        <v>22</v>
      </c>
      <c r="AE222">
        <v>6</v>
      </c>
      <c r="AF222">
        <v>0</v>
      </c>
      <c r="AG222">
        <v>5</v>
      </c>
      <c r="AH222">
        <v>5</v>
      </c>
      <c r="AI222">
        <v>6</v>
      </c>
      <c r="AJ222">
        <v>1</v>
      </c>
      <c r="AK222">
        <v>18</v>
      </c>
      <c r="AL222">
        <v>7</v>
      </c>
      <c r="AM222">
        <v>1</v>
      </c>
      <c r="AN222">
        <v>2</v>
      </c>
      <c r="AO222">
        <v>0</v>
      </c>
      <c r="AP222">
        <v>40</v>
      </c>
      <c r="AQ222">
        <v>0</v>
      </c>
      <c r="AR222">
        <v>1</v>
      </c>
      <c r="AS222">
        <v>2</v>
      </c>
      <c r="AT222">
        <v>4</v>
      </c>
      <c r="AU222">
        <v>0</v>
      </c>
      <c r="AV222">
        <v>1</v>
      </c>
      <c r="AW222">
        <v>7</v>
      </c>
      <c r="AX222">
        <v>1</v>
      </c>
      <c r="AY222">
        <v>1</v>
      </c>
      <c r="AZ222">
        <v>2</v>
      </c>
      <c r="BA222">
        <v>318</v>
      </c>
      <c r="BB222">
        <v>87</v>
      </c>
      <c r="BC222">
        <v>65</v>
      </c>
      <c r="BD222">
        <v>6</v>
      </c>
      <c r="BE222">
        <v>1</v>
      </c>
      <c r="BF222">
        <v>0</v>
      </c>
      <c r="BG222">
        <v>2</v>
      </c>
      <c r="BH222">
        <v>0</v>
      </c>
      <c r="BI222">
        <v>3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1</v>
      </c>
      <c r="BS222">
        <v>0</v>
      </c>
      <c r="BT222">
        <v>0</v>
      </c>
      <c r="BU222">
        <v>0</v>
      </c>
      <c r="BV222">
        <v>3</v>
      </c>
      <c r="BW222">
        <v>1</v>
      </c>
      <c r="BX222">
        <v>3</v>
      </c>
      <c r="BY222">
        <v>1</v>
      </c>
      <c r="BZ222">
        <v>1</v>
      </c>
      <c r="CA222">
        <v>87</v>
      </c>
      <c r="CB222">
        <v>16</v>
      </c>
      <c r="CC222">
        <v>10</v>
      </c>
      <c r="CD222">
        <v>0</v>
      </c>
      <c r="CE222">
        <v>1</v>
      </c>
      <c r="CF222">
        <v>2</v>
      </c>
      <c r="CG222">
        <v>0</v>
      </c>
      <c r="CH222">
        <v>2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1</v>
      </c>
      <c r="CQ222">
        <v>16</v>
      </c>
      <c r="CR222">
        <v>26</v>
      </c>
      <c r="CS222">
        <v>19</v>
      </c>
      <c r="CT222">
        <v>0</v>
      </c>
      <c r="CU222">
        <v>1</v>
      </c>
      <c r="CV222">
        <v>1</v>
      </c>
      <c r="CW222">
        <v>1</v>
      </c>
      <c r="CX222">
        <v>1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2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1</v>
      </c>
      <c r="DP222">
        <v>0</v>
      </c>
      <c r="DQ222">
        <v>26</v>
      </c>
      <c r="DR222">
        <v>46</v>
      </c>
      <c r="DS222">
        <v>2</v>
      </c>
      <c r="DT222">
        <v>0</v>
      </c>
      <c r="DU222">
        <v>1</v>
      </c>
      <c r="DV222">
        <v>6</v>
      </c>
      <c r="DW222">
        <v>3</v>
      </c>
      <c r="DX222">
        <v>0</v>
      </c>
      <c r="DY222">
        <v>10</v>
      </c>
      <c r="DZ222">
        <v>0</v>
      </c>
      <c r="EA222">
        <v>2</v>
      </c>
      <c r="EB222">
        <v>0</v>
      </c>
      <c r="EC222">
        <v>0</v>
      </c>
      <c r="ED222">
        <v>1</v>
      </c>
      <c r="EE222">
        <v>12</v>
      </c>
      <c r="EF222">
        <v>0</v>
      </c>
      <c r="EG222">
        <v>0</v>
      </c>
      <c r="EH222">
        <v>0</v>
      </c>
      <c r="EI222">
        <v>0</v>
      </c>
      <c r="EJ222">
        <v>1</v>
      </c>
      <c r="EK222">
        <v>0</v>
      </c>
      <c r="EL222">
        <v>0</v>
      </c>
      <c r="EM222">
        <v>0</v>
      </c>
      <c r="EN222">
        <v>0</v>
      </c>
      <c r="EO222">
        <v>4</v>
      </c>
      <c r="EP222">
        <v>4</v>
      </c>
      <c r="EQ222">
        <v>46</v>
      </c>
      <c r="ER222">
        <v>37</v>
      </c>
      <c r="ES222">
        <v>11</v>
      </c>
      <c r="ET222">
        <v>4</v>
      </c>
      <c r="EU222">
        <v>2</v>
      </c>
      <c r="EV222">
        <v>2</v>
      </c>
      <c r="EW222">
        <v>1</v>
      </c>
      <c r="EX222">
        <v>1</v>
      </c>
      <c r="EY222">
        <v>1</v>
      </c>
      <c r="EZ222">
        <v>8</v>
      </c>
      <c r="FA222">
        <v>0</v>
      </c>
      <c r="FB222">
        <v>2</v>
      </c>
      <c r="FC222">
        <v>0</v>
      </c>
      <c r="FD222">
        <v>1</v>
      </c>
      <c r="FE222">
        <v>0</v>
      </c>
      <c r="FF222">
        <v>0</v>
      </c>
      <c r="FG222">
        <v>0</v>
      </c>
      <c r="FH222">
        <v>1</v>
      </c>
      <c r="FI222">
        <v>2</v>
      </c>
      <c r="FJ222">
        <v>0</v>
      </c>
      <c r="FK222">
        <v>0</v>
      </c>
      <c r="FL222">
        <v>1</v>
      </c>
      <c r="FM222">
        <v>0</v>
      </c>
      <c r="FN222">
        <v>0</v>
      </c>
      <c r="FO222">
        <v>0</v>
      </c>
      <c r="FP222">
        <v>0</v>
      </c>
      <c r="FQ222">
        <v>37</v>
      </c>
      <c r="FR222">
        <v>94</v>
      </c>
      <c r="FS222">
        <v>16</v>
      </c>
      <c r="FT222">
        <v>5</v>
      </c>
      <c r="FU222">
        <v>20</v>
      </c>
      <c r="FV222">
        <v>10</v>
      </c>
      <c r="FW222">
        <v>0</v>
      </c>
      <c r="FX222">
        <v>0</v>
      </c>
      <c r="FY222">
        <v>4</v>
      </c>
      <c r="FZ222">
        <v>6</v>
      </c>
      <c r="GA222">
        <v>3</v>
      </c>
      <c r="GB222">
        <v>5</v>
      </c>
      <c r="GC222">
        <v>0</v>
      </c>
      <c r="GD222">
        <v>0</v>
      </c>
      <c r="GE222">
        <v>1</v>
      </c>
      <c r="GF222">
        <v>3</v>
      </c>
      <c r="GG222">
        <v>0</v>
      </c>
      <c r="GH222">
        <v>0</v>
      </c>
      <c r="GI222">
        <v>1</v>
      </c>
      <c r="GJ222">
        <v>0</v>
      </c>
      <c r="GK222">
        <v>0</v>
      </c>
      <c r="GL222">
        <v>0</v>
      </c>
      <c r="GM222">
        <v>1</v>
      </c>
      <c r="GN222">
        <v>0</v>
      </c>
      <c r="GO222">
        <v>19</v>
      </c>
      <c r="GP222">
        <v>0</v>
      </c>
      <c r="GQ222">
        <v>94</v>
      </c>
      <c r="GR222">
        <v>15</v>
      </c>
      <c r="GS222">
        <v>10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1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3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1</v>
      </c>
      <c r="HP222">
        <v>0</v>
      </c>
      <c r="HQ222">
        <v>15</v>
      </c>
      <c r="HR222">
        <v>1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1</v>
      </c>
      <c r="IE222">
        <v>1</v>
      </c>
    </row>
    <row r="223" spans="1:239">
      <c r="A223" t="s">
        <v>1322</v>
      </c>
      <c r="B223" t="s">
        <v>1291</v>
      </c>
      <c r="C223" t="str">
        <f>"060303"</f>
        <v>060303</v>
      </c>
      <c r="D223" t="s">
        <v>1321</v>
      </c>
      <c r="E223">
        <v>3</v>
      </c>
      <c r="F223">
        <v>250</v>
      </c>
      <c r="G223">
        <v>210</v>
      </c>
      <c r="H223">
        <v>115</v>
      </c>
      <c r="I223">
        <v>95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95</v>
      </c>
      <c r="T223">
        <v>0</v>
      </c>
      <c r="U223">
        <v>0</v>
      </c>
      <c r="V223">
        <v>95</v>
      </c>
      <c r="W223">
        <v>9</v>
      </c>
      <c r="X223">
        <v>1</v>
      </c>
      <c r="Y223">
        <v>8</v>
      </c>
      <c r="Z223">
        <v>0</v>
      </c>
      <c r="AA223">
        <v>86</v>
      </c>
      <c r="AB223">
        <v>44</v>
      </c>
      <c r="AC223">
        <v>26</v>
      </c>
      <c r="AD223">
        <v>1</v>
      </c>
      <c r="AE223">
        <v>1</v>
      </c>
      <c r="AF223">
        <v>0</v>
      </c>
      <c r="AG223">
        <v>1</v>
      </c>
      <c r="AH223">
        <v>0</v>
      </c>
      <c r="AI223">
        <v>0</v>
      </c>
      <c r="AJ223">
        <v>1</v>
      </c>
      <c r="AK223">
        <v>0</v>
      </c>
      <c r="AL223">
        <v>2</v>
      </c>
      <c r="AM223">
        <v>0</v>
      </c>
      <c r="AN223">
        <v>0</v>
      </c>
      <c r="AO223">
        <v>1</v>
      </c>
      <c r="AP223">
        <v>4</v>
      </c>
      <c r="AQ223">
        <v>0</v>
      </c>
      <c r="AR223">
        <v>0</v>
      </c>
      <c r="AS223">
        <v>0</v>
      </c>
      <c r="AT223">
        <v>1</v>
      </c>
      <c r="AU223">
        <v>0</v>
      </c>
      <c r="AV223">
        <v>1</v>
      </c>
      <c r="AW223">
        <v>2</v>
      </c>
      <c r="AX223">
        <v>0</v>
      </c>
      <c r="AY223">
        <v>0</v>
      </c>
      <c r="AZ223">
        <v>3</v>
      </c>
      <c r="BA223">
        <v>44</v>
      </c>
      <c r="BB223">
        <v>9</v>
      </c>
      <c r="BC223">
        <v>0</v>
      </c>
      <c r="BD223">
        <v>3</v>
      </c>
      <c r="BE223">
        <v>0</v>
      </c>
      <c r="BF223">
        <v>2</v>
      </c>
      <c r="BG223">
        <v>0</v>
      </c>
      <c r="BH223">
        <v>0</v>
      </c>
      <c r="BI223">
        <v>1</v>
      </c>
      <c r="BJ223">
        <v>1</v>
      </c>
      <c r="BK223">
        <v>0</v>
      </c>
      <c r="BL223">
        <v>1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1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9</v>
      </c>
      <c r="CB223">
        <v>7</v>
      </c>
      <c r="CC223">
        <v>1</v>
      </c>
      <c r="CD223">
        <v>0</v>
      </c>
      <c r="CE223">
        <v>0</v>
      </c>
      <c r="CF223">
        <v>4</v>
      </c>
      <c r="CG223">
        <v>0</v>
      </c>
      <c r="CH223">
        <v>0</v>
      </c>
      <c r="CI223">
        <v>0</v>
      </c>
      <c r="CJ223">
        <v>0</v>
      </c>
      <c r="CK223">
        <v>1</v>
      </c>
      <c r="CL223">
        <v>0</v>
      </c>
      <c r="CM223">
        <v>0</v>
      </c>
      <c r="CN223">
        <v>0</v>
      </c>
      <c r="CO223">
        <v>1</v>
      </c>
      <c r="CP223">
        <v>0</v>
      </c>
      <c r="CQ223">
        <v>7</v>
      </c>
      <c r="CR223">
        <v>2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2</v>
      </c>
      <c r="DQ223">
        <v>2</v>
      </c>
      <c r="DR223">
        <v>4</v>
      </c>
      <c r="DS223">
        <v>0</v>
      </c>
      <c r="DT223">
        <v>0</v>
      </c>
      <c r="DU223">
        <v>1</v>
      </c>
      <c r="DV223">
        <v>0</v>
      </c>
      <c r="DW223">
        <v>1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1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1</v>
      </c>
      <c r="EN223">
        <v>0</v>
      </c>
      <c r="EO223">
        <v>0</v>
      </c>
      <c r="EP223">
        <v>0</v>
      </c>
      <c r="EQ223">
        <v>4</v>
      </c>
      <c r="ER223">
        <v>5</v>
      </c>
      <c r="ES223">
        <v>1</v>
      </c>
      <c r="ET223">
        <v>0</v>
      </c>
      <c r="EU223">
        <v>0</v>
      </c>
      <c r="EV223">
        <v>2</v>
      </c>
      <c r="EW223">
        <v>0</v>
      </c>
      <c r="EX223">
        <v>0</v>
      </c>
      <c r="EY223">
        <v>0</v>
      </c>
      <c r="EZ223">
        <v>1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1</v>
      </c>
      <c r="FN223">
        <v>0</v>
      </c>
      <c r="FO223">
        <v>0</v>
      </c>
      <c r="FP223">
        <v>0</v>
      </c>
      <c r="FQ223">
        <v>5</v>
      </c>
      <c r="FR223">
        <v>11</v>
      </c>
      <c r="FS223">
        <v>0</v>
      </c>
      <c r="FT223">
        <v>2</v>
      </c>
      <c r="FU223">
        <v>1</v>
      </c>
      <c r="FV223">
        <v>2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1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5</v>
      </c>
      <c r="GP223">
        <v>0</v>
      </c>
      <c r="GQ223">
        <v>11</v>
      </c>
      <c r="GR223">
        <v>4</v>
      </c>
      <c r="GS223">
        <v>1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3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4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</row>
    <row r="224" spans="1:239">
      <c r="A224" t="s">
        <v>1320</v>
      </c>
      <c r="B224" t="s">
        <v>1291</v>
      </c>
      <c r="C224" t="str">
        <f>"060303"</f>
        <v>060303</v>
      </c>
      <c r="D224" t="s">
        <v>1319</v>
      </c>
      <c r="E224">
        <v>4</v>
      </c>
      <c r="F224">
        <v>216</v>
      </c>
      <c r="G224">
        <v>170</v>
      </c>
      <c r="H224">
        <v>99</v>
      </c>
      <c r="I224">
        <v>71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71</v>
      </c>
      <c r="T224">
        <v>0</v>
      </c>
      <c r="U224">
        <v>0</v>
      </c>
      <c r="V224">
        <v>71</v>
      </c>
      <c r="W224">
        <v>0</v>
      </c>
      <c r="X224">
        <v>0</v>
      </c>
      <c r="Y224">
        <v>0</v>
      </c>
      <c r="Z224">
        <v>0</v>
      </c>
      <c r="AA224">
        <v>71</v>
      </c>
      <c r="AB224">
        <v>29</v>
      </c>
      <c r="AC224">
        <v>11</v>
      </c>
      <c r="AD224">
        <v>5</v>
      </c>
      <c r="AE224">
        <v>1</v>
      </c>
      <c r="AF224">
        <v>0</v>
      </c>
      <c r="AG224">
        <v>3</v>
      </c>
      <c r="AH224">
        <v>0</v>
      </c>
      <c r="AI224">
        <v>0</v>
      </c>
      <c r="AJ224">
        <v>0</v>
      </c>
      <c r="AK224">
        <v>1</v>
      </c>
      <c r="AL224">
        <v>0</v>
      </c>
      <c r="AM224">
        <v>0</v>
      </c>
      <c r="AN224">
        <v>0</v>
      </c>
      <c r="AO224">
        <v>0</v>
      </c>
      <c r="AP224">
        <v>4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2</v>
      </c>
      <c r="AX224">
        <v>0</v>
      </c>
      <c r="AY224">
        <v>0</v>
      </c>
      <c r="AZ224">
        <v>2</v>
      </c>
      <c r="BA224">
        <v>29</v>
      </c>
      <c r="BB224">
        <v>12</v>
      </c>
      <c r="BC224">
        <v>7</v>
      </c>
      <c r="BD224">
        <v>1</v>
      </c>
      <c r="BE224">
        <v>1</v>
      </c>
      <c r="BF224">
        <v>0</v>
      </c>
      <c r="BG224">
        <v>3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12</v>
      </c>
      <c r="CB224">
        <v>2</v>
      </c>
      <c r="CC224">
        <v>0</v>
      </c>
      <c r="CD224">
        <v>0</v>
      </c>
      <c r="CE224">
        <v>1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1</v>
      </c>
      <c r="CO224">
        <v>0</v>
      </c>
      <c r="CP224">
        <v>0</v>
      </c>
      <c r="CQ224">
        <v>2</v>
      </c>
      <c r="CR224">
        <v>1</v>
      </c>
      <c r="CS224">
        <v>0</v>
      </c>
      <c r="CT224">
        <v>0</v>
      </c>
      <c r="CU224">
        <v>1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1</v>
      </c>
      <c r="DR224">
        <v>7</v>
      </c>
      <c r="DS224">
        <v>1</v>
      </c>
      <c r="DT224">
        <v>1</v>
      </c>
      <c r="DU224">
        <v>0</v>
      </c>
      <c r="DV224">
        <v>0</v>
      </c>
      <c r="DW224">
        <v>0</v>
      </c>
      <c r="DX224">
        <v>0</v>
      </c>
      <c r="DY224">
        <v>5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7</v>
      </c>
      <c r="ER224">
        <v>7</v>
      </c>
      <c r="ES224">
        <v>0</v>
      </c>
      <c r="ET224">
        <v>0</v>
      </c>
      <c r="EU224">
        <v>0</v>
      </c>
      <c r="EV224">
        <v>2</v>
      </c>
      <c r="EW224">
        <v>0</v>
      </c>
      <c r="EX224">
        <v>1</v>
      </c>
      <c r="EY224">
        <v>0</v>
      </c>
      <c r="EZ224">
        <v>2</v>
      </c>
      <c r="FA224">
        <v>0</v>
      </c>
      <c r="FB224">
        <v>0</v>
      </c>
      <c r="FC224">
        <v>1</v>
      </c>
      <c r="FD224">
        <v>0</v>
      </c>
      <c r="FE224">
        <v>0</v>
      </c>
      <c r="FF224">
        <v>0</v>
      </c>
      <c r="FG224">
        <v>0</v>
      </c>
      <c r="FH224">
        <v>1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7</v>
      </c>
      <c r="FR224">
        <v>11</v>
      </c>
      <c r="FS224">
        <v>0</v>
      </c>
      <c r="FT224">
        <v>0</v>
      </c>
      <c r="FU224">
        <v>2</v>
      </c>
      <c r="FV224">
        <v>8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1</v>
      </c>
      <c r="GP224">
        <v>0</v>
      </c>
      <c r="GQ224">
        <v>11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2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2</v>
      </c>
      <c r="IE224">
        <v>2</v>
      </c>
    </row>
    <row r="225" spans="1:239">
      <c r="A225" t="s">
        <v>1318</v>
      </c>
      <c r="B225" t="s">
        <v>1291</v>
      </c>
      <c r="C225" t="str">
        <f>"060303"</f>
        <v>060303</v>
      </c>
      <c r="D225" t="s">
        <v>1317</v>
      </c>
      <c r="E225">
        <v>5</v>
      </c>
      <c r="F225">
        <v>785</v>
      </c>
      <c r="G225">
        <v>610</v>
      </c>
      <c r="H225">
        <v>285</v>
      </c>
      <c r="I225">
        <v>325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325</v>
      </c>
      <c r="T225">
        <v>0</v>
      </c>
      <c r="U225">
        <v>0</v>
      </c>
      <c r="V225">
        <v>325</v>
      </c>
      <c r="W225">
        <v>9</v>
      </c>
      <c r="X225">
        <v>7</v>
      </c>
      <c r="Y225">
        <v>2</v>
      </c>
      <c r="Z225">
        <v>0</v>
      </c>
      <c r="AA225">
        <v>316</v>
      </c>
      <c r="AB225">
        <v>156</v>
      </c>
      <c r="AC225">
        <v>103</v>
      </c>
      <c r="AD225">
        <v>5</v>
      </c>
      <c r="AE225">
        <v>5</v>
      </c>
      <c r="AF225">
        <v>0</v>
      </c>
      <c r="AG225">
        <v>3</v>
      </c>
      <c r="AH225">
        <v>0</v>
      </c>
      <c r="AI225">
        <v>4</v>
      </c>
      <c r="AJ225">
        <v>1</v>
      </c>
      <c r="AK225">
        <v>12</v>
      </c>
      <c r="AL225">
        <v>3</v>
      </c>
      <c r="AM225">
        <v>0</v>
      </c>
      <c r="AN225">
        <v>0</v>
      </c>
      <c r="AO225">
        <v>0</v>
      </c>
      <c r="AP225">
        <v>16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1</v>
      </c>
      <c r="AX225">
        <v>0</v>
      </c>
      <c r="AY225">
        <v>2</v>
      </c>
      <c r="AZ225">
        <v>1</v>
      </c>
      <c r="BA225">
        <v>156</v>
      </c>
      <c r="BB225">
        <v>51</v>
      </c>
      <c r="BC225">
        <v>42</v>
      </c>
      <c r="BD225">
        <v>2</v>
      </c>
      <c r="BE225">
        <v>0</v>
      </c>
      <c r="BF225">
        <v>0</v>
      </c>
      <c r="BG225">
        <v>2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1</v>
      </c>
      <c r="BW225">
        <v>0</v>
      </c>
      <c r="BX225">
        <v>4</v>
      </c>
      <c r="BY225">
        <v>0</v>
      </c>
      <c r="BZ225">
        <v>0</v>
      </c>
      <c r="CA225">
        <v>51</v>
      </c>
      <c r="CB225">
        <v>13</v>
      </c>
      <c r="CC225">
        <v>8</v>
      </c>
      <c r="CD225">
        <v>0</v>
      </c>
      <c r="CE225">
        <v>1</v>
      </c>
      <c r="CF225">
        <v>0</v>
      </c>
      <c r="CG225">
        <v>1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1</v>
      </c>
      <c r="CO225">
        <v>1</v>
      </c>
      <c r="CP225">
        <v>1</v>
      </c>
      <c r="CQ225">
        <v>13</v>
      </c>
      <c r="CR225">
        <v>14</v>
      </c>
      <c r="CS225">
        <v>11</v>
      </c>
      <c r="CT225">
        <v>0</v>
      </c>
      <c r="CU225">
        <v>0</v>
      </c>
      <c r="CV225">
        <v>0</v>
      </c>
      <c r="CW225">
        <v>1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1</v>
      </c>
      <c r="DO225">
        <v>1</v>
      </c>
      <c r="DP225">
        <v>0</v>
      </c>
      <c r="DQ225">
        <v>14</v>
      </c>
      <c r="DR225">
        <v>23</v>
      </c>
      <c r="DS225">
        <v>3</v>
      </c>
      <c r="DT225">
        <v>3</v>
      </c>
      <c r="DU225">
        <v>0</v>
      </c>
      <c r="DV225">
        <v>0</v>
      </c>
      <c r="DW225">
        <v>2</v>
      </c>
      <c r="DX225">
        <v>0</v>
      </c>
      <c r="DY225">
        <v>7</v>
      </c>
      <c r="DZ225">
        <v>0</v>
      </c>
      <c r="EA225">
        <v>2</v>
      </c>
      <c r="EB225">
        <v>0</v>
      </c>
      <c r="EC225">
        <v>1</v>
      </c>
      <c r="ED225">
        <v>0</v>
      </c>
      <c r="EE225">
        <v>2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3</v>
      </c>
      <c r="EQ225">
        <v>23</v>
      </c>
      <c r="ER225">
        <v>23</v>
      </c>
      <c r="ES225">
        <v>4</v>
      </c>
      <c r="ET225">
        <v>2</v>
      </c>
      <c r="EU225">
        <v>0</v>
      </c>
      <c r="EV225">
        <v>15</v>
      </c>
      <c r="EW225">
        <v>0</v>
      </c>
      <c r="EX225">
        <v>0</v>
      </c>
      <c r="EY225">
        <v>0</v>
      </c>
      <c r="EZ225">
        <v>1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1</v>
      </c>
      <c r="FQ225">
        <v>23</v>
      </c>
      <c r="FR225">
        <v>30</v>
      </c>
      <c r="FS225">
        <v>10</v>
      </c>
      <c r="FT225">
        <v>3</v>
      </c>
      <c r="FU225">
        <v>3</v>
      </c>
      <c r="FV225">
        <v>1</v>
      </c>
      <c r="FW225">
        <v>0</v>
      </c>
      <c r="FX225">
        <v>0</v>
      </c>
      <c r="FY225">
        <v>0</v>
      </c>
      <c r="FZ225">
        <v>5</v>
      </c>
      <c r="GA225">
        <v>0</v>
      </c>
      <c r="GB225">
        <v>0</v>
      </c>
      <c r="GC225">
        <v>0</v>
      </c>
      <c r="GD225">
        <v>0</v>
      </c>
      <c r="GE225">
        <v>1</v>
      </c>
      <c r="GF225">
        <v>0</v>
      </c>
      <c r="GG225">
        <v>0</v>
      </c>
      <c r="GH225">
        <v>1</v>
      </c>
      <c r="GI225">
        <v>0</v>
      </c>
      <c r="GJ225">
        <v>0</v>
      </c>
      <c r="GK225">
        <v>0</v>
      </c>
      <c r="GL225">
        <v>0</v>
      </c>
      <c r="GM225">
        <v>1</v>
      </c>
      <c r="GN225">
        <v>2</v>
      </c>
      <c r="GO225">
        <v>2</v>
      </c>
      <c r="GP225">
        <v>1</v>
      </c>
      <c r="GQ225">
        <v>30</v>
      </c>
      <c r="GR225">
        <v>5</v>
      </c>
      <c r="GS225">
        <v>3</v>
      </c>
      <c r="GT225">
        <v>1</v>
      </c>
      <c r="GU225">
        <v>0</v>
      </c>
      <c r="GV225">
        <v>1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5</v>
      </c>
      <c r="HR225">
        <v>1</v>
      </c>
      <c r="HS225">
        <v>0</v>
      </c>
      <c r="HT225">
        <v>0</v>
      </c>
      <c r="HU225">
        <v>1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1</v>
      </c>
    </row>
    <row r="226" spans="1:239">
      <c r="A226" t="s">
        <v>1316</v>
      </c>
      <c r="B226" t="s">
        <v>1291</v>
      </c>
      <c r="C226" t="str">
        <f>"060303"</f>
        <v>060303</v>
      </c>
      <c r="D226" t="s">
        <v>1315</v>
      </c>
      <c r="E226">
        <v>6</v>
      </c>
      <c r="F226">
        <v>844</v>
      </c>
      <c r="G226">
        <v>650</v>
      </c>
      <c r="H226">
        <v>360</v>
      </c>
      <c r="I226">
        <v>290</v>
      </c>
      <c r="J226">
        <v>0</v>
      </c>
      <c r="K226">
        <v>1</v>
      </c>
      <c r="L226">
        <v>2</v>
      </c>
      <c r="M226">
        <v>2</v>
      </c>
      <c r="N226">
        <v>0</v>
      </c>
      <c r="O226">
        <v>0</v>
      </c>
      <c r="P226">
        <v>0</v>
      </c>
      <c r="Q226">
        <v>0</v>
      </c>
      <c r="R226">
        <v>2</v>
      </c>
      <c r="S226">
        <v>292</v>
      </c>
      <c r="T226">
        <v>2</v>
      </c>
      <c r="U226">
        <v>0</v>
      </c>
      <c r="V226">
        <v>292</v>
      </c>
      <c r="W226">
        <v>8</v>
      </c>
      <c r="X226">
        <v>7</v>
      </c>
      <c r="Y226">
        <v>1</v>
      </c>
      <c r="Z226">
        <v>0</v>
      </c>
      <c r="AA226">
        <v>284</v>
      </c>
      <c r="AB226">
        <v>132</v>
      </c>
      <c r="AC226">
        <v>80</v>
      </c>
      <c r="AD226">
        <v>3</v>
      </c>
      <c r="AE226">
        <v>1</v>
      </c>
      <c r="AF226">
        <v>2</v>
      </c>
      <c r="AG226">
        <v>1</v>
      </c>
      <c r="AH226">
        <v>0</v>
      </c>
      <c r="AI226">
        <v>0</v>
      </c>
      <c r="AJ226">
        <v>0</v>
      </c>
      <c r="AK226">
        <v>14</v>
      </c>
      <c r="AL226">
        <v>5</v>
      </c>
      <c r="AM226">
        <v>2</v>
      </c>
      <c r="AN226">
        <v>1</v>
      </c>
      <c r="AO226">
        <v>0</v>
      </c>
      <c r="AP226">
        <v>19</v>
      </c>
      <c r="AQ226">
        <v>0</v>
      </c>
      <c r="AR226">
        <v>1</v>
      </c>
      <c r="AS226">
        <v>0</v>
      </c>
      <c r="AT226">
        <v>0</v>
      </c>
      <c r="AU226">
        <v>0</v>
      </c>
      <c r="AV226">
        <v>0</v>
      </c>
      <c r="AW226">
        <v>2</v>
      </c>
      <c r="AX226">
        <v>0</v>
      </c>
      <c r="AY226">
        <v>1</v>
      </c>
      <c r="AZ226">
        <v>0</v>
      </c>
      <c r="BA226">
        <v>132</v>
      </c>
      <c r="BB226">
        <v>34</v>
      </c>
      <c r="BC226">
        <v>28</v>
      </c>
      <c r="BD226">
        <v>3</v>
      </c>
      <c r="BE226">
        <v>0</v>
      </c>
      <c r="BF226">
        <v>0</v>
      </c>
      <c r="BG226">
        <v>0</v>
      </c>
      <c r="BH226">
        <v>1</v>
      </c>
      <c r="BI226">
        <v>0</v>
      </c>
      <c r="BJ226">
        <v>0</v>
      </c>
      <c r="BK226">
        <v>0</v>
      </c>
      <c r="BL226">
        <v>2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34</v>
      </c>
      <c r="CB226">
        <v>6</v>
      </c>
      <c r="CC226">
        <v>3</v>
      </c>
      <c r="CD226">
        <v>0</v>
      </c>
      <c r="CE226">
        <v>1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1</v>
      </c>
      <c r="CL226">
        <v>0</v>
      </c>
      <c r="CM226">
        <v>1</v>
      </c>
      <c r="CN226">
        <v>0</v>
      </c>
      <c r="CO226">
        <v>0</v>
      </c>
      <c r="CP226">
        <v>0</v>
      </c>
      <c r="CQ226">
        <v>6</v>
      </c>
      <c r="CR226">
        <v>21</v>
      </c>
      <c r="CS226">
        <v>10</v>
      </c>
      <c r="CT226">
        <v>0</v>
      </c>
      <c r="CU226">
        <v>1</v>
      </c>
      <c r="CV226">
        <v>0</v>
      </c>
      <c r="CW226">
        <v>1</v>
      </c>
      <c r="CX226">
        <v>1</v>
      </c>
      <c r="CY226">
        <v>1</v>
      </c>
      <c r="CZ226">
        <v>0</v>
      </c>
      <c r="DA226">
        <v>0</v>
      </c>
      <c r="DB226">
        <v>0</v>
      </c>
      <c r="DC226">
        <v>1</v>
      </c>
      <c r="DD226">
        <v>0</v>
      </c>
      <c r="DE226">
        <v>0</v>
      </c>
      <c r="DF226">
        <v>1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5</v>
      </c>
      <c r="DQ226">
        <v>21</v>
      </c>
      <c r="DR226">
        <v>15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1</v>
      </c>
      <c r="DY226">
        <v>5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9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15</v>
      </c>
      <c r="ER226">
        <v>23</v>
      </c>
      <c r="ES226">
        <v>9</v>
      </c>
      <c r="ET226">
        <v>4</v>
      </c>
      <c r="EU226">
        <v>0</v>
      </c>
      <c r="EV226">
        <v>7</v>
      </c>
      <c r="EW226">
        <v>0</v>
      </c>
      <c r="EX226">
        <v>0</v>
      </c>
      <c r="EY226">
        <v>0</v>
      </c>
      <c r="EZ226">
        <v>1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1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1</v>
      </c>
      <c r="FQ226">
        <v>23</v>
      </c>
      <c r="FR226">
        <v>38</v>
      </c>
      <c r="FS226">
        <v>2</v>
      </c>
      <c r="FT226">
        <v>2</v>
      </c>
      <c r="FU226">
        <v>10</v>
      </c>
      <c r="FV226">
        <v>1</v>
      </c>
      <c r="FW226">
        <v>1</v>
      </c>
      <c r="FX226">
        <v>0</v>
      </c>
      <c r="FY226">
        <v>0</v>
      </c>
      <c r="FZ226">
        <v>0</v>
      </c>
      <c r="GA226">
        <v>0</v>
      </c>
      <c r="GB226">
        <v>1</v>
      </c>
      <c r="GC226">
        <v>5</v>
      </c>
      <c r="GD226">
        <v>0</v>
      </c>
      <c r="GE226">
        <v>0</v>
      </c>
      <c r="GF226">
        <v>1</v>
      </c>
      <c r="GG226">
        <v>0</v>
      </c>
      <c r="GH226">
        <v>0</v>
      </c>
      <c r="GI226">
        <v>0</v>
      </c>
      <c r="GJ226">
        <v>0</v>
      </c>
      <c r="GK226">
        <v>1</v>
      </c>
      <c r="GL226">
        <v>0</v>
      </c>
      <c r="GM226">
        <v>2</v>
      </c>
      <c r="GN226">
        <v>1</v>
      </c>
      <c r="GO226">
        <v>11</v>
      </c>
      <c r="GP226">
        <v>0</v>
      </c>
      <c r="GQ226">
        <v>38</v>
      </c>
      <c r="GR226">
        <v>14</v>
      </c>
      <c r="GS226">
        <v>10</v>
      </c>
      <c r="GT226">
        <v>0</v>
      </c>
      <c r="GU226">
        <v>1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1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1</v>
      </c>
      <c r="HL226">
        <v>0</v>
      </c>
      <c r="HM226">
        <v>1</v>
      </c>
      <c r="HN226">
        <v>0</v>
      </c>
      <c r="HO226">
        <v>0</v>
      </c>
      <c r="HP226">
        <v>0</v>
      </c>
      <c r="HQ226">
        <v>14</v>
      </c>
      <c r="HR226">
        <v>1</v>
      </c>
      <c r="HS226">
        <v>0</v>
      </c>
      <c r="HT226">
        <v>1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1</v>
      </c>
    </row>
    <row r="227" spans="1:239">
      <c r="A227" t="s">
        <v>1314</v>
      </c>
      <c r="B227" t="s">
        <v>1291</v>
      </c>
      <c r="C227" t="str">
        <f>"060303"</f>
        <v>060303</v>
      </c>
      <c r="D227" t="s">
        <v>1313</v>
      </c>
      <c r="E227">
        <v>7</v>
      </c>
      <c r="F227">
        <v>737</v>
      </c>
      <c r="G227">
        <v>563</v>
      </c>
      <c r="H227">
        <v>297</v>
      </c>
      <c r="I227">
        <v>266</v>
      </c>
      <c r="J227">
        <v>1</v>
      </c>
      <c r="K227">
        <v>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266</v>
      </c>
      <c r="T227">
        <v>0</v>
      </c>
      <c r="U227">
        <v>0</v>
      </c>
      <c r="V227">
        <v>266</v>
      </c>
      <c r="W227">
        <v>4</v>
      </c>
      <c r="X227">
        <v>2</v>
      </c>
      <c r="Y227">
        <v>2</v>
      </c>
      <c r="Z227">
        <v>0</v>
      </c>
      <c r="AA227">
        <v>262</v>
      </c>
      <c r="AB227">
        <v>122</v>
      </c>
      <c r="AC227">
        <v>91</v>
      </c>
      <c r="AD227">
        <v>4</v>
      </c>
      <c r="AE227">
        <v>1</v>
      </c>
      <c r="AF227">
        <v>0</v>
      </c>
      <c r="AG227">
        <v>4</v>
      </c>
      <c r="AH227">
        <v>0</v>
      </c>
      <c r="AI227">
        <v>0</v>
      </c>
      <c r="AJ227">
        <v>0</v>
      </c>
      <c r="AK227">
        <v>6</v>
      </c>
      <c r="AL227">
        <v>1</v>
      </c>
      <c r="AM227">
        <v>0</v>
      </c>
      <c r="AN227">
        <v>0</v>
      </c>
      <c r="AO227">
        <v>0</v>
      </c>
      <c r="AP227">
        <v>5</v>
      </c>
      <c r="AQ227">
        <v>1</v>
      </c>
      <c r="AR227">
        <v>3</v>
      </c>
      <c r="AS227">
        <v>1</v>
      </c>
      <c r="AT227">
        <v>1</v>
      </c>
      <c r="AU227">
        <v>0</v>
      </c>
      <c r="AV227">
        <v>0</v>
      </c>
      <c r="AW227">
        <v>3</v>
      </c>
      <c r="AX227">
        <v>0</v>
      </c>
      <c r="AY227">
        <v>0</v>
      </c>
      <c r="AZ227">
        <v>1</v>
      </c>
      <c r="BA227">
        <v>122</v>
      </c>
      <c r="BB227">
        <v>39</v>
      </c>
      <c r="BC227">
        <v>36</v>
      </c>
      <c r="BD227">
        <v>1</v>
      </c>
      <c r="BE227">
        <v>0</v>
      </c>
      <c r="BF227">
        <v>0</v>
      </c>
      <c r="BG227">
        <v>2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39</v>
      </c>
      <c r="CB227">
        <v>6</v>
      </c>
      <c r="CC227">
        <v>3</v>
      </c>
      <c r="CD227">
        <v>0</v>
      </c>
      <c r="CE227">
        <v>0</v>
      </c>
      <c r="CF227">
        <v>1</v>
      </c>
      <c r="CG227">
        <v>0</v>
      </c>
      <c r="CH227">
        <v>1</v>
      </c>
      <c r="CI227">
        <v>1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6</v>
      </c>
      <c r="CR227">
        <v>14</v>
      </c>
      <c r="CS227">
        <v>9</v>
      </c>
      <c r="CT227">
        <v>0</v>
      </c>
      <c r="CU227">
        <v>1</v>
      </c>
      <c r="CV227">
        <v>1</v>
      </c>
      <c r="CW227">
        <v>1</v>
      </c>
      <c r="CX227">
        <v>0</v>
      </c>
      <c r="CY227">
        <v>0</v>
      </c>
      <c r="CZ227">
        <v>1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1</v>
      </c>
      <c r="DQ227">
        <v>14</v>
      </c>
      <c r="DR227">
        <v>17</v>
      </c>
      <c r="DS227">
        <v>3</v>
      </c>
      <c r="DT227">
        <v>1</v>
      </c>
      <c r="DU227">
        <v>0</v>
      </c>
      <c r="DV227">
        <v>3</v>
      </c>
      <c r="DW227">
        <v>0</v>
      </c>
      <c r="DX227">
        <v>0</v>
      </c>
      <c r="DY227">
        <v>3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7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17</v>
      </c>
      <c r="ER227">
        <v>10</v>
      </c>
      <c r="ES227">
        <v>2</v>
      </c>
      <c r="ET227">
        <v>0</v>
      </c>
      <c r="EU227">
        <v>0</v>
      </c>
      <c r="EV227">
        <v>2</v>
      </c>
      <c r="EW227">
        <v>0</v>
      </c>
      <c r="EX227">
        <v>0</v>
      </c>
      <c r="EY227">
        <v>0</v>
      </c>
      <c r="EZ227">
        <v>1</v>
      </c>
      <c r="FA227">
        <v>0</v>
      </c>
      <c r="FB227">
        <v>1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1</v>
      </c>
      <c r="FI227">
        <v>0</v>
      </c>
      <c r="FJ227">
        <v>0</v>
      </c>
      <c r="FK227">
        <v>0</v>
      </c>
      <c r="FL227">
        <v>0</v>
      </c>
      <c r="FM227">
        <v>2</v>
      </c>
      <c r="FN227">
        <v>0</v>
      </c>
      <c r="FO227">
        <v>0</v>
      </c>
      <c r="FP227">
        <v>1</v>
      </c>
      <c r="FQ227">
        <v>10</v>
      </c>
      <c r="FR227">
        <v>38</v>
      </c>
      <c r="FS227">
        <v>8</v>
      </c>
      <c r="FT227">
        <v>1</v>
      </c>
      <c r="FU227">
        <v>3</v>
      </c>
      <c r="FV227">
        <v>3</v>
      </c>
      <c r="FW227">
        <v>0</v>
      </c>
      <c r="FX227">
        <v>0</v>
      </c>
      <c r="FY227">
        <v>2</v>
      </c>
      <c r="FZ227">
        <v>4</v>
      </c>
      <c r="GA227">
        <v>1</v>
      </c>
      <c r="GB227">
        <v>2</v>
      </c>
      <c r="GC227">
        <v>2</v>
      </c>
      <c r="GD227">
        <v>0</v>
      </c>
      <c r="GE227">
        <v>1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1</v>
      </c>
      <c r="GL227">
        <v>0</v>
      </c>
      <c r="GM227">
        <v>0</v>
      </c>
      <c r="GN227">
        <v>0</v>
      </c>
      <c r="GO227">
        <v>9</v>
      </c>
      <c r="GP227">
        <v>1</v>
      </c>
      <c r="GQ227">
        <v>38</v>
      </c>
      <c r="GR227">
        <v>16</v>
      </c>
      <c r="GS227">
        <v>11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1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1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2</v>
      </c>
      <c r="HN227">
        <v>0</v>
      </c>
      <c r="HO227">
        <v>0</v>
      </c>
      <c r="HP227">
        <v>1</v>
      </c>
      <c r="HQ227">
        <v>16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</row>
    <row r="228" spans="1:239">
      <c r="A228" t="s">
        <v>1312</v>
      </c>
      <c r="B228" t="s">
        <v>1291</v>
      </c>
      <c r="C228" t="str">
        <f>"060303"</f>
        <v>060303</v>
      </c>
      <c r="D228" t="s">
        <v>1311</v>
      </c>
      <c r="E228">
        <v>8</v>
      </c>
      <c r="F228">
        <v>442</v>
      </c>
      <c r="G228">
        <v>330</v>
      </c>
      <c r="H228">
        <v>99</v>
      </c>
      <c r="I228">
        <v>231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231</v>
      </c>
      <c r="T228">
        <v>0</v>
      </c>
      <c r="U228">
        <v>0</v>
      </c>
      <c r="V228">
        <v>231</v>
      </c>
      <c r="W228">
        <v>1</v>
      </c>
      <c r="X228">
        <v>1</v>
      </c>
      <c r="Y228">
        <v>0</v>
      </c>
      <c r="Z228">
        <v>0</v>
      </c>
      <c r="AA228">
        <v>230</v>
      </c>
      <c r="AB228">
        <v>76</v>
      </c>
      <c r="AC228">
        <v>46</v>
      </c>
      <c r="AD228">
        <v>2</v>
      </c>
      <c r="AE228">
        <v>2</v>
      </c>
      <c r="AF228">
        <v>1</v>
      </c>
      <c r="AG228">
        <v>0</v>
      </c>
      <c r="AH228">
        <v>0</v>
      </c>
      <c r="AI228">
        <v>3</v>
      </c>
      <c r="AJ228">
        <v>0</v>
      </c>
      <c r="AK228">
        <v>3</v>
      </c>
      <c r="AL228">
        <v>2</v>
      </c>
      <c r="AM228">
        <v>0</v>
      </c>
      <c r="AN228">
        <v>1</v>
      </c>
      <c r="AO228">
        <v>0</v>
      </c>
      <c r="AP228">
        <v>13</v>
      </c>
      <c r="AQ228">
        <v>0</v>
      </c>
      <c r="AR228">
        <v>1</v>
      </c>
      <c r="AS228">
        <v>0</v>
      </c>
      <c r="AT228">
        <v>0</v>
      </c>
      <c r="AU228">
        <v>0</v>
      </c>
      <c r="AV228">
        <v>2</v>
      </c>
      <c r="AW228">
        <v>0</v>
      </c>
      <c r="AX228">
        <v>0</v>
      </c>
      <c r="AY228">
        <v>0</v>
      </c>
      <c r="AZ228">
        <v>0</v>
      </c>
      <c r="BA228">
        <v>76</v>
      </c>
      <c r="BB228">
        <v>52</v>
      </c>
      <c r="BC228">
        <v>48</v>
      </c>
      <c r="BD228">
        <v>2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2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52</v>
      </c>
      <c r="CB228">
        <v>12</v>
      </c>
      <c r="CC228">
        <v>8</v>
      </c>
      <c r="CD228">
        <v>0</v>
      </c>
      <c r="CE228">
        <v>2</v>
      </c>
      <c r="CF228">
        <v>0</v>
      </c>
      <c r="CG228">
        <v>1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1</v>
      </c>
      <c r="CQ228">
        <v>12</v>
      </c>
      <c r="CR228">
        <v>16</v>
      </c>
      <c r="CS228">
        <v>11</v>
      </c>
      <c r="CT228">
        <v>1</v>
      </c>
      <c r="CU228">
        <v>0</v>
      </c>
      <c r="CV228">
        <v>0</v>
      </c>
      <c r="CW228">
        <v>1</v>
      </c>
      <c r="CX228">
        <v>0</v>
      </c>
      <c r="CY228">
        <v>0</v>
      </c>
      <c r="CZ228">
        <v>0</v>
      </c>
      <c r="DA228">
        <v>2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1</v>
      </c>
      <c r="DN228">
        <v>0</v>
      </c>
      <c r="DO228">
        <v>0</v>
      </c>
      <c r="DP228">
        <v>0</v>
      </c>
      <c r="DQ228">
        <v>16</v>
      </c>
      <c r="DR228">
        <v>16</v>
      </c>
      <c r="DS228">
        <v>4</v>
      </c>
      <c r="DT228">
        <v>0</v>
      </c>
      <c r="DU228">
        <v>0</v>
      </c>
      <c r="DV228">
        <v>0</v>
      </c>
      <c r="DW228">
        <v>1</v>
      </c>
      <c r="DX228">
        <v>0</v>
      </c>
      <c r="DY228">
        <v>5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1</v>
      </c>
      <c r="EF228">
        <v>0</v>
      </c>
      <c r="EG228">
        <v>0</v>
      </c>
      <c r="EH228">
        <v>0</v>
      </c>
      <c r="EI228">
        <v>0</v>
      </c>
      <c r="EJ228">
        <v>1</v>
      </c>
      <c r="EK228">
        <v>0</v>
      </c>
      <c r="EL228">
        <v>0</v>
      </c>
      <c r="EM228">
        <v>3</v>
      </c>
      <c r="EN228">
        <v>0</v>
      </c>
      <c r="EO228">
        <v>1</v>
      </c>
      <c r="EP228">
        <v>0</v>
      </c>
      <c r="EQ228">
        <v>16</v>
      </c>
      <c r="ER228">
        <v>10</v>
      </c>
      <c r="ES228">
        <v>5</v>
      </c>
      <c r="ET228">
        <v>1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1</v>
      </c>
      <c r="FA228">
        <v>0</v>
      </c>
      <c r="FB228">
        <v>0</v>
      </c>
      <c r="FC228">
        <v>0</v>
      </c>
      <c r="FD228">
        <v>1</v>
      </c>
      <c r="FE228">
        <v>0</v>
      </c>
      <c r="FF228">
        <v>1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1</v>
      </c>
      <c r="FM228">
        <v>0</v>
      </c>
      <c r="FN228">
        <v>0</v>
      </c>
      <c r="FO228">
        <v>0</v>
      </c>
      <c r="FP228">
        <v>0</v>
      </c>
      <c r="FQ228">
        <v>10</v>
      </c>
      <c r="FR228">
        <v>30</v>
      </c>
      <c r="FS228">
        <v>7</v>
      </c>
      <c r="FT228">
        <v>1</v>
      </c>
      <c r="FU228">
        <v>8</v>
      </c>
      <c r="FV228">
        <v>1</v>
      </c>
      <c r="FW228">
        <v>0</v>
      </c>
      <c r="FX228">
        <v>0</v>
      </c>
      <c r="FY228">
        <v>1</v>
      </c>
      <c r="FZ228">
        <v>3</v>
      </c>
      <c r="GA228">
        <v>0</v>
      </c>
      <c r="GB228">
        <v>1</v>
      </c>
      <c r="GC228">
        <v>0</v>
      </c>
      <c r="GD228">
        <v>0</v>
      </c>
      <c r="GE228">
        <v>4</v>
      </c>
      <c r="GF228">
        <v>0</v>
      </c>
      <c r="GG228">
        <v>0</v>
      </c>
      <c r="GH228">
        <v>1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3</v>
      </c>
      <c r="GP228">
        <v>0</v>
      </c>
      <c r="GQ228">
        <v>30</v>
      </c>
      <c r="GR228">
        <v>18</v>
      </c>
      <c r="GS228">
        <v>14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1</v>
      </c>
      <c r="HA228">
        <v>0</v>
      </c>
      <c r="HB228">
        <v>0</v>
      </c>
      <c r="HC228">
        <v>0</v>
      </c>
      <c r="HD228">
        <v>0</v>
      </c>
      <c r="HE228">
        <v>1</v>
      </c>
      <c r="HF228">
        <v>0</v>
      </c>
      <c r="HG228">
        <v>2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18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</row>
    <row r="229" spans="1:239">
      <c r="A229" t="s">
        <v>1310</v>
      </c>
      <c r="B229" t="s">
        <v>1291</v>
      </c>
      <c r="C229" t="str">
        <f>"060303"</f>
        <v>060303</v>
      </c>
      <c r="D229" t="s">
        <v>1309</v>
      </c>
      <c r="E229">
        <v>9</v>
      </c>
      <c r="F229">
        <v>929</v>
      </c>
      <c r="G229">
        <v>700</v>
      </c>
      <c r="H229">
        <v>231</v>
      </c>
      <c r="I229">
        <v>469</v>
      </c>
      <c r="J229">
        <v>0</v>
      </c>
      <c r="K229">
        <v>3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468</v>
      </c>
      <c r="T229">
        <v>0</v>
      </c>
      <c r="U229">
        <v>0</v>
      </c>
      <c r="V229">
        <v>468</v>
      </c>
      <c r="W229">
        <v>7</v>
      </c>
      <c r="X229">
        <v>6</v>
      </c>
      <c r="Y229">
        <v>1</v>
      </c>
      <c r="Z229">
        <v>0</v>
      </c>
      <c r="AA229">
        <v>461</v>
      </c>
      <c r="AB229">
        <v>203</v>
      </c>
      <c r="AC229">
        <v>130</v>
      </c>
      <c r="AD229">
        <v>10</v>
      </c>
      <c r="AE229">
        <v>0</v>
      </c>
      <c r="AF229">
        <v>1</v>
      </c>
      <c r="AG229">
        <v>1</v>
      </c>
      <c r="AH229">
        <v>0</v>
      </c>
      <c r="AI229">
        <v>0</v>
      </c>
      <c r="AJ229">
        <v>0</v>
      </c>
      <c r="AK229">
        <v>32</v>
      </c>
      <c r="AL229">
        <v>5</v>
      </c>
      <c r="AM229">
        <v>0</v>
      </c>
      <c r="AN229">
        <v>0</v>
      </c>
      <c r="AO229">
        <v>0</v>
      </c>
      <c r="AP229">
        <v>9</v>
      </c>
      <c r="AQ229">
        <v>0</v>
      </c>
      <c r="AR229">
        <v>1</v>
      </c>
      <c r="AS229">
        <v>0</v>
      </c>
      <c r="AT229">
        <v>1</v>
      </c>
      <c r="AU229">
        <v>0</v>
      </c>
      <c r="AV229">
        <v>0</v>
      </c>
      <c r="AW229">
        <v>10</v>
      </c>
      <c r="AX229">
        <v>0</v>
      </c>
      <c r="AY229">
        <v>0</v>
      </c>
      <c r="AZ229">
        <v>3</v>
      </c>
      <c r="BA229">
        <v>203</v>
      </c>
      <c r="BB229">
        <v>91</v>
      </c>
      <c r="BC229">
        <v>61</v>
      </c>
      <c r="BD229">
        <v>9</v>
      </c>
      <c r="BE229">
        <v>3</v>
      </c>
      <c r="BF229">
        <v>0</v>
      </c>
      <c r="BG229">
        <v>12</v>
      </c>
      <c r="BH229">
        <v>0</v>
      </c>
      <c r="BI229">
        <v>1</v>
      </c>
      <c r="BJ229">
        <v>0</v>
      </c>
      <c r="BK229">
        <v>0</v>
      </c>
      <c r="BL229">
        <v>0</v>
      </c>
      <c r="BM229">
        <v>0</v>
      </c>
      <c r="BN229">
        <v>1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1</v>
      </c>
      <c r="BU229">
        <v>0</v>
      </c>
      <c r="BV229">
        <v>0</v>
      </c>
      <c r="BW229">
        <v>0</v>
      </c>
      <c r="BX229">
        <v>2</v>
      </c>
      <c r="BY229">
        <v>0</v>
      </c>
      <c r="BZ229">
        <v>1</v>
      </c>
      <c r="CA229">
        <v>91</v>
      </c>
      <c r="CB229">
        <v>14</v>
      </c>
      <c r="CC229">
        <v>7</v>
      </c>
      <c r="CD229">
        <v>1</v>
      </c>
      <c r="CE229">
        <v>0</v>
      </c>
      <c r="CF229">
        <v>1</v>
      </c>
      <c r="CG229">
        <v>0</v>
      </c>
      <c r="CH229">
        <v>0</v>
      </c>
      <c r="CI229">
        <v>4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1</v>
      </c>
      <c r="CQ229">
        <v>14</v>
      </c>
      <c r="CR229">
        <v>21</v>
      </c>
      <c r="CS229">
        <v>12</v>
      </c>
      <c r="CT229">
        <v>0</v>
      </c>
      <c r="CU229">
        <v>2</v>
      </c>
      <c r="CV229">
        <v>1</v>
      </c>
      <c r="CW229">
        <v>0</v>
      </c>
      <c r="CX229">
        <v>1</v>
      </c>
      <c r="CY229">
        <v>0</v>
      </c>
      <c r="CZ229">
        <v>0</v>
      </c>
      <c r="DA229">
        <v>1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2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2</v>
      </c>
      <c r="DQ229">
        <v>21</v>
      </c>
      <c r="DR229">
        <v>31</v>
      </c>
      <c r="DS229">
        <v>0</v>
      </c>
      <c r="DT229">
        <v>0</v>
      </c>
      <c r="DU229">
        <v>2</v>
      </c>
      <c r="DV229">
        <v>6</v>
      </c>
      <c r="DW229">
        <v>3</v>
      </c>
      <c r="DX229">
        <v>1</v>
      </c>
      <c r="DY229">
        <v>11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4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2</v>
      </c>
      <c r="EP229">
        <v>2</v>
      </c>
      <c r="EQ229">
        <v>31</v>
      </c>
      <c r="ER229">
        <v>24</v>
      </c>
      <c r="ES229">
        <v>2</v>
      </c>
      <c r="ET229">
        <v>0</v>
      </c>
      <c r="EU229">
        <v>0</v>
      </c>
      <c r="EV229">
        <v>8</v>
      </c>
      <c r="EW229">
        <v>0</v>
      </c>
      <c r="EX229">
        <v>3</v>
      </c>
      <c r="EY229">
        <v>0</v>
      </c>
      <c r="EZ229">
        <v>7</v>
      </c>
      <c r="FA229">
        <v>1</v>
      </c>
      <c r="FB229">
        <v>1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1</v>
      </c>
      <c r="FP229">
        <v>1</v>
      </c>
      <c r="FQ229">
        <v>24</v>
      </c>
      <c r="FR229">
        <v>49</v>
      </c>
      <c r="FS229">
        <v>7</v>
      </c>
      <c r="FT229">
        <v>0</v>
      </c>
      <c r="FU229">
        <v>16</v>
      </c>
      <c r="FV229">
        <v>2</v>
      </c>
      <c r="FW229">
        <v>0</v>
      </c>
      <c r="FX229">
        <v>0</v>
      </c>
      <c r="FY229">
        <v>1</v>
      </c>
      <c r="FZ229">
        <v>1</v>
      </c>
      <c r="GA229">
        <v>0</v>
      </c>
      <c r="GB229">
        <v>2</v>
      </c>
      <c r="GC229">
        <v>0</v>
      </c>
      <c r="GD229">
        <v>1</v>
      </c>
      <c r="GE229">
        <v>1</v>
      </c>
      <c r="GF229">
        <v>2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16</v>
      </c>
      <c r="GP229">
        <v>0</v>
      </c>
      <c r="GQ229">
        <v>49</v>
      </c>
      <c r="GR229">
        <v>26</v>
      </c>
      <c r="GS229">
        <v>15</v>
      </c>
      <c r="GT229">
        <v>1</v>
      </c>
      <c r="GU229">
        <v>0</v>
      </c>
      <c r="GV229">
        <v>0</v>
      </c>
      <c r="GW229">
        <v>0</v>
      </c>
      <c r="GX229">
        <v>1</v>
      </c>
      <c r="GY229">
        <v>0</v>
      </c>
      <c r="GZ229">
        <v>0</v>
      </c>
      <c r="HA229">
        <v>0</v>
      </c>
      <c r="HB229">
        <v>1</v>
      </c>
      <c r="HC229">
        <v>1</v>
      </c>
      <c r="HD229">
        <v>0</v>
      </c>
      <c r="HE229">
        <v>0</v>
      </c>
      <c r="HF229">
        <v>0</v>
      </c>
      <c r="HG229">
        <v>4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1</v>
      </c>
      <c r="HN229">
        <v>1</v>
      </c>
      <c r="HO229">
        <v>0</v>
      </c>
      <c r="HP229">
        <v>1</v>
      </c>
      <c r="HQ229">
        <v>26</v>
      </c>
      <c r="HR229">
        <v>2</v>
      </c>
      <c r="HS229">
        <v>2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2</v>
      </c>
    </row>
    <row r="230" spans="1:239">
      <c r="A230" t="s">
        <v>1308</v>
      </c>
      <c r="B230" t="s">
        <v>1291</v>
      </c>
      <c r="C230" t="str">
        <f>"060303"</f>
        <v>060303</v>
      </c>
      <c r="D230" t="s">
        <v>1307</v>
      </c>
      <c r="E230">
        <v>10</v>
      </c>
      <c r="F230">
        <v>560</v>
      </c>
      <c r="G230">
        <v>420</v>
      </c>
      <c r="H230">
        <v>161</v>
      </c>
      <c r="I230">
        <v>259</v>
      </c>
      <c r="J230">
        <v>0</v>
      </c>
      <c r="K230">
        <v>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259</v>
      </c>
      <c r="T230">
        <v>0</v>
      </c>
      <c r="U230">
        <v>0</v>
      </c>
      <c r="V230">
        <v>259</v>
      </c>
      <c r="W230">
        <v>9</v>
      </c>
      <c r="X230">
        <v>8</v>
      </c>
      <c r="Y230">
        <v>1</v>
      </c>
      <c r="Z230">
        <v>0</v>
      </c>
      <c r="AA230">
        <v>250</v>
      </c>
      <c r="AB230">
        <v>93</v>
      </c>
      <c r="AC230">
        <v>42</v>
      </c>
      <c r="AD230">
        <v>6</v>
      </c>
      <c r="AE230">
        <v>4</v>
      </c>
      <c r="AF230">
        <v>0</v>
      </c>
      <c r="AG230">
        <v>0</v>
      </c>
      <c r="AH230">
        <v>0</v>
      </c>
      <c r="AI230">
        <v>1</v>
      </c>
      <c r="AJ230">
        <v>0</v>
      </c>
      <c r="AK230">
        <v>4</v>
      </c>
      <c r="AL230">
        <v>6</v>
      </c>
      <c r="AM230">
        <v>0</v>
      </c>
      <c r="AN230">
        <v>0</v>
      </c>
      <c r="AO230">
        <v>0</v>
      </c>
      <c r="AP230">
        <v>22</v>
      </c>
      <c r="AQ230">
        <v>0</v>
      </c>
      <c r="AR230">
        <v>3</v>
      </c>
      <c r="AS230">
        <v>0</v>
      </c>
      <c r="AT230">
        <v>0</v>
      </c>
      <c r="AU230">
        <v>0</v>
      </c>
      <c r="AV230">
        <v>0</v>
      </c>
      <c r="AW230">
        <v>4</v>
      </c>
      <c r="AX230">
        <v>0</v>
      </c>
      <c r="AY230">
        <v>0</v>
      </c>
      <c r="AZ230">
        <v>1</v>
      </c>
      <c r="BA230">
        <v>93</v>
      </c>
      <c r="BB230">
        <v>37</v>
      </c>
      <c r="BC230">
        <v>19</v>
      </c>
      <c r="BD230">
        <v>4</v>
      </c>
      <c r="BE230">
        <v>0</v>
      </c>
      <c r="BF230">
        <v>0</v>
      </c>
      <c r="BG230">
        <v>13</v>
      </c>
      <c r="BH230">
        <v>0</v>
      </c>
      <c r="BI230">
        <v>1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37</v>
      </c>
      <c r="CB230">
        <v>2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1</v>
      </c>
      <c r="CJ230">
        <v>0</v>
      </c>
      <c r="CK230">
        <v>0</v>
      </c>
      <c r="CL230">
        <v>0</v>
      </c>
      <c r="CM230">
        <v>0</v>
      </c>
      <c r="CN230">
        <v>1</v>
      </c>
      <c r="CO230">
        <v>0</v>
      </c>
      <c r="CP230">
        <v>0</v>
      </c>
      <c r="CQ230">
        <v>2</v>
      </c>
      <c r="CR230">
        <v>10</v>
      </c>
      <c r="CS230">
        <v>5</v>
      </c>
      <c r="CT230">
        <v>0</v>
      </c>
      <c r="CU230">
        <v>1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1</v>
      </c>
      <c r="DD230">
        <v>1</v>
      </c>
      <c r="DE230">
        <v>0</v>
      </c>
      <c r="DF230">
        <v>1</v>
      </c>
      <c r="DG230">
        <v>1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10</v>
      </c>
      <c r="DR230">
        <v>53</v>
      </c>
      <c r="DS230">
        <v>0</v>
      </c>
      <c r="DT230">
        <v>1</v>
      </c>
      <c r="DU230">
        <v>0</v>
      </c>
      <c r="DV230">
        <v>0</v>
      </c>
      <c r="DW230">
        <v>7</v>
      </c>
      <c r="DX230">
        <v>0</v>
      </c>
      <c r="DY230">
        <v>0</v>
      </c>
      <c r="DZ230">
        <v>0</v>
      </c>
      <c r="EA230">
        <v>2</v>
      </c>
      <c r="EB230">
        <v>0</v>
      </c>
      <c r="EC230">
        <v>0</v>
      </c>
      <c r="ED230">
        <v>0</v>
      </c>
      <c r="EE230">
        <v>41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2</v>
      </c>
      <c r="EN230">
        <v>0</v>
      </c>
      <c r="EO230">
        <v>0</v>
      </c>
      <c r="EP230">
        <v>0</v>
      </c>
      <c r="EQ230">
        <v>53</v>
      </c>
      <c r="ER230">
        <v>13</v>
      </c>
      <c r="ES230">
        <v>3</v>
      </c>
      <c r="ET230">
        <v>1</v>
      </c>
      <c r="EU230">
        <v>0</v>
      </c>
      <c r="EV230">
        <v>2</v>
      </c>
      <c r="EW230">
        <v>0</v>
      </c>
      <c r="EX230">
        <v>0</v>
      </c>
      <c r="EY230">
        <v>0</v>
      </c>
      <c r="EZ230">
        <v>5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1</v>
      </c>
      <c r="FI230">
        <v>0</v>
      </c>
      <c r="FJ230">
        <v>0</v>
      </c>
      <c r="FK230">
        <v>0</v>
      </c>
      <c r="FL230">
        <v>1</v>
      </c>
      <c r="FM230">
        <v>0</v>
      </c>
      <c r="FN230">
        <v>0</v>
      </c>
      <c r="FO230">
        <v>0</v>
      </c>
      <c r="FP230">
        <v>0</v>
      </c>
      <c r="FQ230">
        <v>13</v>
      </c>
      <c r="FR230">
        <v>34</v>
      </c>
      <c r="FS230">
        <v>6</v>
      </c>
      <c r="FT230">
        <v>1</v>
      </c>
      <c r="FU230">
        <v>7</v>
      </c>
      <c r="FV230">
        <v>2</v>
      </c>
      <c r="FW230">
        <v>0</v>
      </c>
      <c r="FX230">
        <v>0</v>
      </c>
      <c r="FY230">
        <v>1</v>
      </c>
      <c r="FZ230">
        <v>0</v>
      </c>
      <c r="GA230">
        <v>2</v>
      </c>
      <c r="GB230">
        <v>0</v>
      </c>
      <c r="GC230">
        <v>0</v>
      </c>
      <c r="GD230">
        <v>1</v>
      </c>
      <c r="GE230">
        <v>1</v>
      </c>
      <c r="GF230">
        <v>0</v>
      </c>
      <c r="GG230">
        <v>0</v>
      </c>
      <c r="GH230">
        <v>1</v>
      </c>
      <c r="GI230">
        <v>1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11</v>
      </c>
      <c r="GP230">
        <v>0</v>
      </c>
      <c r="GQ230">
        <v>34</v>
      </c>
      <c r="GR230">
        <v>8</v>
      </c>
      <c r="GS230">
        <v>4</v>
      </c>
      <c r="GT230">
        <v>0</v>
      </c>
      <c r="GU230">
        <v>1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2</v>
      </c>
      <c r="HN230">
        <v>1</v>
      </c>
      <c r="HO230">
        <v>0</v>
      </c>
      <c r="HP230">
        <v>0</v>
      </c>
      <c r="HQ230">
        <v>8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</row>
    <row r="231" spans="1:239">
      <c r="A231" t="s">
        <v>1306</v>
      </c>
      <c r="B231" t="s">
        <v>1291</v>
      </c>
      <c r="C231" t="str">
        <f>"060303"</f>
        <v>060303</v>
      </c>
      <c r="D231" t="s">
        <v>1305</v>
      </c>
      <c r="E231">
        <v>11</v>
      </c>
      <c r="F231">
        <v>230</v>
      </c>
      <c r="G231">
        <v>180</v>
      </c>
      <c r="H231">
        <v>73</v>
      </c>
      <c r="I231">
        <v>107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107</v>
      </c>
      <c r="T231">
        <v>0</v>
      </c>
      <c r="U231">
        <v>0</v>
      </c>
      <c r="V231">
        <v>107</v>
      </c>
      <c r="W231">
        <v>4</v>
      </c>
      <c r="X231">
        <v>3</v>
      </c>
      <c r="Y231">
        <v>1</v>
      </c>
      <c r="Z231">
        <v>0</v>
      </c>
      <c r="AA231">
        <v>103</v>
      </c>
      <c r="AB231">
        <v>32</v>
      </c>
      <c r="AC231">
        <v>20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1</v>
      </c>
      <c r="AL231">
        <v>2</v>
      </c>
      <c r="AM231">
        <v>1</v>
      </c>
      <c r="AN231">
        <v>0</v>
      </c>
      <c r="AO231">
        <v>0</v>
      </c>
      <c r="AP231">
        <v>2</v>
      </c>
      <c r="AQ231">
        <v>0</v>
      </c>
      <c r="AR231">
        <v>1</v>
      </c>
      <c r="AS231">
        <v>1</v>
      </c>
      <c r="AT231">
        <v>0</v>
      </c>
      <c r="AU231">
        <v>0</v>
      </c>
      <c r="AV231">
        <v>0</v>
      </c>
      <c r="AW231">
        <v>1</v>
      </c>
      <c r="AX231">
        <v>1</v>
      </c>
      <c r="AY231">
        <v>1</v>
      </c>
      <c r="AZ231">
        <v>0</v>
      </c>
      <c r="BA231">
        <v>32</v>
      </c>
      <c r="BB231">
        <v>19</v>
      </c>
      <c r="BC231">
        <v>15</v>
      </c>
      <c r="BD231">
        <v>0</v>
      </c>
      <c r="BE231">
        <v>1</v>
      </c>
      <c r="BF231">
        <v>0</v>
      </c>
      <c r="BG231">
        <v>0</v>
      </c>
      <c r="BH231">
        <v>0</v>
      </c>
      <c r="BI231">
        <v>1</v>
      </c>
      <c r="BJ231">
        <v>0</v>
      </c>
      <c r="BK231">
        <v>0</v>
      </c>
      <c r="BL231">
        <v>0</v>
      </c>
      <c r="BM231">
        <v>0</v>
      </c>
      <c r="BN231">
        <v>1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1</v>
      </c>
      <c r="BW231">
        <v>0</v>
      </c>
      <c r="BX231">
        <v>0</v>
      </c>
      <c r="BY231">
        <v>0</v>
      </c>
      <c r="BZ231">
        <v>0</v>
      </c>
      <c r="CA231">
        <v>19</v>
      </c>
      <c r="CB231">
        <v>1</v>
      </c>
      <c r="CC231">
        <v>1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1</v>
      </c>
      <c r="CR231">
        <v>4</v>
      </c>
      <c r="CS231">
        <v>4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4</v>
      </c>
      <c r="DR231">
        <v>22</v>
      </c>
      <c r="DS231">
        <v>1</v>
      </c>
      <c r="DT231">
        <v>3</v>
      </c>
      <c r="DU231">
        <v>0</v>
      </c>
      <c r="DV231">
        <v>0</v>
      </c>
      <c r="DW231">
        <v>1</v>
      </c>
      <c r="DX231">
        <v>0</v>
      </c>
      <c r="DY231">
        <v>2</v>
      </c>
      <c r="DZ231">
        <v>1</v>
      </c>
      <c r="EA231">
        <v>0</v>
      </c>
      <c r="EB231">
        <v>0</v>
      </c>
      <c r="EC231">
        <v>0</v>
      </c>
      <c r="ED231">
        <v>0</v>
      </c>
      <c r="EE231">
        <v>13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1</v>
      </c>
      <c r="EQ231">
        <v>22</v>
      </c>
      <c r="ER231">
        <v>3</v>
      </c>
      <c r="ES231">
        <v>0</v>
      </c>
      <c r="ET231">
        <v>0</v>
      </c>
      <c r="EU231">
        <v>0</v>
      </c>
      <c r="EV231">
        <v>3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3</v>
      </c>
      <c r="FR231">
        <v>14</v>
      </c>
      <c r="FS231">
        <v>3</v>
      </c>
      <c r="FT231">
        <v>0</v>
      </c>
      <c r="FU231">
        <v>1</v>
      </c>
      <c r="FV231">
        <v>2</v>
      </c>
      <c r="FW231">
        <v>0</v>
      </c>
      <c r="FX231">
        <v>0</v>
      </c>
      <c r="FY231">
        <v>0</v>
      </c>
      <c r="FZ231">
        <v>2</v>
      </c>
      <c r="GA231">
        <v>0</v>
      </c>
      <c r="GB231">
        <v>0</v>
      </c>
      <c r="GC231">
        <v>0</v>
      </c>
      <c r="GD231">
        <v>0</v>
      </c>
      <c r="GE231">
        <v>1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5</v>
      </c>
      <c r="GP231">
        <v>0</v>
      </c>
      <c r="GQ231">
        <v>14</v>
      </c>
      <c r="GR231">
        <v>8</v>
      </c>
      <c r="GS231">
        <v>7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1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8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</row>
    <row r="232" spans="1:239">
      <c r="A232" t="s">
        <v>1304</v>
      </c>
      <c r="B232" t="s">
        <v>1291</v>
      </c>
      <c r="C232" t="str">
        <f>"060303"</f>
        <v>060303</v>
      </c>
      <c r="D232" t="s">
        <v>1303</v>
      </c>
      <c r="E232">
        <v>12</v>
      </c>
      <c r="F232">
        <v>474</v>
      </c>
      <c r="G232">
        <v>360</v>
      </c>
      <c r="H232">
        <v>94</v>
      </c>
      <c r="I232">
        <v>266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266</v>
      </c>
      <c r="T232">
        <v>0</v>
      </c>
      <c r="U232">
        <v>0</v>
      </c>
      <c r="V232">
        <v>266</v>
      </c>
      <c r="W232">
        <v>5</v>
      </c>
      <c r="X232">
        <v>5</v>
      </c>
      <c r="Y232">
        <v>0</v>
      </c>
      <c r="Z232">
        <v>0</v>
      </c>
      <c r="AA232">
        <v>261</v>
      </c>
      <c r="AB232">
        <v>100</v>
      </c>
      <c r="AC232">
        <v>68</v>
      </c>
      <c r="AD232">
        <v>6</v>
      </c>
      <c r="AE232">
        <v>6</v>
      </c>
      <c r="AF232">
        <v>0</v>
      </c>
      <c r="AG232">
        <v>1</v>
      </c>
      <c r="AH232">
        <v>0</v>
      </c>
      <c r="AI232">
        <v>1</v>
      </c>
      <c r="AJ232">
        <v>0</v>
      </c>
      <c r="AK232">
        <v>8</v>
      </c>
      <c r="AL232">
        <v>3</v>
      </c>
      <c r="AM232">
        <v>0</v>
      </c>
      <c r="AN232">
        <v>0</v>
      </c>
      <c r="AO232">
        <v>0</v>
      </c>
      <c r="AP232">
        <v>4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2</v>
      </c>
      <c r="AX232">
        <v>0</v>
      </c>
      <c r="AY232">
        <v>1</v>
      </c>
      <c r="AZ232">
        <v>0</v>
      </c>
      <c r="BA232">
        <v>100</v>
      </c>
      <c r="BB232">
        <v>52</v>
      </c>
      <c r="BC232">
        <v>43</v>
      </c>
      <c r="BD232">
        <v>8</v>
      </c>
      <c r="BE232">
        <v>0</v>
      </c>
      <c r="BF232">
        <v>0</v>
      </c>
      <c r="BG232">
        <v>0</v>
      </c>
      <c r="BH232">
        <v>1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52</v>
      </c>
      <c r="CB232">
        <v>12</v>
      </c>
      <c r="CC232">
        <v>8</v>
      </c>
      <c r="CD232">
        <v>1</v>
      </c>
      <c r="CE232">
        <v>1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2</v>
      </c>
      <c r="CO232">
        <v>0</v>
      </c>
      <c r="CP232">
        <v>0</v>
      </c>
      <c r="CQ232">
        <v>12</v>
      </c>
      <c r="CR232">
        <v>10</v>
      </c>
      <c r="CS232">
        <v>7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2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1</v>
      </c>
      <c r="DQ232">
        <v>10</v>
      </c>
      <c r="DR232">
        <v>29</v>
      </c>
      <c r="DS232">
        <v>3</v>
      </c>
      <c r="DT232">
        <v>0</v>
      </c>
      <c r="DU232">
        <v>0</v>
      </c>
      <c r="DV232">
        <v>3</v>
      </c>
      <c r="DW232">
        <v>4</v>
      </c>
      <c r="DX232">
        <v>0</v>
      </c>
      <c r="DY232">
        <v>1</v>
      </c>
      <c r="DZ232">
        <v>0</v>
      </c>
      <c r="EA232">
        <v>4</v>
      </c>
      <c r="EB232">
        <v>1</v>
      </c>
      <c r="EC232">
        <v>0</v>
      </c>
      <c r="ED232">
        <v>0</v>
      </c>
      <c r="EE232">
        <v>13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29</v>
      </c>
      <c r="ER232">
        <v>15</v>
      </c>
      <c r="ES232">
        <v>6</v>
      </c>
      <c r="ET232">
        <v>2</v>
      </c>
      <c r="EU232">
        <v>0</v>
      </c>
      <c r="EV232">
        <v>2</v>
      </c>
      <c r="EW232">
        <v>1</v>
      </c>
      <c r="EX232">
        <v>0</v>
      </c>
      <c r="EY232">
        <v>0</v>
      </c>
      <c r="EZ232">
        <v>2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2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15</v>
      </c>
      <c r="FR232">
        <v>32</v>
      </c>
      <c r="FS232">
        <v>3</v>
      </c>
      <c r="FT232">
        <v>1</v>
      </c>
      <c r="FU232">
        <v>12</v>
      </c>
      <c r="FV232">
        <v>2</v>
      </c>
      <c r="FW232">
        <v>0</v>
      </c>
      <c r="FX232">
        <v>1</v>
      </c>
      <c r="FY232">
        <v>0</v>
      </c>
      <c r="FZ232">
        <v>0</v>
      </c>
      <c r="GA232">
        <v>2</v>
      </c>
      <c r="GB232">
        <v>0</v>
      </c>
      <c r="GC232">
        <v>0</v>
      </c>
      <c r="GD232">
        <v>0</v>
      </c>
      <c r="GE232">
        <v>1</v>
      </c>
      <c r="GF232">
        <v>1</v>
      </c>
      <c r="GG232">
        <v>0</v>
      </c>
      <c r="GH232">
        <v>0</v>
      </c>
      <c r="GI232">
        <v>1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7</v>
      </c>
      <c r="GP232">
        <v>1</v>
      </c>
      <c r="GQ232">
        <v>32</v>
      </c>
      <c r="GR232">
        <v>10</v>
      </c>
      <c r="GS232">
        <v>6</v>
      </c>
      <c r="GT232">
        <v>1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1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2</v>
      </c>
      <c r="HN232">
        <v>0</v>
      </c>
      <c r="HO232">
        <v>0</v>
      </c>
      <c r="HP232">
        <v>0</v>
      </c>
      <c r="HQ232">
        <v>10</v>
      </c>
      <c r="HR232">
        <v>1</v>
      </c>
      <c r="HS232">
        <v>1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1</v>
      </c>
    </row>
    <row r="233" spans="1:239">
      <c r="A233" t="s">
        <v>1302</v>
      </c>
      <c r="B233" t="s">
        <v>1291</v>
      </c>
      <c r="C233" t="str">
        <f>"060303"</f>
        <v>060303</v>
      </c>
      <c r="D233" t="s">
        <v>1301</v>
      </c>
      <c r="E233">
        <v>13</v>
      </c>
      <c r="F233">
        <v>844</v>
      </c>
      <c r="G233">
        <v>650</v>
      </c>
      <c r="H233">
        <v>283</v>
      </c>
      <c r="I233">
        <v>367</v>
      </c>
      <c r="J233">
        <v>0</v>
      </c>
      <c r="K233">
        <v>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367</v>
      </c>
      <c r="T233">
        <v>0</v>
      </c>
      <c r="U233">
        <v>0</v>
      </c>
      <c r="V233">
        <v>367</v>
      </c>
      <c r="W233">
        <v>10</v>
      </c>
      <c r="X233">
        <v>8</v>
      </c>
      <c r="Y233">
        <v>2</v>
      </c>
      <c r="Z233">
        <v>0</v>
      </c>
      <c r="AA233">
        <v>357</v>
      </c>
      <c r="AB233">
        <v>167</v>
      </c>
      <c r="AC233">
        <v>104</v>
      </c>
      <c r="AD233">
        <v>8</v>
      </c>
      <c r="AE233">
        <v>5</v>
      </c>
      <c r="AF233">
        <v>1</v>
      </c>
      <c r="AG233">
        <v>3</v>
      </c>
      <c r="AH233">
        <v>1</v>
      </c>
      <c r="AI233">
        <v>0</v>
      </c>
      <c r="AJ233">
        <v>0</v>
      </c>
      <c r="AK233">
        <v>14</v>
      </c>
      <c r="AL233">
        <v>11</v>
      </c>
      <c r="AM233">
        <v>1</v>
      </c>
      <c r="AN233">
        <v>0</v>
      </c>
      <c r="AO233">
        <v>0</v>
      </c>
      <c r="AP233">
        <v>12</v>
      </c>
      <c r="AQ233">
        <v>1</v>
      </c>
      <c r="AR233">
        <v>2</v>
      </c>
      <c r="AS233">
        <v>0</v>
      </c>
      <c r="AT233">
        <v>0</v>
      </c>
      <c r="AU233">
        <v>0</v>
      </c>
      <c r="AV233">
        <v>0</v>
      </c>
      <c r="AW233">
        <v>3</v>
      </c>
      <c r="AX233">
        <v>0</v>
      </c>
      <c r="AY233">
        <v>1</v>
      </c>
      <c r="AZ233">
        <v>0</v>
      </c>
      <c r="BA233">
        <v>167</v>
      </c>
      <c r="BB233">
        <v>47</v>
      </c>
      <c r="BC233">
        <v>36</v>
      </c>
      <c r="BD233">
        <v>7</v>
      </c>
      <c r="BE233">
        <v>1</v>
      </c>
      <c r="BF233">
        <v>0</v>
      </c>
      <c r="BG233">
        <v>0</v>
      </c>
      <c r="BH233">
        <v>0</v>
      </c>
      <c r="BI233">
        <v>1</v>
      </c>
      <c r="BJ233">
        <v>1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1</v>
      </c>
      <c r="BW233">
        <v>0</v>
      </c>
      <c r="BX233">
        <v>0</v>
      </c>
      <c r="BY233">
        <v>0</v>
      </c>
      <c r="BZ233">
        <v>0</v>
      </c>
      <c r="CA233">
        <v>47</v>
      </c>
      <c r="CB233">
        <v>11</v>
      </c>
      <c r="CC233">
        <v>9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1</v>
      </c>
      <c r="CM233">
        <v>0</v>
      </c>
      <c r="CN233">
        <v>0</v>
      </c>
      <c r="CO233">
        <v>1</v>
      </c>
      <c r="CP233">
        <v>0</v>
      </c>
      <c r="CQ233">
        <v>11</v>
      </c>
      <c r="CR233">
        <v>18</v>
      </c>
      <c r="CS233">
        <v>15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1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1</v>
      </c>
      <c r="DN233">
        <v>0</v>
      </c>
      <c r="DO233">
        <v>0</v>
      </c>
      <c r="DP233">
        <v>1</v>
      </c>
      <c r="DQ233">
        <v>18</v>
      </c>
      <c r="DR233">
        <v>39</v>
      </c>
      <c r="DS233">
        <v>6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8</v>
      </c>
      <c r="DZ233">
        <v>0</v>
      </c>
      <c r="EA233">
        <v>2</v>
      </c>
      <c r="EB233">
        <v>0</v>
      </c>
      <c r="EC233">
        <v>0</v>
      </c>
      <c r="ED233">
        <v>2</v>
      </c>
      <c r="EE233">
        <v>16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1</v>
      </c>
      <c r="EM233">
        <v>0</v>
      </c>
      <c r="EN233">
        <v>0</v>
      </c>
      <c r="EO233">
        <v>1</v>
      </c>
      <c r="EP233">
        <v>3</v>
      </c>
      <c r="EQ233">
        <v>39</v>
      </c>
      <c r="ER233">
        <v>17</v>
      </c>
      <c r="ES233">
        <v>2</v>
      </c>
      <c r="ET233">
        <v>4</v>
      </c>
      <c r="EU233">
        <v>1</v>
      </c>
      <c r="EV233">
        <v>2</v>
      </c>
      <c r="EW233">
        <v>0</v>
      </c>
      <c r="EX233">
        <v>0</v>
      </c>
      <c r="EY233">
        <v>0</v>
      </c>
      <c r="EZ233">
        <v>4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2</v>
      </c>
      <c r="FI233">
        <v>0</v>
      </c>
      <c r="FJ233">
        <v>0</v>
      </c>
      <c r="FK233">
        <v>0</v>
      </c>
      <c r="FL233">
        <v>1</v>
      </c>
      <c r="FM233">
        <v>0</v>
      </c>
      <c r="FN233">
        <v>0</v>
      </c>
      <c r="FO233">
        <v>0</v>
      </c>
      <c r="FP233">
        <v>1</v>
      </c>
      <c r="FQ233">
        <v>17</v>
      </c>
      <c r="FR233">
        <v>47</v>
      </c>
      <c r="FS233">
        <v>6</v>
      </c>
      <c r="FT233">
        <v>3</v>
      </c>
      <c r="FU233">
        <v>5</v>
      </c>
      <c r="FV233">
        <v>2</v>
      </c>
      <c r="FW233">
        <v>0</v>
      </c>
      <c r="FX233">
        <v>0</v>
      </c>
      <c r="FY233">
        <v>1</v>
      </c>
      <c r="FZ233">
        <v>1</v>
      </c>
      <c r="GA233">
        <v>2</v>
      </c>
      <c r="GB233">
        <v>1</v>
      </c>
      <c r="GC233">
        <v>0</v>
      </c>
      <c r="GD233">
        <v>0</v>
      </c>
      <c r="GE233">
        <v>0</v>
      </c>
      <c r="GF233">
        <v>1</v>
      </c>
      <c r="GG233">
        <v>0</v>
      </c>
      <c r="GH233">
        <v>0</v>
      </c>
      <c r="GI233">
        <v>2</v>
      </c>
      <c r="GJ233">
        <v>0</v>
      </c>
      <c r="GK233">
        <v>0</v>
      </c>
      <c r="GL233">
        <v>0</v>
      </c>
      <c r="GM233">
        <v>1</v>
      </c>
      <c r="GN233">
        <v>2</v>
      </c>
      <c r="GO233">
        <v>19</v>
      </c>
      <c r="GP233">
        <v>1</v>
      </c>
      <c r="GQ233">
        <v>47</v>
      </c>
      <c r="GR233">
        <v>11</v>
      </c>
      <c r="GS233">
        <v>4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4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1</v>
      </c>
      <c r="HN233">
        <v>1</v>
      </c>
      <c r="HO233">
        <v>1</v>
      </c>
      <c r="HP233">
        <v>0</v>
      </c>
      <c r="HQ233">
        <v>11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</row>
    <row r="234" spans="1:239">
      <c r="A234" t="s">
        <v>1300</v>
      </c>
      <c r="B234" t="s">
        <v>1291</v>
      </c>
      <c r="C234" t="str">
        <f>"060303"</f>
        <v>060303</v>
      </c>
      <c r="D234" t="s">
        <v>1299</v>
      </c>
      <c r="E234">
        <v>14</v>
      </c>
      <c r="F234">
        <v>494</v>
      </c>
      <c r="G234">
        <v>360</v>
      </c>
      <c r="H234">
        <v>166</v>
      </c>
      <c r="I234">
        <v>194</v>
      </c>
      <c r="J234">
        <v>1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194</v>
      </c>
      <c r="T234">
        <v>0</v>
      </c>
      <c r="U234">
        <v>0</v>
      </c>
      <c r="V234">
        <v>194</v>
      </c>
      <c r="W234">
        <v>5</v>
      </c>
      <c r="X234">
        <v>4</v>
      </c>
      <c r="Y234">
        <v>1</v>
      </c>
      <c r="Z234">
        <v>0</v>
      </c>
      <c r="AA234">
        <v>189</v>
      </c>
      <c r="AB234">
        <v>99</v>
      </c>
      <c r="AC234">
        <v>66</v>
      </c>
      <c r="AD234">
        <v>7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0</v>
      </c>
      <c r="AK234">
        <v>12</v>
      </c>
      <c r="AL234">
        <v>5</v>
      </c>
      <c r="AM234">
        <v>0</v>
      </c>
      <c r="AN234">
        <v>0</v>
      </c>
      <c r="AO234">
        <v>1</v>
      </c>
      <c r="AP234">
        <v>0</v>
      </c>
      <c r="AQ234">
        <v>1</v>
      </c>
      <c r="AR234">
        <v>2</v>
      </c>
      <c r="AS234">
        <v>0</v>
      </c>
      <c r="AT234">
        <v>1</v>
      </c>
      <c r="AU234">
        <v>0</v>
      </c>
      <c r="AV234">
        <v>0</v>
      </c>
      <c r="AW234">
        <v>2</v>
      </c>
      <c r="AX234">
        <v>0</v>
      </c>
      <c r="AY234">
        <v>0</v>
      </c>
      <c r="AZ234">
        <v>1</v>
      </c>
      <c r="BA234">
        <v>99</v>
      </c>
      <c r="BB234">
        <v>14</v>
      </c>
      <c r="BC234">
        <v>6</v>
      </c>
      <c r="BD234">
        <v>2</v>
      </c>
      <c r="BE234">
        <v>0</v>
      </c>
      <c r="BF234">
        <v>0</v>
      </c>
      <c r="BG234">
        <v>1</v>
      </c>
      <c r="BH234">
        <v>1</v>
      </c>
      <c r="BI234">
        <v>1</v>
      </c>
      <c r="BJ234">
        <v>0</v>
      </c>
      <c r="BK234">
        <v>2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1</v>
      </c>
      <c r="CA234">
        <v>14</v>
      </c>
      <c r="CB234">
        <v>4</v>
      </c>
      <c r="CC234">
        <v>3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1</v>
      </c>
      <c r="CO234">
        <v>0</v>
      </c>
      <c r="CP234">
        <v>0</v>
      </c>
      <c r="CQ234">
        <v>4</v>
      </c>
      <c r="CR234">
        <v>12</v>
      </c>
      <c r="CS234">
        <v>5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1</v>
      </c>
      <c r="DD234">
        <v>0</v>
      </c>
      <c r="DE234">
        <v>0</v>
      </c>
      <c r="DF234">
        <v>1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1</v>
      </c>
      <c r="DN234">
        <v>0</v>
      </c>
      <c r="DO234">
        <v>3</v>
      </c>
      <c r="DP234">
        <v>1</v>
      </c>
      <c r="DQ234">
        <v>12</v>
      </c>
      <c r="DR234">
        <v>27</v>
      </c>
      <c r="DS234">
        <v>1</v>
      </c>
      <c r="DT234">
        <v>0</v>
      </c>
      <c r="DU234">
        <v>0</v>
      </c>
      <c r="DV234">
        <v>0</v>
      </c>
      <c r="DW234">
        <v>0</v>
      </c>
      <c r="DX234">
        <v>1</v>
      </c>
      <c r="DY234">
        <v>11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12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2</v>
      </c>
      <c r="EQ234">
        <v>27</v>
      </c>
      <c r="ER234">
        <v>7</v>
      </c>
      <c r="ES234">
        <v>2</v>
      </c>
      <c r="ET234">
        <v>0</v>
      </c>
      <c r="EU234">
        <v>0</v>
      </c>
      <c r="EV234">
        <v>1</v>
      </c>
      <c r="EW234">
        <v>0</v>
      </c>
      <c r="EX234">
        <v>0</v>
      </c>
      <c r="EY234">
        <v>1</v>
      </c>
      <c r="EZ234">
        <v>1</v>
      </c>
      <c r="FA234">
        <v>0</v>
      </c>
      <c r="FB234">
        <v>0</v>
      </c>
      <c r="FC234">
        <v>0</v>
      </c>
      <c r="FD234">
        <v>0</v>
      </c>
      <c r="FE234">
        <v>1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1</v>
      </c>
      <c r="FM234">
        <v>0</v>
      </c>
      <c r="FN234">
        <v>0</v>
      </c>
      <c r="FO234">
        <v>0</v>
      </c>
      <c r="FP234">
        <v>0</v>
      </c>
      <c r="FQ234">
        <v>7</v>
      </c>
      <c r="FR234">
        <v>21</v>
      </c>
      <c r="FS234">
        <v>3</v>
      </c>
      <c r="FT234">
        <v>1</v>
      </c>
      <c r="FU234">
        <v>5</v>
      </c>
      <c r="FV234">
        <v>0</v>
      </c>
      <c r="FW234">
        <v>0</v>
      </c>
      <c r="FX234">
        <v>0</v>
      </c>
      <c r="FY234">
        <v>2</v>
      </c>
      <c r="FZ234">
        <v>0</v>
      </c>
      <c r="GA234">
        <v>1</v>
      </c>
      <c r="GB234">
        <v>2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7</v>
      </c>
      <c r="GP234">
        <v>0</v>
      </c>
      <c r="GQ234">
        <v>21</v>
      </c>
      <c r="GR234">
        <v>5</v>
      </c>
      <c r="GS234">
        <v>3</v>
      </c>
      <c r="GT234">
        <v>0</v>
      </c>
      <c r="GU234">
        <v>0</v>
      </c>
      <c r="GV234">
        <v>1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1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5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</row>
    <row r="235" spans="1:239">
      <c r="A235" t="s">
        <v>1298</v>
      </c>
      <c r="B235" t="s">
        <v>1291</v>
      </c>
      <c r="C235" t="str">
        <f>"060303"</f>
        <v>060303</v>
      </c>
      <c r="D235" t="s">
        <v>1297</v>
      </c>
      <c r="E235">
        <v>15</v>
      </c>
      <c r="F235">
        <v>413</v>
      </c>
      <c r="G235">
        <v>330</v>
      </c>
      <c r="H235">
        <v>135</v>
      </c>
      <c r="I235">
        <v>195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195</v>
      </c>
      <c r="T235">
        <v>0</v>
      </c>
      <c r="U235">
        <v>0</v>
      </c>
      <c r="V235">
        <v>195</v>
      </c>
      <c r="W235">
        <v>10</v>
      </c>
      <c r="X235">
        <v>5</v>
      </c>
      <c r="Y235">
        <v>5</v>
      </c>
      <c r="Z235">
        <v>0</v>
      </c>
      <c r="AA235">
        <v>185</v>
      </c>
      <c r="AB235">
        <v>97</v>
      </c>
      <c r="AC235">
        <v>51</v>
      </c>
      <c r="AD235">
        <v>4</v>
      </c>
      <c r="AE235">
        <v>4</v>
      </c>
      <c r="AF235">
        <v>0</v>
      </c>
      <c r="AG235">
        <v>0</v>
      </c>
      <c r="AH235">
        <v>0</v>
      </c>
      <c r="AI235">
        <v>2</v>
      </c>
      <c r="AJ235">
        <v>0</v>
      </c>
      <c r="AK235">
        <v>13</v>
      </c>
      <c r="AL235">
        <v>8</v>
      </c>
      <c r="AM235">
        <v>1</v>
      </c>
      <c r="AN235">
        <v>0</v>
      </c>
      <c r="AO235">
        <v>0</v>
      </c>
      <c r="AP235">
        <v>5</v>
      </c>
      <c r="AQ235">
        <v>0</v>
      </c>
      <c r="AR235">
        <v>4</v>
      </c>
      <c r="AS235">
        <v>0</v>
      </c>
      <c r="AT235">
        <v>0</v>
      </c>
      <c r="AU235">
        <v>0</v>
      </c>
      <c r="AV235">
        <v>0</v>
      </c>
      <c r="AW235">
        <v>4</v>
      </c>
      <c r="AX235">
        <v>0</v>
      </c>
      <c r="AY235">
        <v>1</v>
      </c>
      <c r="AZ235">
        <v>0</v>
      </c>
      <c r="BA235">
        <v>97</v>
      </c>
      <c r="BB235">
        <v>20</v>
      </c>
      <c r="BC235">
        <v>17</v>
      </c>
      <c r="BD235">
        <v>0</v>
      </c>
      <c r="BE235">
        <v>0</v>
      </c>
      <c r="BF235">
        <v>2</v>
      </c>
      <c r="BG235">
        <v>0</v>
      </c>
      <c r="BH235">
        <v>0</v>
      </c>
      <c r="BI235">
        <v>0</v>
      </c>
      <c r="BJ235">
        <v>1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20</v>
      </c>
      <c r="CB235">
        <v>4</v>
      </c>
      <c r="CC235">
        <v>3</v>
      </c>
      <c r="CD235">
        <v>0</v>
      </c>
      <c r="CE235">
        <v>0</v>
      </c>
      <c r="CF235">
        <v>0</v>
      </c>
      <c r="CG235">
        <v>1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4</v>
      </c>
      <c r="CR235">
        <v>3</v>
      </c>
      <c r="CS235">
        <v>3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3</v>
      </c>
      <c r="DR235">
        <v>31</v>
      </c>
      <c r="DS235">
        <v>3</v>
      </c>
      <c r="DT235">
        <v>3</v>
      </c>
      <c r="DU235">
        <v>0</v>
      </c>
      <c r="DV235">
        <v>0</v>
      </c>
      <c r="DW235">
        <v>1</v>
      </c>
      <c r="DX235">
        <v>0</v>
      </c>
      <c r="DY235">
        <v>2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19</v>
      </c>
      <c r="EF235">
        <v>0</v>
      </c>
      <c r="EG235">
        <v>0</v>
      </c>
      <c r="EH235">
        <v>0</v>
      </c>
      <c r="EI235">
        <v>0</v>
      </c>
      <c r="EJ235">
        <v>1</v>
      </c>
      <c r="EK235">
        <v>0</v>
      </c>
      <c r="EL235">
        <v>0</v>
      </c>
      <c r="EM235">
        <v>0</v>
      </c>
      <c r="EN235">
        <v>1</v>
      </c>
      <c r="EO235">
        <v>1</v>
      </c>
      <c r="EP235">
        <v>0</v>
      </c>
      <c r="EQ235">
        <v>31</v>
      </c>
      <c r="ER235">
        <v>8</v>
      </c>
      <c r="ES235">
        <v>3</v>
      </c>
      <c r="ET235">
        <v>1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3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1</v>
      </c>
      <c r="FQ235">
        <v>8</v>
      </c>
      <c r="FR235">
        <v>18</v>
      </c>
      <c r="FS235">
        <v>3</v>
      </c>
      <c r="FT235">
        <v>1</v>
      </c>
      <c r="FU235">
        <v>2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7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2</v>
      </c>
      <c r="GO235">
        <v>3</v>
      </c>
      <c r="GP235">
        <v>0</v>
      </c>
      <c r="GQ235">
        <v>18</v>
      </c>
      <c r="GR235">
        <v>4</v>
      </c>
      <c r="GS235">
        <v>1</v>
      </c>
      <c r="GT235">
        <v>0</v>
      </c>
      <c r="GU235">
        <v>0</v>
      </c>
      <c r="GV235">
        <v>2</v>
      </c>
      <c r="GW235">
        <v>1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4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</row>
    <row r="236" spans="1:239">
      <c r="A236" t="s">
        <v>1296</v>
      </c>
      <c r="B236" t="s">
        <v>1291</v>
      </c>
      <c r="C236" t="str">
        <f>"060303"</f>
        <v>060303</v>
      </c>
      <c r="D236" t="s">
        <v>1295</v>
      </c>
      <c r="E236">
        <v>16</v>
      </c>
      <c r="F236">
        <v>359</v>
      </c>
      <c r="G236">
        <v>270</v>
      </c>
      <c r="H236">
        <v>129</v>
      </c>
      <c r="I236">
        <v>141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141</v>
      </c>
      <c r="T236">
        <v>0</v>
      </c>
      <c r="U236">
        <v>0</v>
      </c>
      <c r="V236">
        <v>141</v>
      </c>
      <c r="W236">
        <v>1</v>
      </c>
      <c r="X236">
        <v>1</v>
      </c>
      <c r="Y236">
        <v>0</v>
      </c>
      <c r="Z236">
        <v>0</v>
      </c>
      <c r="AA236">
        <v>140</v>
      </c>
      <c r="AB236">
        <v>96</v>
      </c>
      <c r="AC236">
        <v>52</v>
      </c>
      <c r="AD236">
        <v>2</v>
      </c>
      <c r="AE236">
        <v>1</v>
      </c>
      <c r="AF236">
        <v>1</v>
      </c>
      <c r="AG236">
        <v>1</v>
      </c>
      <c r="AH236">
        <v>1</v>
      </c>
      <c r="AI236">
        <v>2</v>
      </c>
      <c r="AJ236">
        <v>0</v>
      </c>
      <c r="AK236">
        <v>7</v>
      </c>
      <c r="AL236">
        <v>3</v>
      </c>
      <c r="AM236">
        <v>0</v>
      </c>
      <c r="AN236">
        <v>0</v>
      </c>
      <c r="AO236">
        <v>0</v>
      </c>
      <c r="AP236">
        <v>20</v>
      </c>
      <c r="AQ236">
        <v>1</v>
      </c>
      <c r="AR236">
        <v>0</v>
      </c>
      <c r="AS236">
        <v>1</v>
      </c>
      <c r="AT236">
        <v>0</v>
      </c>
      <c r="AU236">
        <v>0</v>
      </c>
      <c r="AV236">
        <v>0</v>
      </c>
      <c r="AW236">
        <v>3</v>
      </c>
      <c r="AX236">
        <v>0</v>
      </c>
      <c r="AY236">
        <v>1</v>
      </c>
      <c r="AZ236">
        <v>0</v>
      </c>
      <c r="BA236">
        <v>96</v>
      </c>
      <c r="BB236">
        <v>7</v>
      </c>
      <c r="BC236">
        <v>4</v>
      </c>
      <c r="BD236">
        <v>1</v>
      </c>
      <c r="BE236">
        <v>0</v>
      </c>
      <c r="BF236">
        <v>0</v>
      </c>
      <c r="BG236">
        <v>0</v>
      </c>
      <c r="BH236">
        <v>1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1</v>
      </c>
      <c r="CA236">
        <v>7</v>
      </c>
      <c r="CB236">
        <v>2</v>
      </c>
      <c r="CC236">
        <v>2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2</v>
      </c>
      <c r="CR236">
        <v>6</v>
      </c>
      <c r="CS236">
        <v>6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6</v>
      </c>
      <c r="DR236">
        <v>10</v>
      </c>
      <c r="DS236">
        <v>0</v>
      </c>
      <c r="DT236">
        <v>0</v>
      </c>
      <c r="DU236">
        <v>0</v>
      </c>
      <c r="DV236">
        <v>0</v>
      </c>
      <c r="DW236">
        <v>2</v>
      </c>
      <c r="DX236">
        <v>0</v>
      </c>
      <c r="DY236">
        <v>0</v>
      </c>
      <c r="DZ236">
        <v>0</v>
      </c>
      <c r="EA236">
        <v>1</v>
      </c>
      <c r="EB236">
        <v>0</v>
      </c>
      <c r="EC236">
        <v>1</v>
      </c>
      <c r="ED236">
        <v>0</v>
      </c>
      <c r="EE236">
        <v>6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10</v>
      </c>
      <c r="ER236">
        <v>4</v>
      </c>
      <c r="ES236">
        <v>1</v>
      </c>
      <c r="ET236">
        <v>2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1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4</v>
      </c>
      <c r="FR236">
        <v>13</v>
      </c>
      <c r="FS236">
        <v>3</v>
      </c>
      <c r="FT236">
        <v>0</v>
      </c>
      <c r="FU236">
        <v>2</v>
      </c>
      <c r="FV236">
        <v>0</v>
      </c>
      <c r="FW236">
        <v>0</v>
      </c>
      <c r="FX236">
        <v>0</v>
      </c>
      <c r="FY236">
        <v>1</v>
      </c>
      <c r="FZ236">
        <v>0</v>
      </c>
      <c r="GA236">
        <v>3</v>
      </c>
      <c r="GB236">
        <v>3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1</v>
      </c>
      <c r="GN236">
        <v>0</v>
      </c>
      <c r="GO236">
        <v>0</v>
      </c>
      <c r="GP236">
        <v>0</v>
      </c>
      <c r="GQ236">
        <v>13</v>
      </c>
      <c r="GR236">
        <v>2</v>
      </c>
      <c r="GS236">
        <v>2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2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</row>
    <row r="237" spans="1:239">
      <c r="A237" t="s">
        <v>1294</v>
      </c>
      <c r="B237" t="s">
        <v>1291</v>
      </c>
      <c r="C237" t="str">
        <f>"060303"</f>
        <v>060303</v>
      </c>
      <c r="D237" t="s">
        <v>1293</v>
      </c>
      <c r="E237">
        <v>17</v>
      </c>
      <c r="F237">
        <v>704</v>
      </c>
      <c r="G237">
        <v>540</v>
      </c>
      <c r="H237">
        <v>228</v>
      </c>
      <c r="I237">
        <v>312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312</v>
      </c>
      <c r="T237">
        <v>0</v>
      </c>
      <c r="U237">
        <v>0</v>
      </c>
      <c r="V237">
        <v>312</v>
      </c>
      <c r="W237">
        <v>13</v>
      </c>
      <c r="X237">
        <v>6</v>
      </c>
      <c r="Y237">
        <v>7</v>
      </c>
      <c r="Z237">
        <v>0</v>
      </c>
      <c r="AA237">
        <v>299</v>
      </c>
      <c r="AB237">
        <v>173</v>
      </c>
      <c r="AC237">
        <v>115</v>
      </c>
      <c r="AD237">
        <v>10</v>
      </c>
      <c r="AE237">
        <v>1</v>
      </c>
      <c r="AF237">
        <v>0</v>
      </c>
      <c r="AG237">
        <v>1</v>
      </c>
      <c r="AH237">
        <v>0</v>
      </c>
      <c r="AI237">
        <v>1</v>
      </c>
      <c r="AJ237">
        <v>0</v>
      </c>
      <c r="AK237">
        <v>7</v>
      </c>
      <c r="AL237">
        <v>9</v>
      </c>
      <c r="AM237">
        <v>1</v>
      </c>
      <c r="AN237">
        <v>2</v>
      </c>
      <c r="AO237">
        <v>0</v>
      </c>
      <c r="AP237">
        <v>21</v>
      </c>
      <c r="AQ237">
        <v>1</v>
      </c>
      <c r="AR237">
        <v>0</v>
      </c>
      <c r="AS237">
        <v>1</v>
      </c>
      <c r="AT237">
        <v>0</v>
      </c>
      <c r="AU237">
        <v>0</v>
      </c>
      <c r="AV237">
        <v>0</v>
      </c>
      <c r="AW237">
        <v>2</v>
      </c>
      <c r="AX237">
        <v>0</v>
      </c>
      <c r="AY237">
        <v>0</v>
      </c>
      <c r="AZ237">
        <v>1</v>
      </c>
      <c r="BA237">
        <v>173</v>
      </c>
      <c r="BB237">
        <v>31</v>
      </c>
      <c r="BC237">
        <v>22</v>
      </c>
      <c r="BD237">
        <v>4</v>
      </c>
      <c r="BE237">
        <v>0</v>
      </c>
      <c r="BF237">
        <v>0</v>
      </c>
      <c r="BG237">
        <v>0</v>
      </c>
      <c r="BH237">
        <v>0</v>
      </c>
      <c r="BI237">
        <v>3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1</v>
      </c>
      <c r="BW237">
        <v>1</v>
      </c>
      <c r="BX237">
        <v>0</v>
      </c>
      <c r="BY237">
        <v>0</v>
      </c>
      <c r="BZ237">
        <v>0</v>
      </c>
      <c r="CA237">
        <v>31</v>
      </c>
      <c r="CB237">
        <v>5</v>
      </c>
      <c r="CC237">
        <v>3</v>
      </c>
      <c r="CD237">
        <v>0</v>
      </c>
      <c r="CE237">
        <v>0</v>
      </c>
      <c r="CF237">
        <v>2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5</v>
      </c>
      <c r="CR237">
        <v>5</v>
      </c>
      <c r="CS237">
        <v>2</v>
      </c>
      <c r="CT237">
        <v>0</v>
      </c>
      <c r="CU237">
        <v>1</v>
      </c>
      <c r="CV237">
        <v>1</v>
      </c>
      <c r="CW237">
        <v>0</v>
      </c>
      <c r="CX237">
        <v>0</v>
      </c>
      <c r="CY237">
        <v>0</v>
      </c>
      <c r="CZ237">
        <v>1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5</v>
      </c>
      <c r="DR237">
        <v>30</v>
      </c>
      <c r="DS237">
        <v>1</v>
      </c>
      <c r="DT237">
        <v>0</v>
      </c>
      <c r="DU237">
        <v>0</v>
      </c>
      <c r="DV237">
        <v>0</v>
      </c>
      <c r="DW237">
        <v>3</v>
      </c>
      <c r="DX237">
        <v>0</v>
      </c>
      <c r="DY237">
        <v>5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21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30</v>
      </c>
      <c r="ER237">
        <v>4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3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1</v>
      </c>
      <c r="FQ237">
        <v>4</v>
      </c>
      <c r="FR237">
        <v>39</v>
      </c>
      <c r="FS237">
        <v>13</v>
      </c>
      <c r="FT237">
        <v>3</v>
      </c>
      <c r="FU237">
        <v>7</v>
      </c>
      <c r="FV237">
        <v>2</v>
      </c>
      <c r="FW237">
        <v>0</v>
      </c>
      <c r="FX237">
        <v>1</v>
      </c>
      <c r="FY237">
        <v>1</v>
      </c>
      <c r="FZ237">
        <v>0</v>
      </c>
      <c r="GA237">
        <v>1</v>
      </c>
      <c r="GB237">
        <v>2</v>
      </c>
      <c r="GC237">
        <v>1</v>
      </c>
      <c r="GD237">
        <v>0</v>
      </c>
      <c r="GE237">
        <v>0</v>
      </c>
      <c r="GF237">
        <v>1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7</v>
      </c>
      <c r="GP237">
        <v>0</v>
      </c>
      <c r="GQ237">
        <v>39</v>
      </c>
      <c r="GR237">
        <v>12</v>
      </c>
      <c r="GS237">
        <v>9</v>
      </c>
      <c r="GT237">
        <v>0</v>
      </c>
      <c r="GU237">
        <v>0</v>
      </c>
      <c r="GV237">
        <v>1</v>
      </c>
      <c r="GW237">
        <v>1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1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12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</row>
    <row r="238" spans="1:239">
      <c r="A238" t="s">
        <v>1292</v>
      </c>
      <c r="B238" t="s">
        <v>1291</v>
      </c>
      <c r="C238" t="str">
        <f>"060303"</f>
        <v>060303</v>
      </c>
      <c r="D238" t="s">
        <v>1290</v>
      </c>
      <c r="E238">
        <v>18</v>
      </c>
      <c r="F238">
        <v>681</v>
      </c>
      <c r="G238">
        <v>531</v>
      </c>
      <c r="H238">
        <v>223</v>
      </c>
      <c r="I238">
        <v>308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308</v>
      </c>
      <c r="T238">
        <v>0</v>
      </c>
      <c r="U238">
        <v>0</v>
      </c>
      <c r="V238">
        <v>308</v>
      </c>
      <c r="W238">
        <v>5</v>
      </c>
      <c r="X238">
        <v>3</v>
      </c>
      <c r="Y238">
        <v>2</v>
      </c>
      <c r="Z238">
        <v>0</v>
      </c>
      <c r="AA238">
        <v>303</v>
      </c>
      <c r="AB238">
        <v>150</v>
      </c>
      <c r="AC238">
        <v>95</v>
      </c>
      <c r="AD238">
        <v>5</v>
      </c>
      <c r="AE238">
        <v>3</v>
      </c>
      <c r="AF238">
        <v>1</v>
      </c>
      <c r="AG238">
        <v>5</v>
      </c>
      <c r="AH238">
        <v>0</v>
      </c>
      <c r="AI238">
        <v>0</v>
      </c>
      <c r="AJ238">
        <v>0</v>
      </c>
      <c r="AK238">
        <v>4</v>
      </c>
      <c r="AL238">
        <v>10</v>
      </c>
      <c r="AM238">
        <v>0</v>
      </c>
      <c r="AN238">
        <v>0</v>
      </c>
      <c r="AO238">
        <v>0</v>
      </c>
      <c r="AP238">
        <v>15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2</v>
      </c>
      <c r="AW238">
        <v>6</v>
      </c>
      <c r="AX238">
        <v>1</v>
      </c>
      <c r="AY238">
        <v>0</v>
      </c>
      <c r="AZ238">
        <v>3</v>
      </c>
      <c r="BA238">
        <v>150</v>
      </c>
      <c r="BB238">
        <v>34</v>
      </c>
      <c r="BC238">
        <v>24</v>
      </c>
      <c r="BD238">
        <v>6</v>
      </c>
      <c r="BE238">
        <v>0</v>
      </c>
      <c r="BF238">
        <v>0</v>
      </c>
      <c r="BG238">
        <v>1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1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0</v>
      </c>
      <c r="BV238">
        <v>1</v>
      </c>
      <c r="BW238">
        <v>0</v>
      </c>
      <c r="BX238">
        <v>0</v>
      </c>
      <c r="BY238">
        <v>0</v>
      </c>
      <c r="BZ238">
        <v>0</v>
      </c>
      <c r="CA238">
        <v>34</v>
      </c>
      <c r="CB238">
        <v>15</v>
      </c>
      <c r="CC238">
        <v>7</v>
      </c>
      <c r="CD238">
        <v>3</v>
      </c>
      <c r="CE238">
        <v>2</v>
      </c>
      <c r="CF238">
        <v>0</v>
      </c>
      <c r="CG238">
        <v>0</v>
      </c>
      <c r="CH238">
        <v>0</v>
      </c>
      <c r="CI238">
        <v>1</v>
      </c>
      <c r="CJ238">
        <v>0</v>
      </c>
      <c r="CK238">
        <v>1</v>
      </c>
      <c r="CL238">
        <v>0</v>
      </c>
      <c r="CM238">
        <v>0</v>
      </c>
      <c r="CN238">
        <v>0</v>
      </c>
      <c r="CO238">
        <v>1</v>
      </c>
      <c r="CP238">
        <v>0</v>
      </c>
      <c r="CQ238">
        <v>15</v>
      </c>
      <c r="CR238">
        <v>15</v>
      </c>
      <c r="CS238">
        <v>12</v>
      </c>
      <c r="CT238">
        <v>0</v>
      </c>
      <c r="CU238">
        <v>1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1</v>
      </c>
      <c r="DN238">
        <v>0</v>
      </c>
      <c r="DO238">
        <v>0</v>
      </c>
      <c r="DP238">
        <v>1</v>
      </c>
      <c r="DQ238">
        <v>15</v>
      </c>
      <c r="DR238">
        <v>24</v>
      </c>
      <c r="DS238">
        <v>2</v>
      </c>
      <c r="DT238">
        <v>1</v>
      </c>
      <c r="DU238">
        <v>3</v>
      </c>
      <c r="DV238">
        <v>0</v>
      </c>
      <c r="DW238">
        <v>2</v>
      </c>
      <c r="DX238">
        <v>0</v>
      </c>
      <c r="DY238">
        <v>3</v>
      </c>
      <c r="DZ238">
        <v>0</v>
      </c>
      <c r="EA238">
        <v>3</v>
      </c>
      <c r="EB238">
        <v>0</v>
      </c>
      <c r="EC238">
        <v>0</v>
      </c>
      <c r="ED238">
        <v>0</v>
      </c>
      <c r="EE238">
        <v>7</v>
      </c>
      <c r="EF238">
        <v>0</v>
      </c>
      <c r="EG238">
        <v>0</v>
      </c>
      <c r="EH238">
        <v>0</v>
      </c>
      <c r="EI238">
        <v>2</v>
      </c>
      <c r="EJ238">
        <v>1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24</v>
      </c>
      <c r="ER238">
        <v>11</v>
      </c>
      <c r="ES238">
        <v>2</v>
      </c>
      <c r="ET238">
        <v>1</v>
      </c>
      <c r="EU238">
        <v>0</v>
      </c>
      <c r="EV238">
        <v>4</v>
      </c>
      <c r="EW238">
        <v>0</v>
      </c>
      <c r="EX238">
        <v>0</v>
      </c>
      <c r="EY238">
        <v>2</v>
      </c>
      <c r="EZ238">
        <v>0</v>
      </c>
      <c r="FA238">
        <v>0</v>
      </c>
      <c r="FB238">
        <v>0</v>
      </c>
      <c r="FC238">
        <v>0</v>
      </c>
      <c r="FD238">
        <v>1</v>
      </c>
      <c r="FE238">
        <v>1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11</v>
      </c>
      <c r="FR238">
        <v>39</v>
      </c>
      <c r="FS238">
        <v>9</v>
      </c>
      <c r="FT238">
        <v>2</v>
      </c>
      <c r="FU238">
        <v>10</v>
      </c>
      <c r="FV238">
        <v>0</v>
      </c>
      <c r="FW238">
        <v>1</v>
      </c>
      <c r="FX238">
        <v>0</v>
      </c>
      <c r="FY238">
        <v>2</v>
      </c>
      <c r="FZ238">
        <v>1</v>
      </c>
      <c r="GA238">
        <v>1</v>
      </c>
      <c r="GB238">
        <v>2</v>
      </c>
      <c r="GC238">
        <v>1</v>
      </c>
      <c r="GD238">
        <v>0</v>
      </c>
      <c r="GE238">
        <v>1</v>
      </c>
      <c r="GF238">
        <v>0</v>
      </c>
      <c r="GG238">
        <v>0</v>
      </c>
      <c r="GH238">
        <v>0</v>
      </c>
      <c r="GI238">
        <v>1</v>
      </c>
      <c r="GJ238">
        <v>0</v>
      </c>
      <c r="GK238">
        <v>0</v>
      </c>
      <c r="GL238">
        <v>2</v>
      </c>
      <c r="GM238">
        <v>0</v>
      </c>
      <c r="GN238">
        <v>0</v>
      </c>
      <c r="GO238">
        <v>5</v>
      </c>
      <c r="GP238">
        <v>1</v>
      </c>
      <c r="GQ238">
        <v>39</v>
      </c>
      <c r="GR238">
        <v>15</v>
      </c>
      <c r="GS238">
        <v>9</v>
      </c>
      <c r="GT238">
        <v>4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2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15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</row>
    <row r="239" spans="1:239">
      <c r="A239" t="s">
        <v>1289</v>
      </c>
      <c r="B239" t="s">
        <v>1276</v>
      </c>
      <c r="C239" t="str">
        <f>"060304"</f>
        <v>060304</v>
      </c>
      <c r="D239" t="s">
        <v>1288</v>
      </c>
      <c r="E239">
        <v>1</v>
      </c>
      <c r="F239">
        <v>911</v>
      </c>
      <c r="G239">
        <v>700</v>
      </c>
      <c r="H239">
        <v>357</v>
      </c>
      <c r="I239">
        <v>343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343</v>
      </c>
      <c r="T239">
        <v>0</v>
      </c>
      <c r="U239">
        <v>0</v>
      </c>
      <c r="V239">
        <v>343</v>
      </c>
      <c r="W239">
        <v>9</v>
      </c>
      <c r="X239">
        <v>9</v>
      </c>
      <c r="Y239">
        <v>0</v>
      </c>
      <c r="Z239">
        <v>0</v>
      </c>
      <c r="AA239">
        <v>334</v>
      </c>
      <c r="AB239">
        <v>142</v>
      </c>
      <c r="AC239">
        <v>92</v>
      </c>
      <c r="AD239">
        <v>6</v>
      </c>
      <c r="AE239">
        <v>6</v>
      </c>
      <c r="AF239">
        <v>1</v>
      </c>
      <c r="AG239">
        <v>2</v>
      </c>
      <c r="AH239">
        <v>1</v>
      </c>
      <c r="AI239">
        <v>0</v>
      </c>
      <c r="AJ239">
        <v>2</v>
      </c>
      <c r="AK239">
        <v>5</v>
      </c>
      <c r="AL239">
        <v>6</v>
      </c>
      <c r="AM239">
        <v>0</v>
      </c>
      <c r="AN239">
        <v>0</v>
      </c>
      <c r="AO239">
        <v>0</v>
      </c>
      <c r="AP239">
        <v>16</v>
      </c>
      <c r="AQ239">
        <v>0</v>
      </c>
      <c r="AR239">
        <v>1</v>
      </c>
      <c r="AS239">
        <v>0</v>
      </c>
      <c r="AT239">
        <v>1</v>
      </c>
      <c r="AU239">
        <v>0</v>
      </c>
      <c r="AV239">
        <v>0</v>
      </c>
      <c r="AW239">
        <v>2</v>
      </c>
      <c r="AX239">
        <v>1</v>
      </c>
      <c r="AY239">
        <v>0</v>
      </c>
      <c r="AZ239">
        <v>0</v>
      </c>
      <c r="BA239">
        <v>142</v>
      </c>
      <c r="BB239">
        <v>49</v>
      </c>
      <c r="BC239">
        <v>35</v>
      </c>
      <c r="BD239">
        <v>1</v>
      </c>
      <c r="BE239">
        <v>0</v>
      </c>
      <c r="BF239">
        <v>0</v>
      </c>
      <c r="BG239">
        <v>2</v>
      </c>
      <c r="BH239">
        <v>0</v>
      </c>
      <c r="BI239">
        <v>4</v>
      </c>
      <c r="BJ239">
        <v>1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1</v>
      </c>
      <c r="BT239">
        <v>1</v>
      </c>
      <c r="BU239">
        <v>0</v>
      </c>
      <c r="BV239">
        <v>0</v>
      </c>
      <c r="BW239">
        <v>0</v>
      </c>
      <c r="BX239">
        <v>4</v>
      </c>
      <c r="BY239">
        <v>0</v>
      </c>
      <c r="BZ239">
        <v>0</v>
      </c>
      <c r="CA239">
        <v>49</v>
      </c>
      <c r="CB239">
        <v>7</v>
      </c>
      <c r="CC239">
        <v>1</v>
      </c>
      <c r="CD239">
        <v>1</v>
      </c>
      <c r="CE239">
        <v>3</v>
      </c>
      <c r="CF239">
        <v>1</v>
      </c>
      <c r="CG239">
        <v>0</v>
      </c>
      <c r="CH239">
        <v>0</v>
      </c>
      <c r="CI239">
        <v>0</v>
      </c>
      <c r="CJ239">
        <v>0</v>
      </c>
      <c r="CK239">
        <v>1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7</v>
      </c>
      <c r="CR239">
        <v>16</v>
      </c>
      <c r="CS239">
        <v>11</v>
      </c>
      <c r="CT239">
        <v>0</v>
      </c>
      <c r="CU239">
        <v>0</v>
      </c>
      <c r="CV239">
        <v>1</v>
      </c>
      <c r="CW239">
        <v>1</v>
      </c>
      <c r="CX239">
        <v>1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1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1</v>
      </c>
      <c r="DN239">
        <v>0</v>
      </c>
      <c r="DO239">
        <v>0</v>
      </c>
      <c r="DP239">
        <v>0</v>
      </c>
      <c r="DQ239">
        <v>16</v>
      </c>
      <c r="DR239">
        <v>46</v>
      </c>
      <c r="DS239">
        <v>1</v>
      </c>
      <c r="DT239">
        <v>0</v>
      </c>
      <c r="DU239">
        <v>3</v>
      </c>
      <c r="DV239">
        <v>1</v>
      </c>
      <c r="DW239">
        <v>0</v>
      </c>
      <c r="DX239">
        <v>0</v>
      </c>
      <c r="DY239">
        <v>36</v>
      </c>
      <c r="DZ239">
        <v>1</v>
      </c>
      <c r="EA239">
        <v>0</v>
      </c>
      <c r="EB239">
        <v>0</v>
      </c>
      <c r="EC239">
        <v>0</v>
      </c>
      <c r="ED239">
        <v>0</v>
      </c>
      <c r="EE239">
        <v>3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1</v>
      </c>
      <c r="EQ239">
        <v>46</v>
      </c>
      <c r="ER239">
        <v>15</v>
      </c>
      <c r="ES239">
        <v>3</v>
      </c>
      <c r="ET239">
        <v>1</v>
      </c>
      <c r="EU239">
        <v>0</v>
      </c>
      <c r="EV239">
        <v>4</v>
      </c>
      <c r="EW239">
        <v>0</v>
      </c>
      <c r="EX239">
        <v>0</v>
      </c>
      <c r="EY239">
        <v>0</v>
      </c>
      <c r="EZ239">
        <v>1</v>
      </c>
      <c r="FA239">
        <v>0</v>
      </c>
      <c r="FB239">
        <v>1</v>
      </c>
      <c r="FC239">
        <v>0</v>
      </c>
      <c r="FD239">
        <v>2</v>
      </c>
      <c r="FE239">
        <v>0</v>
      </c>
      <c r="FF239">
        <v>1</v>
      </c>
      <c r="FG239">
        <v>0</v>
      </c>
      <c r="FH239">
        <v>1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1</v>
      </c>
      <c r="FQ239">
        <v>15</v>
      </c>
      <c r="FR239">
        <v>44</v>
      </c>
      <c r="FS239">
        <v>4</v>
      </c>
      <c r="FT239">
        <v>2</v>
      </c>
      <c r="FU239">
        <v>3</v>
      </c>
      <c r="FV239">
        <v>0</v>
      </c>
      <c r="FW239">
        <v>0</v>
      </c>
      <c r="FX239">
        <v>0</v>
      </c>
      <c r="FY239">
        <v>1</v>
      </c>
      <c r="FZ239">
        <v>3</v>
      </c>
      <c r="GA239">
        <v>0</v>
      </c>
      <c r="GB239">
        <v>1</v>
      </c>
      <c r="GC239">
        <v>13</v>
      </c>
      <c r="GD239">
        <v>0</v>
      </c>
      <c r="GE239">
        <v>1</v>
      </c>
      <c r="GF239">
        <v>1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15</v>
      </c>
      <c r="GP239">
        <v>0</v>
      </c>
      <c r="GQ239">
        <v>44</v>
      </c>
      <c r="GR239">
        <v>12</v>
      </c>
      <c r="GS239">
        <v>5</v>
      </c>
      <c r="GT239">
        <v>0</v>
      </c>
      <c r="GU239">
        <v>0</v>
      </c>
      <c r="GV239">
        <v>0</v>
      </c>
      <c r="GW239">
        <v>7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12</v>
      </c>
      <c r="HR239">
        <v>3</v>
      </c>
      <c r="HS239">
        <v>2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1</v>
      </c>
      <c r="IA239">
        <v>0</v>
      </c>
      <c r="IB239">
        <v>0</v>
      </c>
      <c r="IC239">
        <v>0</v>
      </c>
      <c r="ID239">
        <v>0</v>
      </c>
      <c r="IE239">
        <v>3</v>
      </c>
    </row>
    <row r="240" spans="1:239">
      <c r="A240" t="s">
        <v>1287</v>
      </c>
      <c r="B240" t="s">
        <v>1276</v>
      </c>
      <c r="C240" t="str">
        <f>"060304"</f>
        <v>060304</v>
      </c>
      <c r="D240" t="s">
        <v>1286</v>
      </c>
      <c r="E240">
        <v>2</v>
      </c>
      <c r="F240">
        <v>639</v>
      </c>
      <c r="G240">
        <v>490</v>
      </c>
      <c r="H240">
        <v>201</v>
      </c>
      <c r="I240">
        <v>289</v>
      </c>
      <c r="J240">
        <v>0</v>
      </c>
      <c r="K240">
        <v>3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289</v>
      </c>
      <c r="T240">
        <v>0</v>
      </c>
      <c r="U240">
        <v>0</v>
      </c>
      <c r="V240">
        <v>289</v>
      </c>
      <c r="W240">
        <v>15</v>
      </c>
      <c r="X240">
        <v>11</v>
      </c>
      <c r="Y240">
        <v>4</v>
      </c>
      <c r="Z240">
        <v>0</v>
      </c>
      <c r="AA240">
        <v>274</v>
      </c>
      <c r="AB240">
        <v>93</v>
      </c>
      <c r="AC240">
        <v>57</v>
      </c>
      <c r="AD240">
        <v>7</v>
      </c>
      <c r="AE240">
        <v>2</v>
      </c>
      <c r="AF240">
        <v>1</v>
      </c>
      <c r="AG240">
        <v>2</v>
      </c>
      <c r="AH240">
        <v>1</v>
      </c>
      <c r="AI240">
        <v>1</v>
      </c>
      <c r="AJ240">
        <v>0</v>
      </c>
      <c r="AK240">
        <v>1</v>
      </c>
      <c r="AL240">
        <v>0</v>
      </c>
      <c r="AM240">
        <v>1</v>
      </c>
      <c r="AN240">
        <v>0</v>
      </c>
      <c r="AO240">
        <v>0</v>
      </c>
      <c r="AP240">
        <v>16</v>
      </c>
      <c r="AQ240">
        <v>0</v>
      </c>
      <c r="AR240">
        <v>1</v>
      </c>
      <c r="AS240">
        <v>0</v>
      </c>
      <c r="AT240">
        <v>0</v>
      </c>
      <c r="AU240">
        <v>0</v>
      </c>
      <c r="AV240">
        <v>0</v>
      </c>
      <c r="AW240">
        <v>1</v>
      </c>
      <c r="AX240">
        <v>1</v>
      </c>
      <c r="AY240">
        <v>1</v>
      </c>
      <c r="AZ240">
        <v>0</v>
      </c>
      <c r="BA240">
        <v>93</v>
      </c>
      <c r="BB240">
        <v>22</v>
      </c>
      <c r="BC240">
        <v>17</v>
      </c>
      <c r="BD240">
        <v>0</v>
      </c>
      <c r="BE240">
        <v>0</v>
      </c>
      <c r="BF240">
        <v>2</v>
      </c>
      <c r="BG240">
        <v>1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2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22</v>
      </c>
      <c r="CB240">
        <v>5</v>
      </c>
      <c r="CC240">
        <v>1</v>
      </c>
      <c r="CD240">
        <v>0</v>
      </c>
      <c r="CE240">
        <v>2</v>
      </c>
      <c r="CF240">
        <v>1</v>
      </c>
      <c r="CG240">
        <v>0</v>
      </c>
      <c r="CH240">
        <v>0</v>
      </c>
      <c r="CI240">
        <v>0</v>
      </c>
      <c r="CJ240">
        <v>0</v>
      </c>
      <c r="CK240">
        <v>1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5</v>
      </c>
      <c r="CR240">
        <v>7</v>
      </c>
      <c r="CS240">
        <v>5</v>
      </c>
      <c r="CT240">
        <v>0</v>
      </c>
      <c r="CU240">
        <v>0</v>
      </c>
      <c r="CV240">
        <v>1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1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7</v>
      </c>
      <c r="DR240">
        <v>30</v>
      </c>
      <c r="DS240">
        <v>2</v>
      </c>
      <c r="DT240">
        <v>1</v>
      </c>
      <c r="DU240">
        <v>0</v>
      </c>
      <c r="DV240">
        <v>0</v>
      </c>
      <c r="DW240">
        <v>0</v>
      </c>
      <c r="DX240">
        <v>1</v>
      </c>
      <c r="DY240">
        <v>23</v>
      </c>
      <c r="DZ240">
        <v>0</v>
      </c>
      <c r="EA240">
        <v>0</v>
      </c>
      <c r="EB240">
        <v>0</v>
      </c>
      <c r="EC240">
        <v>1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1</v>
      </c>
      <c r="EM240">
        <v>1</v>
      </c>
      <c r="EN240">
        <v>0</v>
      </c>
      <c r="EO240">
        <v>0</v>
      </c>
      <c r="EP240">
        <v>0</v>
      </c>
      <c r="EQ240">
        <v>30</v>
      </c>
      <c r="ER240">
        <v>10</v>
      </c>
      <c r="ES240">
        <v>0</v>
      </c>
      <c r="ET240">
        <v>0</v>
      </c>
      <c r="EU240">
        <v>1</v>
      </c>
      <c r="EV240">
        <v>0</v>
      </c>
      <c r="EW240">
        <v>0</v>
      </c>
      <c r="EX240">
        <v>1</v>
      </c>
      <c r="EY240">
        <v>0</v>
      </c>
      <c r="EZ240">
        <v>5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2</v>
      </c>
      <c r="FN240">
        <v>1</v>
      </c>
      <c r="FO240">
        <v>0</v>
      </c>
      <c r="FP240">
        <v>0</v>
      </c>
      <c r="FQ240">
        <v>10</v>
      </c>
      <c r="FR240">
        <v>99</v>
      </c>
      <c r="FS240">
        <v>9</v>
      </c>
      <c r="FT240">
        <v>0</v>
      </c>
      <c r="FU240">
        <v>1</v>
      </c>
      <c r="FV240">
        <v>1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78</v>
      </c>
      <c r="GD240">
        <v>0</v>
      </c>
      <c r="GE240">
        <v>0</v>
      </c>
      <c r="GF240">
        <v>1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1</v>
      </c>
      <c r="GN240">
        <v>0</v>
      </c>
      <c r="GO240">
        <v>7</v>
      </c>
      <c r="GP240">
        <v>1</v>
      </c>
      <c r="GQ240">
        <v>99</v>
      </c>
      <c r="GR240">
        <v>7</v>
      </c>
      <c r="GS240">
        <v>4</v>
      </c>
      <c r="GT240">
        <v>1</v>
      </c>
      <c r="GU240">
        <v>0</v>
      </c>
      <c r="GV240">
        <v>0</v>
      </c>
      <c r="GW240">
        <v>0</v>
      </c>
      <c r="GX240">
        <v>0</v>
      </c>
      <c r="GY240">
        <v>1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1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7</v>
      </c>
      <c r="HR240">
        <v>1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1</v>
      </c>
      <c r="IE240">
        <v>1</v>
      </c>
    </row>
    <row r="241" spans="1:239">
      <c r="A241" t="s">
        <v>1285</v>
      </c>
      <c r="B241" t="s">
        <v>1276</v>
      </c>
      <c r="C241" t="str">
        <f>"060304"</f>
        <v>060304</v>
      </c>
      <c r="D241" t="s">
        <v>1284</v>
      </c>
      <c r="E241">
        <v>3</v>
      </c>
      <c r="F241">
        <v>622</v>
      </c>
      <c r="G241">
        <v>470</v>
      </c>
      <c r="H241">
        <v>220</v>
      </c>
      <c r="I241">
        <v>250</v>
      </c>
      <c r="J241">
        <v>0</v>
      </c>
      <c r="K241">
        <v>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250</v>
      </c>
      <c r="T241">
        <v>0</v>
      </c>
      <c r="U241">
        <v>0</v>
      </c>
      <c r="V241">
        <v>250</v>
      </c>
      <c r="W241">
        <v>12</v>
      </c>
      <c r="X241">
        <v>10</v>
      </c>
      <c r="Y241">
        <v>2</v>
      </c>
      <c r="Z241">
        <v>0</v>
      </c>
      <c r="AA241">
        <v>238</v>
      </c>
      <c r="AB241">
        <v>121</v>
      </c>
      <c r="AC241">
        <v>82</v>
      </c>
      <c r="AD241">
        <v>5</v>
      </c>
      <c r="AE241">
        <v>2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</v>
      </c>
      <c r="AL241">
        <v>1</v>
      </c>
      <c r="AM241">
        <v>0</v>
      </c>
      <c r="AN241">
        <v>1</v>
      </c>
      <c r="AO241">
        <v>0</v>
      </c>
      <c r="AP241">
        <v>23</v>
      </c>
      <c r="AQ241">
        <v>2</v>
      </c>
      <c r="AR241">
        <v>2</v>
      </c>
      <c r="AS241">
        <v>0</v>
      </c>
      <c r="AT241">
        <v>0</v>
      </c>
      <c r="AU241">
        <v>0</v>
      </c>
      <c r="AV241">
        <v>0</v>
      </c>
      <c r="AW241">
        <v>2</v>
      </c>
      <c r="AX241">
        <v>0</v>
      </c>
      <c r="AY241">
        <v>0</v>
      </c>
      <c r="AZ241">
        <v>0</v>
      </c>
      <c r="BA241">
        <v>121</v>
      </c>
      <c r="BB241">
        <v>32</v>
      </c>
      <c r="BC241">
        <v>18</v>
      </c>
      <c r="BD241">
        <v>5</v>
      </c>
      <c r="BE241">
        <v>0</v>
      </c>
      <c r="BF241">
        <v>0</v>
      </c>
      <c r="BG241">
        <v>0</v>
      </c>
      <c r="BH241">
        <v>2</v>
      </c>
      <c r="BI241">
        <v>1</v>
      </c>
      <c r="BJ241">
        <v>2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1</v>
      </c>
      <c r="BS241">
        <v>0</v>
      </c>
      <c r="BT241">
        <v>0</v>
      </c>
      <c r="BU241">
        <v>0</v>
      </c>
      <c r="BV241">
        <v>0</v>
      </c>
      <c r="BW241">
        <v>1</v>
      </c>
      <c r="BX241">
        <v>2</v>
      </c>
      <c r="BY241">
        <v>0</v>
      </c>
      <c r="BZ241">
        <v>0</v>
      </c>
      <c r="CA241">
        <v>32</v>
      </c>
      <c r="CB241">
        <v>4</v>
      </c>
      <c r="CC241">
        <v>1</v>
      </c>
      <c r="CD241">
        <v>1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1</v>
      </c>
      <c r="CO241">
        <v>1</v>
      </c>
      <c r="CP241">
        <v>0</v>
      </c>
      <c r="CQ241">
        <v>4</v>
      </c>
      <c r="CR241">
        <v>2</v>
      </c>
      <c r="CS241">
        <v>1</v>
      </c>
      <c r="CT241">
        <v>0</v>
      </c>
      <c r="CU241">
        <v>0</v>
      </c>
      <c r="CV241">
        <v>0</v>
      </c>
      <c r="CW241">
        <v>0</v>
      </c>
      <c r="CX241">
        <v>1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2</v>
      </c>
      <c r="DR241">
        <v>37</v>
      </c>
      <c r="DS241">
        <v>2</v>
      </c>
      <c r="DT241">
        <v>3</v>
      </c>
      <c r="DU241">
        <v>0</v>
      </c>
      <c r="DV241">
        <v>0</v>
      </c>
      <c r="DW241">
        <v>1</v>
      </c>
      <c r="DX241">
        <v>0</v>
      </c>
      <c r="DY241">
        <v>24</v>
      </c>
      <c r="DZ241">
        <v>0</v>
      </c>
      <c r="EA241">
        <v>1</v>
      </c>
      <c r="EB241">
        <v>0</v>
      </c>
      <c r="EC241">
        <v>0</v>
      </c>
      <c r="ED241">
        <v>1</v>
      </c>
      <c r="EE241">
        <v>4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1</v>
      </c>
      <c r="EQ241">
        <v>37</v>
      </c>
      <c r="ER241">
        <v>8</v>
      </c>
      <c r="ES241">
        <v>2</v>
      </c>
      <c r="ET241">
        <v>1</v>
      </c>
      <c r="EU241">
        <v>0</v>
      </c>
      <c r="EV241">
        <v>2</v>
      </c>
      <c r="EW241">
        <v>0</v>
      </c>
      <c r="EX241">
        <v>1</v>
      </c>
      <c r="EY241">
        <v>0</v>
      </c>
      <c r="EZ241">
        <v>1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1</v>
      </c>
      <c r="FM241">
        <v>0</v>
      </c>
      <c r="FN241">
        <v>0</v>
      </c>
      <c r="FO241">
        <v>0</v>
      </c>
      <c r="FP241">
        <v>0</v>
      </c>
      <c r="FQ241">
        <v>8</v>
      </c>
      <c r="FR241">
        <v>25</v>
      </c>
      <c r="FS241">
        <v>3</v>
      </c>
      <c r="FT241">
        <v>0</v>
      </c>
      <c r="FU241">
        <v>0</v>
      </c>
      <c r="FV241">
        <v>1</v>
      </c>
      <c r="FW241">
        <v>1</v>
      </c>
      <c r="FX241">
        <v>0</v>
      </c>
      <c r="FY241">
        <v>1</v>
      </c>
      <c r="FZ241">
        <v>0</v>
      </c>
      <c r="GA241">
        <v>0</v>
      </c>
      <c r="GB241">
        <v>0</v>
      </c>
      <c r="GC241">
        <v>13</v>
      </c>
      <c r="GD241">
        <v>1</v>
      </c>
      <c r="GE241">
        <v>1</v>
      </c>
      <c r="GF241">
        <v>0</v>
      </c>
      <c r="GG241">
        <v>0</v>
      </c>
      <c r="GH241">
        <v>0</v>
      </c>
      <c r="GI241">
        <v>1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3</v>
      </c>
      <c r="GP241">
        <v>0</v>
      </c>
      <c r="GQ241">
        <v>25</v>
      </c>
      <c r="GR241">
        <v>8</v>
      </c>
      <c r="GS241">
        <v>5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1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2</v>
      </c>
      <c r="HN241">
        <v>0</v>
      </c>
      <c r="HO241">
        <v>0</v>
      </c>
      <c r="HP241">
        <v>0</v>
      </c>
      <c r="HQ241">
        <v>8</v>
      </c>
      <c r="HR241">
        <v>1</v>
      </c>
      <c r="HS241">
        <v>1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1</v>
      </c>
    </row>
    <row r="242" spans="1:239">
      <c r="A242" t="s">
        <v>1283</v>
      </c>
      <c r="B242" t="s">
        <v>1276</v>
      </c>
      <c r="C242" t="str">
        <f>"060304"</f>
        <v>060304</v>
      </c>
      <c r="D242" t="s">
        <v>1282</v>
      </c>
      <c r="E242">
        <v>4</v>
      </c>
      <c r="F242">
        <v>763</v>
      </c>
      <c r="G242">
        <v>578</v>
      </c>
      <c r="H242">
        <v>303</v>
      </c>
      <c r="I242">
        <v>275</v>
      </c>
      <c r="J242">
        <v>0</v>
      </c>
      <c r="K242">
        <v>3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275</v>
      </c>
      <c r="T242">
        <v>0</v>
      </c>
      <c r="U242">
        <v>0</v>
      </c>
      <c r="V242">
        <v>275</v>
      </c>
      <c r="W242">
        <v>14</v>
      </c>
      <c r="X242">
        <v>12</v>
      </c>
      <c r="Y242">
        <v>2</v>
      </c>
      <c r="Z242">
        <v>0</v>
      </c>
      <c r="AA242">
        <v>261</v>
      </c>
      <c r="AB242">
        <v>131</v>
      </c>
      <c r="AC242">
        <v>55</v>
      </c>
      <c r="AD242">
        <v>7</v>
      </c>
      <c r="AE242">
        <v>4</v>
      </c>
      <c r="AF242">
        <v>1</v>
      </c>
      <c r="AG242">
        <v>5</v>
      </c>
      <c r="AH242">
        <v>1</v>
      </c>
      <c r="AI242">
        <v>1</v>
      </c>
      <c r="AJ242">
        <v>0</v>
      </c>
      <c r="AK242">
        <v>0</v>
      </c>
      <c r="AL242">
        <v>6</v>
      </c>
      <c r="AM242">
        <v>1</v>
      </c>
      <c r="AN242">
        <v>0</v>
      </c>
      <c r="AO242">
        <v>0</v>
      </c>
      <c r="AP242">
        <v>43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3</v>
      </c>
      <c r="AX242">
        <v>1</v>
      </c>
      <c r="AY242">
        <v>1</v>
      </c>
      <c r="AZ242">
        <v>2</v>
      </c>
      <c r="BA242">
        <v>131</v>
      </c>
      <c r="BB242">
        <v>24</v>
      </c>
      <c r="BC242">
        <v>19</v>
      </c>
      <c r="BD242">
        <v>1</v>
      </c>
      <c r="BE242">
        <v>1</v>
      </c>
      <c r="BF242">
        <v>1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1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0</v>
      </c>
      <c r="BZ242">
        <v>0</v>
      </c>
      <c r="CA242">
        <v>24</v>
      </c>
      <c r="CB242">
        <v>7</v>
      </c>
      <c r="CC242">
        <v>6</v>
      </c>
      <c r="CD242">
        <v>1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7</v>
      </c>
      <c r="CR242">
        <v>8</v>
      </c>
      <c r="CS242">
        <v>8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8</v>
      </c>
      <c r="DR242">
        <v>29</v>
      </c>
      <c r="DS242">
        <v>1</v>
      </c>
      <c r="DT242">
        <v>1</v>
      </c>
      <c r="DU242">
        <v>0</v>
      </c>
      <c r="DV242">
        <v>0</v>
      </c>
      <c r="DW242">
        <v>0</v>
      </c>
      <c r="DX242">
        <v>1</v>
      </c>
      <c r="DY242">
        <v>17</v>
      </c>
      <c r="DZ242">
        <v>0</v>
      </c>
      <c r="EA242">
        <v>1</v>
      </c>
      <c r="EB242">
        <v>0</v>
      </c>
      <c r="EC242">
        <v>0</v>
      </c>
      <c r="ED242">
        <v>2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3</v>
      </c>
      <c r="EK242">
        <v>1</v>
      </c>
      <c r="EL242">
        <v>0</v>
      </c>
      <c r="EM242">
        <v>1</v>
      </c>
      <c r="EN242">
        <v>0</v>
      </c>
      <c r="EO242">
        <v>0</v>
      </c>
      <c r="EP242">
        <v>1</v>
      </c>
      <c r="EQ242">
        <v>29</v>
      </c>
      <c r="ER242">
        <v>9</v>
      </c>
      <c r="ES242">
        <v>3</v>
      </c>
      <c r="ET242">
        <v>1</v>
      </c>
      <c r="EU242">
        <v>0</v>
      </c>
      <c r="EV242">
        <v>2</v>
      </c>
      <c r="EW242">
        <v>0</v>
      </c>
      <c r="EX242">
        <v>0</v>
      </c>
      <c r="EY242">
        <v>0</v>
      </c>
      <c r="EZ242">
        <v>2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1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9</v>
      </c>
      <c r="FR242">
        <v>46</v>
      </c>
      <c r="FS242">
        <v>8</v>
      </c>
      <c r="FT242">
        <v>0</v>
      </c>
      <c r="FU242">
        <v>12</v>
      </c>
      <c r="FV242">
        <v>1</v>
      </c>
      <c r="FW242">
        <v>0</v>
      </c>
      <c r="FX242">
        <v>0</v>
      </c>
      <c r="FY242">
        <v>3</v>
      </c>
      <c r="FZ242">
        <v>0</v>
      </c>
      <c r="GA242">
        <v>0</v>
      </c>
      <c r="GB242">
        <v>0</v>
      </c>
      <c r="GC242">
        <v>14</v>
      </c>
      <c r="GD242">
        <v>0</v>
      </c>
      <c r="GE242">
        <v>0</v>
      </c>
      <c r="GF242">
        <v>0</v>
      </c>
      <c r="GG242">
        <v>1</v>
      </c>
      <c r="GH242">
        <v>0</v>
      </c>
      <c r="GI242">
        <v>0</v>
      </c>
      <c r="GJ242">
        <v>0</v>
      </c>
      <c r="GK242">
        <v>1</v>
      </c>
      <c r="GL242">
        <v>0</v>
      </c>
      <c r="GM242">
        <v>0</v>
      </c>
      <c r="GN242">
        <v>0</v>
      </c>
      <c r="GO242">
        <v>6</v>
      </c>
      <c r="GP242">
        <v>0</v>
      </c>
      <c r="GQ242">
        <v>46</v>
      </c>
      <c r="GR242">
        <v>4</v>
      </c>
      <c r="GS242">
        <v>3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1</v>
      </c>
      <c r="HO242">
        <v>0</v>
      </c>
      <c r="HP242">
        <v>0</v>
      </c>
      <c r="HQ242">
        <v>4</v>
      </c>
      <c r="HR242">
        <v>3</v>
      </c>
      <c r="HS242">
        <v>1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1</v>
      </c>
      <c r="IA242">
        <v>0</v>
      </c>
      <c r="IB242">
        <v>0</v>
      </c>
      <c r="IC242">
        <v>0</v>
      </c>
      <c r="ID242">
        <v>1</v>
      </c>
      <c r="IE242">
        <v>3</v>
      </c>
    </row>
    <row r="243" spans="1:239">
      <c r="A243" t="s">
        <v>1281</v>
      </c>
      <c r="B243" t="s">
        <v>1276</v>
      </c>
      <c r="C243" t="str">
        <f>"060304"</f>
        <v>060304</v>
      </c>
      <c r="D243" t="s">
        <v>1280</v>
      </c>
      <c r="E243">
        <v>5</v>
      </c>
      <c r="F243">
        <v>1182</v>
      </c>
      <c r="G243">
        <v>911</v>
      </c>
      <c r="H243">
        <v>354</v>
      </c>
      <c r="I243">
        <v>557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557</v>
      </c>
      <c r="T243">
        <v>0</v>
      </c>
      <c r="U243">
        <v>0</v>
      </c>
      <c r="V243">
        <v>557</v>
      </c>
      <c r="W243">
        <v>16</v>
      </c>
      <c r="X243">
        <v>14</v>
      </c>
      <c r="Y243">
        <v>2</v>
      </c>
      <c r="Z243">
        <v>0</v>
      </c>
      <c r="AA243">
        <v>541</v>
      </c>
      <c r="AB243">
        <v>289</v>
      </c>
      <c r="AC243">
        <v>174</v>
      </c>
      <c r="AD243">
        <v>10</v>
      </c>
      <c r="AE243">
        <v>3</v>
      </c>
      <c r="AF243">
        <v>3</v>
      </c>
      <c r="AG243">
        <v>3</v>
      </c>
      <c r="AH243">
        <v>1</v>
      </c>
      <c r="AI243">
        <v>3</v>
      </c>
      <c r="AJ243">
        <v>0</v>
      </c>
      <c r="AK243">
        <v>9</v>
      </c>
      <c r="AL243">
        <v>10</v>
      </c>
      <c r="AM243">
        <v>4</v>
      </c>
      <c r="AN243">
        <v>2</v>
      </c>
      <c r="AO243">
        <v>0</v>
      </c>
      <c r="AP243">
        <v>54</v>
      </c>
      <c r="AQ243">
        <v>1</v>
      </c>
      <c r="AR243">
        <v>1</v>
      </c>
      <c r="AS243">
        <v>4</v>
      </c>
      <c r="AT243">
        <v>0</v>
      </c>
      <c r="AU243">
        <v>0</v>
      </c>
      <c r="AV243">
        <v>0</v>
      </c>
      <c r="AW243">
        <v>5</v>
      </c>
      <c r="AX243">
        <v>1</v>
      </c>
      <c r="AY243">
        <v>1</v>
      </c>
      <c r="AZ243">
        <v>0</v>
      </c>
      <c r="BA243">
        <v>289</v>
      </c>
      <c r="BB243">
        <v>48</v>
      </c>
      <c r="BC243">
        <v>37</v>
      </c>
      <c r="BD243">
        <v>6</v>
      </c>
      <c r="BE243">
        <v>1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3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0</v>
      </c>
      <c r="BZ243">
        <v>0</v>
      </c>
      <c r="CA243">
        <v>48</v>
      </c>
      <c r="CB243">
        <v>26</v>
      </c>
      <c r="CC243">
        <v>14</v>
      </c>
      <c r="CD243">
        <v>5</v>
      </c>
      <c r="CE243">
        <v>3</v>
      </c>
      <c r="CF243">
        <v>1</v>
      </c>
      <c r="CG243">
        <v>0</v>
      </c>
      <c r="CH243">
        <v>0</v>
      </c>
      <c r="CI243">
        <v>1</v>
      </c>
      <c r="CJ243">
        <v>0</v>
      </c>
      <c r="CK243">
        <v>0</v>
      </c>
      <c r="CL243">
        <v>1</v>
      </c>
      <c r="CM243">
        <v>0</v>
      </c>
      <c r="CN243">
        <v>0</v>
      </c>
      <c r="CO243">
        <v>0</v>
      </c>
      <c r="CP243">
        <v>1</v>
      </c>
      <c r="CQ243">
        <v>26</v>
      </c>
      <c r="CR243">
        <v>16</v>
      </c>
      <c r="CS243">
        <v>11</v>
      </c>
      <c r="CT243">
        <v>0</v>
      </c>
      <c r="CU243">
        <v>1</v>
      </c>
      <c r="CV243">
        <v>1</v>
      </c>
      <c r="CW243">
        <v>1</v>
      </c>
      <c r="CX243">
        <v>0</v>
      </c>
      <c r="CY243">
        <v>0</v>
      </c>
      <c r="CZ243">
        <v>0</v>
      </c>
      <c r="DA243">
        <v>0</v>
      </c>
      <c r="DB243">
        <v>1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1</v>
      </c>
      <c r="DN243">
        <v>0</v>
      </c>
      <c r="DO243">
        <v>0</v>
      </c>
      <c r="DP243">
        <v>0</v>
      </c>
      <c r="DQ243">
        <v>16</v>
      </c>
      <c r="DR243">
        <v>42</v>
      </c>
      <c r="DS243">
        <v>5</v>
      </c>
      <c r="DT243">
        <v>0</v>
      </c>
      <c r="DU243">
        <v>1</v>
      </c>
      <c r="DV243">
        <v>0</v>
      </c>
      <c r="DW243">
        <v>3</v>
      </c>
      <c r="DX243">
        <v>0</v>
      </c>
      <c r="DY243">
        <v>32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1</v>
      </c>
      <c r="EN243">
        <v>0</v>
      </c>
      <c r="EO243">
        <v>0</v>
      </c>
      <c r="EP243">
        <v>0</v>
      </c>
      <c r="EQ243">
        <v>42</v>
      </c>
      <c r="ER243">
        <v>23</v>
      </c>
      <c r="ES243">
        <v>8</v>
      </c>
      <c r="ET243">
        <v>1</v>
      </c>
      <c r="EU243">
        <v>0</v>
      </c>
      <c r="EV243">
        <v>8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1</v>
      </c>
      <c r="FC243">
        <v>1</v>
      </c>
      <c r="FD243">
        <v>0</v>
      </c>
      <c r="FE243">
        <v>0</v>
      </c>
      <c r="FF243">
        <v>0</v>
      </c>
      <c r="FG243">
        <v>0</v>
      </c>
      <c r="FH243">
        <v>2</v>
      </c>
      <c r="FI243">
        <v>0</v>
      </c>
      <c r="FJ243">
        <v>0</v>
      </c>
      <c r="FK243">
        <v>0</v>
      </c>
      <c r="FL243">
        <v>1</v>
      </c>
      <c r="FM243">
        <v>0</v>
      </c>
      <c r="FN243">
        <v>0</v>
      </c>
      <c r="FO243">
        <v>0</v>
      </c>
      <c r="FP243">
        <v>1</v>
      </c>
      <c r="FQ243">
        <v>23</v>
      </c>
      <c r="FR243">
        <v>78</v>
      </c>
      <c r="FS243">
        <v>20</v>
      </c>
      <c r="FT243">
        <v>9</v>
      </c>
      <c r="FU243">
        <v>10</v>
      </c>
      <c r="FV243">
        <v>2</v>
      </c>
      <c r="FW243">
        <v>0</v>
      </c>
      <c r="FX243">
        <v>0</v>
      </c>
      <c r="FY243">
        <v>2</v>
      </c>
      <c r="FZ243">
        <v>1</v>
      </c>
      <c r="GA243">
        <v>0</v>
      </c>
      <c r="GB243">
        <v>5</v>
      </c>
      <c r="GC243">
        <v>19</v>
      </c>
      <c r="GD243">
        <v>0</v>
      </c>
      <c r="GE243">
        <v>3</v>
      </c>
      <c r="GF243">
        <v>0</v>
      </c>
      <c r="GG243">
        <v>0</v>
      </c>
      <c r="GH243">
        <v>0</v>
      </c>
      <c r="GI243">
        <v>2</v>
      </c>
      <c r="GJ243">
        <v>0</v>
      </c>
      <c r="GK243">
        <v>0</v>
      </c>
      <c r="GL243">
        <v>0</v>
      </c>
      <c r="GM243">
        <v>0</v>
      </c>
      <c r="GN243">
        <v>1</v>
      </c>
      <c r="GO243">
        <v>4</v>
      </c>
      <c r="GP243">
        <v>0</v>
      </c>
      <c r="GQ243">
        <v>78</v>
      </c>
      <c r="GR243">
        <v>19</v>
      </c>
      <c r="GS243">
        <v>15</v>
      </c>
      <c r="GT243">
        <v>1</v>
      </c>
      <c r="GU243">
        <v>2</v>
      </c>
      <c r="GV243">
        <v>0</v>
      </c>
      <c r="GW243">
        <v>0</v>
      </c>
      <c r="GX243">
        <v>0</v>
      </c>
      <c r="GY243">
        <v>1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19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</row>
    <row r="244" spans="1:239">
      <c r="A244" t="s">
        <v>1279</v>
      </c>
      <c r="B244" t="s">
        <v>1276</v>
      </c>
      <c r="C244" t="str">
        <f>"060304"</f>
        <v>060304</v>
      </c>
      <c r="D244" t="s">
        <v>1278</v>
      </c>
      <c r="E244">
        <v>6</v>
      </c>
      <c r="F244">
        <v>636</v>
      </c>
      <c r="G244">
        <v>490</v>
      </c>
      <c r="H244">
        <v>262</v>
      </c>
      <c r="I244">
        <v>228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228</v>
      </c>
      <c r="T244">
        <v>0</v>
      </c>
      <c r="U244">
        <v>0</v>
      </c>
      <c r="V244">
        <v>228</v>
      </c>
      <c r="W244">
        <v>12</v>
      </c>
      <c r="X244">
        <v>7</v>
      </c>
      <c r="Y244">
        <v>5</v>
      </c>
      <c r="Z244">
        <v>0</v>
      </c>
      <c r="AA244">
        <v>216</v>
      </c>
      <c r="AB244">
        <v>128</v>
      </c>
      <c r="AC244">
        <v>68</v>
      </c>
      <c r="AD244">
        <v>3</v>
      </c>
      <c r="AE244">
        <v>2</v>
      </c>
      <c r="AF244">
        <v>1</v>
      </c>
      <c r="AG244">
        <v>6</v>
      </c>
      <c r="AH244">
        <v>0</v>
      </c>
      <c r="AI244">
        <v>2</v>
      </c>
      <c r="AJ244">
        <v>0</v>
      </c>
      <c r="AK244">
        <v>6</v>
      </c>
      <c r="AL244">
        <v>8</v>
      </c>
      <c r="AM244">
        <v>4</v>
      </c>
      <c r="AN244">
        <v>0</v>
      </c>
      <c r="AO244">
        <v>0</v>
      </c>
      <c r="AP244">
        <v>15</v>
      </c>
      <c r="AQ244">
        <v>2</v>
      </c>
      <c r="AR244">
        <v>0</v>
      </c>
      <c r="AS244">
        <v>0</v>
      </c>
      <c r="AT244">
        <v>1</v>
      </c>
      <c r="AU244">
        <v>0</v>
      </c>
      <c r="AV244">
        <v>2</v>
      </c>
      <c r="AW244">
        <v>5</v>
      </c>
      <c r="AX244">
        <v>1</v>
      </c>
      <c r="AY244">
        <v>1</v>
      </c>
      <c r="AZ244">
        <v>1</v>
      </c>
      <c r="BA244">
        <v>128</v>
      </c>
      <c r="BB244">
        <v>17</v>
      </c>
      <c r="BC244">
        <v>10</v>
      </c>
      <c r="BD244">
        <v>1</v>
      </c>
      <c r="BE244">
        <v>1</v>
      </c>
      <c r="BF244">
        <v>1</v>
      </c>
      <c r="BG244">
        <v>0</v>
      </c>
      <c r="BH244">
        <v>1</v>
      </c>
      <c r="BI244">
        <v>0</v>
      </c>
      <c r="BJ244">
        <v>0</v>
      </c>
      <c r="BK244">
        <v>0</v>
      </c>
      <c r="BL244">
        <v>1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2</v>
      </c>
      <c r="CA244">
        <v>17</v>
      </c>
      <c r="CB244">
        <v>1</v>
      </c>
      <c r="CC244">
        <v>1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1</v>
      </c>
      <c r="CR244">
        <v>7</v>
      </c>
      <c r="CS244">
        <v>1</v>
      </c>
      <c r="CT244">
        <v>0</v>
      </c>
      <c r="CU244">
        <v>1</v>
      </c>
      <c r="CV244">
        <v>1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1</v>
      </c>
      <c r="DC244">
        <v>0</v>
      </c>
      <c r="DD244">
        <v>0</v>
      </c>
      <c r="DE244">
        <v>0</v>
      </c>
      <c r="DF244">
        <v>1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2</v>
      </c>
      <c r="DQ244">
        <v>7</v>
      </c>
      <c r="DR244">
        <v>27</v>
      </c>
      <c r="DS244">
        <v>5</v>
      </c>
      <c r="DT244">
        <v>1</v>
      </c>
      <c r="DU244">
        <v>1</v>
      </c>
      <c r="DV244">
        <v>0</v>
      </c>
      <c r="DW244">
        <v>4</v>
      </c>
      <c r="DX244">
        <v>0</v>
      </c>
      <c r="DY244">
        <v>15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1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27</v>
      </c>
      <c r="ER244">
        <v>5</v>
      </c>
      <c r="ES244">
        <v>1</v>
      </c>
      <c r="ET244">
        <v>2</v>
      </c>
      <c r="EU244">
        <v>1</v>
      </c>
      <c r="EV244">
        <v>1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5</v>
      </c>
      <c r="FR244">
        <v>28</v>
      </c>
      <c r="FS244">
        <v>10</v>
      </c>
      <c r="FT244">
        <v>0</v>
      </c>
      <c r="FU244">
        <v>3</v>
      </c>
      <c r="FV244">
        <v>1</v>
      </c>
      <c r="FW244">
        <v>0</v>
      </c>
      <c r="FX244">
        <v>0</v>
      </c>
      <c r="FY244">
        <v>1</v>
      </c>
      <c r="FZ244">
        <v>0</v>
      </c>
      <c r="GA244">
        <v>0</v>
      </c>
      <c r="GB244">
        <v>0</v>
      </c>
      <c r="GC244">
        <v>9</v>
      </c>
      <c r="GD244">
        <v>0</v>
      </c>
      <c r="GE244">
        <v>1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3</v>
      </c>
      <c r="GP244">
        <v>0</v>
      </c>
      <c r="GQ244">
        <v>28</v>
      </c>
      <c r="GR244">
        <v>3</v>
      </c>
      <c r="GS244">
        <v>3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3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</row>
    <row r="245" spans="1:239">
      <c r="A245" t="s">
        <v>1277</v>
      </c>
      <c r="B245" t="s">
        <v>1276</v>
      </c>
      <c r="C245" t="str">
        <f>"060304"</f>
        <v>060304</v>
      </c>
      <c r="D245" t="s">
        <v>1275</v>
      </c>
      <c r="E245">
        <v>7</v>
      </c>
      <c r="F245">
        <v>649</v>
      </c>
      <c r="G245">
        <v>500</v>
      </c>
      <c r="H245">
        <v>259</v>
      </c>
      <c r="I245">
        <v>241</v>
      </c>
      <c r="J245">
        <v>0</v>
      </c>
      <c r="K245">
        <v>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241</v>
      </c>
      <c r="T245">
        <v>0</v>
      </c>
      <c r="U245">
        <v>0</v>
      </c>
      <c r="V245">
        <v>241</v>
      </c>
      <c r="W245">
        <v>17</v>
      </c>
      <c r="X245">
        <v>13</v>
      </c>
      <c r="Y245">
        <v>4</v>
      </c>
      <c r="Z245">
        <v>0</v>
      </c>
      <c r="AA245">
        <v>224</v>
      </c>
      <c r="AB245">
        <v>147</v>
      </c>
      <c r="AC245">
        <v>91</v>
      </c>
      <c r="AD245">
        <v>3</v>
      </c>
      <c r="AE245">
        <v>1</v>
      </c>
      <c r="AF245">
        <v>1</v>
      </c>
      <c r="AG245">
        <v>6</v>
      </c>
      <c r="AH245">
        <v>0</v>
      </c>
      <c r="AI245">
        <v>2</v>
      </c>
      <c r="AJ245">
        <v>0</v>
      </c>
      <c r="AK245">
        <v>12</v>
      </c>
      <c r="AL245">
        <v>3</v>
      </c>
      <c r="AM245">
        <v>0</v>
      </c>
      <c r="AN245">
        <v>1</v>
      </c>
      <c r="AO245">
        <v>0</v>
      </c>
      <c r="AP245">
        <v>26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1</v>
      </c>
      <c r="AY245">
        <v>0</v>
      </c>
      <c r="AZ245">
        <v>0</v>
      </c>
      <c r="BA245">
        <v>147</v>
      </c>
      <c r="BB245">
        <v>13</v>
      </c>
      <c r="BC245">
        <v>9</v>
      </c>
      <c r="BD245">
        <v>2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1</v>
      </c>
      <c r="BV245">
        <v>0</v>
      </c>
      <c r="BW245">
        <v>1</v>
      </c>
      <c r="BX245">
        <v>0</v>
      </c>
      <c r="BY245">
        <v>0</v>
      </c>
      <c r="BZ245">
        <v>0</v>
      </c>
      <c r="CA245">
        <v>13</v>
      </c>
      <c r="CB245">
        <v>5</v>
      </c>
      <c r="CC245">
        <v>2</v>
      </c>
      <c r="CD245">
        <v>0</v>
      </c>
      <c r="CE245">
        <v>2</v>
      </c>
      <c r="CF245">
        <v>0</v>
      </c>
      <c r="CG245">
        <v>0</v>
      </c>
      <c r="CH245">
        <v>0</v>
      </c>
      <c r="CI245">
        <v>1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5</v>
      </c>
      <c r="CR245">
        <v>10</v>
      </c>
      <c r="CS245">
        <v>6</v>
      </c>
      <c r="CT245">
        <v>0</v>
      </c>
      <c r="CU245">
        <v>0</v>
      </c>
      <c r="CV245">
        <v>1</v>
      </c>
      <c r="CW245">
        <v>0</v>
      </c>
      <c r="CX245">
        <v>0</v>
      </c>
      <c r="CY245">
        <v>0</v>
      </c>
      <c r="CZ245">
        <v>0</v>
      </c>
      <c r="DA245">
        <v>1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1</v>
      </c>
      <c r="DO245">
        <v>1</v>
      </c>
      <c r="DP245">
        <v>0</v>
      </c>
      <c r="DQ245">
        <v>10</v>
      </c>
      <c r="DR245">
        <v>20</v>
      </c>
      <c r="DS245">
        <v>2</v>
      </c>
      <c r="DT245">
        <v>0</v>
      </c>
      <c r="DU245">
        <v>0</v>
      </c>
      <c r="DV245">
        <v>1</v>
      </c>
      <c r="DW245">
        <v>0</v>
      </c>
      <c r="DX245">
        <v>0</v>
      </c>
      <c r="DY245">
        <v>16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1</v>
      </c>
      <c r="EQ245">
        <v>20</v>
      </c>
      <c r="ER245">
        <v>3</v>
      </c>
      <c r="ES245">
        <v>0</v>
      </c>
      <c r="ET245">
        <v>0</v>
      </c>
      <c r="EU245">
        <v>0</v>
      </c>
      <c r="EV245">
        <v>3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3</v>
      </c>
      <c r="FR245">
        <v>24</v>
      </c>
      <c r="FS245">
        <v>5</v>
      </c>
      <c r="FT245">
        <v>5</v>
      </c>
      <c r="FU245">
        <v>1</v>
      </c>
      <c r="FV245">
        <v>0</v>
      </c>
      <c r="FW245">
        <v>1</v>
      </c>
      <c r="FX245">
        <v>1</v>
      </c>
      <c r="FY245">
        <v>0</v>
      </c>
      <c r="FZ245">
        <v>0</v>
      </c>
      <c r="GA245">
        <v>0</v>
      </c>
      <c r="GB245">
        <v>0</v>
      </c>
      <c r="GC245">
        <v>7</v>
      </c>
      <c r="GD245">
        <v>0</v>
      </c>
      <c r="GE245">
        <v>1</v>
      </c>
      <c r="GF245">
        <v>0</v>
      </c>
      <c r="GG245">
        <v>0</v>
      </c>
      <c r="GH245">
        <v>1</v>
      </c>
      <c r="GI245">
        <v>0</v>
      </c>
      <c r="GJ245">
        <v>0</v>
      </c>
      <c r="GK245">
        <v>1</v>
      </c>
      <c r="GL245">
        <v>0</v>
      </c>
      <c r="GM245">
        <v>0</v>
      </c>
      <c r="GN245">
        <v>0</v>
      </c>
      <c r="GO245">
        <v>1</v>
      </c>
      <c r="GP245">
        <v>0</v>
      </c>
      <c r="GQ245">
        <v>24</v>
      </c>
      <c r="GR245">
        <v>2</v>
      </c>
      <c r="GS245">
        <v>2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2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</row>
    <row r="246" spans="1:239">
      <c r="A246" t="s">
        <v>1274</v>
      </c>
      <c r="B246" t="s">
        <v>1269</v>
      </c>
      <c r="C246" t="str">
        <f>"060305"</f>
        <v>060305</v>
      </c>
      <c r="D246" t="s">
        <v>1273</v>
      </c>
      <c r="E246">
        <v>1</v>
      </c>
      <c r="F246">
        <v>526</v>
      </c>
      <c r="G246">
        <v>400</v>
      </c>
      <c r="H246">
        <v>229</v>
      </c>
      <c r="I246">
        <v>171</v>
      </c>
      <c r="J246">
        <v>0</v>
      </c>
      <c r="K246">
        <v>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171</v>
      </c>
      <c r="T246">
        <v>0</v>
      </c>
      <c r="U246">
        <v>0</v>
      </c>
      <c r="V246">
        <v>171</v>
      </c>
      <c r="W246">
        <v>8</v>
      </c>
      <c r="X246">
        <v>7</v>
      </c>
      <c r="Y246">
        <v>1</v>
      </c>
      <c r="Z246">
        <v>0</v>
      </c>
      <c r="AA246">
        <v>163</v>
      </c>
      <c r="AB246">
        <v>77</v>
      </c>
      <c r="AC246">
        <v>34</v>
      </c>
      <c r="AD246">
        <v>6</v>
      </c>
      <c r="AE246">
        <v>2</v>
      </c>
      <c r="AF246">
        <v>1</v>
      </c>
      <c r="AG246">
        <v>2</v>
      </c>
      <c r="AH246">
        <v>0</v>
      </c>
      <c r="AI246">
        <v>7</v>
      </c>
      <c r="AJ246">
        <v>1</v>
      </c>
      <c r="AK246">
        <v>10</v>
      </c>
      <c r="AL246">
        <v>1</v>
      </c>
      <c r="AM246">
        <v>0</v>
      </c>
      <c r="AN246">
        <v>1</v>
      </c>
      <c r="AO246">
        <v>0</v>
      </c>
      <c r="AP246">
        <v>6</v>
      </c>
      <c r="AQ246">
        <v>0</v>
      </c>
      <c r="AR246">
        <v>1</v>
      </c>
      <c r="AS246">
        <v>0</v>
      </c>
      <c r="AT246">
        <v>1</v>
      </c>
      <c r="AU246">
        <v>0</v>
      </c>
      <c r="AV246">
        <v>0</v>
      </c>
      <c r="AW246">
        <v>2</v>
      </c>
      <c r="AX246">
        <v>0</v>
      </c>
      <c r="AY246">
        <v>1</v>
      </c>
      <c r="AZ246">
        <v>1</v>
      </c>
      <c r="BA246">
        <v>77</v>
      </c>
      <c r="BB246">
        <v>11</v>
      </c>
      <c r="BC246">
        <v>2</v>
      </c>
      <c r="BD246">
        <v>1</v>
      </c>
      <c r="BE246">
        <v>1</v>
      </c>
      <c r="BF246">
        <v>1</v>
      </c>
      <c r="BG246">
        <v>0</v>
      </c>
      <c r="BH246">
        <v>0</v>
      </c>
      <c r="BI246">
        <v>2</v>
      </c>
      <c r="BJ246">
        <v>1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1</v>
      </c>
      <c r="BT246">
        <v>2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11</v>
      </c>
      <c r="CB246">
        <v>6</v>
      </c>
      <c r="CC246">
        <v>6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6</v>
      </c>
      <c r="CR246">
        <v>3</v>
      </c>
      <c r="CS246">
        <v>2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1</v>
      </c>
      <c r="DQ246">
        <v>3</v>
      </c>
      <c r="DR246">
        <v>36</v>
      </c>
      <c r="DS246">
        <v>1</v>
      </c>
      <c r="DT246">
        <v>0</v>
      </c>
      <c r="DU246">
        <v>1</v>
      </c>
      <c r="DV246">
        <v>0</v>
      </c>
      <c r="DW246">
        <v>0</v>
      </c>
      <c r="DX246">
        <v>0</v>
      </c>
      <c r="DY246">
        <v>33</v>
      </c>
      <c r="DZ246">
        <v>0</v>
      </c>
      <c r="EA246">
        <v>0</v>
      </c>
      <c r="EB246">
        <v>1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36</v>
      </c>
      <c r="ER246">
        <v>10</v>
      </c>
      <c r="ES246">
        <v>2</v>
      </c>
      <c r="ET246">
        <v>1</v>
      </c>
      <c r="EU246">
        <v>0</v>
      </c>
      <c r="EV246">
        <v>2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1</v>
      </c>
      <c r="FI246">
        <v>0</v>
      </c>
      <c r="FJ246">
        <v>0</v>
      </c>
      <c r="FK246">
        <v>0</v>
      </c>
      <c r="FL246">
        <v>1</v>
      </c>
      <c r="FM246">
        <v>1</v>
      </c>
      <c r="FN246">
        <v>0</v>
      </c>
      <c r="FO246">
        <v>0</v>
      </c>
      <c r="FP246">
        <v>2</v>
      </c>
      <c r="FQ246">
        <v>10</v>
      </c>
      <c r="FR246">
        <v>18</v>
      </c>
      <c r="FS246">
        <v>3</v>
      </c>
      <c r="FT246">
        <v>1</v>
      </c>
      <c r="FU246">
        <v>3</v>
      </c>
      <c r="FV246">
        <v>0</v>
      </c>
      <c r="FW246">
        <v>0</v>
      </c>
      <c r="FX246">
        <v>0</v>
      </c>
      <c r="FY246">
        <v>0</v>
      </c>
      <c r="FZ246">
        <v>2</v>
      </c>
      <c r="GA246">
        <v>0</v>
      </c>
      <c r="GB246">
        <v>1</v>
      </c>
      <c r="GC246">
        <v>2</v>
      </c>
      <c r="GD246">
        <v>0</v>
      </c>
      <c r="GE246">
        <v>1</v>
      </c>
      <c r="GF246">
        <v>1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4</v>
      </c>
      <c r="GP246">
        <v>0</v>
      </c>
      <c r="GQ246">
        <v>18</v>
      </c>
      <c r="GR246">
        <v>2</v>
      </c>
      <c r="GS246">
        <v>2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2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</row>
    <row r="247" spans="1:239">
      <c r="A247" t="s">
        <v>1272</v>
      </c>
      <c r="B247" t="s">
        <v>1269</v>
      </c>
      <c r="C247" t="str">
        <f>"060305"</f>
        <v>060305</v>
      </c>
      <c r="D247" t="s">
        <v>1271</v>
      </c>
      <c r="E247">
        <v>2</v>
      </c>
      <c r="F247">
        <v>1198</v>
      </c>
      <c r="G247">
        <v>900</v>
      </c>
      <c r="H247">
        <v>458</v>
      </c>
      <c r="I247">
        <v>442</v>
      </c>
      <c r="J247">
        <v>1</v>
      </c>
      <c r="K247">
        <v>14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442</v>
      </c>
      <c r="T247">
        <v>0</v>
      </c>
      <c r="U247">
        <v>0</v>
      </c>
      <c r="V247">
        <v>442</v>
      </c>
      <c r="W247">
        <v>18</v>
      </c>
      <c r="X247">
        <v>12</v>
      </c>
      <c r="Y247">
        <v>6</v>
      </c>
      <c r="Z247">
        <v>0</v>
      </c>
      <c r="AA247">
        <v>424</v>
      </c>
      <c r="AB247">
        <v>127</v>
      </c>
      <c r="AC247">
        <v>57</v>
      </c>
      <c r="AD247">
        <v>12</v>
      </c>
      <c r="AE247">
        <v>3</v>
      </c>
      <c r="AF247">
        <v>0</v>
      </c>
      <c r="AG247">
        <v>6</v>
      </c>
      <c r="AH247">
        <v>0</v>
      </c>
      <c r="AI247">
        <v>5</v>
      </c>
      <c r="AJ247">
        <v>1</v>
      </c>
      <c r="AK247">
        <v>5</v>
      </c>
      <c r="AL247">
        <v>5</v>
      </c>
      <c r="AM247">
        <v>1</v>
      </c>
      <c r="AN247">
        <v>0</v>
      </c>
      <c r="AO247">
        <v>0</v>
      </c>
      <c r="AP247">
        <v>22</v>
      </c>
      <c r="AQ247">
        <v>0</v>
      </c>
      <c r="AR247">
        <v>2</v>
      </c>
      <c r="AS247">
        <v>1</v>
      </c>
      <c r="AT247">
        <v>0</v>
      </c>
      <c r="AU247">
        <v>0</v>
      </c>
      <c r="AV247">
        <v>0</v>
      </c>
      <c r="AW247">
        <v>6</v>
      </c>
      <c r="AX247">
        <v>0</v>
      </c>
      <c r="AY247">
        <v>0</v>
      </c>
      <c r="AZ247">
        <v>1</v>
      </c>
      <c r="BA247">
        <v>127</v>
      </c>
      <c r="BB247">
        <v>75</v>
      </c>
      <c r="BC247">
        <v>48</v>
      </c>
      <c r="BD247">
        <v>4</v>
      </c>
      <c r="BE247">
        <v>3</v>
      </c>
      <c r="BF247">
        <v>2</v>
      </c>
      <c r="BG247">
        <v>2</v>
      </c>
      <c r="BH247">
        <v>3</v>
      </c>
      <c r="BI247">
        <v>0</v>
      </c>
      <c r="BJ247">
        <v>2</v>
      </c>
      <c r="BK247">
        <v>0</v>
      </c>
      <c r="BL247">
        <v>2</v>
      </c>
      <c r="BM247">
        <v>0</v>
      </c>
      <c r="BN247">
        <v>1</v>
      </c>
      <c r="BO247">
        <v>1</v>
      </c>
      <c r="BP247">
        <v>1</v>
      </c>
      <c r="BQ247">
        <v>0</v>
      </c>
      <c r="BR247">
        <v>1</v>
      </c>
      <c r="BS247">
        <v>1</v>
      </c>
      <c r="BT247">
        <v>0</v>
      </c>
      <c r="BU247">
        <v>1</v>
      </c>
      <c r="BV247">
        <v>0</v>
      </c>
      <c r="BW247">
        <v>0</v>
      </c>
      <c r="BX247">
        <v>2</v>
      </c>
      <c r="BY247">
        <v>0</v>
      </c>
      <c r="BZ247">
        <v>1</v>
      </c>
      <c r="CA247">
        <v>75</v>
      </c>
      <c r="CB247">
        <v>78</v>
      </c>
      <c r="CC247">
        <v>73</v>
      </c>
      <c r="CD247">
        <v>2</v>
      </c>
      <c r="CE247">
        <v>1</v>
      </c>
      <c r="CF247">
        <v>0</v>
      </c>
      <c r="CG247">
        <v>0</v>
      </c>
      <c r="CH247">
        <v>0</v>
      </c>
      <c r="CI247">
        <v>0</v>
      </c>
      <c r="CJ247">
        <v>1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1</v>
      </c>
      <c r="CQ247">
        <v>78</v>
      </c>
      <c r="CR247">
        <v>13</v>
      </c>
      <c r="CS247">
        <v>8</v>
      </c>
      <c r="CT247">
        <v>0</v>
      </c>
      <c r="CU247">
        <v>0</v>
      </c>
      <c r="CV247">
        <v>1</v>
      </c>
      <c r="CW247">
        <v>0</v>
      </c>
      <c r="CX247">
        <v>1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1</v>
      </c>
      <c r="DG247">
        <v>0</v>
      </c>
      <c r="DH247">
        <v>1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1</v>
      </c>
      <c r="DQ247">
        <v>13</v>
      </c>
      <c r="DR247">
        <v>51</v>
      </c>
      <c r="DS247">
        <v>1</v>
      </c>
      <c r="DT247">
        <v>3</v>
      </c>
      <c r="DU247">
        <v>1</v>
      </c>
      <c r="DV247">
        <v>1</v>
      </c>
      <c r="DW247">
        <v>1</v>
      </c>
      <c r="DX247">
        <v>1</v>
      </c>
      <c r="DY247">
        <v>39</v>
      </c>
      <c r="DZ247">
        <v>0</v>
      </c>
      <c r="EA247">
        <v>0</v>
      </c>
      <c r="EB247">
        <v>0</v>
      </c>
      <c r="EC247">
        <v>0</v>
      </c>
      <c r="ED247">
        <v>1</v>
      </c>
      <c r="EE247">
        <v>2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1</v>
      </c>
      <c r="EP247">
        <v>0</v>
      </c>
      <c r="EQ247">
        <v>51</v>
      </c>
      <c r="ER247">
        <v>30</v>
      </c>
      <c r="ES247">
        <v>6</v>
      </c>
      <c r="ET247">
        <v>7</v>
      </c>
      <c r="EU247">
        <v>2</v>
      </c>
      <c r="EV247">
        <v>11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1</v>
      </c>
      <c r="FI247">
        <v>0</v>
      </c>
      <c r="FJ247">
        <v>0</v>
      </c>
      <c r="FK247">
        <v>0</v>
      </c>
      <c r="FL247">
        <v>1</v>
      </c>
      <c r="FM247">
        <v>0</v>
      </c>
      <c r="FN247">
        <v>0</v>
      </c>
      <c r="FO247">
        <v>0</v>
      </c>
      <c r="FP247">
        <v>2</v>
      </c>
      <c r="FQ247">
        <v>30</v>
      </c>
      <c r="FR247">
        <v>37</v>
      </c>
      <c r="FS247">
        <v>9</v>
      </c>
      <c r="FT247">
        <v>1</v>
      </c>
      <c r="FU247">
        <v>8</v>
      </c>
      <c r="FV247">
        <v>1</v>
      </c>
      <c r="FW247">
        <v>2</v>
      </c>
      <c r="FX247">
        <v>0</v>
      </c>
      <c r="FY247">
        <v>0</v>
      </c>
      <c r="FZ247">
        <v>1</v>
      </c>
      <c r="GA247">
        <v>0</v>
      </c>
      <c r="GB247">
        <v>1</v>
      </c>
      <c r="GC247">
        <v>0</v>
      </c>
      <c r="GD247">
        <v>1</v>
      </c>
      <c r="GE247">
        <v>1</v>
      </c>
      <c r="GF247">
        <v>3</v>
      </c>
      <c r="GG247">
        <v>0</v>
      </c>
      <c r="GH247">
        <v>0</v>
      </c>
      <c r="GI247">
        <v>2</v>
      </c>
      <c r="GJ247">
        <v>2</v>
      </c>
      <c r="GK247">
        <v>0</v>
      </c>
      <c r="GL247">
        <v>0</v>
      </c>
      <c r="GM247">
        <v>0</v>
      </c>
      <c r="GN247">
        <v>0</v>
      </c>
      <c r="GO247">
        <v>5</v>
      </c>
      <c r="GP247">
        <v>0</v>
      </c>
      <c r="GQ247">
        <v>37</v>
      </c>
      <c r="GR247">
        <v>12</v>
      </c>
      <c r="GS247">
        <v>8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2</v>
      </c>
      <c r="HH247">
        <v>1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1</v>
      </c>
      <c r="HO247">
        <v>0</v>
      </c>
      <c r="HP247">
        <v>0</v>
      </c>
      <c r="HQ247">
        <v>12</v>
      </c>
      <c r="HR247">
        <v>1</v>
      </c>
      <c r="HS247">
        <v>0</v>
      </c>
      <c r="HT247">
        <v>1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1</v>
      </c>
    </row>
    <row r="248" spans="1:239">
      <c r="A248" t="s">
        <v>1270</v>
      </c>
      <c r="B248" t="s">
        <v>1269</v>
      </c>
      <c r="C248" t="str">
        <f>"060305"</f>
        <v>060305</v>
      </c>
      <c r="D248" t="s">
        <v>1268</v>
      </c>
      <c r="E248">
        <v>3</v>
      </c>
      <c r="F248">
        <v>373</v>
      </c>
      <c r="G248">
        <v>300</v>
      </c>
      <c r="H248">
        <v>168</v>
      </c>
      <c r="I248">
        <v>132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132</v>
      </c>
      <c r="T248">
        <v>0</v>
      </c>
      <c r="U248">
        <v>0</v>
      </c>
      <c r="V248">
        <v>132</v>
      </c>
      <c r="W248">
        <v>7</v>
      </c>
      <c r="X248">
        <v>6</v>
      </c>
      <c r="Y248">
        <v>1</v>
      </c>
      <c r="Z248">
        <v>0</v>
      </c>
      <c r="AA248">
        <v>125</v>
      </c>
      <c r="AB248">
        <v>46</v>
      </c>
      <c r="AC248">
        <v>26</v>
      </c>
      <c r="AD248">
        <v>4</v>
      </c>
      <c r="AE248">
        <v>1</v>
      </c>
      <c r="AF248">
        <v>0</v>
      </c>
      <c r="AG248">
        <v>4</v>
      </c>
      <c r="AH248">
        <v>0</v>
      </c>
      <c r="AI248">
        <v>1</v>
      </c>
      <c r="AJ248">
        <v>0</v>
      </c>
      <c r="AK248">
        <v>5</v>
      </c>
      <c r="AL248">
        <v>5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46</v>
      </c>
      <c r="BB248">
        <v>18</v>
      </c>
      <c r="BC248">
        <v>9</v>
      </c>
      <c r="BD248">
        <v>2</v>
      </c>
      <c r="BE248">
        <v>1</v>
      </c>
      <c r="BF248">
        <v>0</v>
      </c>
      <c r="BG248">
        <v>1</v>
      </c>
      <c r="BH248">
        <v>0</v>
      </c>
      <c r="BI248">
        <v>1</v>
      </c>
      <c r="BJ248">
        <v>0</v>
      </c>
      <c r="BK248">
        <v>1</v>
      </c>
      <c r="BL248">
        <v>0</v>
      </c>
      <c r="BM248">
        <v>1</v>
      </c>
      <c r="BN248">
        <v>0</v>
      </c>
      <c r="BO248">
        <v>0</v>
      </c>
      <c r="BP248">
        <v>1</v>
      </c>
      <c r="BQ248">
        <v>0</v>
      </c>
      <c r="BR248">
        <v>0</v>
      </c>
      <c r="BS248">
        <v>1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18</v>
      </c>
      <c r="CB248">
        <v>10</v>
      </c>
      <c r="CC248">
        <v>9</v>
      </c>
      <c r="CD248">
        <v>0</v>
      </c>
      <c r="CE248">
        <v>0</v>
      </c>
      <c r="CF248">
        <v>1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10</v>
      </c>
      <c r="CR248">
        <v>11</v>
      </c>
      <c r="CS248">
        <v>4</v>
      </c>
      <c r="CT248">
        <v>1</v>
      </c>
      <c r="CU248">
        <v>0</v>
      </c>
      <c r="CV248">
        <v>0</v>
      </c>
      <c r="CW248">
        <v>1</v>
      </c>
      <c r="CX248">
        <v>0</v>
      </c>
      <c r="CY248">
        <v>0</v>
      </c>
      <c r="CZ248">
        <v>0</v>
      </c>
      <c r="DA248">
        <v>1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1</v>
      </c>
      <c r="DP248">
        <v>3</v>
      </c>
      <c r="DQ248">
        <v>11</v>
      </c>
      <c r="DR248">
        <v>27</v>
      </c>
      <c r="DS248">
        <v>1</v>
      </c>
      <c r="DT248">
        <v>3</v>
      </c>
      <c r="DU248">
        <v>0</v>
      </c>
      <c r="DV248">
        <v>0</v>
      </c>
      <c r="DW248">
        <v>0</v>
      </c>
      <c r="DX248">
        <v>0</v>
      </c>
      <c r="DY248">
        <v>22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1</v>
      </c>
      <c r="EQ248">
        <v>27</v>
      </c>
      <c r="ER248">
        <v>7</v>
      </c>
      <c r="ES248">
        <v>0</v>
      </c>
      <c r="ET248">
        <v>0</v>
      </c>
      <c r="EU248">
        <v>1</v>
      </c>
      <c r="EV248">
        <v>0</v>
      </c>
      <c r="EW248">
        <v>0</v>
      </c>
      <c r="EX248">
        <v>1</v>
      </c>
      <c r="EY248">
        <v>0</v>
      </c>
      <c r="EZ248">
        <v>1</v>
      </c>
      <c r="FA248">
        <v>0</v>
      </c>
      <c r="FB248">
        <v>2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2</v>
      </c>
      <c r="FN248">
        <v>0</v>
      </c>
      <c r="FO248">
        <v>0</v>
      </c>
      <c r="FP248">
        <v>0</v>
      </c>
      <c r="FQ248">
        <v>7</v>
      </c>
      <c r="FR248">
        <v>6</v>
      </c>
      <c r="FS248">
        <v>2</v>
      </c>
      <c r="FT248">
        <v>1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1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2</v>
      </c>
      <c r="GP248">
        <v>0</v>
      </c>
      <c r="GQ248">
        <v>6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</row>
    <row r="249" spans="1:239">
      <c r="A249" t="s">
        <v>1267</v>
      </c>
      <c r="B249" t="s">
        <v>1262</v>
      </c>
      <c r="C249" t="str">
        <f>"060306"</f>
        <v>060306</v>
      </c>
      <c r="D249" t="s">
        <v>220</v>
      </c>
      <c r="E249">
        <v>1</v>
      </c>
      <c r="F249">
        <v>371</v>
      </c>
      <c r="G249">
        <v>280</v>
      </c>
      <c r="H249">
        <v>165</v>
      </c>
      <c r="I249">
        <v>115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115</v>
      </c>
      <c r="T249">
        <v>0</v>
      </c>
      <c r="U249">
        <v>0</v>
      </c>
      <c r="V249">
        <v>115</v>
      </c>
      <c r="W249">
        <v>5</v>
      </c>
      <c r="X249">
        <v>3</v>
      </c>
      <c r="Y249">
        <v>2</v>
      </c>
      <c r="Z249">
        <v>0</v>
      </c>
      <c r="AA249">
        <v>110</v>
      </c>
      <c r="AB249">
        <v>38</v>
      </c>
      <c r="AC249">
        <v>27</v>
      </c>
      <c r="AD249">
        <v>3</v>
      </c>
      <c r="AE249">
        <v>1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2</v>
      </c>
      <c r="AL249">
        <v>1</v>
      </c>
      <c r="AM249">
        <v>0</v>
      </c>
      <c r="AN249">
        <v>0</v>
      </c>
      <c r="AO249">
        <v>0</v>
      </c>
      <c r="AP249">
        <v>2</v>
      </c>
      <c r="AQ249">
        <v>0</v>
      </c>
      <c r="AR249">
        <v>0</v>
      </c>
      <c r="AS249">
        <v>0</v>
      </c>
      <c r="AT249">
        <v>0</v>
      </c>
      <c r="AU249">
        <v>1</v>
      </c>
      <c r="AV249">
        <v>0</v>
      </c>
      <c r="AW249">
        <v>1</v>
      </c>
      <c r="AX249">
        <v>0</v>
      </c>
      <c r="AY249">
        <v>0</v>
      </c>
      <c r="AZ249">
        <v>0</v>
      </c>
      <c r="BA249">
        <v>38</v>
      </c>
      <c r="BB249">
        <v>4</v>
      </c>
      <c r="BC249">
        <v>4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4</v>
      </c>
      <c r="CB249">
        <v>2</v>
      </c>
      <c r="CC249">
        <v>1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1</v>
      </c>
      <c r="CP249">
        <v>0</v>
      </c>
      <c r="CQ249">
        <v>2</v>
      </c>
      <c r="CR249">
        <v>9</v>
      </c>
      <c r="CS249">
        <v>6</v>
      </c>
      <c r="CT249">
        <v>0</v>
      </c>
      <c r="CU249">
        <v>0</v>
      </c>
      <c r="CV249">
        <v>1</v>
      </c>
      <c r="CW249">
        <v>1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1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9</v>
      </c>
      <c r="DR249">
        <v>23</v>
      </c>
      <c r="DS249">
        <v>1</v>
      </c>
      <c r="DT249">
        <v>0</v>
      </c>
      <c r="DU249">
        <v>0</v>
      </c>
      <c r="DV249">
        <v>1</v>
      </c>
      <c r="DW249">
        <v>0</v>
      </c>
      <c r="DX249">
        <v>0</v>
      </c>
      <c r="DY249">
        <v>18</v>
      </c>
      <c r="DZ249">
        <v>0</v>
      </c>
      <c r="EA249">
        <v>1</v>
      </c>
      <c r="EB249">
        <v>0</v>
      </c>
      <c r="EC249">
        <v>0</v>
      </c>
      <c r="ED249">
        <v>1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1</v>
      </c>
      <c r="EQ249">
        <v>23</v>
      </c>
      <c r="ER249">
        <v>5</v>
      </c>
      <c r="ES249">
        <v>0</v>
      </c>
      <c r="ET249">
        <v>0</v>
      </c>
      <c r="EU249">
        <v>2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1</v>
      </c>
      <c r="FE249">
        <v>0</v>
      </c>
      <c r="FF249">
        <v>0</v>
      </c>
      <c r="FG249">
        <v>0</v>
      </c>
      <c r="FH249">
        <v>1</v>
      </c>
      <c r="FI249">
        <v>1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5</v>
      </c>
      <c r="FR249">
        <v>24</v>
      </c>
      <c r="FS249">
        <v>2</v>
      </c>
      <c r="FT249">
        <v>0</v>
      </c>
      <c r="FU249">
        <v>4</v>
      </c>
      <c r="FV249">
        <v>0</v>
      </c>
      <c r="FW249">
        <v>0</v>
      </c>
      <c r="FX249">
        <v>0</v>
      </c>
      <c r="FY249">
        <v>1</v>
      </c>
      <c r="FZ249">
        <v>0</v>
      </c>
      <c r="GA249">
        <v>0</v>
      </c>
      <c r="GB249">
        <v>2</v>
      </c>
      <c r="GC249">
        <v>1</v>
      </c>
      <c r="GD249">
        <v>0</v>
      </c>
      <c r="GE249">
        <v>0</v>
      </c>
      <c r="GF249">
        <v>1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1</v>
      </c>
      <c r="GN249">
        <v>0</v>
      </c>
      <c r="GO249">
        <v>12</v>
      </c>
      <c r="GP249">
        <v>0</v>
      </c>
      <c r="GQ249">
        <v>24</v>
      </c>
      <c r="GR249">
        <v>5</v>
      </c>
      <c r="GS249">
        <v>4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1</v>
      </c>
      <c r="HM249">
        <v>0</v>
      </c>
      <c r="HN249">
        <v>0</v>
      </c>
      <c r="HO249">
        <v>0</v>
      </c>
      <c r="HP249">
        <v>0</v>
      </c>
      <c r="HQ249">
        <v>5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</row>
    <row r="250" spans="1:239">
      <c r="A250" t="s">
        <v>1266</v>
      </c>
      <c r="B250" t="s">
        <v>1262</v>
      </c>
      <c r="C250" t="str">
        <f>"060306"</f>
        <v>060306</v>
      </c>
      <c r="D250" t="s">
        <v>220</v>
      </c>
      <c r="E250">
        <v>2</v>
      </c>
      <c r="F250">
        <v>1540</v>
      </c>
      <c r="G250">
        <v>1170</v>
      </c>
      <c r="H250">
        <v>548</v>
      </c>
      <c r="I250">
        <v>622</v>
      </c>
      <c r="J250">
        <v>1</v>
      </c>
      <c r="K250">
        <v>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622</v>
      </c>
      <c r="T250">
        <v>0</v>
      </c>
      <c r="U250">
        <v>0</v>
      </c>
      <c r="V250">
        <v>622</v>
      </c>
      <c r="W250">
        <v>15</v>
      </c>
      <c r="X250">
        <v>8</v>
      </c>
      <c r="Y250">
        <v>7</v>
      </c>
      <c r="Z250">
        <v>0</v>
      </c>
      <c r="AA250">
        <v>607</v>
      </c>
      <c r="AB250">
        <v>283</v>
      </c>
      <c r="AC250">
        <v>178</v>
      </c>
      <c r="AD250">
        <v>15</v>
      </c>
      <c r="AE250">
        <v>7</v>
      </c>
      <c r="AF250">
        <v>2</v>
      </c>
      <c r="AG250">
        <v>4</v>
      </c>
      <c r="AH250">
        <v>0</v>
      </c>
      <c r="AI250">
        <v>2</v>
      </c>
      <c r="AJ250">
        <v>0</v>
      </c>
      <c r="AK250">
        <v>26</v>
      </c>
      <c r="AL250">
        <v>15</v>
      </c>
      <c r="AM250">
        <v>1</v>
      </c>
      <c r="AN250">
        <v>0</v>
      </c>
      <c r="AO250">
        <v>1</v>
      </c>
      <c r="AP250">
        <v>15</v>
      </c>
      <c r="AQ250">
        <v>0</v>
      </c>
      <c r="AR250">
        <v>2</v>
      </c>
      <c r="AS250">
        <v>1</v>
      </c>
      <c r="AT250">
        <v>3</v>
      </c>
      <c r="AU250">
        <v>1</v>
      </c>
      <c r="AV250">
        <v>0</v>
      </c>
      <c r="AW250">
        <v>6</v>
      </c>
      <c r="AX250">
        <v>0</v>
      </c>
      <c r="AY250">
        <v>1</v>
      </c>
      <c r="AZ250">
        <v>3</v>
      </c>
      <c r="BA250">
        <v>283</v>
      </c>
      <c r="BB250">
        <v>58</v>
      </c>
      <c r="BC250">
        <v>45</v>
      </c>
      <c r="BD250">
        <v>0</v>
      </c>
      <c r="BE250">
        <v>3</v>
      </c>
      <c r="BF250">
        <v>0</v>
      </c>
      <c r="BG250">
        <v>3</v>
      </c>
      <c r="BH250">
        <v>1</v>
      </c>
      <c r="BI250">
        <v>0</v>
      </c>
      <c r="BJ250">
        <v>2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1</v>
      </c>
      <c r="BQ250">
        <v>1</v>
      </c>
      <c r="BR250">
        <v>0</v>
      </c>
      <c r="BS250">
        <v>1</v>
      </c>
      <c r="BT250">
        <v>0</v>
      </c>
      <c r="BU250">
        <v>0</v>
      </c>
      <c r="BV250">
        <v>1</v>
      </c>
      <c r="BW250">
        <v>0</v>
      </c>
      <c r="BX250">
        <v>0</v>
      </c>
      <c r="BY250">
        <v>0</v>
      </c>
      <c r="BZ250">
        <v>0</v>
      </c>
      <c r="CA250">
        <v>58</v>
      </c>
      <c r="CB250">
        <v>17</v>
      </c>
      <c r="CC250">
        <v>10</v>
      </c>
      <c r="CD250">
        <v>1</v>
      </c>
      <c r="CE250">
        <v>1</v>
      </c>
      <c r="CF250">
        <v>2</v>
      </c>
      <c r="CG250">
        <v>0</v>
      </c>
      <c r="CH250">
        <v>0</v>
      </c>
      <c r="CI250">
        <v>0</v>
      </c>
      <c r="CJ250">
        <v>1</v>
      </c>
      <c r="CK250">
        <v>0</v>
      </c>
      <c r="CL250">
        <v>0</v>
      </c>
      <c r="CM250">
        <v>0</v>
      </c>
      <c r="CN250">
        <v>1</v>
      </c>
      <c r="CO250">
        <v>0</v>
      </c>
      <c r="CP250">
        <v>1</v>
      </c>
      <c r="CQ250">
        <v>17</v>
      </c>
      <c r="CR250">
        <v>43</v>
      </c>
      <c r="CS250">
        <v>34</v>
      </c>
      <c r="CT250">
        <v>0</v>
      </c>
      <c r="CU250">
        <v>0</v>
      </c>
      <c r="CV250">
        <v>1</v>
      </c>
      <c r="CW250">
        <v>2</v>
      </c>
      <c r="CX250">
        <v>0</v>
      </c>
      <c r="CY250">
        <v>0</v>
      </c>
      <c r="CZ250">
        <v>0</v>
      </c>
      <c r="DA250">
        <v>1</v>
      </c>
      <c r="DB250">
        <v>0</v>
      </c>
      <c r="DC250">
        <v>2</v>
      </c>
      <c r="DD250">
        <v>1</v>
      </c>
      <c r="DE250">
        <v>0</v>
      </c>
      <c r="DF250">
        <v>1</v>
      </c>
      <c r="DG250">
        <v>1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43</v>
      </c>
      <c r="DR250">
        <v>77</v>
      </c>
      <c r="DS250">
        <v>13</v>
      </c>
      <c r="DT250">
        <v>1</v>
      </c>
      <c r="DU250">
        <v>2</v>
      </c>
      <c r="DV250">
        <v>2</v>
      </c>
      <c r="DW250">
        <v>6</v>
      </c>
      <c r="DX250">
        <v>1</v>
      </c>
      <c r="DY250">
        <v>41</v>
      </c>
      <c r="DZ250">
        <v>0</v>
      </c>
      <c r="EA250">
        <v>3</v>
      </c>
      <c r="EB250">
        <v>0</v>
      </c>
      <c r="EC250">
        <v>0</v>
      </c>
      <c r="ED250">
        <v>1</v>
      </c>
      <c r="EE250">
        <v>4</v>
      </c>
      <c r="EF250">
        <v>0</v>
      </c>
      <c r="EG250">
        <v>0</v>
      </c>
      <c r="EH250">
        <v>0</v>
      </c>
      <c r="EI250">
        <v>1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2</v>
      </c>
      <c r="EP250">
        <v>0</v>
      </c>
      <c r="EQ250">
        <v>77</v>
      </c>
      <c r="ER250">
        <v>34</v>
      </c>
      <c r="ES250">
        <v>4</v>
      </c>
      <c r="ET250">
        <v>2</v>
      </c>
      <c r="EU250">
        <v>0</v>
      </c>
      <c r="EV250">
        <v>23</v>
      </c>
      <c r="EW250">
        <v>0</v>
      </c>
      <c r="EX250">
        <v>0</v>
      </c>
      <c r="EY250">
        <v>0</v>
      </c>
      <c r="EZ250">
        <v>1</v>
      </c>
      <c r="FA250">
        <v>0</v>
      </c>
      <c r="FB250">
        <v>1</v>
      </c>
      <c r="FC250">
        <v>1</v>
      </c>
      <c r="FD250">
        <v>0</v>
      </c>
      <c r="FE250">
        <v>0</v>
      </c>
      <c r="FF250">
        <v>0</v>
      </c>
      <c r="FG250">
        <v>0</v>
      </c>
      <c r="FH250">
        <v>1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1</v>
      </c>
      <c r="FP250">
        <v>0</v>
      </c>
      <c r="FQ250">
        <v>34</v>
      </c>
      <c r="FR250">
        <v>72</v>
      </c>
      <c r="FS250">
        <v>17</v>
      </c>
      <c r="FT250">
        <v>7</v>
      </c>
      <c r="FU250">
        <v>12</v>
      </c>
      <c r="FV250">
        <v>2</v>
      </c>
      <c r="FW250">
        <v>0</v>
      </c>
      <c r="FX250">
        <v>2</v>
      </c>
      <c r="FY250">
        <v>2</v>
      </c>
      <c r="FZ250">
        <v>0</v>
      </c>
      <c r="GA250">
        <v>1</v>
      </c>
      <c r="GB250">
        <v>3</v>
      </c>
      <c r="GC250">
        <v>3</v>
      </c>
      <c r="GD250">
        <v>1</v>
      </c>
      <c r="GE250">
        <v>0</v>
      </c>
      <c r="GF250">
        <v>1</v>
      </c>
      <c r="GG250">
        <v>0</v>
      </c>
      <c r="GH250">
        <v>3</v>
      </c>
      <c r="GI250">
        <v>0</v>
      </c>
      <c r="GJ250">
        <v>0</v>
      </c>
      <c r="GK250">
        <v>3</v>
      </c>
      <c r="GL250">
        <v>1</v>
      </c>
      <c r="GM250">
        <v>1</v>
      </c>
      <c r="GN250">
        <v>0</v>
      </c>
      <c r="GO250">
        <v>13</v>
      </c>
      <c r="GP250">
        <v>0</v>
      </c>
      <c r="GQ250">
        <v>72</v>
      </c>
      <c r="GR250">
        <v>19</v>
      </c>
      <c r="GS250">
        <v>13</v>
      </c>
      <c r="GT250">
        <v>0</v>
      </c>
      <c r="GU250">
        <v>1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1</v>
      </c>
      <c r="HD250">
        <v>0</v>
      </c>
      <c r="HE250">
        <v>1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1</v>
      </c>
      <c r="HO250">
        <v>0</v>
      </c>
      <c r="HP250">
        <v>2</v>
      </c>
      <c r="HQ250">
        <v>19</v>
      </c>
      <c r="HR250">
        <v>4</v>
      </c>
      <c r="HS250">
        <v>0</v>
      </c>
      <c r="HT250">
        <v>0</v>
      </c>
      <c r="HU250">
        <v>1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1</v>
      </c>
      <c r="IB250">
        <v>0</v>
      </c>
      <c r="IC250">
        <v>0</v>
      </c>
      <c r="ID250">
        <v>2</v>
      </c>
      <c r="IE250">
        <v>4</v>
      </c>
    </row>
    <row r="251" spans="1:239">
      <c r="A251" t="s">
        <v>1265</v>
      </c>
      <c r="B251" t="s">
        <v>1262</v>
      </c>
      <c r="C251" t="str">
        <f>"060306"</f>
        <v>060306</v>
      </c>
      <c r="D251" t="s">
        <v>215</v>
      </c>
      <c r="E251">
        <v>3</v>
      </c>
      <c r="F251">
        <v>292</v>
      </c>
      <c r="G251">
        <v>230</v>
      </c>
      <c r="H251">
        <v>103</v>
      </c>
      <c r="I251">
        <v>127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127</v>
      </c>
      <c r="T251">
        <v>0</v>
      </c>
      <c r="U251">
        <v>0</v>
      </c>
      <c r="V251">
        <v>127</v>
      </c>
      <c r="W251">
        <v>7</v>
      </c>
      <c r="X251">
        <v>5</v>
      </c>
      <c r="Y251">
        <v>2</v>
      </c>
      <c r="Z251">
        <v>0</v>
      </c>
      <c r="AA251">
        <v>120</v>
      </c>
      <c r="AB251">
        <v>64</v>
      </c>
      <c r="AC251">
        <v>45</v>
      </c>
      <c r="AD251">
        <v>0</v>
      </c>
      <c r="AE251">
        <v>1</v>
      </c>
      <c r="AF251">
        <v>0</v>
      </c>
      <c r="AG251">
        <v>1</v>
      </c>
      <c r="AH251">
        <v>0</v>
      </c>
      <c r="AI251">
        <v>0</v>
      </c>
      <c r="AJ251">
        <v>1</v>
      </c>
      <c r="AK251">
        <v>3</v>
      </c>
      <c r="AL251">
        <v>6</v>
      </c>
      <c r="AM251">
        <v>0</v>
      </c>
      <c r="AN251">
        <v>0</v>
      </c>
      <c r="AO251">
        <v>0</v>
      </c>
      <c r="AP251">
        <v>1</v>
      </c>
      <c r="AQ251">
        <v>0</v>
      </c>
      <c r="AR251">
        <v>2</v>
      </c>
      <c r="AS251">
        <v>1</v>
      </c>
      <c r="AT251">
        <v>1</v>
      </c>
      <c r="AU251">
        <v>0</v>
      </c>
      <c r="AV251">
        <v>0</v>
      </c>
      <c r="AW251">
        <v>2</v>
      </c>
      <c r="AX251">
        <v>0</v>
      </c>
      <c r="AY251">
        <v>0</v>
      </c>
      <c r="AZ251">
        <v>0</v>
      </c>
      <c r="BA251">
        <v>64</v>
      </c>
      <c r="BB251">
        <v>10</v>
      </c>
      <c r="BC251">
        <v>5</v>
      </c>
      <c r="BD251">
        <v>1</v>
      </c>
      <c r="BE251">
        <v>0</v>
      </c>
      <c r="BF251">
        <v>0</v>
      </c>
      <c r="BG251">
        <v>0</v>
      </c>
      <c r="BH251">
        <v>2</v>
      </c>
      <c r="BI251">
        <v>0</v>
      </c>
      <c r="BJ251">
        <v>0</v>
      </c>
      <c r="BK251">
        <v>1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1</v>
      </c>
      <c r="BY251">
        <v>0</v>
      </c>
      <c r="BZ251">
        <v>0</v>
      </c>
      <c r="CA251">
        <v>10</v>
      </c>
      <c r="CB251">
        <v>6</v>
      </c>
      <c r="CC251">
        <v>3</v>
      </c>
      <c r="CD251">
        <v>0</v>
      </c>
      <c r="CE251">
        <v>1</v>
      </c>
      <c r="CF251">
        <v>1</v>
      </c>
      <c r="CG251">
        <v>0</v>
      </c>
      <c r="CH251">
        <v>0</v>
      </c>
      <c r="CI251">
        <v>0</v>
      </c>
      <c r="CJ251">
        <v>0</v>
      </c>
      <c r="CK251">
        <v>1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6</v>
      </c>
      <c r="CR251">
        <v>6</v>
      </c>
      <c r="CS251">
        <v>3</v>
      </c>
      <c r="CT251">
        <v>1</v>
      </c>
      <c r="CU251">
        <v>1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1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6</v>
      </c>
      <c r="DR251">
        <v>22</v>
      </c>
      <c r="DS251">
        <v>7</v>
      </c>
      <c r="DT251">
        <v>1</v>
      </c>
      <c r="DU251">
        <v>1</v>
      </c>
      <c r="DV251">
        <v>0</v>
      </c>
      <c r="DW251">
        <v>2</v>
      </c>
      <c r="DX251">
        <v>0</v>
      </c>
      <c r="DY251">
        <v>10</v>
      </c>
      <c r="DZ251">
        <v>0</v>
      </c>
      <c r="EA251">
        <v>1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22</v>
      </c>
      <c r="ER251">
        <v>1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1</v>
      </c>
      <c r="FQ251">
        <v>1</v>
      </c>
      <c r="FR251">
        <v>8</v>
      </c>
      <c r="FS251">
        <v>0</v>
      </c>
      <c r="FT251">
        <v>0</v>
      </c>
      <c r="FU251">
        <v>2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1</v>
      </c>
      <c r="GC251">
        <v>0</v>
      </c>
      <c r="GD251">
        <v>0</v>
      </c>
      <c r="GE251">
        <v>0</v>
      </c>
      <c r="GF251">
        <v>0</v>
      </c>
      <c r="GG251">
        <v>1</v>
      </c>
      <c r="GH251">
        <v>1</v>
      </c>
      <c r="GI251">
        <v>0</v>
      </c>
      <c r="GJ251">
        <v>0</v>
      </c>
      <c r="GK251">
        <v>0</v>
      </c>
      <c r="GL251">
        <v>0</v>
      </c>
      <c r="GM251">
        <v>1</v>
      </c>
      <c r="GN251">
        <v>0</v>
      </c>
      <c r="GO251">
        <v>2</v>
      </c>
      <c r="GP251">
        <v>0</v>
      </c>
      <c r="GQ251">
        <v>8</v>
      </c>
      <c r="GR251">
        <v>3</v>
      </c>
      <c r="GS251">
        <v>1</v>
      </c>
      <c r="GT251">
        <v>0</v>
      </c>
      <c r="GU251">
        <v>0</v>
      </c>
      <c r="GV251">
        <v>0</v>
      </c>
      <c r="GW251">
        <v>1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1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3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</row>
    <row r="252" spans="1:239">
      <c r="A252" t="s">
        <v>1264</v>
      </c>
      <c r="B252" t="s">
        <v>1262</v>
      </c>
      <c r="C252" t="str">
        <f>"060306"</f>
        <v>060306</v>
      </c>
      <c r="D252" t="s">
        <v>215</v>
      </c>
      <c r="E252">
        <v>4</v>
      </c>
      <c r="F252">
        <v>592</v>
      </c>
      <c r="G252">
        <v>450</v>
      </c>
      <c r="H252">
        <v>192</v>
      </c>
      <c r="I252">
        <v>258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258</v>
      </c>
      <c r="T252">
        <v>0</v>
      </c>
      <c r="U252">
        <v>0</v>
      </c>
      <c r="V252">
        <v>258</v>
      </c>
      <c r="W252">
        <v>6</v>
      </c>
      <c r="X252">
        <v>1</v>
      </c>
      <c r="Y252">
        <v>2</v>
      </c>
      <c r="Z252">
        <v>0</v>
      </c>
      <c r="AA252">
        <v>252</v>
      </c>
      <c r="AB252">
        <v>105</v>
      </c>
      <c r="AC252">
        <v>76</v>
      </c>
      <c r="AD252">
        <v>6</v>
      </c>
      <c r="AE252">
        <v>1</v>
      </c>
      <c r="AF252">
        <v>0</v>
      </c>
      <c r="AG252">
        <v>3</v>
      </c>
      <c r="AH252">
        <v>1</v>
      </c>
      <c r="AI252">
        <v>0</v>
      </c>
      <c r="AJ252">
        <v>0</v>
      </c>
      <c r="AK252">
        <v>5</v>
      </c>
      <c r="AL252">
        <v>4</v>
      </c>
      <c r="AM252">
        <v>0</v>
      </c>
      <c r="AN252">
        <v>0</v>
      </c>
      <c r="AO252">
        <v>1</v>
      </c>
      <c r="AP252">
        <v>4</v>
      </c>
      <c r="AQ252">
        <v>0</v>
      </c>
      <c r="AR252">
        <v>0</v>
      </c>
      <c r="AS252">
        <v>1</v>
      </c>
      <c r="AT252">
        <v>0</v>
      </c>
      <c r="AU252">
        <v>0</v>
      </c>
      <c r="AV252">
        <v>0</v>
      </c>
      <c r="AW252">
        <v>1</v>
      </c>
      <c r="AX252">
        <v>0</v>
      </c>
      <c r="AY252">
        <v>0</v>
      </c>
      <c r="AZ252">
        <v>2</v>
      </c>
      <c r="BA252">
        <v>105</v>
      </c>
      <c r="BB252">
        <v>45</v>
      </c>
      <c r="BC252">
        <v>28</v>
      </c>
      <c r="BD252">
        <v>7</v>
      </c>
      <c r="BE252">
        <v>2</v>
      </c>
      <c r="BF252">
        <v>0</v>
      </c>
      <c r="BG252">
        <v>0</v>
      </c>
      <c r="BH252">
        <v>0</v>
      </c>
      <c r="BI252">
        <v>0</v>
      </c>
      <c r="BJ252">
        <v>1</v>
      </c>
      <c r="BK252">
        <v>0</v>
      </c>
      <c r="BL252">
        <v>0</v>
      </c>
      <c r="BM252">
        <v>0</v>
      </c>
      <c r="BN252">
        <v>1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5</v>
      </c>
      <c r="BY252">
        <v>0</v>
      </c>
      <c r="BZ252">
        <v>1</v>
      </c>
      <c r="CA252">
        <v>45</v>
      </c>
      <c r="CB252">
        <v>6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1</v>
      </c>
      <c r="CQ252">
        <v>6</v>
      </c>
      <c r="CR252">
        <v>13</v>
      </c>
      <c r="CS252">
        <v>5</v>
      </c>
      <c r="CT252">
        <v>0</v>
      </c>
      <c r="CU252">
        <v>2</v>
      </c>
      <c r="CV252">
        <v>0</v>
      </c>
      <c r="CW252">
        <v>0</v>
      </c>
      <c r="CX252">
        <v>1</v>
      </c>
      <c r="CY252">
        <v>0</v>
      </c>
      <c r="CZ252">
        <v>0</v>
      </c>
      <c r="DA252">
        <v>0</v>
      </c>
      <c r="DB252">
        <v>0</v>
      </c>
      <c r="DC252">
        <v>1</v>
      </c>
      <c r="DD252">
        <v>1</v>
      </c>
      <c r="DE252">
        <v>0</v>
      </c>
      <c r="DF252">
        <v>1</v>
      </c>
      <c r="DG252">
        <v>0</v>
      </c>
      <c r="DH252">
        <v>0</v>
      </c>
      <c r="DI252">
        <v>0</v>
      </c>
      <c r="DJ252">
        <v>1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1</v>
      </c>
      <c r="DQ252">
        <v>13</v>
      </c>
      <c r="DR252">
        <v>41</v>
      </c>
      <c r="DS252">
        <v>4</v>
      </c>
      <c r="DT252">
        <v>0</v>
      </c>
      <c r="DU252">
        <v>0</v>
      </c>
      <c r="DV252">
        <v>1</v>
      </c>
      <c r="DW252">
        <v>1</v>
      </c>
      <c r="DX252">
        <v>1</v>
      </c>
      <c r="DY252">
        <v>31</v>
      </c>
      <c r="DZ252">
        <v>0</v>
      </c>
      <c r="EA252">
        <v>1</v>
      </c>
      <c r="EB252">
        <v>0</v>
      </c>
      <c r="EC252">
        <v>0</v>
      </c>
      <c r="ED252">
        <v>0</v>
      </c>
      <c r="EE252">
        <v>2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41</v>
      </c>
      <c r="ER252">
        <v>4</v>
      </c>
      <c r="ES252">
        <v>0</v>
      </c>
      <c r="ET252">
        <v>1</v>
      </c>
      <c r="EU252">
        <v>0</v>
      </c>
      <c r="EV252">
        <v>0</v>
      </c>
      <c r="EW252">
        <v>0</v>
      </c>
      <c r="EX252">
        <v>0</v>
      </c>
      <c r="EY252">
        <v>2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1</v>
      </c>
      <c r="FN252">
        <v>0</v>
      </c>
      <c r="FO252">
        <v>0</v>
      </c>
      <c r="FP252">
        <v>0</v>
      </c>
      <c r="FQ252">
        <v>4</v>
      </c>
      <c r="FR252">
        <v>32</v>
      </c>
      <c r="FS252">
        <v>9</v>
      </c>
      <c r="FT252">
        <v>2</v>
      </c>
      <c r="FU252">
        <v>3</v>
      </c>
      <c r="FV252">
        <v>2</v>
      </c>
      <c r="FW252">
        <v>0</v>
      </c>
      <c r="FX252">
        <v>0</v>
      </c>
      <c r="FY252">
        <v>0</v>
      </c>
      <c r="FZ252">
        <v>1</v>
      </c>
      <c r="GA252">
        <v>0</v>
      </c>
      <c r="GB252">
        <v>1</v>
      </c>
      <c r="GC252">
        <v>0</v>
      </c>
      <c r="GD252">
        <v>0</v>
      </c>
      <c r="GE252">
        <v>1</v>
      </c>
      <c r="GF252">
        <v>0</v>
      </c>
      <c r="GG252">
        <v>0</v>
      </c>
      <c r="GH252">
        <v>1</v>
      </c>
      <c r="GI252">
        <v>2</v>
      </c>
      <c r="GJ252">
        <v>0</v>
      </c>
      <c r="GK252">
        <v>0</v>
      </c>
      <c r="GL252">
        <v>1</v>
      </c>
      <c r="GM252">
        <v>0</v>
      </c>
      <c r="GN252">
        <v>0</v>
      </c>
      <c r="GO252">
        <v>9</v>
      </c>
      <c r="GP252">
        <v>0</v>
      </c>
      <c r="GQ252">
        <v>32</v>
      </c>
      <c r="GR252">
        <v>6</v>
      </c>
      <c r="GS252">
        <v>5</v>
      </c>
      <c r="GT252">
        <v>0</v>
      </c>
      <c r="GU252">
        <v>1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6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</row>
    <row r="253" spans="1:239">
      <c r="A253" t="s">
        <v>1263</v>
      </c>
      <c r="B253" t="s">
        <v>1262</v>
      </c>
      <c r="C253" t="str">
        <f>"060306"</f>
        <v>060306</v>
      </c>
      <c r="D253" t="s">
        <v>215</v>
      </c>
      <c r="E253">
        <v>5</v>
      </c>
      <c r="F253">
        <v>526</v>
      </c>
      <c r="G253">
        <v>400</v>
      </c>
      <c r="H253">
        <v>195</v>
      </c>
      <c r="I253">
        <v>205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205</v>
      </c>
      <c r="T253">
        <v>0</v>
      </c>
      <c r="U253">
        <v>0</v>
      </c>
      <c r="V253">
        <v>205</v>
      </c>
      <c r="W253">
        <v>5</v>
      </c>
      <c r="X253">
        <v>4</v>
      </c>
      <c r="Y253">
        <v>1</v>
      </c>
      <c r="Z253">
        <v>0</v>
      </c>
      <c r="AA253">
        <v>200</v>
      </c>
      <c r="AB253">
        <v>98</v>
      </c>
      <c r="AC253">
        <v>72</v>
      </c>
      <c r="AD253">
        <v>1</v>
      </c>
      <c r="AE253">
        <v>3</v>
      </c>
      <c r="AF253">
        <v>2</v>
      </c>
      <c r="AG253">
        <v>1</v>
      </c>
      <c r="AH253">
        <v>0</v>
      </c>
      <c r="AI253">
        <v>0</v>
      </c>
      <c r="AJ253">
        <v>0</v>
      </c>
      <c r="AK253">
        <v>8</v>
      </c>
      <c r="AL253">
        <v>5</v>
      </c>
      <c r="AM253">
        <v>0</v>
      </c>
      <c r="AN253">
        <v>1</v>
      </c>
      <c r="AO253">
        <v>0</v>
      </c>
      <c r="AP253">
        <v>0</v>
      </c>
      <c r="AQ253">
        <v>0</v>
      </c>
      <c r="AR253">
        <v>1</v>
      </c>
      <c r="AS253">
        <v>0</v>
      </c>
      <c r="AT253">
        <v>0</v>
      </c>
      <c r="AU253">
        <v>0</v>
      </c>
      <c r="AV253">
        <v>0</v>
      </c>
      <c r="AW253">
        <v>3</v>
      </c>
      <c r="AX253">
        <v>0</v>
      </c>
      <c r="AY253">
        <v>1</v>
      </c>
      <c r="AZ253">
        <v>0</v>
      </c>
      <c r="BA253">
        <v>98</v>
      </c>
      <c r="BB253">
        <v>16</v>
      </c>
      <c r="BC253">
        <v>7</v>
      </c>
      <c r="BD253">
        <v>3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2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1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1</v>
      </c>
      <c r="CA253">
        <v>16</v>
      </c>
      <c r="CB253">
        <v>3</v>
      </c>
      <c r="CC253">
        <v>1</v>
      </c>
      <c r="CD253">
        <v>0</v>
      </c>
      <c r="CE253">
        <v>1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1</v>
      </c>
      <c r="CO253">
        <v>0</v>
      </c>
      <c r="CP253">
        <v>0</v>
      </c>
      <c r="CQ253">
        <v>3</v>
      </c>
      <c r="CR253">
        <v>18</v>
      </c>
      <c r="CS253">
        <v>11</v>
      </c>
      <c r="CT253">
        <v>0</v>
      </c>
      <c r="CU253">
        <v>4</v>
      </c>
      <c r="CV253">
        <v>1</v>
      </c>
      <c r="CW253">
        <v>0</v>
      </c>
      <c r="CX253">
        <v>0</v>
      </c>
      <c r="CY253">
        <v>0</v>
      </c>
      <c r="CZ253">
        <v>0</v>
      </c>
      <c r="DA253">
        <v>1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1</v>
      </c>
      <c r="DO253">
        <v>0</v>
      </c>
      <c r="DP253">
        <v>0</v>
      </c>
      <c r="DQ253">
        <v>18</v>
      </c>
      <c r="DR253">
        <v>37</v>
      </c>
      <c r="DS253">
        <v>4</v>
      </c>
      <c r="DT253">
        <v>3</v>
      </c>
      <c r="DU253">
        <v>2</v>
      </c>
      <c r="DV253">
        <v>0</v>
      </c>
      <c r="DW253">
        <v>1</v>
      </c>
      <c r="DX253">
        <v>0</v>
      </c>
      <c r="DY253">
        <v>20</v>
      </c>
      <c r="DZ253">
        <v>1</v>
      </c>
      <c r="EA253">
        <v>2</v>
      </c>
      <c r="EB253">
        <v>0</v>
      </c>
      <c r="EC253">
        <v>0</v>
      </c>
      <c r="ED253">
        <v>0</v>
      </c>
      <c r="EE253">
        <v>2</v>
      </c>
      <c r="EF253">
        <v>0</v>
      </c>
      <c r="EG253">
        <v>1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1</v>
      </c>
      <c r="EQ253">
        <v>37</v>
      </c>
      <c r="ER253">
        <v>5</v>
      </c>
      <c r="ES253">
        <v>0</v>
      </c>
      <c r="ET253">
        <v>0</v>
      </c>
      <c r="EU253">
        <v>0</v>
      </c>
      <c r="EV253">
        <v>3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1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1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5</v>
      </c>
      <c r="FR253">
        <v>21</v>
      </c>
      <c r="FS253">
        <v>5</v>
      </c>
      <c r="FT253">
        <v>3</v>
      </c>
      <c r="FU253">
        <v>3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1</v>
      </c>
      <c r="GB253">
        <v>3</v>
      </c>
      <c r="GC253">
        <v>1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4</v>
      </c>
      <c r="GP253">
        <v>1</v>
      </c>
      <c r="GQ253">
        <v>21</v>
      </c>
      <c r="GR253">
        <v>2</v>
      </c>
      <c r="GS253">
        <v>1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1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2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</row>
    <row r="254" spans="1:239">
      <c r="A254" t="s">
        <v>1261</v>
      </c>
      <c r="B254" t="s">
        <v>1252</v>
      </c>
      <c r="C254" t="str">
        <f>"060307"</f>
        <v>060307</v>
      </c>
      <c r="D254" t="s">
        <v>1260</v>
      </c>
      <c r="E254">
        <v>1</v>
      </c>
      <c r="F254">
        <v>377</v>
      </c>
      <c r="G254">
        <v>290</v>
      </c>
      <c r="H254">
        <v>156</v>
      </c>
      <c r="I254">
        <v>134</v>
      </c>
      <c r="J254">
        <v>5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134</v>
      </c>
      <c r="T254">
        <v>0</v>
      </c>
      <c r="U254">
        <v>0</v>
      </c>
      <c r="V254">
        <v>134</v>
      </c>
      <c r="W254">
        <v>6</v>
      </c>
      <c r="X254">
        <v>4</v>
      </c>
      <c r="Y254">
        <v>2</v>
      </c>
      <c r="Z254">
        <v>0</v>
      </c>
      <c r="AA254">
        <v>128</v>
      </c>
      <c r="AB254">
        <v>41</v>
      </c>
      <c r="AC254">
        <v>25</v>
      </c>
      <c r="AD254">
        <v>1</v>
      </c>
      <c r="AE254">
        <v>1</v>
      </c>
      <c r="AF254">
        <v>0</v>
      </c>
      <c r="AG254">
        <v>3</v>
      </c>
      <c r="AH254">
        <v>2</v>
      </c>
      <c r="AI254">
        <v>0</v>
      </c>
      <c r="AJ254">
        <v>0</v>
      </c>
      <c r="AK254">
        <v>2</v>
      </c>
      <c r="AL254">
        <v>1</v>
      </c>
      <c r="AM254">
        <v>0</v>
      </c>
      <c r="AN254">
        <v>0</v>
      </c>
      <c r="AO254">
        <v>0</v>
      </c>
      <c r="AP254">
        <v>5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v>41</v>
      </c>
      <c r="BB254">
        <v>14</v>
      </c>
      <c r="BC254">
        <v>7</v>
      </c>
      <c r="BD254">
        <v>1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1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1</v>
      </c>
      <c r="BT254">
        <v>1</v>
      </c>
      <c r="BU254">
        <v>0</v>
      </c>
      <c r="BV254">
        <v>1</v>
      </c>
      <c r="BW254">
        <v>1</v>
      </c>
      <c r="BX254">
        <v>0</v>
      </c>
      <c r="BY254">
        <v>0</v>
      </c>
      <c r="BZ254">
        <v>1</v>
      </c>
      <c r="CA254">
        <v>14</v>
      </c>
      <c r="CB254">
        <v>2</v>
      </c>
      <c r="CC254">
        <v>0</v>
      </c>
      <c r="CD254">
        <v>0</v>
      </c>
      <c r="CE254">
        <v>2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2</v>
      </c>
      <c r="CR254">
        <v>2</v>
      </c>
      <c r="CS254">
        <v>1</v>
      </c>
      <c r="CT254">
        <v>0</v>
      </c>
      <c r="CU254">
        <v>0</v>
      </c>
      <c r="CV254">
        <v>1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2</v>
      </c>
      <c r="DR254">
        <v>42</v>
      </c>
      <c r="DS254">
        <v>2</v>
      </c>
      <c r="DT254">
        <v>0</v>
      </c>
      <c r="DU254">
        <v>2</v>
      </c>
      <c r="DV254">
        <v>0</v>
      </c>
      <c r="DW254">
        <v>2</v>
      </c>
      <c r="DX254">
        <v>1</v>
      </c>
      <c r="DY254">
        <v>34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1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42</v>
      </c>
      <c r="ER254">
        <v>5</v>
      </c>
      <c r="ES254">
        <v>0</v>
      </c>
      <c r="ET254">
        <v>0</v>
      </c>
      <c r="EU254">
        <v>0</v>
      </c>
      <c r="EV254">
        <v>3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1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1</v>
      </c>
      <c r="FQ254">
        <v>5</v>
      </c>
      <c r="FR254">
        <v>17</v>
      </c>
      <c r="FS254">
        <v>8</v>
      </c>
      <c r="FT254">
        <v>0</v>
      </c>
      <c r="FU254">
        <v>2</v>
      </c>
      <c r="FV254">
        <v>2</v>
      </c>
      <c r="FW254">
        <v>1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1</v>
      </c>
      <c r="GE254">
        <v>0</v>
      </c>
      <c r="GF254">
        <v>0</v>
      </c>
      <c r="GG254">
        <v>1</v>
      </c>
      <c r="GH254">
        <v>0</v>
      </c>
      <c r="GI254">
        <v>0</v>
      </c>
      <c r="GJ254">
        <v>0</v>
      </c>
      <c r="GK254">
        <v>0</v>
      </c>
      <c r="GL254">
        <v>1</v>
      </c>
      <c r="GM254">
        <v>1</v>
      </c>
      <c r="GN254">
        <v>0</v>
      </c>
      <c r="GO254">
        <v>0</v>
      </c>
      <c r="GP254">
        <v>0</v>
      </c>
      <c r="GQ254">
        <v>17</v>
      </c>
      <c r="GR254">
        <v>5</v>
      </c>
      <c r="GS254">
        <v>1</v>
      </c>
      <c r="GT254">
        <v>0</v>
      </c>
      <c r="GU254">
        <v>0</v>
      </c>
      <c r="GV254">
        <v>1</v>
      </c>
      <c r="GW254">
        <v>0</v>
      </c>
      <c r="GX254">
        <v>0</v>
      </c>
      <c r="GY254">
        <v>0</v>
      </c>
      <c r="GZ254">
        <v>0</v>
      </c>
      <c r="HA254">
        <v>1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2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5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</row>
    <row r="255" spans="1:239">
      <c r="A255" t="s">
        <v>1259</v>
      </c>
      <c r="B255" t="s">
        <v>1252</v>
      </c>
      <c r="C255" t="str">
        <f>"060307"</f>
        <v>060307</v>
      </c>
      <c r="D255" t="s">
        <v>1258</v>
      </c>
      <c r="E255">
        <v>2</v>
      </c>
      <c r="F255">
        <v>1036</v>
      </c>
      <c r="G255">
        <v>790</v>
      </c>
      <c r="H255">
        <v>475</v>
      </c>
      <c r="I255">
        <v>315</v>
      </c>
      <c r="J255">
        <v>3</v>
      </c>
      <c r="K255">
        <v>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315</v>
      </c>
      <c r="T255">
        <v>0</v>
      </c>
      <c r="U255">
        <v>0</v>
      </c>
      <c r="V255">
        <v>315</v>
      </c>
      <c r="W255">
        <v>7</v>
      </c>
      <c r="X255">
        <v>7</v>
      </c>
      <c r="Y255">
        <v>0</v>
      </c>
      <c r="Z255">
        <v>0</v>
      </c>
      <c r="AA255">
        <v>308</v>
      </c>
      <c r="AB255">
        <v>91</v>
      </c>
      <c r="AC255">
        <v>55</v>
      </c>
      <c r="AD255">
        <v>6</v>
      </c>
      <c r="AE255">
        <v>1</v>
      </c>
      <c r="AF255">
        <v>1</v>
      </c>
      <c r="AG255">
        <v>4</v>
      </c>
      <c r="AH255">
        <v>0</v>
      </c>
      <c r="AI255">
        <v>6</v>
      </c>
      <c r="AJ255">
        <v>0</v>
      </c>
      <c r="AK255">
        <v>7</v>
      </c>
      <c r="AL255">
        <v>0</v>
      </c>
      <c r="AM255">
        <v>3</v>
      </c>
      <c r="AN255">
        <v>0</v>
      </c>
      <c r="AO255">
        <v>0</v>
      </c>
      <c r="AP255">
        <v>4</v>
      </c>
      <c r="AQ255">
        <v>0</v>
      </c>
      <c r="AR255">
        <v>0</v>
      </c>
      <c r="AS255">
        <v>1</v>
      </c>
      <c r="AT255">
        <v>0</v>
      </c>
      <c r="AU255">
        <v>1</v>
      </c>
      <c r="AV255">
        <v>0</v>
      </c>
      <c r="AW255">
        <v>1</v>
      </c>
      <c r="AX255">
        <v>0</v>
      </c>
      <c r="AY255">
        <v>0</v>
      </c>
      <c r="AZ255">
        <v>1</v>
      </c>
      <c r="BA255">
        <v>91</v>
      </c>
      <c r="BB255">
        <v>46</v>
      </c>
      <c r="BC255">
        <v>39</v>
      </c>
      <c r="BD255">
        <v>2</v>
      </c>
      <c r="BE255">
        <v>0</v>
      </c>
      <c r="BF255">
        <v>2</v>
      </c>
      <c r="BG255">
        <v>1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1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1</v>
      </c>
      <c r="BY255">
        <v>0</v>
      </c>
      <c r="BZ255">
        <v>0</v>
      </c>
      <c r="CA255">
        <v>46</v>
      </c>
      <c r="CB255">
        <v>8</v>
      </c>
      <c r="CC255">
        <v>3</v>
      </c>
      <c r="CD255">
        <v>1</v>
      </c>
      <c r="CE255">
        <v>1</v>
      </c>
      <c r="CF255">
        <v>0</v>
      </c>
      <c r="CG255">
        <v>0</v>
      </c>
      <c r="CH255">
        <v>1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1</v>
      </c>
      <c r="CO255">
        <v>1</v>
      </c>
      <c r="CP255">
        <v>0</v>
      </c>
      <c r="CQ255">
        <v>8</v>
      </c>
      <c r="CR255">
        <v>8</v>
      </c>
      <c r="CS255">
        <v>4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1</v>
      </c>
      <c r="CZ255">
        <v>0</v>
      </c>
      <c r="DA255">
        <v>0</v>
      </c>
      <c r="DB255">
        <v>1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2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8</v>
      </c>
      <c r="DR255">
        <v>75</v>
      </c>
      <c r="DS255">
        <v>0</v>
      </c>
      <c r="DT255">
        <v>2</v>
      </c>
      <c r="DU255">
        <v>4</v>
      </c>
      <c r="DV255">
        <v>0</v>
      </c>
      <c r="DW255">
        <v>13</v>
      </c>
      <c r="DX255">
        <v>0</v>
      </c>
      <c r="DY255">
        <v>47</v>
      </c>
      <c r="DZ255">
        <v>0</v>
      </c>
      <c r="EA255">
        <v>1</v>
      </c>
      <c r="EB255">
        <v>0</v>
      </c>
      <c r="EC255">
        <v>0</v>
      </c>
      <c r="ED255">
        <v>0</v>
      </c>
      <c r="EE255">
        <v>4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1</v>
      </c>
      <c r="EL255">
        <v>0</v>
      </c>
      <c r="EM255">
        <v>0</v>
      </c>
      <c r="EN255">
        <v>0</v>
      </c>
      <c r="EO255">
        <v>1</v>
      </c>
      <c r="EP255">
        <v>2</v>
      </c>
      <c r="EQ255">
        <v>75</v>
      </c>
      <c r="ER255">
        <v>35</v>
      </c>
      <c r="ES255">
        <v>7</v>
      </c>
      <c r="ET255">
        <v>1</v>
      </c>
      <c r="EU255">
        <v>0</v>
      </c>
      <c r="EV255">
        <v>19</v>
      </c>
      <c r="EW255">
        <v>0</v>
      </c>
      <c r="EX255">
        <v>1</v>
      </c>
      <c r="EY255">
        <v>0</v>
      </c>
      <c r="EZ255">
        <v>6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1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35</v>
      </c>
      <c r="FR255">
        <v>36</v>
      </c>
      <c r="FS255">
        <v>7</v>
      </c>
      <c r="FT255">
        <v>1</v>
      </c>
      <c r="FU255">
        <v>8</v>
      </c>
      <c r="FV255">
        <v>2</v>
      </c>
      <c r="FW255">
        <v>1</v>
      </c>
      <c r="FX255">
        <v>0</v>
      </c>
      <c r="FY255">
        <v>1</v>
      </c>
      <c r="FZ255">
        <v>0</v>
      </c>
      <c r="GA255">
        <v>0</v>
      </c>
      <c r="GB255">
        <v>1</v>
      </c>
      <c r="GC255">
        <v>0</v>
      </c>
      <c r="GD255">
        <v>1</v>
      </c>
      <c r="GE255">
        <v>0</v>
      </c>
      <c r="GF255">
        <v>0</v>
      </c>
      <c r="GG255">
        <v>0</v>
      </c>
      <c r="GH255">
        <v>1</v>
      </c>
      <c r="GI255">
        <v>1</v>
      </c>
      <c r="GJ255">
        <v>0</v>
      </c>
      <c r="GK255">
        <v>0</v>
      </c>
      <c r="GL255">
        <v>0</v>
      </c>
      <c r="GM255">
        <v>1</v>
      </c>
      <c r="GN255">
        <v>0</v>
      </c>
      <c r="GO255">
        <v>11</v>
      </c>
      <c r="GP255">
        <v>0</v>
      </c>
      <c r="GQ255">
        <v>36</v>
      </c>
      <c r="GR255">
        <v>7</v>
      </c>
      <c r="GS255">
        <v>3</v>
      </c>
      <c r="GT255">
        <v>1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1</v>
      </c>
      <c r="HA255">
        <v>0</v>
      </c>
      <c r="HB255">
        <v>0</v>
      </c>
      <c r="HC255">
        <v>1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1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7</v>
      </c>
      <c r="HR255">
        <v>2</v>
      </c>
      <c r="HS255">
        <v>0</v>
      </c>
      <c r="HT255">
        <v>2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2</v>
      </c>
    </row>
    <row r="256" spans="1:239">
      <c r="A256" t="s">
        <v>1257</v>
      </c>
      <c r="B256" t="s">
        <v>1252</v>
      </c>
      <c r="C256" t="str">
        <f>"060307"</f>
        <v>060307</v>
      </c>
      <c r="D256" t="s">
        <v>1256</v>
      </c>
      <c r="E256">
        <v>3</v>
      </c>
      <c r="F256">
        <v>656</v>
      </c>
      <c r="G256">
        <v>510</v>
      </c>
      <c r="H256">
        <v>260</v>
      </c>
      <c r="I256">
        <v>250</v>
      </c>
      <c r="J256">
        <v>12</v>
      </c>
      <c r="K256">
        <v>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250</v>
      </c>
      <c r="T256">
        <v>0</v>
      </c>
      <c r="U256">
        <v>0</v>
      </c>
      <c r="V256">
        <v>250</v>
      </c>
      <c r="W256">
        <v>9</v>
      </c>
      <c r="X256">
        <v>4</v>
      </c>
      <c r="Y256">
        <v>5</v>
      </c>
      <c r="Z256">
        <v>0</v>
      </c>
      <c r="AA256">
        <v>241</v>
      </c>
      <c r="AB256">
        <v>96</v>
      </c>
      <c r="AC256">
        <v>54</v>
      </c>
      <c r="AD256">
        <v>2</v>
      </c>
      <c r="AE256">
        <v>3</v>
      </c>
      <c r="AF256">
        <v>0</v>
      </c>
      <c r="AG256">
        <v>12</v>
      </c>
      <c r="AH256">
        <v>3</v>
      </c>
      <c r="AI256">
        <v>1</v>
      </c>
      <c r="AJ256">
        <v>1</v>
      </c>
      <c r="AK256">
        <v>7</v>
      </c>
      <c r="AL256">
        <v>8</v>
      </c>
      <c r="AM256">
        <v>1</v>
      </c>
      <c r="AN256">
        <v>0</v>
      </c>
      <c r="AO256">
        <v>0</v>
      </c>
      <c r="AP256">
        <v>0</v>
      </c>
      <c r="AQ256">
        <v>0</v>
      </c>
      <c r="AR256">
        <v>1</v>
      </c>
      <c r="AS256">
        <v>1</v>
      </c>
      <c r="AT256">
        <v>0</v>
      </c>
      <c r="AU256">
        <v>1</v>
      </c>
      <c r="AV256">
        <v>0</v>
      </c>
      <c r="AW256">
        <v>1</v>
      </c>
      <c r="AX256">
        <v>0</v>
      </c>
      <c r="AY256">
        <v>0</v>
      </c>
      <c r="AZ256">
        <v>0</v>
      </c>
      <c r="BA256">
        <v>96</v>
      </c>
      <c r="BB256">
        <v>10</v>
      </c>
      <c r="BC256">
        <v>9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1</v>
      </c>
      <c r="BY256">
        <v>0</v>
      </c>
      <c r="BZ256">
        <v>0</v>
      </c>
      <c r="CA256">
        <v>10</v>
      </c>
      <c r="CB256">
        <v>2</v>
      </c>
      <c r="CC256">
        <v>2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2</v>
      </c>
      <c r="CR256">
        <v>9</v>
      </c>
      <c r="CS256">
        <v>7</v>
      </c>
      <c r="CT256">
        <v>1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1</v>
      </c>
      <c r="DP256">
        <v>0</v>
      </c>
      <c r="DQ256">
        <v>9</v>
      </c>
      <c r="DR256">
        <v>84</v>
      </c>
      <c r="DS256">
        <v>3</v>
      </c>
      <c r="DT256">
        <v>0</v>
      </c>
      <c r="DU256">
        <v>0</v>
      </c>
      <c r="DV256">
        <v>0</v>
      </c>
      <c r="DW256">
        <v>6</v>
      </c>
      <c r="DX256">
        <v>0</v>
      </c>
      <c r="DY256">
        <v>68</v>
      </c>
      <c r="DZ256">
        <v>1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3</v>
      </c>
      <c r="EH256">
        <v>0</v>
      </c>
      <c r="EI256">
        <v>0</v>
      </c>
      <c r="EJ256">
        <v>1</v>
      </c>
      <c r="EK256">
        <v>1</v>
      </c>
      <c r="EL256">
        <v>0</v>
      </c>
      <c r="EM256">
        <v>0</v>
      </c>
      <c r="EN256">
        <v>0</v>
      </c>
      <c r="EO256">
        <v>0</v>
      </c>
      <c r="EP256">
        <v>1</v>
      </c>
      <c r="EQ256">
        <v>84</v>
      </c>
      <c r="ER256">
        <v>11</v>
      </c>
      <c r="ES256">
        <v>1</v>
      </c>
      <c r="ET256">
        <v>2</v>
      </c>
      <c r="EU256">
        <v>0</v>
      </c>
      <c r="EV256">
        <v>4</v>
      </c>
      <c r="EW256">
        <v>1</v>
      </c>
      <c r="EX256">
        <v>0</v>
      </c>
      <c r="EY256">
        <v>0</v>
      </c>
      <c r="EZ256">
        <v>1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1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1</v>
      </c>
      <c r="FQ256">
        <v>11</v>
      </c>
      <c r="FR256">
        <v>22</v>
      </c>
      <c r="FS256">
        <v>5</v>
      </c>
      <c r="FT256">
        <v>0</v>
      </c>
      <c r="FU256">
        <v>3</v>
      </c>
      <c r="FV256">
        <v>0</v>
      </c>
      <c r="FW256">
        <v>1</v>
      </c>
      <c r="FX256">
        <v>0</v>
      </c>
      <c r="FY256">
        <v>1</v>
      </c>
      <c r="FZ256">
        <v>0</v>
      </c>
      <c r="GA256">
        <v>1</v>
      </c>
      <c r="GB256">
        <v>6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3</v>
      </c>
      <c r="GN256">
        <v>0</v>
      </c>
      <c r="GO256">
        <v>2</v>
      </c>
      <c r="GP256">
        <v>0</v>
      </c>
      <c r="GQ256">
        <v>22</v>
      </c>
      <c r="GR256">
        <v>7</v>
      </c>
      <c r="GS256">
        <v>4</v>
      </c>
      <c r="GT256">
        <v>0</v>
      </c>
      <c r="GU256">
        <v>0</v>
      </c>
      <c r="GV256">
        <v>1</v>
      </c>
      <c r="GW256">
        <v>0</v>
      </c>
      <c r="GX256">
        <v>0</v>
      </c>
      <c r="GY256">
        <v>0</v>
      </c>
      <c r="GZ256">
        <v>0</v>
      </c>
      <c r="HA256">
        <v>1</v>
      </c>
      <c r="HB256">
        <v>0</v>
      </c>
      <c r="HC256">
        <v>0</v>
      </c>
      <c r="HD256">
        <v>0</v>
      </c>
      <c r="HE256">
        <v>1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7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</row>
    <row r="257" spans="1:239">
      <c r="A257" t="s">
        <v>1255</v>
      </c>
      <c r="B257" t="s">
        <v>1252</v>
      </c>
      <c r="C257" t="str">
        <f>"060307"</f>
        <v>060307</v>
      </c>
      <c r="D257" t="s">
        <v>1254</v>
      </c>
      <c r="E257">
        <v>4</v>
      </c>
      <c r="F257">
        <v>649</v>
      </c>
      <c r="G257">
        <v>500</v>
      </c>
      <c r="H257">
        <v>270</v>
      </c>
      <c r="I257">
        <v>230</v>
      </c>
      <c r="J257">
        <v>3</v>
      </c>
      <c r="K257">
        <v>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230</v>
      </c>
      <c r="T257">
        <v>0</v>
      </c>
      <c r="U257">
        <v>0</v>
      </c>
      <c r="V257">
        <v>230</v>
      </c>
      <c r="W257">
        <v>5</v>
      </c>
      <c r="X257">
        <v>4</v>
      </c>
      <c r="Y257">
        <v>1</v>
      </c>
      <c r="Z257">
        <v>0</v>
      </c>
      <c r="AA257">
        <v>225</v>
      </c>
      <c r="AB257">
        <v>84</v>
      </c>
      <c r="AC257">
        <v>63</v>
      </c>
      <c r="AD257">
        <v>3</v>
      </c>
      <c r="AE257">
        <v>0</v>
      </c>
      <c r="AF257">
        <v>4</v>
      </c>
      <c r="AG257">
        <v>0</v>
      </c>
      <c r="AH257">
        <v>0</v>
      </c>
      <c r="AI257">
        <v>4</v>
      </c>
      <c r="AJ257">
        <v>1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1</v>
      </c>
      <c r="AQ257">
        <v>0</v>
      </c>
      <c r="AR257">
        <v>0</v>
      </c>
      <c r="AS257">
        <v>0</v>
      </c>
      <c r="AT257">
        <v>1</v>
      </c>
      <c r="AU257">
        <v>0</v>
      </c>
      <c r="AV257">
        <v>2</v>
      </c>
      <c r="AW257">
        <v>4</v>
      </c>
      <c r="AX257">
        <v>0</v>
      </c>
      <c r="AY257">
        <v>0</v>
      </c>
      <c r="AZ257">
        <v>1</v>
      </c>
      <c r="BA257">
        <v>84</v>
      </c>
      <c r="BB257">
        <v>20</v>
      </c>
      <c r="BC257">
        <v>14</v>
      </c>
      <c r="BD257">
        <v>1</v>
      </c>
      <c r="BE257">
        <v>1</v>
      </c>
      <c r="BF257">
        <v>0</v>
      </c>
      <c r="BG257">
        <v>0</v>
      </c>
      <c r="BH257">
        <v>1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2</v>
      </c>
      <c r="BY257">
        <v>1</v>
      </c>
      <c r="BZ257">
        <v>0</v>
      </c>
      <c r="CA257">
        <v>20</v>
      </c>
      <c r="CB257">
        <v>4</v>
      </c>
      <c r="CC257">
        <v>2</v>
      </c>
      <c r="CD257">
        <v>1</v>
      </c>
      <c r="CE257">
        <v>1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4</v>
      </c>
      <c r="CR257">
        <v>8</v>
      </c>
      <c r="CS257">
        <v>4</v>
      </c>
      <c r="CT257">
        <v>0</v>
      </c>
      <c r="CU257">
        <v>0</v>
      </c>
      <c r="CV257">
        <v>1</v>
      </c>
      <c r="CW257">
        <v>0</v>
      </c>
      <c r="CX257">
        <v>0</v>
      </c>
      <c r="CY257">
        <v>0</v>
      </c>
      <c r="CZ257">
        <v>1</v>
      </c>
      <c r="DA257">
        <v>0</v>
      </c>
      <c r="DB257">
        <v>1</v>
      </c>
      <c r="DC257">
        <v>0</v>
      </c>
      <c r="DD257">
        <v>0</v>
      </c>
      <c r="DE257">
        <v>0</v>
      </c>
      <c r="DF257">
        <v>0</v>
      </c>
      <c r="DG257">
        <v>1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8</v>
      </c>
      <c r="DR257">
        <v>47</v>
      </c>
      <c r="DS257">
        <v>5</v>
      </c>
      <c r="DT257">
        <v>4</v>
      </c>
      <c r="DU257">
        <v>1</v>
      </c>
      <c r="DV257">
        <v>1</v>
      </c>
      <c r="DW257">
        <v>1</v>
      </c>
      <c r="DX257">
        <v>0</v>
      </c>
      <c r="DY257">
        <v>31</v>
      </c>
      <c r="DZ257">
        <v>0</v>
      </c>
      <c r="EA257">
        <v>1</v>
      </c>
      <c r="EB257">
        <v>0</v>
      </c>
      <c r="EC257">
        <v>0</v>
      </c>
      <c r="ED257">
        <v>1</v>
      </c>
      <c r="EE257">
        <v>1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1</v>
      </c>
      <c r="EN257">
        <v>0</v>
      </c>
      <c r="EO257">
        <v>0</v>
      </c>
      <c r="EP257">
        <v>0</v>
      </c>
      <c r="EQ257">
        <v>47</v>
      </c>
      <c r="ER257">
        <v>10</v>
      </c>
      <c r="ES257">
        <v>2</v>
      </c>
      <c r="ET257">
        <v>3</v>
      </c>
      <c r="EU257">
        <v>0</v>
      </c>
      <c r="EV257">
        <v>3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1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1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10</v>
      </c>
      <c r="FR257">
        <v>46</v>
      </c>
      <c r="FS257">
        <v>3</v>
      </c>
      <c r="FT257">
        <v>0</v>
      </c>
      <c r="FU257">
        <v>8</v>
      </c>
      <c r="FV257">
        <v>0</v>
      </c>
      <c r="FW257">
        <v>0</v>
      </c>
      <c r="FX257">
        <v>0</v>
      </c>
      <c r="FY257">
        <v>2</v>
      </c>
      <c r="FZ257">
        <v>0</v>
      </c>
      <c r="GA257">
        <v>0</v>
      </c>
      <c r="GB257">
        <v>1</v>
      </c>
      <c r="GC257">
        <v>2</v>
      </c>
      <c r="GD257">
        <v>0</v>
      </c>
      <c r="GE257">
        <v>0</v>
      </c>
      <c r="GF257">
        <v>0</v>
      </c>
      <c r="GG257">
        <v>2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26</v>
      </c>
      <c r="GP257">
        <v>2</v>
      </c>
      <c r="GQ257">
        <v>46</v>
      </c>
      <c r="GR257">
        <v>6</v>
      </c>
      <c r="GS257">
        <v>3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1</v>
      </c>
      <c r="HH257">
        <v>0</v>
      </c>
      <c r="HI257">
        <v>0</v>
      </c>
      <c r="HJ257">
        <v>0</v>
      </c>
      <c r="HK257">
        <v>0</v>
      </c>
      <c r="HL257">
        <v>1</v>
      </c>
      <c r="HM257">
        <v>1</v>
      </c>
      <c r="HN257">
        <v>0</v>
      </c>
      <c r="HO257">
        <v>0</v>
      </c>
      <c r="HP257">
        <v>0</v>
      </c>
      <c r="HQ257">
        <v>6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</row>
    <row r="258" spans="1:239">
      <c r="A258" t="s">
        <v>1253</v>
      </c>
      <c r="B258" t="s">
        <v>1252</v>
      </c>
      <c r="C258" t="str">
        <f>"060307"</f>
        <v>060307</v>
      </c>
      <c r="D258" t="s">
        <v>1251</v>
      </c>
      <c r="E258">
        <v>5</v>
      </c>
      <c r="F258">
        <v>404</v>
      </c>
      <c r="G258">
        <v>310</v>
      </c>
      <c r="H258">
        <v>148</v>
      </c>
      <c r="I258">
        <v>162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162</v>
      </c>
      <c r="T258">
        <v>0</v>
      </c>
      <c r="U258">
        <v>0</v>
      </c>
      <c r="V258">
        <v>162</v>
      </c>
      <c r="W258">
        <v>9</v>
      </c>
      <c r="X258">
        <v>7</v>
      </c>
      <c r="Y258">
        <v>2</v>
      </c>
      <c r="Z258">
        <v>0</v>
      </c>
      <c r="AA258">
        <v>153</v>
      </c>
      <c r="AB258">
        <v>64</v>
      </c>
      <c r="AC258">
        <v>40</v>
      </c>
      <c r="AD258">
        <v>7</v>
      </c>
      <c r="AE258">
        <v>1</v>
      </c>
      <c r="AF258">
        <v>0</v>
      </c>
      <c r="AG258">
        <v>1</v>
      </c>
      <c r="AH258">
        <v>0</v>
      </c>
      <c r="AI258">
        <v>1</v>
      </c>
      <c r="AJ258">
        <v>0</v>
      </c>
      <c r="AK258">
        <v>3</v>
      </c>
      <c r="AL258">
        <v>3</v>
      </c>
      <c r="AM258">
        <v>0</v>
      </c>
      <c r="AN258">
        <v>0</v>
      </c>
      <c r="AO258">
        <v>0</v>
      </c>
      <c r="AP258">
        <v>3</v>
      </c>
      <c r="AQ258">
        <v>0</v>
      </c>
      <c r="AR258">
        <v>2</v>
      </c>
      <c r="AS258">
        <v>0</v>
      </c>
      <c r="AT258">
        <v>1</v>
      </c>
      <c r="AU258">
        <v>0</v>
      </c>
      <c r="AV258">
        <v>0</v>
      </c>
      <c r="AW258">
        <v>1</v>
      </c>
      <c r="AX258">
        <v>1</v>
      </c>
      <c r="AY258">
        <v>0</v>
      </c>
      <c r="AZ258">
        <v>0</v>
      </c>
      <c r="BA258">
        <v>64</v>
      </c>
      <c r="BB258">
        <v>12</v>
      </c>
      <c r="BC258">
        <v>8</v>
      </c>
      <c r="BD258">
        <v>0</v>
      </c>
      <c r="BE258">
        <v>0</v>
      </c>
      <c r="BF258">
        <v>0</v>
      </c>
      <c r="BG258">
        <v>1</v>
      </c>
      <c r="BH258">
        <v>0</v>
      </c>
      <c r="BI258">
        <v>0</v>
      </c>
      <c r="BJ258">
        <v>1</v>
      </c>
      <c r="BK258">
        <v>0</v>
      </c>
      <c r="BL258">
        <v>0</v>
      </c>
      <c r="BM258">
        <v>1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1</v>
      </c>
      <c r="BY258">
        <v>0</v>
      </c>
      <c r="BZ258">
        <v>0</v>
      </c>
      <c r="CA258">
        <v>12</v>
      </c>
      <c r="CB258">
        <v>8</v>
      </c>
      <c r="CC258">
        <v>1</v>
      </c>
      <c r="CD258">
        <v>0</v>
      </c>
      <c r="CE258">
        <v>4</v>
      </c>
      <c r="CF258">
        <v>1</v>
      </c>
      <c r="CG258">
        <v>1</v>
      </c>
      <c r="CH258">
        <v>0</v>
      </c>
      <c r="CI258">
        <v>0</v>
      </c>
      <c r="CJ258">
        <v>0</v>
      </c>
      <c r="CK258">
        <v>1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8</v>
      </c>
      <c r="CR258">
        <v>4</v>
      </c>
      <c r="CS258">
        <v>2</v>
      </c>
      <c r="CT258">
        <v>0</v>
      </c>
      <c r="CU258">
        <v>1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1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4</v>
      </c>
      <c r="DR258">
        <v>38</v>
      </c>
      <c r="DS258">
        <v>4</v>
      </c>
      <c r="DT258">
        <v>1</v>
      </c>
      <c r="DU258">
        <v>1</v>
      </c>
      <c r="DV258">
        <v>0</v>
      </c>
      <c r="DW258">
        <v>5</v>
      </c>
      <c r="DX258">
        <v>1</v>
      </c>
      <c r="DY258">
        <v>18</v>
      </c>
      <c r="DZ258">
        <v>0</v>
      </c>
      <c r="EA258">
        <v>1</v>
      </c>
      <c r="EB258">
        <v>1</v>
      </c>
      <c r="EC258">
        <v>0</v>
      </c>
      <c r="ED258">
        <v>0</v>
      </c>
      <c r="EE258">
        <v>1</v>
      </c>
      <c r="EF258">
        <v>0</v>
      </c>
      <c r="EG258">
        <v>1</v>
      </c>
      <c r="EH258">
        <v>0</v>
      </c>
      <c r="EI258">
        <v>0</v>
      </c>
      <c r="EJ258">
        <v>0</v>
      </c>
      <c r="EK258">
        <v>0</v>
      </c>
      <c r="EL258">
        <v>2</v>
      </c>
      <c r="EM258">
        <v>1</v>
      </c>
      <c r="EN258">
        <v>0</v>
      </c>
      <c r="EO258">
        <v>0</v>
      </c>
      <c r="EP258">
        <v>1</v>
      </c>
      <c r="EQ258">
        <v>38</v>
      </c>
      <c r="ER258">
        <v>5</v>
      </c>
      <c r="ES258">
        <v>0</v>
      </c>
      <c r="ET258">
        <v>0</v>
      </c>
      <c r="EU258">
        <v>0</v>
      </c>
      <c r="EV258">
        <v>2</v>
      </c>
      <c r="EW258">
        <v>0</v>
      </c>
      <c r="EX258">
        <v>0</v>
      </c>
      <c r="EY258">
        <v>0</v>
      </c>
      <c r="EZ258">
        <v>2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1</v>
      </c>
      <c r="FN258">
        <v>0</v>
      </c>
      <c r="FO258">
        <v>0</v>
      </c>
      <c r="FP258">
        <v>0</v>
      </c>
      <c r="FQ258">
        <v>5</v>
      </c>
      <c r="FR258">
        <v>20</v>
      </c>
      <c r="FS258">
        <v>4</v>
      </c>
      <c r="FT258">
        <v>0</v>
      </c>
      <c r="FU258">
        <v>4</v>
      </c>
      <c r="FV258">
        <v>6</v>
      </c>
      <c r="FW258">
        <v>0</v>
      </c>
      <c r="FX258">
        <v>0</v>
      </c>
      <c r="FY258">
        <v>0</v>
      </c>
      <c r="FZ258">
        <v>0</v>
      </c>
      <c r="GA258">
        <v>1</v>
      </c>
      <c r="GB258">
        <v>1</v>
      </c>
      <c r="GC258">
        <v>0</v>
      </c>
      <c r="GD258">
        <v>0</v>
      </c>
      <c r="GE258">
        <v>0</v>
      </c>
      <c r="GF258">
        <v>1</v>
      </c>
      <c r="GG258">
        <v>0</v>
      </c>
      <c r="GH258">
        <v>1</v>
      </c>
      <c r="GI258">
        <v>0</v>
      </c>
      <c r="GJ258">
        <v>0</v>
      </c>
      <c r="GK258">
        <v>0</v>
      </c>
      <c r="GL258">
        <v>1</v>
      </c>
      <c r="GM258">
        <v>0</v>
      </c>
      <c r="GN258">
        <v>0</v>
      </c>
      <c r="GO258">
        <v>1</v>
      </c>
      <c r="GP258">
        <v>0</v>
      </c>
      <c r="GQ258">
        <v>20</v>
      </c>
      <c r="GR258">
        <v>2</v>
      </c>
      <c r="GS258">
        <v>1</v>
      </c>
      <c r="GT258">
        <v>1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2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</row>
    <row r="259" spans="1:239">
      <c r="A259" t="s">
        <v>1250</v>
      </c>
      <c r="B259" t="s">
        <v>1245</v>
      </c>
      <c r="C259" t="str">
        <f>"060308"</f>
        <v>060308</v>
      </c>
      <c r="D259" t="s">
        <v>360</v>
      </c>
      <c r="E259">
        <v>1</v>
      </c>
      <c r="F259">
        <v>968</v>
      </c>
      <c r="G259">
        <v>740</v>
      </c>
      <c r="H259">
        <v>377</v>
      </c>
      <c r="I259">
        <v>363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363</v>
      </c>
      <c r="T259">
        <v>0</v>
      </c>
      <c r="U259">
        <v>0</v>
      </c>
      <c r="V259">
        <v>363</v>
      </c>
      <c r="W259">
        <v>11</v>
      </c>
      <c r="X259">
        <v>5</v>
      </c>
      <c r="Y259">
        <v>6</v>
      </c>
      <c r="Z259">
        <v>0</v>
      </c>
      <c r="AA259">
        <v>352</v>
      </c>
      <c r="AB259">
        <v>187</v>
      </c>
      <c r="AC259">
        <v>104</v>
      </c>
      <c r="AD259">
        <v>5</v>
      </c>
      <c r="AE259">
        <v>6</v>
      </c>
      <c r="AF259">
        <v>0</v>
      </c>
      <c r="AG259">
        <v>2</v>
      </c>
      <c r="AH259">
        <v>0</v>
      </c>
      <c r="AI259">
        <v>1</v>
      </c>
      <c r="AJ259">
        <v>2</v>
      </c>
      <c r="AK259">
        <v>4</v>
      </c>
      <c r="AL259">
        <v>3</v>
      </c>
      <c r="AM259">
        <v>3</v>
      </c>
      <c r="AN259">
        <v>0</v>
      </c>
      <c r="AO259">
        <v>0</v>
      </c>
      <c r="AP259">
        <v>2</v>
      </c>
      <c r="AQ259">
        <v>0</v>
      </c>
      <c r="AR259">
        <v>2</v>
      </c>
      <c r="AS259">
        <v>1</v>
      </c>
      <c r="AT259">
        <v>48</v>
      </c>
      <c r="AU259">
        <v>0</v>
      </c>
      <c r="AV259">
        <v>0</v>
      </c>
      <c r="AW259">
        <v>2</v>
      </c>
      <c r="AX259">
        <v>0</v>
      </c>
      <c r="AY259">
        <v>1</v>
      </c>
      <c r="AZ259">
        <v>1</v>
      </c>
      <c r="BA259">
        <v>187</v>
      </c>
      <c r="BB259">
        <v>33</v>
      </c>
      <c r="BC259">
        <v>13</v>
      </c>
      <c r="BD259">
        <v>8</v>
      </c>
      <c r="BE259">
        <v>0</v>
      </c>
      <c r="BF259">
        <v>0</v>
      </c>
      <c r="BG259">
        <v>1</v>
      </c>
      <c r="BH259">
        <v>1</v>
      </c>
      <c r="BI259">
        <v>0</v>
      </c>
      <c r="BJ259">
        <v>2</v>
      </c>
      <c r="BK259">
        <v>0</v>
      </c>
      <c r="BL259">
        <v>0</v>
      </c>
      <c r="BM259">
        <v>0</v>
      </c>
      <c r="BN259">
        <v>1</v>
      </c>
      <c r="BO259">
        <v>0</v>
      </c>
      <c r="BP259">
        <v>0</v>
      </c>
      <c r="BQ259">
        <v>0</v>
      </c>
      <c r="BR259">
        <v>1</v>
      </c>
      <c r="BS259">
        <v>0</v>
      </c>
      <c r="BT259">
        <v>0</v>
      </c>
      <c r="BU259">
        <v>0</v>
      </c>
      <c r="BV259">
        <v>1</v>
      </c>
      <c r="BW259">
        <v>2</v>
      </c>
      <c r="BX259">
        <v>2</v>
      </c>
      <c r="BY259">
        <v>1</v>
      </c>
      <c r="BZ259">
        <v>0</v>
      </c>
      <c r="CA259">
        <v>33</v>
      </c>
      <c r="CB259">
        <v>8</v>
      </c>
      <c r="CC259">
        <v>2</v>
      </c>
      <c r="CD259">
        <v>1</v>
      </c>
      <c r="CE259">
        <v>3</v>
      </c>
      <c r="CF259">
        <v>2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8</v>
      </c>
      <c r="CR259">
        <v>10</v>
      </c>
      <c r="CS259">
        <v>7</v>
      </c>
      <c r="CT259">
        <v>0</v>
      </c>
      <c r="CU259">
        <v>1</v>
      </c>
      <c r="CV259">
        <v>0</v>
      </c>
      <c r="CW259">
        <v>1</v>
      </c>
      <c r="CX259">
        <v>0</v>
      </c>
      <c r="CY259">
        <v>1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10</v>
      </c>
      <c r="DR259">
        <v>33</v>
      </c>
      <c r="DS259">
        <v>1</v>
      </c>
      <c r="DT259">
        <v>3</v>
      </c>
      <c r="DU259">
        <v>1</v>
      </c>
      <c r="DV259">
        <v>0</v>
      </c>
      <c r="DW259">
        <v>3</v>
      </c>
      <c r="DX259">
        <v>0</v>
      </c>
      <c r="DY259">
        <v>20</v>
      </c>
      <c r="DZ259">
        <v>0</v>
      </c>
      <c r="EA259">
        <v>0</v>
      </c>
      <c r="EB259">
        <v>0</v>
      </c>
      <c r="EC259">
        <v>1</v>
      </c>
      <c r="ED259">
        <v>0</v>
      </c>
      <c r="EE259">
        <v>1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1</v>
      </c>
      <c r="EL259">
        <v>0</v>
      </c>
      <c r="EM259">
        <v>1</v>
      </c>
      <c r="EN259">
        <v>0</v>
      </c>
      <c r="EO259">
        <v>1</v>
      </c>
      <c r="EP259">
        <v>0</v>
      </c>
      <c r="EQ259">
        <v>33</v>
      </c>
      <c r="ER259">
        <v>16</v>
      </c>
      <c r="ES259">
        <v>5</v>
      </c>
      <c r="ET259">
        <v>1</v>
      </c>
      <c r="EU259">
        <v>1</v>
      </c>
      <c r="EV259">
        <v>2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1</v>
      </c>
      <c r="FG259">
        <v>1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2</v>
      </c>
      <c r="FN259">
        <v>0</v>
      </c>
      <c r="FO259">
        <v>1</v>
      </c>
      <c r="FP259">
        <v>2</v>
      </c>
      <c r="FQ259">
        <v>16</v>
      </c>
      <c r="FR259">
        <v>52</v>
      </c>
      <c r="FS259">
        <v>8</v>
      </c>
      <c r="FT259">
        <v>1</v>
      </c>
      <c r="FU259">
        <v>7</v>
      </c>
      <c r="FV259">
        <v>2</v>
      </c>
      <c r="FW259">
        <v>25</v>
      </c>
      <c r="FX259">
        <v>0</v>
      </c>
      <c r="FY259">
        <v>0</v>
      </c>
      <c r="FZ259">
        <v>0</v>
      </c>
      <c r="GA259">
        <v>0</v>
      </c>
      <c r="GB259">
        <v>3</v>
      </c>
      <c r="GC259">
        <v>0</v>
      </c>
      <c r="GD259">
        <v>0</v>
      </c>
      <c r="GE259">
        <v>2</v>
      </c>
      <c r="GF259">
        <v>0</v>
      </c>
      <c r="GG259">
        <v>1</v>
      </c>
      <c r="GH259">
        <v>0</v>
      </c>
      <c r="GI259">
        <v>1</v>
      </c>
      <c r="GJ259">
        <v>0</v>
      </c>
      <c r="GK259">
        <v>0</v>
      </c>
      <c r="GL259">
        <v>0</v>
      </c>
      <c r="GM259">
        <v>1</v>
      </c>
      <c r="GN259">
        <v>0</v>
      </c>
      <c r="GO259">
        <v>1</v>
      </c>
      <c r="GP259">
        <v>0</v>
      </c>
      <c r="GQ259">
        <v>52</v>
      </c>
      <c r="GR259">
        <v>12</v>
      </c>
      <c r="GS259">
        <v>4</v>
      </c>
      <c r="GT259">
        <v>0</v>
      </c>
      <c r="GU259">
        <v>1</v>
      </c>
      <c r="GV259">
        <v>0</v>
      </c>
      <c r="GW259">
        <v>1</v>
      </c>
      <c r="GX259">
        <v>0</v>
      </c>
      <c r="GY259">
        <v>2</v>
      </c>
      <c r="GZ259">
        <v>1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3</v>
      </c>
      <c r="HO259">
        <v>0</v>
      </c>
      <c r="HP259">
        <v>0</v>
      </c>
      <c r="HQ259">
        <v>12</v>
      </c>
      <c r="HR259">
        <v>1</v>
      </c>
      <c r="HS259">
        <v>1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1</v>
      </c>
    </row>
    <row r="260" spans="1:239">
      <c r="A260" t="s">
        <v>1249</v>
      </c>
      <c r="B260" t="s">
        <v>1245</v>
      </c>
      <c r="C260" t="str">
        <f>"060308"</f>
        <v>060308</v>
      </c>
      <c r="D260" t="s">
        <v>239</v>
      </c>
      <c r="E260">
        <v>2</v>
      </c>
      <c r="F260">
        <v>557</v>
      </c>
      <c r="G260">
        <v>419</v>
      </c>
      <c r="H260">
        <v>258</v>
      </c>
      <c r="I260">
        <v>161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161</v>
      </c>
      <c r="T260">
        <v>0</v>
      </c>
      <c r="U260">
        <v>0</v>
      </c>
      <c r="V260">
        <v>161</v>
      </c>
      <c r="W260">
        <v>8</v>
      </c>
      <c r="X260">
        <v>8</v>
      </c>
      <c r="Y260">
        <v>0</v>
      </c>
      <c r="Z260">
        <v>0</v>
      </c>
      <c r="AA260">
        <v>153</v>
      </c>
      <c r="AB260">
        <v>61</v>
      </c>
      <c r="AC260">
        <v>36</v>
      </c>
      <c r="AD260">
        <v>2</v>
      </c>
      <c r="AE260">
        <v>2</v>
      </c>
      <c r="AF260">
        <v>0</v>
      </c>
      <c r="AG260">
        <v>2</v>
      </c>
      <c r="AH260">
        <v>0</v>
      </c>
      <c r="AI260">
        <v>2</v>
      </c>
      <c r="AJ260">
        <v>0</v>
      </c>
      <c r="AK260">
        <v>3</v>
      </c>
      <c r="AL260">
        <v>4</v>
      </c>
      <c r="AM260">
        <v>0</v>
      </c>
      <c r="AN260">
        <v>0</v>
      </c>
      <c r="AO260">
        <v>0</v>
      </c>
      <c r="AP260">
        <v>2</v>
      </c>
      <c r="AQ260">
        <v>0</v>
      </c>
      <c r="AR260">
        <v>2</v>
      </c>
      <c r="AS260">
        <v>0</v>
      </c>
      <c r="AT260">
        <v>3</v>
      </c>
      <c r="AU260">
        <v>0</v>
      </c>
      <c r="AV260">
        <v>0</v>
      </c>
      <c r="AW260">
        <v>2</v>
      </c>
      <c r="AX260">
        <v>0</v>
      </c>
      <c r="AY260">
        <v>1</v>
      </c>
      <c r="AZ260">
        <v>0</v>
      </c>
      <c r="BA260">
        <v>61</v>
      </c>
      <c r="BB260">
        <v>18</v>
      </c>
      <c r="BC260">
        <v>10</v>
      </c>
      <c r="BD260">
        <v>1</v>
      </c>
      <c r="BE260">
        <v>0</v>
      </c>
      <c r="BF260">
        <v>0</v>
      </c>
      <c r="BG260">
        <v>2</v>
      </c>
      <c r="BH260">
        <v>2</v>
      </c>
      <c r="BI260">
        <v>1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1</v>
      </c>
      <c r="BW260">
        <v>1</v>
      </c>
      <c r="BX260">
        <v>0</v>
      </c>
      <c r="BY260">
        <v>0</v>
      </c>
      <c r="BZ260">
        <v>0</v>
      </c>
      <c r="CA260">
        <v>18</v>
      </c>
      <c r="CB260">
        <v>6</v>
      </c>
      <c r="CC260">
        <v>1</v>
      </c>
      <c r="CD260">
        <v>0</v>
      </c>
      <c r="CE260">
        <v>0</v>
      </c>
      <c r="CF260">
        <v>0</v>
      </c>
      <c r="CG260">
        <v>1</v>
      </c>
      <c r="CH260">
        <v>0</v>
      </c>
      <c r="CI260">
        <v>0</v>
      </c>
      <c r="CJ260">
        <v>0</v>
      </c>
      <c r="CK260">
        <v>0</v>
      </c>
      <c r="CL260">
        <v>2</v>
      </c>
      <c r="CM260">
        <v>0</v>
      </c>
      <c r="CN260">
        <v>0</v>
      </c>
      <c r="CO260">
        <v>1</v>
      </c>
      <c r="CP260">
        <v>1</v>
      </c>
      <c r="CQ260">
        <v>6</v>
      </c>
      <c r="CR260">
        <v>3</v>
      </c>
      <c r="CS260">
        <v>2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1</v>
      </c>
      <c r="DM260">
        <v>0</v>
      </c>
      <c r="DN260">
        <v>0</v>
      </c>
      <c r="DO260">
        <v>0</v>
      </c>
      <c r="DP260">
        <v>0</v>
      </c>
      <c r="DQ260">
        <v>3</v>
      </c>
      <c r="DR260">
        <v>17</v>
      </c>
      <c r="DS260">
        <v>1</v>
      </c>
      <c r="DT260">
        <v>4</v>
      </c>
      <c r="DU260">
        <v>1</v>
      </c>
      <c r="DV260">
        <v>0</v>
      </c>
      <c r="DW260">
        <v>1</v>
      </c>
      <c r="DX260">
        <v>0</v>
      </c>
      <c r="DY260">
        <v>7</v>
      </c>
      <c r="DZ260">
        <v>0</v>
      </c>
      <c r="EA260">
        <v>0</v>
      </c>
      <c r="EB260">
        <v>0</v>
      </c>
      <c r="EC260">
        <v>0</v>
      </c>
      <c r="ED260">
        <v>2</v>
      </c>
      <c r="EE260">
        <v>1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17</v>
      </c>
      <c r="ER260">
        <v>9</v>
      </c>
      <c r="ES260">
        <v>4</v>
      </c>
      <c r="ET260">
        <v>1</v>
      </c>
      <c r="EU260">
        <v>1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1</v>
      </c>
      <c r="FC260">
        <v>0</v>
      </c>
      <c r="FD260">
        <v>1</v>
      </c>
      <c r="FE260">
        <v>0</v>
      </c>
      <c r="FF260">
        <v>1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9</v>
      </c>
      <c r="FR260">
        <v>33</v>
      </c>
      <c r="FS260">
        <v>5</v>
      </c>
      <c r="FT260">
        <v>0</v>
      </c>
      <c r="FU260">
        <v>3</v>
      </c>
      <c r="FV260">
        <v>1</v>
      </c>
      <c r="FW260">
        <v>16</v>
      </c>
      <c r="FX260">
        <v>0</v>
      </c>
      <c r="FY260">
        <v>1</v>
      </c>
      <c r="FZ260">
        <v>3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1</v>
      </c>
      <c r="GL260">
        <v>1</v>
      </c>
      <c r="GM260">
        <v>0</v>
      </c>
      <c r="GN260">
        <v>0</v>
      </c>
      <c r="GO260">
        <v>2</v>
      </c>
      <c r="GP260">
        <v>0</v>
      </c>
      <c r="GQ260">
        <v>33</v>
      </c>
      <c r="GR260">
        <v>5</v>
      </c>
      <c r="GS260">
        <v>4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1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5</v>
      </c>
      <c r="HR260">
        <v>1</v>
      </c>
      <c r="HS260">
        <v>1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1</v>
      </c>
    </row>
    <row r="261" spans="1:239">
      <c r="A261" t="s">
        <v>1248</v>
      </c>
      <c r="B261" t="s">
        <v>1245</v>
      </c>
      <c r="C261" t="str">
        <f>"060308"</f>
        <v>060308</v>
      </c>
      <c r="D261" t="s">
        <v>1247</v>
      </c>
      <c r="E261">
        <v>3</v>
      </c>
      <c r="F261">
        <v>810</v>
      </c>
      <c r="G261">
        <v>609</v>
      </c>
      <c r="H261">
        <v>352</v>
      </c>
      <c r="I261">
        <v>257</v>
      </c>
      <c r="J261">
        <v>0</v>
      </c>
      <c r="K261">
        <v>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257</v>
      </c>
      <c r="T261">
        <v>0</v>
      </c>
      <c r="U261">
        <v>0</v>
      </c>
      <c r="V261">
        <v>257</v>
      </c>
      <c r="W261">
        <v>4</v>
      </c>
      <c r="X261">
        <v>3</v>
      </c>
      <c r="Y261">
        <v>1</v>
      </c>
      <c r="Z261">
        <v>0</v>
      </c>
      <c r="AA261">
        <v>253</v>
      </c>
      <c r="AB261">
        <v>135</v>
      </c>
      <c r="AC261">
        <v>89</v>
      </c>
      <c r="AD261">
        <v>6</v>
      </c>
      <c r="AE261">
        <v>1</v>
      </c>
      <c r="AF261">
        <v>0</v>
      </c>
      <c r="AG261">
        <v>2</v>
      </c>
      <c r="AH261">
        <v>0</v>
      </c>
      <c r="AI261">
        <v>1</v>
      </c>
      <c r="AJ261">
        <v>0</v>
      </c>
      <c r="AK261">
        <v>8</v>
      </c>
      <c r="AL261">
        <v>14</v>
      </c>
      <c r="AM261">
        <v>0</v>
      </c>
      <c r="AN261">
        <v>0</v>
      </c>
      <c r="AO261">
        <v>0</v>
      </c>
      <c r="AP261">
        <v>9</v>
      </c>
      <c r="AQ261">
        <v>0</v>
      </c>
      <c r="AR261">
        <v>0</v>
      </c>
      <c r="AS261">
        <v>0</v>
      </c>
      <c r="AT261">
        <v>3</v>
      </c>
      <c r="AU261">
        <v>0</v>
      </c>
      <c r="AV261">
        <v>0</v>
      </c>
      <c r="AW261">
        <v>2</v>
      </c>
      <c r="AX261">
        <v>0</v>
      </c>
      <c r="AY261">
        <v>0</v>
      </c>
      <c r="AZ261">
        <v>0</v>
      </c>
      <c r="BA261">
        <v>135</v>
      </c>
      <c r="BB261">
        <v>15</v>
      </c>
      <c r="BC261">
        <v>13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1</v>
      </c>
      <c r="BV261">
        <v>0</v>
      </c>
      <c r="BW261">
        <v>1</v>
      </c>
      <c r="BX261">
        <v>0</v>
      </c>
      <c r="BY261">
        <v>0</v>
      </c>
      <c r="BZ261">
        <v>0</v>
      </c>
      <c r="CA261">
        <v>15</v>
      </c>
      <c r="CB261">
        <v>8</v>
      </c>
      <c r="CC261">
        <v>3</v>
      </c>
      <c r="CD261">
        <v>1</v>
      </c>
      <c r="CE261">
        <v>1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1</v>
      </c>
      <c r="CM261">
        <v>0</v>
      </c>
      <c r="CN261">
        <v>0</v>
      </c>
      <c r="CO261">
        <v>1</v>
      </c>
      <c r="CP261">
        <v>1</v>
      </c>
      <c r="CQ261">
        <v>8</v>
      </c>
      <c r="CR261">
        <v>8</v>
      </c>
      <c r="CS261">
        <v>2</v>
      </c>
      <c r="CT261">
        <v>1</v>
      </c>
      <c r="CU261">
        <v>0</v>
      </c>
      <c r="CV261">
        <v>0</v>
      </c>
      <c r="CW261">
        <v>1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1</v>
      </c>
      <c r="DF261">
        <v>0</v>
      </c>
      <c r="DG261">
        <v>0</v>
      </c>
      <c r="DH261">
        <v>2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1</v>
      </c>
      <c r="DP261">
        <v>0</v>
      </c>
      <c r="DQ261">
        <v>8</v>
      </c>
      <c r="DR261">
        <v>33</v>
      </c>
      <c r="DS261">
        <v>0</v>
      </c>
      <c r="DT261">
        <v>1</v>
      </c>
      <c r="DU261">
        <v>0</v>
      </c>
      <c r="DV261">
        <v>2</v>
      </c>
      <c r="DW261">
        <v>6</v>
      </c>
      <c r="DX261">
        <v>0</v>
      </c>
      <c r="DY261">
        <v>22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2</v>
      </c>
      <c r="EQ261">
        <v>33</v>
      </c>
      <c r="ER261">
        <v>14</v>
      </c>
      <c r="ES261">
        <v>3</v>
      </c>
      <c r="ET261">
        <v>5</v>
      </c>
      <c r="EU261">
        <v>1</v>
      </c>
      <c r="EV261">
        <v>3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1</v>
      </c>
      <c r="FK261">
        <v>0</v>
      </c>
      <c r="FL261">
        <v>0</v>
      </c>
      <c r="FM261">
        <v>1</v>
      </c>
      <c r="FN261">
        <v>0</v>
      </c>
      <c r="FO261">
        <v>0</v>
      </c>
      <c r="FP261">
        <v>0</v>
      </c>
      <c r="FQ261">
        <v>14</v>
      </c>
      <c r="FR261">
        <v>28</v>
      </c>
      <c r="FS261">
        <v>7</v>
      </c>
      <c r="FT261">
        <v>0</v>
      </c>
      <c r="FU261">
        <v>2</v>
      </c>
      <c r="FV261">
        <v>1</v>
      </c>
      <c r="FW261">
        <v>13</v>
      </c>
      <c r="FX261">
        <v>0</v>
      </c>
      <c r="FY261">
        <v>1</v>
      </c>
      <c r="FZ261">
        <v>1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3</v>
      </c>
      <c r="GP261">
        <v>0</v>
      </c>
      <c r="GQ261">
        <v>28</v>
      </c>
      <c r="GR261">
        <v>12</v>
      </c>
      <c r="GS261">
        <v>6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1</v>
      </c>
      <c r="HA261">
        <v>0</v>
      </c>
      <c r="HB261">
        <v>0</v>
      </c>
      <c r="HC261">
        <v>0</v>
      </c>
      <c r="HD261">
        <v>0</v>
      </c>
      <c r="HE261">
        <v>2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1</v>
      </c>
      <c r="HM261">
        <v>0</v>
      </c>
      <c r="HN261">
        <v>2</v>
      </c>
      <c r="HO261">
        <v>0</v>
      </c>
      <c r="HP261">
        <v>0</v>
      </c>
      <c r="HQ261">
        <v>12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</row>
    <row r="262" spans="1:239">
      <c r="A262" t="s">
        <v>1246</v>
      </c>
      <c r="B262" t="s">
        <v>1245</v>
      </c>
      <c r="C262" t="str">
        <f>"060308"</f>
        <v>060308</v>
      </c>
      <c r="D262" t="s">
        <v>1244</v>
      </c>
      <c r="E262">
        <v>4</v>
      </c>
      <c r="F262">
        <v>1239</v>
      </c>
      <c r="G262">
        <v>940</v>
      </c>
      <c r="H262">
        <v>423</v>
      </c>
      <c r="I262">
        <v>517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517</v>
      </c>
      <c r="T262">
        <v>0</v>
      </c>
      <c r="U262">
        <v>0</v>
      </c>
      <c r="V262">
        <v>517</v>
      </c>
      <c r="W262">
        <v>23</v>
      </c>
      <c r="X262">
        <v>15</v>
      </c>
      <c r="Y262">
        <v>8</v>
      </c>
      <c r="Z262">
        <v>0</v>
      </c>
      <c r="AA262">
        <v>494</v>
      </c>
      <c r="AB262">
        <v>283</v>
      </c>
      <c r="AC262">
        <v>188</v>
      </c>
      <c r="AD262">
        <v>9</v>
      </c>
      <c r="AE262">
        <v>4</v>
      </c>
      <c r="AF262">
        <v>3</v>
      </c>
      <c r="AG262">
        <v>9</v>
      </c>
      <c r="AH262">
        <v>2</v>
      </c>
      <c r="AI262">
        <v>0</v>
      </c>
      <c r="AJ262">
        <v>3</v>
      </c>
      <c r="AK262">
        <v>6</v>
      </c>
      <c r="AL262">
        <v>5</v>
      </c>
      <c r="AM262">
        <v>1</v>
      </c>
      <c r="AN262">
        <v>2</v>
      </c>
      <c r="AO262">
        <v>1</v>
      </c>
      <c r="AP262">
        <v>10</v>
      </c>
      <c r="AQ262">
        <v>2</v>
      </c>
      <c r="AR262">
        <v>0</v>
      </c>
      <c r="AS262">
        <v>0</v>
      </c>
      <c r="AT262">
        <v>24</v>
      </c>
      <c r="AU262">
        <v>1</v>
      </c>
      <c r="AV262">
        <v>0</v>
      </c>
      <c r="AW262">
        <v>8</v>
      </c>
      <c r="AX262">
        <v>0</v>
      </c>
      <c r="AY262">
        <v>2</v>
      </c>
      <c r="AZ262">
        <v>3</v>
      </c>
      <c r="BA262">
        <v>283</v>
      </c>
      <c r="BB262">
        <v>43</v>
      </c>
      <c r="BC262">
        <v>19</v>
      </c>
      <c r="BD262">
        <v>7</v>
      </c>
      <c r="BE262">
        <v>1</v>
      </c>
      <c r="BF262">
        <v>1</v>
      </c>
      <c r="BG262">
        <v>1</v>
      </c>
      <c r="BH262">
        <v>0</v>
      </c>
      <c r="BI262">
        <v>0</v>
      </c>
      <c r="BJ262">
        <v>1</v>
      </c>
      <c r="BK262">
        <v>1</v>
      </c>
      <c r="BL262">
        <v>1</v>
      </c>
      <c r="BM262">
        <v>0</v>
      </c>
      <c r="BN262">
        <v>0</v>
      </c>
      <c r="BO262">
        <v>0</v>
      </c>
      <c r="BP262">
        <v>3</v>
      </c>
      <c r="BQ262">
        <v>0</v>
      </c>
      <c r="BR262">
        <v>0</v>
      </c>
      <c r="BS262">
        <v>0</v>
      </c>
      <c r="BT262">
        <v>1</v>
      </c>
      <c r="BU262">
        <v>4</v>
      </c>
      <c r="BV262">
        <v>1</v>
      </c>
      <c r="BW262">
        <v>1</v>
      </c>
      <c r="BX262">
        <v>0</v>
      </c>
      <c r="BY262">
        <v>0</v>
      </c>
      <c r="BZ262">
        <v>1</v>
      </c>
      <c r="CA262">
        <v>43</v>
      </c>
      <c r="CB262">
        <v>11</v>
      </c>
      <c r="CC262">
        <v>4</v>
      </c>
      <c r="CD262">
        <v>2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1</v>
      </c>
      <c r="CL262">
        <v>0</v>
      </c>
      <c r="CM262">
        <v>2</v>
      </c>
      <c r="CN262">
        <v>0</v>
      </c>
      <c r="CO262">
        <v>2</v>
      </c>
      <c r="CP262">
        <v>0</v>
      </c>
      <c r="CQ262">
        <v>11</v>
      </c>
      <c r="CR262">
        <v>17</v>
      </c>
      <c r="CS262">
        <v>10</v>
      </c>
      <c r="CT262">
        <v>1</v>
      </c>
      <c r="CU262">
        <v>1</v>
      </c>
      <c r="CV262">
        <v>1</v>
      </c>
      <c r="CW262">
        <v>0</v>
      </c>
      <c r="CX262">
        <v>0</v>
      </c>
      <c r="CY262">
        <v>0</v>
      </c>
      <c r="CZ262">
        <v>0</v>
      </c>
      <c r="DA262">
        <v>1</v>
      </c>
      <c r="DB262">
        <v>0</v>
      </c>
      <c r="DC262">
        <v>1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2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17</v>
      </c>
      <c r="DR262">
        <v>49</v>
      </c>
      <c r="DS262">
        <v>7</v>
      </c>
      <c r="DT262">
        <v>3</v>
      </c>
      <c r="DU262">
        <v>2</v>
      </c>
      <c r="DV262">
        <v>1</v>
      </c>
      <c r="DW262">
        <v>4</v>
      </c>
      <c r="DX262">
        <v>0</v>
      </c>
      <c r="DY262">
        <v>26</v>
      </c>
      <c r="DZ262">
        <v>1</v>
      </c>
      <c r="EA262">
        <v>0</v>
      </c>
      <c r="EB262">
        <v>0</v>
      </c>
      <c r="EC262">
        <v>0</v>
      </c>
      <c r="ED262">
        <v>2</v>
      </c>
      <c r="EE262">
        <v>1</v>
      </c>
      <c r="EF262">
        <v>0</v>
      </c>
      <c r="EG262">
        <v>1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1</v>
      </c>
      <c r="EQ262">
        <v>49</v>
      </c>
      <c r="ER262">
        <v>19</v>
      </c>
      <c r="ES262">
        <v>2</v>
      </c>
      <c r="ET262">
        <v>4</v>
      </c>
      <c r="EU262">
        <v>0</v>
      </c>
      <c r="EV262">
        <v>1</v>
      </c>
      <c r="EW262">
        <v>0</v>
      </c>
      <c r="EX262">
        <v>1</v>
      </c>
      <c r="EY262">
        <v>1</v>
      </c>
      <c r="EZ262">
        <v>4</v>
      </c>
      <c r="FA262">
        <v>0</v>
      </c>
      <c r="FB262">
        <v>0</v>
      </c>
      <c r="FC262">
        <v>0</v>
      </c>
      <c r="FD262">
        <v>1</v>
      </c>
      <c r="FE262">
        <v>0</v>
      </c>
      <c r="FF262">
        <v>0</v>
      </c>
      <c r="FG262">
        <v>0</v>
      </c>
      <c r="FH262">
        <v>1</v>
      </c>
      <c r="FI262">
        <v>0</v>
      </c>
      <c r="FJ262">
        <v>1</v>
      </c>
      <c r="FK262">
        <v>1</v>
      </c>
      <c r="FL262">
        <v>0</v>
      </c>
      <c r="FM262">
        <v>0</v>
      </c>
      <c r="FN262">
        <v>0</v>
      </c>
      <c r="FO262">
        <v>0</v>
      </c>
      <c r="FP262">
        <v>2</v>
      </c>
      <c r="FQ262">
        <v>19</v>
      </c>
      <c r="FR262">
        <v>59</v>
      </c>
      <c r="FS262">
        <v>11</v>
      </c>
      <c r="FT262">
        <v>2</v>
      </c>
      <c r="FU262">
        <v>3</v>
      </c>
      <c r="FV262">
        <v>0</v>
      </c>
      <c r="FW262">
        <v>22</v>
      </c>
      <c r="FX262">
        <v>0</v>
      </c>
      <c r="FY262">
        <v>0</v>
      </c>
      <c r="FZ262">
        <v>1</v>
      </c>
      <c r="GA262">
        <v>2</v>
      </c>
      <c r="GB262">
        <v>5</v>
      </c>
      <c r="GC262">
        <v>1</v>
      </c>
      <c r="GD262">
        <v>0</v>
      </c>
      <c r="GE262">
        <v>0</v>
      </c>
      <c r="GF262">
        <v>2</v>
      </c>
      <c r="GG262">
        <v>1</v>
      </c>
      <c r="GH262">
        <v>0</v>
      </c>
      <c r="GI262">
        <v>0</v>
      </c>
      <c r="GJ262">
        <v>2</v>
      </c>
      <c r="GK262">
        <v>1</v>
      </c>
      <c r="GL262">
        <v>0</v>
      </c>
      <c r="GM262">
        <v>1</v>
      </c>
      <c r="GN262">
        <v>1</v>
      </c>
      <c r="GO262">
        <v>3</v>
      </c>
      <c r="GP262">
        <v>1</v>
      </c>
      <c r="GQ262">
        <v>59</v>
      </c>
      <c r="GR262">
        <v>12</v>
      </c>
      <c r="GS262">
        <v>8</v>
      </c>
      <c r="GT262">
        <v>1</v>
      </c>
      <c r="GU262">
        <v>1</v>
      </c>
      <c r="GV262">
        <v>0</v>
      </c>
      <c r="GW262">
        <v>1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1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12</v>
      </c>
      <c r="HR262">
        <v>1</v>
      </c>
      <c r="HS262">
        <v>1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1</v>
      </c>
    </row>
    <row r="263" spans="1:239">
      <c r="A263" t="s">
        <v>1243</v>
      </c>
      <c r="B263" t="s">
        <v>1237</v>
      </c>
      <c r="C263" t="str">
        <f>"060309"</f>
        <v>060309</v>
      </c>
      <c r="D263" t="s">
        <v>293</v>
      </c>
      <c r="E263">
        <v>1</v>
      </c>
      <c r="F263">
        <v>611</v>
      </c>
      <c r="G263">
        <v>470</v>
      </c>
      <c r="H263">
        <v>268</v>
      </c>
      <c r="I263">
        <v>202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202</v>
      </c>
      <c r="T263">
        <v>0</v>
      </c>
      <c r="U263">
        <v>0</v>
      </c>
      <c r="V263">
        <v>202</v>
      </c>
      <c r="W263">
        <v>14</v>
      </c>
      <c r="X263">
        <v>10</v>
      </c>
      <c r="Y263">
        <v>4</v>
      </c>
      <c r="Z263">
        <v>0</v>
      </c>
      <c r="AA263">
        <v>188</v>
      </c>
      <c r="AB263">
        <v>80</v>
      </c>
      <c r="AC263">
        <v>62</v>
      </c>
      <c r="AD263">
        <v>1</v>
      </c>
      <c r="AE263">
        <v>1</v>
      </c>
      <c r="AF263">
        <v>1</v>
      </c>
      <c r="AG263">
        <v>0</v>
      </c>
      <c r="AH263">
        <v>2</v>
      </c>
      <c r="AI263">
        <v>0</v>
      </c>
      <c r="AJ263">
        <v>0</v>
      </c>
      <c r="AK263">
        <v>3</v>
      </c>
      <c r="AL263">
        <v>0</v>
      </c>
      <c r="AM263">
        <v>0</v>
      </c>
      <c r="AN263">
        <v>0</v>
      </c>
      <c r="AO263">
        <v>0</v>
      </c>
      <c r="AP263">
        <v>2</v>
      </c>
      <c r="AQ263">
        <v>1</v>
      </c>
      <c r="AR263">
        <v>3</v>
      </c>
      <c r="AS263">
        <v>0</v>
      </c>
      <c r="AT263">
        <v>0</v>
      </c>
      <c r="AU263">
        <v>0</v>
      </c>
      <c r="AV263">
        <v>0</v>
      </c>
      <c r="AW263">
        <v>2</v>
      </c>
      <c r="AX263">
        <v>0</v>
      </c>
      <c r="AY263">
        <v>1</v>
      </c>
      <c r="AZ263">
        <v>1</v>
      </c>
      <c r="BA263">
        <v>80</v>
      </c>
      <c r="BB263">
        <v>26</v>
      </c>
      <c r="BC263">
        <v>19</v>
      </c>
      <c r="BD263">
        <v>1</v>
      </c>
      <c r="BE263">
        <v>2</v>
      </c>
      <c r="BF263">
        <v>0</v>
      </c>
      <c r="BG263">
        <v>3</v>
      </c>
      <c r="BH263">
        <v>0</v>
      </c>
      <c r="BI263">
        <v>1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26</v>
      </c>
      <c r="CB263">
        <v>7</v>
      </c>
      <c r="CC263">
        <v>4</v>
      </c>
      <c r="CD263">
        <v>0</v>
      </c>
      <c r="CE263">
        <v>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2</v>
      </c>
      <c r="CQ263">
        <v>7</v>
      </c>
      <c r="CR263">
        <v>11</v>
      </c>
      <c r="CS263">
        <v>8</v>
      </c>
      <c r="CT263">
        <v>1</v>
      </c>
      <c r="CU263">
        <v>1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1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11</v>
      </c>
      <c r="DR263">
        <v>27</v>
      </c>
      <c r="DS263">
        <v>3</v>
      </c>
      <c r="DT263">
        <v>1</v>
      </c>
      <c r="DU263">
        <v>0</v>
      </c>
      <c r="DV263">
        <v>0</v>
      </c>
      <c r="DW263">
        <v>1</v>
      </c>
      <c r="DX263">
        <v>1</v>
      </c>
      <c r="DY263">
        <v>7</v>
      </c>
      <c r="DZ263">
        <v>0</v>
      </c>
      <c r="EA263">
        <v>0</v>
      </c>
      <c r="EB263">
        <v>0</v>
      </c>
      <c r="EC263">
        <v>0</v>
      </c>
      <c r="ED263">
        <v>1</v>
      </c>
      <c r="EE263">
        <v>12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1</v>
      </c>
      <c r="EQ263">
        <v>27</v>
      </c>
      <c r="ER263">
        <v>7</v>
      </c>
      <c r="ES263">
        <v>3</v>
      </c>
      <c r="ET263">
        <v>0</v>
      </c>
      <c r="EU263">
        <v>0</v>
      </c>
      <c r="EV263">
        <v>3</v>
      </c>
      <c r="EW263">
        <v>0</v>
      </c>
      <c r="EX263">
        <v>1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7</v>
      </c>
      <c r="FR263">
        <v>26</v>
      </c>
      <c r="FS263">
        <v>4</v>
      </c>
      <c r="FT263">
        <v>1</v>
      </c>
      <c r="FU263">
        <v>6</v>
      </c>
      <c r="FV263">
        <v>1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5</v>
      </c>
      <c r="GD263">
        <v>0</v>
      </c>
      <c r="GE263">
        <v>0</v>
      </c>
      <c r="GF263">
        <v>1</v>
      </c>
      <c r="GG263">
        <v>0</v>
      </c>
      <c r="GH263">
        <v>0</v>
      </c>
      <c r="GI263">
        <v>0</v>
      </c>
      <c r="GJ263">
        <v>0</v>
      </c>
      <c r="GK263">
        <v>1</v>
      </c>
      <c r="GL263">
        <v>0</v>
      </c>
      <c r="GM263">
        <v>1</v>
      </c>
      <c r="GN263">
        <v>0</v>
      </c>
      <c r="GO263">
        <v>6</v>
      </c>
      <c r="GP263">
        <v>0</v>
      </c>
      <c r="GQ263">
        <v>26</v>
      </c>
      <c r="GR263">
        <v>4</v>
      </c>
      <c r="GS263">
        <v>2</v>
      </c>
      <c r="GT263">
        <v>0</v>
      </c>
      <c r="GU263">
        <v>1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1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4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</row>
    <row r="264" spans="1:239">
      <c r="A264" t="s">
        <v>1242</v>
      </c>
      <c r="B264" t="s">
        <v>1237</v>
      </c>
      <c r="C264" t="str">
        <f>"060309"</f>
        <v>060309</v>
      </c>
      <c r="D264" t="s">
        <v>1241</v>
      </c>
      <c r="E264">
        <v>2</v>
      </c>
      <c r="F264">
        <v>1750</v>
      </c>
      <c r="G264">
        <v>1330</v>
      </c>
      <c r="H264">
        <v>645</v>
      </c>
      <c r="I264">
        <v>685</v>
      </c>
      <c r="J264">
        <v>1</v>
      </c>
      <c r="K264">
        <v>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685</v>
      </c>
      <c r="T264">
        <v>0</v>
      </c>
      <c r="U264">
        <v>0</v>
      </c>
      <c r="V264">
        <v>685</v>
      </c>
      <c r="W264">
        <v>25</v>
      </c>
      <c r="X264">
        <v>14</v>
      </c>
      <c r="Y264">
        <v>11</v>
      </c>
      <c r="Z264">
        <v>0</v>
      </c>
      <c r="AA264">
        <v>660</v>
      </c>
      <c r="AB264">
        <v>319</v>
      </c>
      <c r="AC264">
        <v>206</v>
      </c>
      <c r="AD264">
        <v>13</v>
      </c>
      <c r="AE264">
        <v>3</v>
      </c>
      <c r="AF264">
        <v>3</v>
      </c>
      <c r="AG264">
        <v>3</v>
      </c>
      <c r="AH264">
        <v>1</v>
      </c>
      <c r="AI264">
        <v>5</v>
      </c>
      <c r="AJ264">
        <v>0</v>
      </c>
      <c r="AK264">
        <v>21</v>
      </c>
      <c r="AL264">
        <v>7</v>
      </c>
      <c r="AM264">
        <v>2</v>
      </c>
      <c r="AN264">
        <v>1</v>
      </c>
      <c r="AO264">
        <v>1</v>
      </c>
      <c r="AP264">
        <v>36</v>
      </c>
      <c r="AQ264">
        <v>1</v>
      </c>
      <c r="AR264">
        <v>2</v>
      </c>
      <c r="AS264">
        <v>0</v>
      </c>
      <c r="AT264">
        <v>1</v>
      </c>
      <c r="AU264">
        <v>0</v>
      </c>
      <c r="AV264">
        <v>0</v>
      </c>
      <c r="AW264">
        <v>7</v>
      </c>
      <c r="AX264">
        <v>1</v>
      </c>
      <c r="AY264">
        <v>1</v>
      </c>
      <c r="AZ264">
        <v>4</v>
      </c>
      <c r="BA264">
        <v>319</v>
      </c>
      <c r="BB264">
        <v>91</v>
      </c>
      <c r="BC264">
        <v>72</v>
      </c>
      <c r="BD264">
        <v>5</v>
      </c>
      <c r="BE264">
        <v>1</v>
      </c>
      <c r="BF264">
        <v>1</v>
      </c>
      <c r="BG264">
        <v>1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2</v>
      </c>
      <c r="BO264">
        <v>0</v>
      </c>
      <c r="BP264">
        <v>1</v>
      </c>
      <c r="BQ264">
        <v>1</v>
      </c>
      <c r="BR264">
        <v>2</v>
      </c>
      <c r="BS264">
        <v>1</v>
      </c>
      <c r="BT264">
        <v>0</v>
      </c>
      <c r="BU264">
        <v>1</v>
      </c>
      <c r="BV264">
        <v>0</v>
      </c>
      <c r="BW264">
        <v>0</v>
      </c>
      <c r="BX264">
        <v>0</v>
      </c>
      <c r="BY264">
        <v>1</v>
      </c>
      <c r="BZ264">
        <v>2</v>
      </c>
      <c r="CA264">
        <v>91</v>
      </c>
      <c r="CB264">
        <v>22</v>
      </c>
      <c r="CC264">
        <v>16</v>
      </c>
      <c r="CD264">
        <v>0</v>
      </c>
      <c r="CE264">
        <v>2</v>
      </c>
      <c r="CF264">
        <v>0</v>
      </c>
      <c r="CG264">
        <v>0</v>
      </c>
      <c r="CH264">
        <v>1</v>
      </c>
      <c r="CI264">
        <v>0</v>
      </c>
      <c r="CJ264">
        <v>2</v>
      </c>
      <c r="CK264">
        <v>0</v>
      </c>
      <c r="CL264">
        <v>0</v>
      </c>
      <c r="CM264">
        <v>0</v>
      </c>
      <c r="CN264">
        <v>0</v>
      </c>
      <c r="CO264">
        <v>1</v>
      </c>
      <c r="CP264">
        <v>0</v>
      </c>
      <c r="CQ264">
        <v>22</v>
      </c>
      <c r="CR264">
        <v>24</v>
      </c>
      <c r="CS264">
        <v>16</v>
      </c>
      <c r="CT264">
        <v>0</v>
      </c>
      <c r="CU264">
        <v>1</v>
      </c>
      <c r="CV264">
        <v>1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0</v>
      </c>
      <c r="DC264">
        <v>0</v>
      </c>
      <c r="DD264">
        <v>1</v>
      </c>
      <c r="DE264">
        <v>0</v>
      </c>
      <c r="DF264">
        <v>0</v>
      </c>
      <c r="DG264">
        <v>0</v>
      </c>
      <c r="DH264">
        <v>0</v>
      </c>
      <c r="DI264">
        <v>1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3</v>
      </c>
      <c r="DQ264">
        <v>24</v>
      </c>
      <c r="DR264">
        <v>56</v>
      </c>
      <c r="DS264">
        <v>11</v>
      </c>
      <c r="DT264">
        <v>5</v>
      </c>
      <c r="DU264">
        <v>0</v>
      </c>
      <c r="DV264">
        <v>0</v>
      </c>
      <c r="DW264">
        <v>7</v>
      </c>
      <c r="DX264">
        <v>0</v>
      </c>
      <c r="DY264">
        <v>13</v>
      </c>
      <c r="DZ264">
        <v>0</v>
      </c>
      <c r="EA264">
        <v>1</v>
      </c>
      <c r="EB264">
        <v>0</v>
      </c>
      <c r="EC264">
        <v>0</v>
      </c>
      <c r="ED264">
        <v>3</v>
      </c>
      <c r="EE264">
        <v>10</v>
      </c>
      <c r="EF264">
        <v>0</v>
      </c>
      <c r="EG264">
        <v>0</v>
      </c>
      <c r="EH264">
        <v>0</v>
      </c>
      <c r="EI264">
        <v>1</v>
      </c>
      <c r="EJ264">
        <v>2</v>
      </c>
      <c r="EK264">
        <v>0</v>
      </c>
      <c r="EL264">
        <v>0</v>
      </c>
      <c r="EM264">
        <v>1</v>
      </c>
      <c r="EN264">
        <v>0</v>
      </c>
      <c r="EO264">
        <v>0</v>
      </c>
      <c r="EP264">
        <v>2</v>
      </c>
      <c r="EQ264">
        <v>56</v>
      </c>
      <c r="ER264">
        <v>35</v>
      </c>
      <c r="ES264">
        <v>6</v>
      </c>
      <c r="ET264">
        <v>4</v>
      </c>
      <c r="EU264">
        <v>3</v>
      </c>
      <c r="EV264">
        <v>9</v>
      </c>
      <c r="EW264">
        <v>0</v>
      </c>
      <c r="EX264">
        <v>0</v>
      </c>
      <c r="EY264">
        <v>0</v>
      </c>
      <c r="EZ264">
        <v>7</v>
      </c>
      <c r="FA264">
        <v>0</v>
      </c>
      <c r="FB264">
        <v>0</v>
      </c>
      <c r="FC264">
        <v>0</v>
      </c>
      <c r="FD264">
        <v>1</v>
      </c>
      <c r="FE264">
        <v>0</v>
      </c>
      <c r="FF264">
        <v>0</v>
      </c>
      <c r="FG264">
        <v>0</v>
      </c>
      <c r="FH264">
        <v>0</v>
      </c>
      <c r="FI264">
        <v>1</v>
      </c>
      <c r="FJ264">
        <v>1</v>
      </c>
      <c r="FK264">
        <v>1</v>
      </c>
      <c r="FL264">
        <v>1</v>
      </c>
      <c r="FM264">
        <v>1</v>
      </c>
      <c r="FN264">
        <v>0</v>
      </c>
      <c r="FO264">
        <v>0</v>
      </c>
      <c r="FP264">
        <v>0</v>
      </c>
      <c r="FQ264">
        <v>35</v>
      </c>
      <c r="FR264">
        <v>96</v>
      </c>
      <c r="FS264">
        <v>26</v>
      </c>
      <c r="FT264">
        <v>4</v>
      </c>
      <c r="FU264">
        <v>11</v>
      </c>
      <c r="FV264">
        <v>3</v>
      </c>
      <c r="FW264">
        <v>1</v>
      </c>
      <c r="FX264">
        <v>0</v>
      </c>
      <c r="FY264">
        <v>6</v>
      </c>
      <c r="FZ264">
        <v>1</v>
      </c>
      <c r="GA264">
        <v>1</v>
      </c>
      <c r="GB264">
        <v>4</v>
      </c>
      <c r="GC264">
        <v>12</v>
      </c>
      <c r="GD264">
        <v>4</v>
      </c>
      <c r="GE264">
        <v>1</v>
      </c>
      <c r="GF264">
        <v>0</v>
      </c>
      <c r="GG264">
        <v>0</v>
      </c>
      <c r="GH264">
        <v>2</v>
      </c>
      <c r="GI264">
        <v>0</v>
      </c>
      <c r="GJ264">
        <v>0</v>
      </c>
      <c r="GK264">
        <v>2</v>
      </c>
      <c r="GL264">
        <v>2</v>
      </c>
      <c r="GM264">
        <v>0</v>
      </c>
      <c r="GN264">
        <v>0</v>
      </c>
      <c r="GO264">
        <v>11</v>
      </c>
      <c r="GP264">
        <v>5</v>
      </c>
      <c r="GQ264">
        <v>96</v>
      </c>
      <c r="GR264">
        <v>14</v>
      </c>
      <c r="GS264">
        <v>7</v>
      </c>
      <c r="GT264">
        <v>3</v>
      </c>
      <c r="GU264">
        <v>0</v>
      </c>
      <c r="GV264">
        <v>1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1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1</v>
      </c>
      <c r="HP264">
        <v>1</v>
      </c>
      <c r="HQ264">
        <v>14</v>
      </c>
      <c r="HR264">
        <v>3</v>
      </c>
      <c r="HS264">
        <v>0</v>
      </c>
      <c r="HT264">
        <v>0</v>
      </c>
      <c r="HU264">
        <v>0</v>
      </c>
      <c r="HV264">
        <v>1</v>
      </c>
      <c r="HW264">
        <v>0</v>
      </c>
      <c r="HX264">
        <v>0</v>
      </c>
      <c r="HY264">
        <v>1</v>
      </c>
      <c r="HZ264">
        <v>0</v>
      </c>
      <c r="IA264">
        <v>0</v>
      </c>
      <c r="IB264">
        <v>0</v>
      </c>
      <c r="IC264">
        <v>0</v>
      </c>
      <c r="ID264">
        <v>1</v>
      </c>
      <c r="IE264">
        <v>3</v>
      </c>
    </row>
    <row r="265" spans="1:239">
      <c r="A265" t="s">
        <v>1240</v>
      </c>
      <c r="B265" t="s">
        <v>1237</v>
      </c>
      <c r="C265" t="str">
        <f>"060309"</f>
        <v>060309</v>
      </c>
      <c r="D265" t="s">
        <v>1101</v>
      </c>
      <c r="E265">
        <v>3</v>
      </c>
      <c r="F265">
        <v>609</v>
      </c>
      <c r="G265">
        <v>470</v>
      </c>
      <c r="H265">
        <v>246</v>
      </c>
      <c r="I265">
        <v>224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224</v>
      </c>
      <c r="T265">
        <v>0</v>
      </c>
      <c r="U265">
        <v>0</v>
      </c>
      <c r="V265">
        <v>224</v>
      </c>
      <c r="W265">
        <v>11</v>
      </c>
      <c r="X265">
        <v>8</v>
      </c>
      <c r="Y265">
        <v>2</v>
      </c>
      <c r="Z265">
        <v>0</v>
      </c>
      <c r="AA265">
        <v>213</v>
      </c>
      <c r="AB265">
        <v>87</v>
      </c>
      <c r="AC265">
        <v>62</v>
      </c>
      <c r="AD265">
        <v>3</v>
      </c>
      <c r="AE265">
        <v>1</v>
      </c>
      <c r="AF265">
        <v>0</v>
      </c>
      <c r="AG265">
        <v>1</v>
      </c>
      <c r="AH265">
        <v>2</v>
      </c>
      <c r="AI265">
        <v>0</v>
      </c>
      <c r="AJ265">
        <v>1</v>
      </c>
      <c r="AK265">
        <v>4</v>
      </c>
      <c r="AL265">
        <v>1</v>
      </c>
      <c r="AM265">
        <v>1</v>
      </c>
      <c r="AN265">
        <v>1</v>
      </c>
      <c r="AO265">
        <v>0</v>
      </c>
      <c r="AP265">
        <v>2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7</v>
      </c>
      <c r="AX265">
        <v>0</v>
      </c>
      <c r="AY265">
        <v>1</v>
      </c>
      <c r="AZ265">
        <v>0</v>
      </c>
      <c r="BA265">
        <v>87</v>
      </c>
      <c r="BB265">
        <v>24</v>
      </c>
      <c r="BC265">
        <v>20</v>
      </c>
      <c r="BD265">
        <v>2</v>
      </c>
      <c r="BE265">
        <v>1</v>
      </c>
      <c r="BF265">
        <v>0</v>
      </c>
      <c r="BG265">
        <v>1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24</v>
      </c>
      <c r="CB265">
        <v>7</v>
      </c>
      <c r="CC265">
        <v>6</v>
      </c>
      <c r="CD265">
        <v>0</v>
      </c>
      <c r="CE265">
        <v>0</v>
      </c>
      <c r="CF265">
        <v>0</v>
      </c>
      <c r="CG265">
        <v>0</v>
      </c>
      <c r="CH265">
        <v>1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7</v>
      </c>
      <c r="CR265">
        <v>14</v>
      </c>
      <c r="CS265">
        <v>10</v>
      </c>
      <c r="CT265">
        <v>0</v>
      </c>
      <c r="CU265">
        <v>2</v>
      </c>
      <c r="CV265">
        <v>0</v>
      </c>
      <c r="CW265">
        <v>0</v>
      </c>
      <c r="CX265">
        <v>0</v>
      </c>
      <c r="CY265">
        <v>1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1</v>
      </c>
      <c r="DM265">
        <v>0</v>
      </c>
      <c r="DN265">
        <v>0</v>
      </c>
      <c r="DO265">
        <v>0</v>
      </c>
      <c r="DP265">
        <v>0</v>
      </c>
      <c r="DQ265">
        <v>14</v>
      </c>
      <c r="DR265">
        <v>20</v>
      </c>
      <c r="DS265">
        <v>3</v>
      </c>
      <c r="DT265">
        <v>2</v>
      </c>
      <c r="DU265">
        <v>0</v>
      </c>
      <c r="DV265">
        <v>1</v>
      </c>
      <c r="DW265">
        <v>2</v>
      </c>
      <c r="DX265">
        <v>1</v>
      </c>
      <c r="DY265">
        <v>5</v>
      </c>
      <c r="DZ265">
        <v>0</v>
      </c>
      <c r="EA265">
        <v>0</v>
      </c>
      <c r="EB265">
        <v>0</v>
      </c>
      <c r="EC265">
        <v>0</v>
      </c>
      <c r="ED265">
        <v>1</v>
      </c>
      <c r="EE265">
        <v>4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1</v>
      </c>
      <c r="EQ265">
        <v>20</v>
      </c>
      <c r="ER265">
        <v>12</v>
      </c>
      <c r="ES265">
        <v>2</v>
      </c>
      <c r="ET265">
        <v>2</v>
      </c>
      <c r="EU265">
        <v>1</v>
      </c>
      <c r="EV265">
        <v>4</v>
      </c>
      <c r="EW265">
        <v>0</v>
      </c>
      <c r="EX265">
        <v>0</v>
      </c>
      <c r="EY265">
        <v>0</v>
      </c>
      <c r="EZ265">
        <v>3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12</v>
      </c>
      <c r="FR265">
        <v>38</v>
      </c>
      <c r="FS265">
        <v>7</v>
      </c>
      <c r="FT265">
        <v>4</v>
      </c>
      <c r="FU265">
        <v>4</v>
      </c>
      <c r="FV265">
        <v>0</v>
      </c>
      <c r="FW265">
        <v>0</v>
      </c>
      <c r="FX265">
        <v>1</v>
      </c>
      <c r="FY265">
        <v>0</v>
      </c>
      <c r="FZ265">
        <v>2</v>
      </c>
      <c r="GA265">
        <v>2</v>
      </c>
      <c r="GB265">
        <v>3</v>
      </c>
      <c r="GC265">
        <v>1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12</v>
      </c>
      <c r="GP265">
        <v>2</v>
      </c>
      <c r="GQ265">
        <v>38</v>
      </c>
      <c r="GR265">
        <v>11</v>
      </c>
      <c r="GS265">
        <v>7</v>
      </c>
      <c r="GT265">
        <v>0</v>
      </c>
      <c r="GU265">
        <v>0</v>
      </c>
      <c r="GV265">
        <v>2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1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1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11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</row>
    <row r="266" spans="1:239">
      <c r="A266" t="s">
        <v>1239</v>
      </c>
      <c r="B266" t="s">
        <v>1237</v>
      </c>
      <c r="C266" t="str">
        <f>"060309"</f>
        <v>060309</v>
      </c>
      <c r="D266" t="s">
        <v>215</v>
      </c>
      <c r="E266">
        <v>4</v>
      </c>
      <c r="F266">
        <v>479</v>
      </c>
      <c r="G266">
        <v>370</v>
      </c>
      <c r="H266">
        <v>221</v>
      </c>
      <c r="I266">
        <v>149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149</v>
      </c>
      <c r="T266">
        <v>0</v>
      </c>
      <c r="U266">
        <v>0</v>
      </c>
      <c r="V266">
        <v>149</v>
      </c>
      <c r="W266">
        <v>13</v>
      </c>
      <c r="X266">
        <v>5</v>
      </c>
      <c r="Y266">
        <v>7</v>
      </c>
      <c r="Z266">
        <v>0</v>
      </c>
      <c r="AA266">
        <v>136</v>
      </c>
      <c r="AB266">
        <v>58</v>
      </c>
      <c r="AC266">
        <v>38</v>
      </c>
      <c r="AD266">
        <v>4</v>
      </c>
      <c r="AE266">
        <v>1</v>
      </c>
      <c r="AF266">
        <v>0</v>
      </c>
      <c r="AG266">
        <v>3</v>
      </c>
      <c r="AH266">
        <v>2</v>
      </c>
      <c r="AI266">
        <v>0</v>
      </c>
      <c r="AJ266">
        <v>0</v>
      </c>
      <c r="AK266">
        <v>2</v>
      </c>
      <c r="AL266">
        <v>2</v>
      </c>
      <c r="AM266">
        <v>0</v>
      </c>
      <c r="AN266">
        <v>0</v>
      </c>
      <c r="AO266">
        <v>0</v>
      </c>
      <c r="AP266">
        <v>2</v>
      </c>
      <c r="AQ266">
        <v>0</v>
      </c>
      <c r="AR266">
        <v>1</v>
      </c>
      <c r="AS266">
        <v>0</v>
      </c>
      <c r="AT266">
        <v>0</v>
      </c>
      <c r="AU266">
        <v>1</v>
      </c>
      <c r="AV266">
        <v>0</v>
      </c>
      <c r="AW266">
        <v>2</v>
      </c>
      <c r="AX266">
        <v>0</v>
      </c>
      <c r="AY266">
        <v>0</v>
      </c>
      <c r="AZ266">
        <v>0</v>
      </c>
      <c r="BA266">
        <v>58</v>
      </c>
      <c r="BB266">
        <v>12</v>
      </c>
      <c r="BC266">
        <v>9</v>
      </c>
      <c r="BD266">
        <v>2</v>
      </c>
      <c r="BE266">
        <v>0</v>
      </c>
      <c r="BF266">
        <v>1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12</v>
      </c>
      <c r="CB266">
        <v>10</v>
      </c>
      <c r="CC266">
        <v>7</v>
      </c>
      <c r="CD266">
        <v>0</v>
      </c>
      <c r="CE266">
        <v>2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1</v>
      </c>
      <c r="CP266">
        <v>0</v>
      </c>
      <c r="CQ266">
        <v>10</v>
      </c>
      <c r="CR266">
        <v>3</v>
      </c>
      <c r="CS266">
        <v>1</v>
      </c>
      <c r="CT266">
        <v>0</v>
      </c>
      <c r="CU266">
        <v>0</v>
      </c>
      <c r="CV266">
        <v>1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1</v>
      </c>
      <c r="DM266">
        <v>0</v>
      </c>
      <c r="DN266">
        <v>0</v>
      </c>
      <c r="DO266">
        <v>0</v>
      </c>
      <c r="DP266">
        <v>0</v>
      </c>
      <c r="DQ266">
        <v>3</v>
      </c>
      <c r="DR266">
        <v>21</v>
      </c>
      <c r="DS266">
        <v>4</v>
      </c>
      <c r="DT266">
        <v>3</v>
      </c>
      <c r="DU266">
        <v>0</v>
      </c>
      <c r="DV266">
        <v>0</v>
      </c>
      <c r="DW266">
        <v>0</v>
      </c>
      <c r="DX266">
        <v>0</v>
      </c>
      <c r="DY266">
        <v>2</v>
      </c>
      <c r="DZ266">
        <v>0</v>
      </c>
      <c r="EA266">
        <v>2</v>
      </c>
      <c r="EB266">
        <v>0</v>
      </c>
      <c r="EC266">
        <v>0</v>
      </c>
      <c r="ED266">
        <v>1</v>
      </c>
      <c r="EE266">
        <v>7</v>
      </c>
      <c r="EF266">
        <v>0</v>
      </c>
      <c r="EG266">
        <v>0</v>
      </c>
      <c r="EH266">
        <v>0</v>
      </c>
      <c r="EI266">
        <v>1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1</v>
      </c>
      <c r="EQ266">
        <v>21</v>
      </c>
      <c r="ER266">
        <v>6</v>
      </c>
      <c r="ES266">
        <v>0</v>
      </c>
      <c r="ET266">
        <v>2</v>
      </c>
      <c r="EU266">
        <v>0</v>
      </c>
      <c r="EV266">
        <v>1</v>
      </c>
      <c r="EW266">
        <v>0</v>
      </c>
      <c r="EX266">
        <v>0</v>
      </c>
      <c r="EY266">
        <v>0</v>
      </c>
      <c r="EZ266">
        <v>1</v>
      </c>
      <c r="FA266">
        <v>0</v>
      </c>
      <c r="FB266">
        <v>0</v>
      </c>
      <c r="FC266">
        <v>0</v>
      </c>
      <c r="FD266">
        <v>0</v>
      </c>
      <c r="FE266">
        <v>1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1</v>
      </c>
      <c r="FM266">
        <v>0</v>
      </c>
      <c r="FN266">
        <v>0</v>
      </c>
      <c r="FO266">
        <v>0</v>
      </c>
      <c r="FP266">
        <v>0</v>
      </c>
      <c r="FQ266">
        <v>6</v>
      </c>
      <c r="FR266">
        <v>21</v>
      </c>
      <c r="FS266">
        <v>2</v>
      </c>
      <c r="FT266">
        <v>0</v>
      </c>
      <c r="FU266">
        <v>6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1</v>
      </c>
      <c r="GC266">
        <v>10</v>
      </c>
      <c r="GD266">
        <v>0</v>
      </c>
      <c r="GE266">
        <v>1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1</v>
      </c>
      <c r="GP266">
        <v>0</v>
      </c>
      <c r="GQ266">
        <v>21</v>
      </c>
      <c r="GR266">
        <v>3</v>
      </c>
      <c r="GS266">
        <v>1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1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1</v>
      </c>
      <c r="HN266">
        <v>0</v>
      </c>
      <c r="HO266">
        <v>0</v>
      </c>
      <c r="HP266">
        <v>0</v>
      </c>
      <c r="HQ266">
        <v>3</v>
      </c>
      <c r="HR266">
        <v>2</v>
      </c>
      <c r="HS266">
        <v>1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1</v>
      </c>
      <c r="ID266">
        <v>0</v>
      </c>
      <c r="IE266">
        <v>2</v>
      </c>
    </row>
    <row r="267" spans="1:239">
      <c r="A267" t="s">
        <v>1238</v>
      </c>
      <c r="B267" t="s">
        <v>1237</v>
      </c>
      <c r="C267" t="str">
        <f>"060309"</f>
        <v>060309</v>
      </c>
      <c r="D267" t="s">
        <v>1236</v>
      </c>
      <c r="E267">
        <v>5</v>
      </c>
      <c r="F267">
        <v>267</v>
      </c>
      <c r="G267">
        <v>210</v>
      </c>
      <c r="H267">
        <v>143</v>
      </c>
      <c r="I267">
        <v>67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67</v>
      </c>
      <c r="T267">
        <v>0</v>
      </c>
      <c r="U267">
        <v>0</v>
      </c>
      <c r="V267">
        <v>67</v>
      </c>
      <c r="W267">
        <v>2</v>
      </c>
      <c r="X267">
        <v>2</v>
      </c>
      <c r="Y267">
        <v>0</v>
      </c>
      <c r="Z267">
        <v>0</v>
      </c>
      <c r="AA267">
        <v>65</v>
      </c>
      <c r="AB267">
        <v>17</v>
      </c>
      <c r="AC267">
        <v>13</v>
      </c>
      <c r="AD267">
        <v>0</v>
      </c>
      <c r="AE267">
        <v>0</v>
      </c>
      <c r="AF267">
        <v>0</v>
      </c>
      <c r="AG267">
        <v>0</v>
      </c>
      <c r="AH267">
        <v>1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1</v>
      </c>
      <c r="AP267">
        <v>0</v>
      </c>
      <c r="AQ267">
        <v>0</v>
      </c>
      <c r="AR267">
        <v>1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1</v>
      </c>
      <c r="BA267">
        <v>17</v>
      </c>
      <c r="BB267">
        <v>9</v>
      </c>
      <c r="BC267">
        <v>8</v>
      </c>
      <c r="BD267">
        <v>0</v>
      </c>
      <c r="BE267">
        <v>1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9</v>
      </c>
      <c r="CB267">
        <v>5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5</v>
      </c>
      <c r="CR267">
        <v>6</v>
      </c>
      <c r="CS267">
        <v>4</v>
      </c>
      <c r="CT267">
        <v>0</v>
      </c>
      <c r="CU267">
        <v>0</v>
      </c>
      <c r="CV267">
        <v>1</v>
      </c>
      <c r="CW267">
        <v>0</v>
      </c>
      <c r="CX267">
        <v>0</v>
      </c>
      <c r="CY267">
        <v>1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6</v>
      </c>
      <c r="DR267">
        <v>9</v>
      </c>
      <c r="DS267">
        <v>0</v>
      </c>
      <c r="DT267">
        <v>0</v>
      </c>
      <c r="DU267">
        <v>0</v>
      </c>
      <c r="DV267">
        <v>0</v>
      </c>
      <c r="DW267">
        <v>3</v>
      </c>
      <c r="DX267">
        <v>0</v>
      </c>
      <c r="DY267">
        <v>3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3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9</v>
      </c>
      <c r="ER267">
        <v>6</v>
      </c>
      <c r="ES267">
        <v>2</v>
      </c>
      <c r="ET267">
        <v>1</v>
      </c>
      <c r="EU267">
        <v>0</v>
      </c>
      <c r="EV267">
        <v>1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2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6</v>
      </c>
      <c r="FR267">
        <v>11</v>
      </c>
      <c r="FS267">
        <v>3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1</v>
      </c>
      <c r="GC267">
        <v>6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1</v>
      </c>
      <c r="GP267">
        <v>0</v>
      </c>
      <c r="GQ267">
        <v>11</v>
      </c>
      <c r="GR267">
        <v>2</v>
      </c>
      <c r="GS267">
        <v>1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1</v>
      </c>
      <c r="HQ267">
        <v>2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</row>
    <row r="268" spans="1:239">
      <c r="A268" t="s">
        <v>1235</v>
      </c>
      <c r="B268" t="s">
        <v>1224</v>
      </c>
      <c r="C268" t="str">
        <f>"060310"</f>
        <v>060310</v>
      </c>
      <c r="D268" t="s">
        <v>1234</v>
      </c>
      <c r="E268">
        <v>1</v>
      </c>
      <c r="F268">
        <v>277</v>
      </c>
      <c r="G268">
        <v>210</v>
      </c>
      <c r="H268">
        <v>103</v>
      </c>
      <c r="I268">
        <v>107</v>
      </c>
      <c r="J268">
        <v>0</v>
      </c>
      <c r="K268">
        <v>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107</v>
      </c>
      <c r="T268">
        <v>0</v>
      </c>
      <c r="U268">
        <v>0</v>
      </c>
      <c r="V268">
        <v>107</v>
      </c>
      <c r="W268">
        <v>3</v>
      </c>
      <c r="X268">
        <v>3</v>
      </c>
      <c r="Y268">
        <v>0</v>
      </c>
      <c r="Z268">
        <v>0</v>
      </c>
      <c r="AA268">
        <v>104</v>
      </c>
      <c r="AB268">
        <v>48</v>
      </c>
      <c r="AC268">
        <v>36</v>
      </c>
      <c r="AD268">
        <v>2</v>
      </c>
      <c r="AE268">
        <v>0</v>
      </c>
      <c r="AF268">
        <v>0</v>
      </c>
      <c r="AG268">
        <v>1</v>
      </c>
      <c r="AH268">
        <v>0</v>
      </c>
      <c r="AI268">
        <v>0</v>
      </c>
      <c r="AJ268">
        <v>0</v>
      </c>
      <c r="AK268">
        <v>2</v>
      </c>
      <c r="AL268">
        <v>1</v>
      </c>
      <c r="AM268">
        <v>1</v>
      </c>
      <c r="AN268">
        <v>0</v>
      </c>
      <c r="AO268">
        <v>1</v>
      </c>
      <c r="AP268">
        <v>0</v>
      </c>
      <c r="AQ268">
        <v>1</v>
      </c>
      <c r="AR268">
        <v>1</v>
      </c>
      <c r="AS268">
        <v>0</v>
      </c>
      <c r="AT268">
        <v>0</v>
      </c>
      <c r="AU268">
        <v>0</v>
      </c>
      <c r="AV268">
        <v>0</v>
      </c>
      <c r="AW268">
        <v>2</v>
      </c>
      <c r="AX268">
        <v>0</v>
      </c>
      <c r="AY268">
        <v>0</v>
      </c>
      <c r="AZ268">
        <v>0</v>
      </c>
      <c r="BA268">
        <v>48</v>
      </c>
      <c r="BB268">
        <v>4</v>
      </c>
      <c r="BC268">
        <v>3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1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4</v>
      </c>
      <c r="CB268">
        <v>2</v>
      </c>
      <c r="CC268">
        <v>1</v>
      </c>
      <c r="CD268">
        <v>0</v>
      </c>
      <c r="CE268">
        <v>1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2</v>
      </c>
      <c r="CR268">
        <v>2</v>
      </c>
      <c r="CS268">
        <v>0</v>
      </c>
      <c r="CT268">
        <v>0</v>
      </c>
      <c r="CU268">
        <v>0</v>
      </c>
      <c r="CV268">
        <v>1</v>
      </c>
      <c r="CW268">
        <v>1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2</v>
      </c>
      <c r="DR268">
        <v>34</v>
      </c>
      <c r="DS268">
        <v>2</v>
      </c>
      <c r="DT268">
        <v>1</v>
      </c>
      <c r="DU268">
        <v>0</v>
      </c>
      <c r="DV268">
        <v>1</v>
      </c>
      <c r="DW268">
        <v>1</v>
      </c>
      <c r="DX268">
        <v>0</v>
      </c>
      <c r="DY268">
        <v>29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34</v>
      </c>
      <c r="ER268">
        <v>6</v>
      </c>
      <c r="ES268">
        <v>0</v>
      </c>
      <c r="ET268">
        <v>0</v>
      </c>
      <c r="EU268">
        <v>1</v>
      </c>
      <c r="EV268">
        <v>3</v>
      </c>
      <c r="EW268">
        <v>0</v>
      </c>
      <c r="EX268">
        <v>0</v>
      </c>
      <c r="EY268">
        <v>0</v>
      </c>
      <c r="EZ268">
        <v>0</v>
      </c>
      <c r="FA268">
        <v>1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1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6</v>
      </c>
      <c r="FR268">
        <v>7</v>
      </c>
      <c r="FS268">
        <v>4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1</v>
      </c>
      <c r="GD268">
        <v>0</v>
      </c>
      <c r="GE268">
        <v>0</v>
      </c>
      <c r="GF268">
        <v>1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1</v>
      </c>
      <c r="GM268">
        <v>0</v>
      </c>
      <c r="GN268">
        <v>0</v>
      </c>
      <c r="GO268">
        <v>0</v>
      </c>
      <c r="GP268">
        <v>0</v>
      </c>
      <c r="GQ268">
        <v>7</v>
      </c>
      <c r="GR268">
        <v>1</v>
      </c>
      <c r="GS268">
        <v>0</v>
      </c>
      <c r="GT268">
        <v>1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1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</row>
    <row r="269" spans="1:239">
      <c r="A269" t="s">
        <v>1233</v>
      </c>
      <c r="B269" t="s">
        <v>1224</v>
      </c>
      <c r="C269" t="str">
        <f>"060310"</f>
        <v>060310</v>
      </c>
      <c r="D269" t="s">
        <v>1232</v>
      </c>
      <c r="E269">
        <v>2</v>
      </c>
      <c r="F269">
        <v>701</v>
      </c>
      <c r="G269">
        <v>530</v>
      </c>
      <c r="H269">
        <v>278</v>
      </c>
      <c r="I269">
        <v>252</v>
      </c>
      <c r="J269">
        <v>1</v>
      </c>
      <c r="K269">
        <v>5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252</v>
      </c>
      <c r="T269">
        <v>0</v>
      </c>
      <c r="U269">
        <v>0</v>
      </c>
      <c r="V269">
        <v>252</v>
      </c>
      <c r="W269">
        <v>6</v>
      </c>
      <c r="X269">
        <v>6</v>
      </c>
      <c r="Y269">
        <v>0</v>
      </c>
      <c r="Z269">
        <v>0</v>
      </c>
      <c r="AA269">
        <v>246</v>
      </c>
      <c r="AB269">
        <v>124</v>
      </c>
      <c r="AC269">
        <v>77</v>
      </c>
      <c r="AD269">
        <v>5</v>
      </c>
      <c r="AE269">
        <v>1</v>
      </c>
      <c r="AF269">
        <v>0</v>
      </c>
      <c r="AG269">
        <v>2</v>
      </c>
      <c r="AH269">
        <v>5</v>
      </c>
      <c r="AI269">
        <v>2</v>
      </c>
      <c r="AJ269">
        <v>0</v>
      </c>
      <c r="AK269">
        <v>7</v>
      </c>
      <c r="AL269">
        <v>11</v>
      </c>
      <c r="AM269">
        <v>4</v>
      </c>
      <c r="AN269">
        <v>1</v>
      </c>
      <c r="AO269">
        <v>1</v>
      </c>
      <c r="AP269">
        <v>4</v>
      </c>
      <c r="AQ269">
        <v>0</v>
      </c>
      <c r="AR269">
        <v>0</v>
      </c>
      <c r="AS269">
        <v>1</v>
      </c>
      <c r="AT269">
        <v>0</v>
      </c>
      <c r="AU269">
        <v>0</v>
      </c>
      <c r="AV269">
        <v>0</v>
      </c>
      <c r="AW269">
        <v>2</v>
      </c>
      <c r="AX269">
        <v>0</v>
      </c>
      <c r="AY269">
        <v>1</v>
      </c>
      <c r="AZ269">
        <v>0</v>
      </c>
      <c r="BA269">
        <v>124</v>
      </c>
      <c r="BB269">
        <v>25</v>
      </c>
      <c r="BC269">
        <v>11</v>
      </c>
      <c r="BD269">
        <v>3</v>
      </c>
      <c r="BE269">
        <v>0</v>
      </c>
      <c r="BF269">
        <v>0</v>
      </c>
      <c r="BG269">
        <v>0</v>
      </c>
      <c r="BH269">
        <v>3</v>
      </c>
      <c r="BI269">
        <v>2</v>
      </c>
      <c r="BJ269">
        <v>0</v>
      </c>
      <c r="BK269">
        <v>1</v>
      </c>
      <c r="BL269">
        <v>2</v>
      </c>
      <c r="BM269">
        <v>2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1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25</v>
      </c>
      <c r="CB269">
        <v>4</v>
      </c>
      <c r="CC269">
        <v>1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2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1</v>
      </c>
      <c r="CQ269">
        <v>4</v>
      </c>
      <c r="CR269">
        <v>5</v>
      </c>
      <c r="CS269">
        <v>2</v>
      </c>
      <c r="CT269">
        <v>1</v>
      </c>
      <c r="CU269">
        <v>0</v>
      </c>
      <c r="CV269">
        <v>0</v>
      </c>
      <c r="CW269">
        <v>0</v>
      </c>
      <c r="CX269">
        <v>1</v>
      </c>
      <c r="CY269">
        <v>0</v>
      </c>
      <c r="CZ269">
        <v>0</v>
      </c>
      <c r="DA269">
        <v>1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5</v>
      </c>
      <c r="DR269">
        <v>46</v>
      </c>
      <c r="DS269">
        <v>7</v>
      </c>
      <c r="DT269">
        <v>2</v>
      </c>
      <c r="DU269">
        <v>0</v>
      </c>
      <c r="DV269">
        <v>1</v>
      </c>
      <c r="DW269">
        <v>2</v>
      </c>
      <c r="DX269">
        <v>0</v>
      </c>
      <c r="DY269">
        <v>27</v>
      </c>
      <c r="DZ269">
        <v>0</v>
      </c>
      <c r="EA269">
        <v>0</v>
      </c>
      <c r="EB269">
        <v>0</v>
      </c>
      <c r="EC269">
        <v>0</v>
      </c>
      <c r="ED269">
        <v>4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1</v>
      </c>
      <c r="EL269">
        <v>0</v>
      </c>
      <c r="EM269">
        <v>1</v>
      </c>
      <c r="EN269">
        <v>0</v>
      </c>
      <c r="EO269">
        <v>0</v>
      </c>
      <c r="EP269">
        <v>1</v>
      </c>
      <c r="EQ269">
        <v>46</v>
      </c>
      <c r="ER269">
        <v>11</v>
      </c>
      <c r="ES269">
        <v>0</v>
      </c>
      <c r="ET269">
        <v>4</v>
      </c>
      <c r="EU269">
        <v>0</v>
      </c>
      <c r="EV269">
        <v>3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1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1</v>
      </c>
      <c r="FM269">
        <v>0</v>
      </c>
      <c r="FN269">
        <v>0</v>
      </c>
      <c r="FO269">
        <v>1</v>
      </c>
      <c r="FP269">
        <v>1</v>
      </c>
      <c r="FQ269">
        <v>11</v>
      </c>
      <c r="FR269">
        <v>28</v>
      </c>
      <c r="FS269">
        <v>6</v>
      </c>
      <c r="FT269">
        <v>1</v>
      </c>
      <c r="FU269">
        <v>6</v>
      </c>
      <c r="FV269">
        <v>2</v>
      </c>
      <c r="FW269">
        <v>0</v>
      </c>
      <c r="FX269">
        <v>0</v>
      </c>
      <c r="FY269">
        <v>3</v>
      </c>
      <c r="FZ269">
        <v>0</v>
      </c>
      <c r="GA269">
        <v>0</v>
      </c>
      <c r="GB269">
        <v>1</v>
      </c>
      <c r="GC269">
        <v>6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3</v>
      </c>
      <c r="GP269">
        <v>0</v>
      </c>
      <c r="GQ269">
        <v>28</v>
      </c>
      <c r="GR269">
        <v>2</v>
      </c>
      <c r="GS269">
        <v>2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2</v>
      </c>
      <c r="HR269">
        <v>1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1</v>
      </c>
      <c r="IA269">
        <v>0</v>
      </c>
      <c r="IB269">
        <v>0</v>
      </c>
      <c r="IC269">
        <v>0</v>
      </c>
      <c r="ID269">
        <v>0</v>
      </c>
      <c r="IE269">
        <v>1</v>
      </c>
    </row>
    <row r="270" spans="1:239">
      <c r="A270" t="s">
        <v>1231</v>
      </c>
      <c r="B270" t="s">
        <v>1224</v>
      </c>
      <c r="C270" t="str">
        <f>"060310"</f>
        <v>060310</v>
      </c>
      <c r="D270" t="s">
        <v>1230</v>
      </c>
      <c r="E270">
        <v>3</v>
      </c>
      <c r="F270">
        <v>617</v>
      </c>
      <c r="G270">
        <v>480</v>
      </c>
      <c r="H270">
        <v>271</v>
      </c>
      <c r="I270">
        <v>209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209</v>
      </c>
      <c r="T270">
        <v>0</v>
      </c>
      <c r="U270">
        <v>0</v>
      </c>
      <c r="V270">
        <v>209</v>
      </c>
      <c r="W270">
        <v>6</v>
      </c>
      <c r="X270">
        <v>3</v>
      </c>
      <c r="Y270">
        <v>3</v>
      </c>
      <c r="Z270">
        <v>0</v>
      </c>
      <c r="AA270">
        <v>203</v>
      </c>
      <c r="AB270">
        <v>104</v>
      </c>
      <c r="AC270">
        <v>75</v>
      </c>
      <c r="AD270">
        <v>3</v>
      </c>
      <c r="AE270">
        <v>1</v>
      </c>
      <c r="AF270">
        <v>1</v>
      </c>
      <c r="AG270">
        <v>5</v>
      </c>
      <c r="AH270">
        <v>0</v>
      </c>
      <c r="AI270">
        <v>0</v>
      </c>
      <c r="AJ270">
        <v>0</v>
      </c>
      <c r="AK270">
        <v>3</v>
      </c>
      <c r="AL270">
        <v>9</v>
      </c>
      <c r="AM270">
        <v>1</v>
      </c>
      <c r="AN270">
        <v>0</v>
      </c>
      <c r="AO270">
        <v>0</v>
      </c>
      <c r="AP270">
        <v>2</v>
      </c>
      <c r="AQ270">
        <v>0</v>
      </c>
      <c r="AR270">
        <v>2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2</v>
      </c>
      <c r="BA270">
        <v>104</v>
      </c>
      <c r="BB270">
        <v>12</v>
      </c>
      <c r="BC270">
        <v>10</v>
      </c>
      <c r="BD270">
        <v>0</v>
      </c>
      <c r="BE270">
        <v>1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12</v>
      </c>
      <c r="CB270">
        <v>5</v>
      </c>
      <c r="CC270">
        <v>2</v>
      </c>
      <c r="CD270">
        <v>0</v>
      </c>
      <c r="CE270">
        <v>1</v>
      </c>
      <c r="CF270">
        <v>0</v>
      </c>
      <c r="CG270">
        <v>0</v>
      </c>
      <c r="CH270">
        <v>0</v>
      </c>
      <c r="CI270">
        <v>1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1</v>
      </c>
      <c r="CP270">
        <v>0</v>
      </c>
      <c r="CQ270">
        <v>5</v>
      </c>
      <c r="CR270">
        <v>7</v>
      </c>
      <c r="CS270">
        <v>6</v>
      </c>
      <c r="CT270">
        <v>0</v>
      </c>
      <c r="CU270">
        <v>0</v>
      </c>
      <c r="CV270">
        <v>0</v>
      </c>
      <c r="CW270">
        <v>0</v>
      </c>
      <c r="CX270">
        <v>1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7</v>
      </c>
      <c r="DR270">
        <v>41</v>
      </c>
      <c r="DS270">
        <v>3</v>
      </c>
      <c r="DT270">
        <v>3</v>
      </c>
      <c r="DU270">
        <v>2</v>
      </c>
      <c r="DV270">
        <v>0</v>
      </c>
      <c r="DW270">
        <v>0</v>
      </c>
      <c r="DX270">
        <v>0</v>
      </c>
      <c r="DY270">
        <v>27</v>
      </c>
      <c r="DZ270">
        <v>0</v>
      </c>
      <c r="EA270">
        <v>0</v>
      </c>
      <c r="EB270">
        <v>0</v>
      </c>
      <c r="EC270">
        <v>0</v>
      </c>
      <c r="ED270">
        <v>2</v>
      </c>
      <c r="EE270">
        <v>4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41</v>
      </c>
      <c r="ER270">
        <v>2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2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2</v>
      </c>
      <c r="FR270">
        <v>19</v>
      </c>
      <c r="FS270">
        <v>2</v>
      </c>
      <c r="FT270">
        <v>2</v>
      </c>
      <c r="FU270">
        <v>2</v>
      </c>
      <c r="FV270">
        <v>0</v>
      </c>
      <c r="FW270">
        <v>0</v>
      </c>
      <c r="FX270">
        <v>0</v>
      </c>
      <c r="FY270">
        <v>1</v>
      </c>
      <c r="FZ270">
        <v>1</v>
      </c>
      <c r="GA270">
        <v>0</v>
      </c>
      <c r="GB270">
        <v>1</v>
      </c>
      <c r="GC270">
        <v>2</v>
      </c>
      <c r="GD270">
        <v>2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6</v>
      </c>
      <c r="GP270">
        <v>0</v>
      </c>
      <c r="GQ270">
        <v>19</v>
      </c>
      <c r="GR270">
        <v>9</v>
      </c>
      <c r="GS270">
        <v>7</v>
      </c>
      <c r="GT270">
        <v>0</v>
      </c>
      <c r="GU270">
        <v>2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9</v>
      </c>
      <c r="HR270">
        <v>4</v>
      </c>
      <c r="HS270">
        <v>1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3</v>
      </c>
      <c r="IA270">
        <v>0</v>
      </c>
      <c r="IB270">
        <v>0</v>
      </c>
      <c r="IC270">
        <v>0</v>
      </c>
      <c r="ID270">
        <v>0</v>
      </c>
      <c r="IE270">
        <v>4</v>
      </c>
    </row>
    <row r="271" spans="1:239">
      <c r="A271" t="s">
        <v>1229</v>
      </c>
      <c r="B271" t="s">
        <v>1224</v>
      </c>
      <c r="C271" t="str">
        <f>"060310"</f>
        <v>060310</v>
      </c>
      <c r="D271" t="s">
        <v>1228</v>
      </c>
      <c r="E271">
        <v>4</v>
      </c>
      <c r="F271">
        <v>268</v>
      </c>
      <c r="G271">
        <v>210</v>
      </c>
      <c r="H271">
        <v>109</v>
      </c>
      <c r="I271">
        <v>101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101</v>
      </c>
      <c r="T271">
        <v>0</v>
      </c>
      <c r="U271">
        <v>0</v>
      </c>
      <c r="V271">
        <v>101</v>
      </c>
      <c r="W271">
        <v>3</v>
      </c>
      <c r="X271">
        <v>0</v>
      </c>
      <c r="Y271">
        <v>3</v>
      </c>
      <c r="Z271">
        <v>0</v>
      </c>
      <c r="AA271">
        <v>98</v>
      </c>
      <c r="AB271">
        <v>34</v>
      </c>
      <c r="AC271">
        <v>23</v>
      </c>
      <c r="AD271">
        <v>1</v>
      </c>
      <c r="AE271">
        <v>0</v>
      </c>
      <c r="AF271">
        <v>0</v>
      </c>
      <c r="AG271">
        <v>5</v>
      </c>
      <c r="AH271">
        <v>0</v>
      </c>
      <c r="AI271">
        <v>0</v>
      </c>
      <c r="AJ271">
        <v>0</v>
      </c>
      <c r="AK271">
        <v>1</v>
      </c>
      <c r="AL271">
        <v>1</v>
      </c>
      <c r="AM271">
        <v>0</v>
      </c>
      <c r="AN271">
        <v>0</v>
      </c>
      <c r="AO271">
        <v>0</v>
      </c>
      <c r="AP271">
        <v>1</v>
      </c>
      <c r="AQ271">
        <v>0</v>
      </c>
      <c r="AR271">
        <v>2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34</v>
      </c>
      <c r="BB271">
        <v>22</v>
      </c>
      <c r="BC271">
        <v>15</v>
      </c>
      <c r="BD271">
        <v>1</v>
      </c>
      <c r="BE271">
        <v>0</v>
      </c>
      <c r="BF271">
        <v>0</v>
      </c>
      <c r="BG271">
        <v>2</v>
      </c>
      <c r="BH271">
        <v>1</v>
      </c>
      <c r="BI271">
        <v>0</v>
      </c>
      <c r="BJ271">
        <v>1</v>
      </c>
      <c r="BK271">
        <v>0</v>
      </c>
      <c r="BL271">
        <v>1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1</v>
      </c>
      <c r="BX271">
        <v>0</v>
      </c>
      <c r="BY271">
        <v>0</v>
      </c>
      <c r="BZ271">
        <v>0</v>
      </c>
      <c r="CA271">
        <v>22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2</v>
      </c>
      <c r="CS271">
        <v>2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2</v>
      </c>
      <c r="DR271">
        <v>17</v>
      </c>
      <c r="DS271">
        <v>2</v>
      </c>
      <c r="DT271">
        <v>2</v>
      </c>
      <c r="DU271">
        <v>0</v>
      </c>
      <c r="DV271">
        <v>1</v>
      </c>
      <c r="DW271">
        <v>0</v>
      </c>
      <c r="DX271">
        <v>0</v>
      </c>
      <c r="DY271">
        <v>11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1</v>
      </c>
      <c r="EP271">
        <v>0</v>
      </c>
      <c r="EQ271">
        <v>17</v>
      </c>
      <c r="ER271">
        <v>7</v>
      </c>
      <c r="ES271">
        <v>0</v>
      </c>
      <c r="ET271">
        <v>0</v>
      </c>
      <c r="EU271">
        <v>0</v>
      </c>
      <c r="EV271">
        <v>5</v>
      </c>
      <c r="EW271">
        <v>0</v>
      </c>
      <c r="EX271">
        <v>0</v>
      </c>
      <c r="EY271">
        <v>0</v>
      </c>
      <c r="EZ271">
        <v>1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1</v>
      </c>
      <c r="FN271">
        <v>0</v>
      </c>
      <c r="FO271">
        <v>0</v>
      </c>
      <c r="FP271">
        <v>0</v>
      </c>
      <c r="FQ271">
        <v>7</v>
      </c>
      <c r="FR271">
        <v>14</v>
      </c>
      <c r="FS271">
        <v>1</v>
      </c>
      <c r="FT271">
        <v>0</v>
      </c>
      <c r="FU271">
        <v>7</v>
      </c>
      <c r="FV271">
        <v>0</v>
      </c>
      <c r="FW271">
        <v>0</v>
      </c>
      <c r="FX271">
        <v>0</v>
      </c>
      <c r="FY271">
        <v>1</v>
      </c>
      <c r="FZ271">
        <v>0</v>
      </c>
      <c r="GA271">
        <v>0</v>
      </c>
      <c r="GB271">
        <v>1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4</v>
      </c>
      <c r="GP271">
        <v>0</v>
      </c>
      <c r="GQ271">
        <v>14</v>
      </c>
      <c r="GR271">
        <v>1</v>
      </c>
      <c r="GS271">
        <v>0</v>
      </c>
      <c r="GT271">
        <v>0</v>
      </c>
      <c r="GU271">
        <v>0</v>
      </c>
      <c r="GV271">
        <v>1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1</v>
      </c>
      <c r="HR271">
        <v>1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1</v>
      </c>
      <c r="IA271">
        <v>0</v>
      </c>
      <c r="IB271">
        <v>0</v>
      </c>
      <c r="IC271">
        <v>0</v>
      </c>
      <c r="ID271">
        <v>0</v>
      </c>
      <c r="IE271">
        <v>1</v>
      </c>
    </row>
    <row r="272" spans="1:239">
      <c r="A272" t="s">
        <v>1227</v>
      </c>
      <c r="B272" t="s">
        <v>1224</v>
      </c>
      <c r="C272" t="str">
        <f>"060310"</f>
        <v>060310</v>
      </c>
      <c r="D272" t="s">
        <v>1226</v>
      </c>
      <c r="E272">
        <v>5</v>
      </c>
      <c r="F272">
        <v>1038</v>
      </c>
      <c r="G272">
        <v>790</v>
      </c>
      <c r="H272">
        <v>413</v>
      </c>
      <c r="I272">
        <v>377</v>
      </c>
      <c r="J272">
        <v>0</v>
      </c>
      <c r="K272">
        <v>5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377</v>
      </c>
      <c r="T272">
        <v>0</v>
      </c>
      <c r="U272">
        <v>0</v>
      </c>
      <c r="V272">
        <v>377</v>
      </c>
      <c r="W272">
        <v>18</v>
      </c>
      <c r="X272">
        <v>13</v>
      </c>
      <c r="Y272">
        <v>5</v>
      </c>
      <c r="Z272">
        <v>0</v>
      </c>
      <c r="AA272">
        <v>359</v>
      </c>
      <c r="AB272">
        <v>175</v>
      </c>
      <c r="AC272">
        <v>96</v>
      </c>
      <c r="AD272">
        <v>11</v>
      </c>
      <c r="AE272">
        <v>1</v>
      </c>
      <c r="AF272">
        <v>2</v>
      </c>
      <c r="AG272">
        <v>34</v>
      </c>
      <c r="AH272">
        <v>1</v>
      </c>
      <c r="AI272">
        <v>0</v>
      </c>
      <c r="AJ272">
        <v>0</v>
      </c>
      <c r="AK272">
        <v>3</v>
      </c>
      <c r="AL272">
        <v>9</v>
      </c>
      <c r="AM272">
        <v>2</v>
      </c>
      <c r="AN272">
        <v>0</v>
      </c>
      <c r="AO272">
        <v>0</v>
      </c>
      <c r="AP272">
        <v>6</v>
      </c>
      <c r="AQ272">
        <v>0</v>
      </c>
      <c r="AR272">
        <v>2</v>
      </c>
      <c r="AS272">
        <v>0</v>
      </c>
      <c r="AT272">
        <v>0</v>
      </c>
      <c r="AU272">
        <v>0</v>
      </c>
      <c r="AV272">
        <v>0</v>
      </c>
      <c r="AW272">
        <v>2</v>
      </c>
      <c r="AX272">
        <v>0</v>
      </c>
      <c r="AY272">
        <v>1</v>
      </c>
      <c r="AZ272">
        <v>5</v>
      </c>
      <c r="BA272">
        <v>175</v>
      </c>
      <c r="BB272">
        <v>33</v>
      </c>
      <c r="BC272">
        <v>26</v>
      </c>
      <c r="BD272">
        <v>2</v>
      </c>
      <c r="BE272">
        <v>1</v>
      </c>
      <c r="BF272">
        <v>0</v>
      </c>
      <c r="BG272">
        <v>1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1</v>
      </c>
      <c r="BO272">
        <v>0</v>
      </c>
      <c r="BP272">
        <v>1</v>
      </c>
      <c r="BQ272">
        <v>0</v>
      </c>
      <c r="BR272">
        <v>0</v>
      </c>
      <c r="BS272">
        <v>1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33</v>
      </c>
      <c r="CB272">
        <v>13</v>
      </c>
      <c r="CC272">
        <v>6</v>
      </c>
      <c r="CD272">
        <v>1</v>
      </c>
      <c r="CE272">
        <v>3</v>
      </c>
      <c r="CF272">
        <v>1</v>
      </c>
      <c r="CG272">
        <v>1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1</v>
      </c>
      <c r="CP272">
        <v>0</v>
      </c>
      <c r="CQ272">
        <v>13</v>
      </c>
      <c r="CR272">
        <v>11</v>
      </c>
      <c r="CS272">
        <v>8</v>
      </c>
      <c r="CT272">
        <v>1</v>
      </c>
      <c r="CU272">
        <v>0</v>
      </c>
      <c r="CV272">
        <v>1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1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11</v>
      </c>
      <c r="DR272">
        <v>27</v>
      </c>
      <c r="DS272">
        <v>1</v>
      </c>
      <c r="DT272">
        <v>2</v>
      </c>
      <c r="DU272">
        <v>0</v>
      </c>
      <c r="DV272">
        <v>1</v>
      </c>
      <c r="DW272">
        <v>2</v>
      </c>
      <c r="DX272">
        <v>0</v>
      </c>
      <c r="DY272">
        <v>16</v>
      </c>
      <c r="DZ272">
        <v>0</v>
      </c>
      <c r="EA272">
        <v>2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1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2</v>
      </c>
      <c r="EQ272">
        <v>27</v>
      </c>
      <c r="ER272">
        <v>12</v>
      </c>
      <c r="ES272">
        <v>1</v>
      </c>
      <c r="ET272">
        <v>0</v>
      </c>
      <c r="EU272">
        <v>0</v>
      </c>
      <c r="EV272">
        <v>6</v>
      </c>
      <c r="EW272">
        <v>0</v>
      </c>
      <c r="EX272">
        <v>0</v>
      </c>
      <c r="EY272">
        <v>0</v>
      </c>
      <c r="EZ272">
        <v>5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12</v>
      </c>
      <c r="FR272">
        <v>77</v>
      </c>
      <c r="FS272">
        <v>6</v>
      </c>
      <c r="FT272">
        <v>0</v>
      </c>
      <c r="FU272">
        <v>6</v>
      </c>
      <c r="FV272">
        <v>48</v>
      </c>
      <c r="FW272">
        <v>2</v>
      </c>
      <c r="FX272">
        <v>0</v>
      </c>
      <c r="FY272">
        <v>0</v>
      </c>
      <c r="FZ272">
        <v>0</v>
      </c>
      <c r="GA272">
        <v>0</v>
      </c>
      <c r="GB272">
        <v>1</v>
      </c>
      <c r="GC272">
        <v>2</v>
      </c>
      <c r="GD272">
        <v>0</v>
      </c>
      <c r="GE272">
        <v>0</v>
      </c>
      <c r="GF272">
        <v>2</v>
      </c>
      <c r="GG272">
        <v>0</v>
      </c>
      <c r="GH272">
        <v>0</v>
      </c>
      <c r="GI272">
        <v>0</v>
      </c>
      <c r="GJ272">
        <v>3</v>
      </c>
      <c r="GK272">
        <v>0</v>
      </c>
      <c r="GL272">
        <v>0</v>
      </c>
      <c r="GM272">
        <v>0</v>
      </c>
      <c r="GN272">
        <v>0</v>
      </c>
      <c r="GO272">
        <v>5</v>
      </c>
      <c r="GP272">
        <v>2</v>
      </c>
      <c r="GQ272">
        <v>77</v>
      </c>
      <c r="GR272">
        <v>9</v>
      </c>
      <c r="GS272">
        <v>9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9</v>
      </c>
      <c r="HR272">
        <v>2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2</v>
      </c>
      <c r="IA272">
        <v>0</v>
      </c>
      <c r="IB272">
        <v>0</v>
      </c>
      <c r="IC272">
        <v>0</v>
      </c>
      <c r="ID272">
        <v>0</v>
      </c>
      <c r="IE272">
        <v>2</v>
      </c>
    </row>
    <row r="273" spans="1:239">
      <c r="A273" t="s">
        <v>1225</v>
      </c>
      <c r="B273" t="s">
        <v>1224</v>
      </c>
      <c r="C273" t="str">
        <f>"060310"</f>
        <v>060310</v>
      </c>
      <c r="D273" t="s">
        <v>1223</v>
      </c>
      <c r="E273">
        <v>6</v>
      </c>
      <c r="F273">
        <v>1771</v>
      </c>
      <c r="G273">
        <v>1370</v>
      </c>
      <c r="H273">
        <v>639</v>
      </c>
      <c r="I273">
        <v>731</v>
      </c>
      <c r="J273">
        <v>0</v>
      </c>
      <c r="K273">
        <v>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731</v>
      </c>
      <c r="T273">
        <v>0</v>
      </c>
      <c r="U273">
        <v>0</v>
      </c>
      <c r="V273">
        <v>731</v>
      </c>
      <c r="W273">
        <v>31</v>
      </c>
      <c r="X273">
        <v>19</v>
      </c>
      <c r="Y273">
        <v>11</v>
      </c>
      <c r="Z273">
        <v>0</v>
      </c>
      <c r="AA273">
        <v>700</v>
      </c>
      <c r="AB273">
        <v>297</v>
      </c>
      <c r="AC273">
        <v>190</v>
      </c>
      <c r="AD273">
        <v>14</v>
      </c>
      <c r="AE273">
        <v>11</v>
      </c>
      <c r="AF273">
        <v>2</v>
      </c>
      <c r="AG273">
        <v>18</v>
      </c>
      <c r="AH273">
        <v>4</v>
      </c>
      <c r="AI273">
        <v>2</v>
      </c>
      <c r="AJ273">
        <v>0</v>
      </c>
      <c r="AK273">
        <v>14</v>
      </c>
      <c r="AL273">
        <v>9</v>
      </c>
      <c r="AM273">
        <v>1</v>
      </c>
      <c r="AN273">
        <v>0</v>
      </c>
      <c r="AO273">
        <v>0</v>
      </c>
      <c r="AP273">
        <v>24</v>
      </c>
      <c r="AQ273">
        <v>0</v>
      </c>
      <c r="AR273">
        <v>2</v>
      </c>
      <c r="AS273">
        <v>0</v>
      </c>
      <c r="AT273">
        <v>0</v>
      </c>
      <c r="AU273">
        <v>0</v>
      </c>
      <c r="AV273">
        <v>0</v>
      </c>
      <c r="AW273">
        <v>5</v>
      </c>
      <c r="AX273">
        <v>0</v>
      </c>
      <c r="AY273">
        <v>0</v>
      </c>
      <c r="AZ273">
        <v>1</v>
      </c>
      <c r="BA273">
        <v>297</v>
      </c>
      <c r="BB273">
        <v>103</v>
      </c>
      <c r="BC273">
        <v>79</v>
      </c>
      <c r="BD273">
        <v>3</v>
      </c>
      <c r="BE273">
        <v>1</v>
      </c>
      <c r="BF273">
        <v>1</v>
      </c>
      <c r="BG273">
        <v>2</v>
      </c>
      <c r="BH273">
        <v>1</v>
      </c>
      <c r="BI273">
        <v>0</v>
      </c>
      <c r="BJ273">
        <v>0</v>
      </c>
      <c r="BK273">
        <v>0</v>
      </c>
      <c r="BL273">
        <v>0</v>
      </c>
      <c r="BM273">
        <v>1</v>
      </c>
      <c r="BN273">
        <v>1</v>
      </c>
      <c r="BO273">
        <v>0</v>
      </c>
      <c r="BP273">
        <v>3</v>
      </c>
      <c r="BQ273">
        <v>1</v>
      </c>
      <c r="BR273">
        <v>3</v>
      </c>
      <c r="BS273">
        <v>0</v>
      </c>
      <c r="BT273">
        <v>0</v>
      </c>
      <c r="BU273">
        <v>2</v>
      </c>
      <c r="BV273">
        <v>3</v>
      </c>
      <c r="BW273">
        <v>0</v>
      </c>
      <c r="BX273">
        <v>1</v>
      </c>
      <c r="BY273">
        <v>0</v>
      </c>
      <c r="BZ273">
        <v>1</v>
      </c>
      <c r="CA273">
        <v>103</v>
      </c>
      <c r="CB273">
        <v>21</v>
      </c>
      <c r="CC273">
        <v>9</v>
      </c>
      <c r="CD273">
        <v>1</v>
      </c>
      <c r="CE273">
        <v>1</v>
      </c>
      <c r="CF273">
        <v>1</v>
      </c>
      <c r="CG273">
        <v>1</v>
      </c>
      <c r="CH273">
        <v>0</v>
      </c>
      <c r="CI273">
        <v>0</v>
      </c>
      <c r="CJ273">
        <v>3</v>
      </c>
      <c r="CK273">
        <v>1</v>
      </c>
      <c r="CL273">
        <v>2</v>
      </c>
      <c r="CM273">
        <v>0</v>
      </c>
      <c r="CN273">
        <v>0</v>
      </c>
      <c r="CO273">
        <v>2</v>
      </c>
      <c r="CP273">
        <v>0</v>
      </c>
      <c r="CQ273">
        <v>21</v>
      </c>
      <c r="CR273">
        <v>44</v>
      </c>
      <c r="CS273">
        <v>25</v>
      </c>
      <c r="CT273">
        <v>0</v>
      </c>
      <c r="CU273">
        <v>2</v>
      </c>
      <c r="CV273">
        <v>1</v>
      </c>
      <c r="CW273">
        <v>1</v>
      </c>
      <c r="CX273">
        <v>1</v>
      </c>
      <c r="CY273">
        <v>0</v>
      </c>
      <c r="CZ273">
        <v>2</v>
      </c>
      <c r="DA273">
        <v>0</v>
      </c>
      <c r="DB273">
        <v>1</v>
      </c>
      <c r="DC273">
        <v>0</v>
      </c>
      <c r="DD273">
        <v>0</v>
      </c>
      <c r="DE273">
        <v>1</v>
      </c>
      <c r="DF273">
        <v>0</v>
      </c>
      <c r="DG273">
        <v>0</v>
      </c>
      <c r="DH273">
        <v>0</v>
      </c>
      <c r="DI273">
        <v>2</v>
      </c>
      <c r="DJ273">
        <v>0</v>
      </c>
      <c r="DK273">
        <v>1</v>
      </c>
      <c r="DL273">
        <v>0</v>
      </c>
      <c r="DM273">
        <v>1</v>
      </c>
      <c r="DN273">
        <v>0</v>
      </c>
      <c r="DO273">
        <v>1</v>
      </c>
      <c r="DP273">
        <v>5</v>
      </c>
      <c r="DQ273">
        <v>44</v>
      </c>
      <c r="DR273">
        <v>74</v>
      </c>
      <c r="DS273">
        <v>10</v>
      </c>
      <c r="DT273">
        <v>4</v>
      </c>
      <c r="DU273">
        <v>1</v>
      </c>
      <c r="DV273">
        <v>0</v>
      </c>
      <c r="DW273">
        <v>0</v>
      </c>
      <c r="DX273">
        <v>0</v>
      </c>
      <c r="DY273">
        <v>46</v>
      </c>
      <c r="DZ273">
        <v>1</v>
      </c>
      <c r="EA273">
        <v>2</v>
      </c>
      <c r="EB273">
        <v>0</v>
      </c>
      <c r="EC273">
        <v>0</v>
      </c>
      <c r="ED273">
        <v>1</v>
      </c>
      <c r="EE273">
        <v>2</v>
      </c>
      <c r="EF273">
        <v>0</v>
      </c>
      <c r="EG273">
        <v>0</v>
      </c>
      <c r="EH273">
        <v>0</v>
      </c>
      <c r="EI273">
        <v>1</v>
      </c>
      <c r="EJ273">
        <v>0</v>
      </c>
      <c r="EK273">
        <v>0</v>
      </c>
      <c r="EL273">
        <v>1</v>
      </c>
      <c r="EM273">
        <v>0</v>
      </c>
      <c r="EN273">
        <v>0</v>
      </c>
      <c r="EO273">
        <v>1</v>
      </c>
      <c r="EP273">
        <v>4</v>
      </c>
      <c r="EQ273">
        <v>74</v>
      </c>
      <c r="ER273">
        <v>52</v>
      </c>
      <c r="ES273">
        <v>5</v>
      </c>
      <c r="ET273">
        <v>9</v>
      </c>
      <c r="EU273">
        <v>0</v>
      </c>
      <c r="EV273">
        <v>32</v>
      </c>
      <c r="EW273">
        <v>0</v>
      </c>
      <c r="EX273">
        <v>1</v>
      </c>
      <c r="EY273">
        <v>1</v>
      </c>
      <c r="EZ273">
        <v>1</v>
      </c>
      <c r="FA273">
        <v>0</v>
      </c>
      <c r="FB273">
        <v>0</v>
      </c>
      <c r="FC273">
        <v>0</v>
      </c>
      <c r="FD273">
        <v>2</v>
      </c>
      <c r="FE273">
        <v>0</v>
      </c>
      <c r="FF273">
        <v>0</v>
      </c>
      <c r="FG273">
        <v>0</v>
      </c>
      <c r="FH273">
        <v>1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52</v>
      </c>
      <c r="FR273">
        <v>77</v>
      </c>
      <c r="FS273">
        <v>15</v>
      </c>
      <c r="FT273">
        <v>1</v>
      </c>
      <c r="FU273">
        <v>23</v>
      </c>
      <c r="FV273">
        <v>0</v>
      </c>
      <c r="FW273">
        <v>0</v>
      </c>
      <c r="FX273">
        <v>0</v>
      </c>
      <c r="FY273">
        <v>5</v>
      </c>
      <c r="FZ273">
        <v>1</v>
      </c>
      <c r="GA273">
        <v>0</v>
      </c>
      <c r="GB273">
        <v>4</v>
      </c>
      <c r="GC273">
        <v>2</v>
      </c>
      <c r="GD273">
        <v>1</v>
      </c>
      <c r="GE273">
        <v>2</v>
      </c>
      <c r="GF273">
        <v>3</v>
      </c>
      <c r="GG273">
        <v>0</v>
      </c>
      <c r="GH273">
        <v>1</v>
      </c>
      <c r="GI273">
        <v>0</v>
      </c>
      <c r="GJ273">
        <v>0</v>
      </c>
      <c r="GK273">
        <v>0</v>
      </c>
      <c r="GL273">
        <v>2</v>
      </c>
      <c r="GM273">
        <v>0</v>
      </c>
      <c r="GN273">
        <v>1</v>
      </c>
      <c r="GO273">
        <v>15</v>
      </c>
      <c r="GP273">
        <v>1</v>
      </c>
      <c r="GQ273">
        <v>77</v>
      </c>
      <c r="GR273">
        <v>27</v>
      </c>
      <c r="GS273">
        <v>19</v>
      </c>
      <c r="GT273">
        <v>3</v>
      </c>
      <c r="GU273">
        <v>0</v>
      </c>
      <c r="GV273">
        <v>0</v>
      </c>
      <c r="GW273">
        <v>1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1</v>
      </c>
      <c r="HF273">
        <v>0</v>
      </c>
      <c r="HG273">
        <v>1</v>
      </c>
      <c r="HH273">
        <v>0</v>
      </c>
      <c r="HI273">
        <v>1</v>
      </c>
      <c r="HJ273">
        <v>0</v>
      </c>
      <c r="HK273">
        <v>0</v>
      </c>
      <c r="HL273">
        <v>1</v>
      </c>
      <c r="HM273">
        <v>0</v>
      </c>
      <c r="HN273">
        <v>0</v>
      </c>
      <c r="HO273">
        <v>0</v>
      </c>
      <c r="HP273">
        <v>0</v>
      </c>
      <c r="HQ273">
        <v>27</v>
      </c>
      <c r="HR273">
        <v>5</v>
      </c>
      <c r="HS273">
        <v>1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2</v>
      </c>
      <c r="IA273">
        <v>0</v>
      </c>
      <c r="IB273">
        <v>0</v>
      </c>
      <c r="IC273">
        <v>0</v>
      </c>
      <c r="ID273">
        <v>2</v>
      </c>
      <c r="IE273">
        <v>5</v>
      </c>
    </row>
    <row r="274" spans="1:239">
      <c r="A274" t="s">
        <v>1222</v>
      </c>
      <c r="B274" t="s">
        <v>1212</v>
      </c>
      <c r="C274" t="str">
        <f>"060311"</f>
        <v>060311</v>
      </c>
      <c r="D274" t="s">
        <v>220</v>
      </c>
      <c r="E274">
        <v>1</v>
      </c>
      <c r="F274">
        <v>862</v>
      </c>
      <c r="G274">
        <v>660</v>
      </c>
      <c r="H274">
        <v>475</v>
      </c>
      <c r="I274">
        <v>185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185</v>
      </c>
      <c r="T274">
        <v>0</v>
      </c>
      <c r="U274">
        <v>0</v>
      </c>
      <c r="V274">
        <v>185</v>
      </c>
      <c r="W274">
        <v>12</v>
      </c>
      <c r="X274">
        <v>9</v>
      </c>
      <c r="Y274">
        <v>3</v>
      </c>
      <c r="Z274">
        <v>0</v>
      </c>
      <c r="AA274">
        <v>173</v>
      </c>
      <c r="AB274">
        <v>72</v>
      </c>
      <c r="AC274">
        <v>36</v>
      </c>
      <c r="AD274">
        <v>4</v>
      </c>
      <c r="AE274">
        <v>4</v>
      </c>
      <c r="AF274">
        <v>1</v>
      </c>
      <c r="AG274">
        <v>0</v>
      </c>
      <c r="AH274">
        <v>0</v>
      </c>
      <c r="AI274">
        <v>0</v>
      </c>
      <c r="AJ274">
        <v>0</v>
      </c>
      <c r="AK274">
        <v>3</v>
      </c>
      <c r="AL274">
        <v>15</v>
      </c>
      <c r="AM274">
        <v>1</v>
      </c>
      <c r="AN274">
        <v>0</v>
      </c>
      <c r="AO274">
        <v>0</v>
      </c>
      <c r="AP274">
        <v>3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4</v>
      </c>
      <c r="AX274">
        <v>0</v>
      </c>
      <c r="AY274">
        <v>0</v>
      </c>
      <c r="AZ274">
        <v>1</v>
      </c>
      <c r="BA274">
        <v>72</v>
      </c>
      <c r="BB274">
        <v>32</v>
      </c>
      <c r="BC274">
        <v>17</v>
      </c>
      <c r="BD274">
        <v>1</v>
      </c>
      <c r="BE274">
        <v>3</v>
      </c>
      <c r="BF274">
        <v>0</v>
      </c>
      <c r="BG274">
        <v>0</v>
      </c>
      <c r="BH274">
        <v>2</v>
      </c>
      <c r="BI274">
        <v>1</v>
      </c>
      <c r="BJ274">
        <v>0</v>
      </c>
      <c r="BK274">
        <v>0</v>
      </c>
      <c r="BL274">
        <v>1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1</v>
      </c>
      <c r="BT274">
        <v>0</v>
      </c>
      <c r="BU274">
        <v>1</v>
      </c>
      <c r="BV274">
        <v>0</v>
      </c>
      <c r="BW274">
        <v>2</v>
      </c>
      <c r="BX274">
        <v>1</v>
      </c>
      <c r="BY274">
        <v>0</v>
      </c>
      <c r="BZ274">
        <v>2</v>
      </c>
      <c r="CA274">
        <v>32</v>
      </c>
      <c r="CB274">
        <v>2</v>
      </c>
      <c r="CC274">
        <v>2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2</v>
      </c>
      <c r="CR274">
        <v>4</v>
      </c>
      <c r="CS274">
        <v>2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1</v>
      </c>
      <c r="DO274">
        <v>1</v>
      </c>
      <c r="DP274">
        <v>0</v>
      </c>
      <c r="DQ274">
        <v>4</v>
      </c>
      <c r="DR274">
        <v>32</v>
      </c>
      <c r="DS274">
        <v>4</v>
      </c>
      <c r="DT274">
        <v>1</v>
      </c>
      <c r="DU274">
        <v>0</v>
      </c>
      <c r="DV274">
        <v>0</v>
      </c>
      <c r="DW274">
        <v>0</v>
      </c>
      <c r="DX274">
        <v>0</v>
      </c>
      <c r="DY274">
        <v>24</v>
      </c>
      <c r="DZ274">
        <v>0</v>
      </c>
      <c r="EA274">
        <v>1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1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1</v>
      </c>
      <c r="EQ274">
        <v>32</v>
      </c>
      <c r="ER274">
        <v>4</v>
      </c>
      <c r="ES274">
        <v>0</v>
      </c>
      <c r="ET274">
        <v>0</v>
      </c>
      <c r="EU274">
        <v>1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1</v>
      </c>
      <c r="FH274">
        <v>2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4</v>
      </c>
      <c r="FR274">
        <v>22</v>
      </c>
      <c r="FS274">
        <v>3</v>
      </c>
      <c r="FT274">
        <v>2</v>
      </c>
      <c r="FU274">
        <v>3</v>
      </c>
      <c r="FV274">
        <v>0</v>
      </c>
      <c r="FW274">
        <v>2</v>
      </c>
      <c r="FX274">
        <v>0</v>
      </c>
      <c r="FY274">
        <v>1</v>
      </c>
      <c r="FZ274">
        <v>0</v>
      </c>
      <c r="GA274">
        <v>0</v>
      </c>
      <c r="GB274">
        <v>1</v>
      </c>
      <c r="GC274">
        <v>0</v>
      </c>
      <c r="GD274">
        <v>1</v>
      </c>
      <c r="GE274">
        <v>1</v>
      </c>
      <c r="GF274">
        <v>1</v>
      </c>
      <c r="GG274">
        <v>0</v>
      </c>
      <c r="GH274">
        <v>0</v>
      </c>
      <c r="GI274">
        <v>1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5</v>
      </c>
      <c r="GP274">
        <v>1</v>
      </c>
      <c r="GQ274">
        <v>22</v>
      </c>
      <c r="GR274">
        <v>5</v>
      </c>
      <c r="GS274">
        <v>3</v>
      </c>
      <c r="GT274">
        <v>1</v>
      </c>
      <c r="GU274">
        <v>1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5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</row>
    <row r="275" spans="1:239">
      <c r="A275" t="s">
        <v>1221</v>
      </c>
      <c r="B275" t="s">
        <v>1212</v>
      </c>
      <c r="C275" t="str">
        <f>"060311"</f>
        <v>060311</v>
      </c>
      <c r="D275" t="s">
        <v>1101</v>
      </c>
      <c r="E275">
        <v>2</v>
      </c>
      <c r="F275">
        <v>328</v>
      </c>
      <c r="G275">
        <v>250</v>
      </c>
      <c r="H275">
        <v>156</v>
      </c>
      <c r="I275">
        <v>94</v>
      </c>
      <c r="J275">
        <v>0</v>
      </c>
      <c r="K275">
        <v>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94</v>
      </c>
      <c r="T275">
        <v>0</v>
      </c>
      <c r="U275">
        <v>0</v>
      </c>
      <c r="V275">
        <v>94</v>
      </c>
      <c r="W275">
        <v>10</v>
      </c>
      <c r="X275">
        <v>3</v>
      </c>
      <c r="Y275">
        <v>7</v>
      </c>
      <c r="Z275">
        <v>0</v>
      </c>
      <c r="AA275">
        <v>84</v>
      </c>
      <c r="AB275">
        <v>44</v>
      </c>
      <c r="AC275">
        <v>24</v>
      </c>
      <c r="AD275">
        <v>2</v>
      </c>
      <c r="AE275">
        <v>3</v>
      </c>
      <c r="AF275">
        <v>0</v>
      </c>
      <c r="AG275">
        <v>1</v>
      </c>
      <c r="AH275">
        <v>0</v>
      </c>
      <c r="AI275">
        <v>0</v>
      </c>
      <c r="AJ275">
        <v>0</v>
      </c>
      <c r="AK275">
        <v>1</v>
      </c>
      <c r="AL275">
        <v>4</v>
      </c>
      <c r="AM275">
        <v>0</v>
      </c>
      <c r="AN275">
        <v>0</v>
      </c>
      <c r="AO275">
        <v>0</v>
      </c>
      <c r="AP275">
        <v>4</v>
      </c>
      <c r="AQ275">
        <v>0</v>
      </c>
      <c r="AR275">
        <v>2</v>
      </c>
      <c r="AS275">
        <v>0</v>
      </c>
      <c r="AT275">
        <v>0</v>
      </c>
      <c r="AU275">
        <v>0</v>
      </c>
      <c r="AV275">
        <v>0</v>
      </c>
      <c r="AW275">
        <v>2</v>
      </c>
      <c r="AX275">
        <v>0</v>
      </c>
      <c r="AY275">
        <v>1</v>
      </c>
      <c r="AZ275">
        <v>0</v>
      </c>
      <c r="BA275">
        <v>44</v>
      </c>
      <c r="BB275">
        <v>5</v>
      </c>
      <c r="BC275">
        <v>2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1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1</v>
      </c>
      <c r="BY275">
        <v>0</v>
      </c>
      <c r="BZ275">
        <v>1</v>
      </c>
      <c r="CA275">
        <v>5</v>
      </c>
      <c r="CB275">
        <v>1</v>
      </c>
      <c r="CC275">
        <v>1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1</v>
      </c>
      <c r="CR275">
        <v>3</v>
      </c>
      <c r="CS275">
        <v>2</v>
      </c>
      <c r="CT275">
        <v>0</v>
      </c>
      <c r="CU275">
        <v>0</v>
      </c>
      <c r="CV275">
        <v>1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3</v>
      </c>
      <c r="DR275">
        <v>17</v>
      </c>
      <c r="DS275">
        <v>2</v>
      </c>
      <c r="DT275">
        <v>4</v>
      </c>
      <c r="DU275">
        <v>0</v>
      </c>
      <c r="DV275">
        <v>1</v>
      </c>
      <c r="DW275">
        <v>0</v>
      </c>
      <c r="DX275">
        <v>0</v>
      </c>
      <c r="DY275">
        <v>9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1</v>
      </c>
      <c r="EM275">
        <v>0</v>
      </c>
      <c r="EN275">
        <v>0</v>
      </c>
      <c r="EO275">
        <v>0</v>
      </c>
      <c r="EP275">
        <v>0</v>
      </c>
      <c r="EQ275">
        <v>17</v>
      </c>
      <c r="ER275">
        <v>9</v>
      </c>
      <c r="ES275">
        <v>0</v>
      </c>
      <c r="ET275">
        <v>8</v>
      </c>
      <c r="EU275">
        <v>0</v>
      </c>
      <c r="EV275">
        <v>0</v>
      </c>
      <c r="EW275">
        <v>0</v>
      </c>
      <c r="EX275">
        <v>0</v>
      </c>
      <c r="EY275">
        <v>1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9</v>
      </c>
      <c r="FR275">
        <v>5</v>
      </c>
      <c r="FS275">
        <v>1</v>
      </c>
      <c r="FT275">
        <v>0</v>
      </c>
      <c r="FU275">
        <v>1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1</v>
      </c>
      <c r="GN275">
        <v>1</v>
      </c>
      <c r="GO275">
        <v>1</v>
      </c>
      <c r="GP275">
        <v>0</v>
      </c>
      <c r="GQ275">
        <v>5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</row>
    <row r="276" spans="1:239">
      <c r="A276" t="s">
        <v>1220</v>
      </c>
      <c r="B276" t="s">
        <v>1212</v>
      </c>
      <c r="C276" t="str">
        <f>"060311"</f>
        <v>060311</v>
      </c>
      <c r="D276" t="s">
        <v>1101</v>
      </c>
      <c r="E276">
        <v>3</v>
      </c>
      <c r="F276">
        <v>466</v>
      </c>
      <c r="G276">
        <v>360</v>
      </c>
      <c r="H276">
        <v>202</v>
      </c>
      <c r="I276">
        <v>158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158</v>
      </c>
      <c r="T276">
        <v>0</v>
      </c>
      <c r="U276">
        <v>0</v>
      </c>
      <c r="V276">
        <v>158</v>
      </c>
      <c r="W276">
        <v>11</v>
      </c>
      <c r="X276">
        <v>10</v>
      </c>
      <c r="Y276">
        <v>1</v>
      </c>
      <c r="Z276">
        <v>0</v>
      </c>
      <c r="AA276">
        <v>147</v>
      </c>
      <c r="AB276">
        <v>48</v>
      </c>
      <c r="AC276">
        <v>28</v>
      </c>
      <c r="AD276">
        <v>1</v>
      </c>
      <c r="AE276">
        <v>1</v>
      </c>
      <c r="AF276">
        <v>0</v>
      </c>
      <c r="AG276">
        <v>1</v>
      </c>
      <c r="AH276">
        <v>0</v>
      </c>
      <c r="AI276">
        <v>0</v>
      </c>
      <c r="AJ276">
        <v>0</v>
      </c>
      <c r="AK276">
        <v>1</v>
      </c>
      <c r="AL276">
        <v>7</v>
      </c>
      <c r="AM276">
        <v>0</v>
      </c>
      <c r="AN276">
        <v>0</v>
      </c>
      <c r="AO276">
        <v>0</v>
      </c>
      <c r="AP276">
        <v>5</v>
      </c>
      <c r="AQ276">
        <v>0</v>
      </c>
      <c r="AR276">
        <v>0</v>
      </c>
      <c r="AS276">
        <v>0</v>
      </c>
      <c r="AT276">
        <v>1</v>
      </c>
      <c r="AU276">
        <v>0</v>
      </c>
      <c r="AV276">
        <v>0</v>
      </c>
      <c r="AW276">
        <v>1</v>
      </c>
      <c r="AX276">
        <v>1</v>
      </c>
      <c r="AY276">
        <v>0</v>
      </c>
      <c r="AZ276">
        <v>1</v>
      </c>
      <c r="BA276">
        <v>48</v>
      </c>
      <c r="BB276">
        <v>25</v>
      </c>
      <c r="BC276">
        <v>17</v>
      </c>
      <c r="BD276">
        <v>2</v>
      </c>
      <c r="BE276">
        <v>1</v>
      </c>
      <c r="BF276">
        <v>0</v>
      </c>
      <c r="BG276">
        <v>0</v>
      </c>
      <c r="BH276">
        <v>0</v>
      </c>
      <c r="BI276">
        <v>1</v>
      </c>
      <c r="BJ276">
        <v>0</v>
      </c>
      <c r="BK276">
        <v>0</v>
      </c>
      <c r="BL276">
        <v>0</v>
      </c>
      <c r="BM276">
        <v>0</v>
      </c>
      <c r="BN276">
        <v>1</v>
      </c>
      <c r="BO276">
        <v>0</v>
      </c>
      <c r="BP276">
        <v>0</v>
      </c>
      <c r="BQ276">
        <v>0</v>
      </c>
      <c r="BR276">
        <v>0</v>
      </c>
      <c r="BS276">
        <v>2</v>
      </c>
      <c r="BT276">
        <v>0</v>
      </c>
      <c r="BU276">
        <v>0</v>
      </c>
      <c r="BV276">
        <v>0</v>
      </c>
      <c r="BW276">
        <v>0</v>
      </c>
      <c r="BX276">
        <v>1</v>
      </c>
      <c r="BY276">
        <v>0</v>
      </c>
      <c r="BZ276">
        <v>0</v>
      </c>
      <c r="CA276">
        <v>25</v>
      </c>
      <c r="CB276">
        <v>6</v>
      </c>
      <c r="CC276">
        <v>3</v>
      </c>
      <c r="CD276">
        <v>0</v>
      </c>
      <c r="CE276">
        <v>0</v>
      </c>
      <c r="CF276">
        <v>1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1</v>
      </c>
      <c r="CO276">
        <v>0</v>
      </c>
      <c r="CP276">
        <v>1</v>
      </c>
      <c r="CQ276">
        <v>6</v>
      </c>
      <c r="CR276">
        <v>5</v>
      </c>
      <c r="CS276">
        <v>1</v>
      </c>
      <c r="CT276">
        <v>0</v>
      </c>
      <c r="CU276">
        <v>2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1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1</v>
      </c>
      <c r="DQ276">
        <v>5</v>
      </c>
      <c r="DR276">
        <v>30</v>
      </c>
      <c r="DS276">
        <v>1</v>
      </c>
      <c r="DT276">
        <v>1</v>
      </c>
      <c r="DU276">
        <v>0</v>
      </c>
      <c r="DV276">
        <v>0</v>
      </c>
      <c r="DW276">
        <v>4</v>
      </c>
      <c r="DX276">
        <v>0</v>
      </c>
      <c r="DY276">
        <v>22</v>
      </c>
      <c r="DZ276">
        <v>0</v>
      </c>
      <c r="EA276">
        <v>0</v>
      </c>
      <c r="EB276">
        <v>1</v>
      </c>
      <c r="EC276">
        <v>0</v>
      </c>
      <c r="ED276">
        <v>1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30</v>
      </c>
      <c r="ER276">
        <v>5</v>
      </c>
      <c r="ES276">
        <v>1</v>
      </c>
      <c r="ET276">
        <v>2</v>
      </c>
      <c r="EU276">
        <v>2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5</v>
      </c>
      <c r="FR276">
        <v>23</v>
      </c>
      <c r="FS276">
        <v>6</v>
      </c>
      <c r="FT276">
        <v>1</v>
      </c>
      <c r="FU276">
        <v>1</v>
      </c>
      <c r="FV276">
        <v>0</v>
      </c>
      <c r="FW276">
        <v>4</v>
      </c>
      <c r="FX276">
        <v>1</v>
      </c>
      <c r="FY276">
        <v>1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4</v>
      </c>
      <c r="GF276">
        <v>1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3</v>
      </c>
      <c r="GP276">
        <v>1</v>
      </c>
      <c r="GQ276">
        <v>23</v>
      </c>
      <c r="GR276">
        <v>5</v>
      </c>
      <c r="GS276">
        <v>4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1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5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</row>
    <row r="277" spans="1:239">
      <c r="A277" t="s">
        <v>1219</v>
      </c>
      <c r="B277" t="s">
        <v>1212</v>
      </c>
      <c r="C277" t="str">
        <f>"060311"</f>
        <v>060311</v>
      </c>
      <c r="D277" t="s">
        <v>220</v>
      </c>
      <c r="E277">
        <v>4</v>
      </c>
      <c r="F277">
        <v>393</v>
      </c>
      <c r="G277">
        <v>300</v>
      </c>
      <c r="H277">
        <v>147</v>
      </c>
      <c r="I277">
        <v>153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153</v>
      </c>
      <c r="T277">
        <v>0</v>
      </c>
      <c r="U277">
        <v>0</v>
      </c>
      <c r="V277">
        <v>153</v>
      </c>
      <c r="W277">
        <v>8</v>
      </c>
      <c r="X277">
        <v>7</v>
      </c>
      <c r="Y277">
        <v>1</v>
      </c>
      <c r="Z277">
        <v>0</v>
      </c>
      <c r="AA277">
        <v>145</v>
      </c>
      <c r="AB277">
        <v>75</v>
      </c>
      <c r="AC277">
        <v>44</v>
      </c>
      <c r="AD277">
        <v>1</v>
      </c>
      <c r="AE277">
        <v>3</v>
      </c>
      <c r="AF277">
        <v>1</v>
      </c>
      <c r="AG277">
        <v>2</v>
      </c>
      <c r="AH277">
        <v>0</v>
      </c>
      <c r="AI277">
        <v>0</v>
      </c>
      <c r="AJ277">
        <v>0</v>
      </c>
      <c r="AK277">
        <v>10</v>
      </c>
      <c r="AL277">
        <v>3</v>
      </c>
      <c r="AM277">
        <v>2</v>
      </c>
      <c r="AN277">
        <v>0</v>
      </c>
      <c r="AO277">
        <v>0</v>
      </c>
      <c r="AP277">
        <v>4</v>
      </c>
      <c r="AQ277">
        <v>1</v>
      </c>
      <c r="AR277">
        <v>0</v>
      </c>
      <c r="AS277">
        <v>2</v>
      </c>
      <c r="AT277">
        <v>0</v>
      </c>
      <c r="AU277">
        <v>0</v>
      </c>
      <c r="AV277">
        <v>0</v>
      </c>
      <c r="AW277">
        <v>1</v>
      </c>
      <c r="AX277">
        <v>0</v>
      </c>
      <c r="AY277">
        <v>1</v>
      </c>
      <c r="AZ277">
        <v>0</v>
      </c>
      <c r="BA277">
        <v>75</v>
      </c>
      <c r="BB277">
        <v>13</v>
      </c>
      <c r="BC277">
        <v>8</v>
      </c>
      <c r="BD277">
        <v>2</v>
      </c>
      <c r="BE277">
        <v>0</v>
      </c>
      <c r="BF277">
        <v>0</v>
      </c>
      <c r="BG277">
        <v>1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1</v>
      </c>
      <c r="BT277">
        <v>0</v>
      </c>
      <c r="BU277">
        <v>0</v>
      </c>
      <c r="BV277">
        <v>0</v>
      </c>
      <c r="BW277">
        <v>1</v>
      </c>
      <c r="BX277">
        <v>0</v>
      </c>
      <c r="BY277">
        <v>0</v>
      </c>
      <c r="BZ277">
        <v>0</v>
      </c>
      <c r="CA277">
        <v>13</v>
      </c>
      <c r="CB277">
        <v>2</v>
      </c>
      <c r="CC277">
        <v>0</v>
      </c>
      <c r="CD277">
        <v>1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1</v>
      </c>
      <c r="CQ277">
        <v>2</v>
      </c>
      <c r="CR277">
        <v>4</v>
      </c>
      <c r="CS277">
        <v>2</v>
      </c>
      <c r="CT277">
        <v>0</v>
      </c>
      <c r="CU277">
        <v>0</v>
      </c>
      <c r="CV277">
        <v>1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1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4</v>
      </c>
      <c r="DR277">
        <v>23</v>
      </c>
      <c r="DS277">
        <v>2</v>
      </c>
      <c r="DT277">
        <v>1</v>
      </c>
      <c r="DU277">
        <v>1</v>
      </c>
      <c r="DV277">
        <v>1</v>
      </c>
      <c r="DW277">
        <v>0</v>
      </c>
      <c r="DX277">
        <v>0</v>
      </c>
      <c r="DY277">
        <v>11</v>
      </c>
      <c r="DZ277">
        <v>0</v>
      </c>
      <c r="EA277">
        <v>2</v>
      </c>
      <c r="EB277">
        <v>1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2</v>
      </c>
      <c r="EN277">
        <v>0</v>
      </c>
      <c r="EO277">
        <v>2</v>
      </c>
      <c r="EP277">
        <v>0</v>
      </c>
      <c r="EQ277">
        <v>23</v>
      </c>
      <c r="ER277">
        <v>4</v>
      </c>
      <c r="ES277">
        <v>1</v>
      </c>
      <c r="ET277">
        <v>1</v>
      </c>
      <c r="EU277">
        <v>1</v>
      </c>
      <c r="EV277">
        <v>0</v>
      </c>
      <c r="EW277">
        <v>0</v>
      </c>
      <c r="EX277">
        <v>1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4</v>
      </c>
      <c r="FR277">
        <v>21</v>
      </c>
      <c r="FS277">
        <v>4</v>
      </c>
      <c r="FT277">
        <v>0</v>
      </c>
      <c r="FU277">
        <v>4</v>
      </c>
      <c r="FV277">
        <v>1</v>
      </c>
      <c r="FW277">
        <v>1</v>
      </c>
      <c r="FX277">
        <v>1</v>
      </c>
      <c r="FY277">
        <v>1</v>
      </c>
      <c r="FZ277">
        <v>0</v>
      </c>
      <c r="GA277">
        <v>0</v>
      </c>
      <c r="GB277">
        <v>4</v>
      </c>
      <c r="GC277">
        <v>0</v>
      </c>
      <c r="GD277">
        <v>0</v>
      </c>
      <c r="GE277">
        <v>0</v>
      </c>
      <c r="GF277">
        <v>1</v>
      </c>
      <c r="GG277">
        <v>0</v>
      </c>
      <c r="GH277">
        <v>0</v>
      </c>
      <c r="GI277">
        <v>1</v>
      </c>
      <c r="GJ277">
        <v>0</v>
      </c>
      <c r="GK277">
        <v>0</v>
      </c>
      <c r="GL277">
        <v>1</v>
      </c>
      <c r="GM277">
        <v>0</v>
      </c>
      <c r="GN277">
        <v>0</v>
      </c>
      <c r="GO277">
        <v>2</v>
      </c>
      <c r="GP277">
        <v>0</v>
      </c>
      <c r="GQ277">
        <v>21</v>
      </c>
      <c r="GR277">
        <v>2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1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1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2</v>
      </c>
      <c r="HR277">
        <v>1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1</v>
      </c>
      <c r="IB277">
        <v>0</v>
      </c>
      <c r="IC277">
        <v>0</v>
      </c>
      <c r="ID277">
        <v>0</v>
      </c>
      <c r="IE277">
        <v>1</v>
      </c>
    </row>
    <row r="278" spans="1:239">
      <c r="A278" t="s">
        <v>1218</v>
      </c>
      <c r="B278" t="s">
        <v>1212</v>
      </c>
      <c r="C278" t="str">
        <f>"060311"</f>
        <v>060311</v>
      </c>
      <c r="D278" t="s">
        <v>291</v>
      </c>
      <c r="E278">
        <v>5</v>
      </c>
      <c r="F278">
        <v>438</v>
      </c>
      <c r="G278">
        <v>330</v>
      </c>
      <c r="H278">
        <v>196</v>
      </c>
      <c r="I278">
        <v>134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134</v>
      </c>
      <c r="T278">
        <v>0</v>
      </c>
      <c r="U278">
        <v>0</v>
      </c>
      <c r="V278">
        <v>134</v>
      </c>
      <c r="W278">
        <v>8</v>
      </c>
      <c r="X278">
        <v>8</v>
      </c>
      <c r="Y278">
        <v>0</v>
      </c>
      <c r="Z278">
        <v>0</v>
      </c>
      <c r="AA278">
        <v>126</v>
      </c>
      <c r="AB278">
        <v>69</v>
      </c>
      <c r="AC278">
        <v>46</v>
      </c>
      <c r="AD278">
        <v>3</v>
      </c>
      <c r="AE278">
        <v>2</v>
      </c>
      <c r="AF278">
        <v>0</v>
      </c>
      <c r="AG278">
        <v>1</v>
      </c>
      <c r="AH278">
        <v>0</v>
      </c>
      <c r="AI278">
        <v>1</v>
      </c>
      <c r="AJ278">
        <v>0</v>
      </c>
      <c r="AK278">
        <v>3</v>
      </c>
      <c r="AL278">
        <v>8</v>
      </c>
      <c r="AM278">
        <v>0</v>
      </c>
      <c r="AN278">
        <v>0</v>
      </c>
      <c r="AO278">
        <v>0</v>
      </c>
      <c r="AP278">
        <v>3</v>
      </c>
      <c r="AQ278">
        <v>0</v>
      </c>
      <c r="AR278">
        <v>0</v>
      </c>
      <c r="AS278">
        <v>0</v>
      </c>
      <c r="AT278">
        <v>1</v>
      </c>
      <c r="AU278">
        <v>0</v>
      </c>
      <c r="AV278">
        <v>0</v>
      </c>
      <c r="AW278">
        <v>0</v>
      </c>
      <c r="AX278">
        <v>0</v>
      </c>
      <c r="AY278">
        <v>1</v>
      </c>
      <c r="AZ278">
        <v>0</v>
      </c>
      <c r="BA278">
        <v>69</v>
      </c>
      <c r="BB278">
        <v>7</v>
      </c>
      <c r="BC278">
        <v>3</v>
      </c>
      <c r="BD278">
        <v>1</v>
      </c>
      <c r="BE278">
        <v>0</v>
      </c>
      <c r="BF278">
        <v>1</v>
      </c>
      <c r="BG278">
        <v>0</v>
      </c>
      <c r="BH278">
        <v>0</v>
      </c>
      <c r="BI278">
        <v>0</v>
      </c>
      <c r="BJ278">
        <v>1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1</v>
      </c>
      <c r="BZ278">
        <v>0</v>
      </c>
      <c r="CA278">
        <v>7</v>
      </c>
      <c r="CB278">
        <v>2</v>
      </c>
      <c r="CC278">
        <v>1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1</v>
      </c>
      <c r="CO278">
        <v>0</v>
      </c>
      <c r="CP278">
        <v>0</v>
      </c>
      <c r="CQ278">
        <v>2</v>
      </c>
      <c r="CR278">
        <v>6</v>
      </c>
      <c r="CS278">
        <v>4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2</v>
      </c>
      <c r="DO278">
        <v>0</v>
      </c>
      <c r="DP278">
        <v>0</v>
      </c>
      <c r="DQ278">
        <v>6</v>
      </c>
      <c r="DR278">
        <v>21</v>
      </c>
      <c r="DS278">
        <v>1</v>
      </c>
      <c r="DT278">
        <v>3</v>
      </c>
      <c r="DU278">
        <v>0</v>
      </c>
      <c r="DV278">
        <v>1</v>
      </c>
      <c r="DW278">
        <v>1</v>
      </c>
      <c r="DX278">
        <v>0</v>
      </c>
      <c r="DY278">
        <v>14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1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21</v>
      </c>
      <c r="ER278">
        <v>2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1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1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2</v>
      </c>
      <c r="FR278">
        <v>17</v>
      </c>
      <c r="FS278">
        <v>1</v>
      </c>
      <c r="FT278">
        <v>1</v>
      </c>
      <c r="FU278">
        <v>1</v>
      </c>
      <c r="FV278">
        <v>3</v>
      </c>
      <c r="FW278">
        <v>0</v>
      </c>
      <c r="FX278">
        <v>0</v>
      </c>
      <c r="FY278">
        <v>1</v>
      </c>
      <c r="FZ278">
        <v>1</v>
      </c>
      <c r="GA278">
        <v>0</v>
      </c>
      <c r="GB278">
        <v>0</v>
      </c>
      <c r="GC278">
        <v>1</v>
      </c>
      <c r="GD278">
        <v>0</v>
      </c>
      <c r="GE278">
        <v>1</v>
      </c>
      <c r="GF278">
        <v>0</v>
      </c>
      <c r="GG278">
        <v>0</v>
      </c>
      <c r="GH278">
        <v>0</v>
      </c>
      <c r="GI278">
        <v>1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4</v>
      </c>
      <c r="GP278">
        <v>2</v>
      </c>
      <c r="GQ278">
        <v>17</v>
      </c>
      <c r="GR278">
        <v>1</v>
      </c>
      <c r="GS278">
        <v>1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1</v>
      </c>
      <c r="HR278">
        <v>1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1</v>
      </c>
      <c r="ID278">
        <v>0</v>
      </c>
      <c r="IE278">
        <v>1</v>
      </c>
    </row>
    <row r="279" spans="1:239">
      <c r="A279" t="s">
        <v>1217</v>
      </c>
      <c r="B279" t="s">
        <v>1212</v>
      </c>
      <c r="C279" t="str">
        <f>"060311"</f>
        <v>060311</v>
      </c>
      <c r="D279" t="s">
        <v>1101</v>
      </c>
      <c r="E279">
        <v>6</v>
      </c>
      <c r="F279">
        <v>394</v>
      </c>
      <c r="G279">
        <v>310</v>
      </c>
      <c r="H279">
        <v>194</v>
      </c>
      <c r="I279">
        <v>116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116</v>
      </c>
      <c r="T279">
        <v>0</v>
      </c>
      <c r="U279">
        <v>0</v>
      </c>
      <c r="V279">
        <v>116</v>
      </c>
      <c r="W279">
        <v>4</v>
      </c>
      <c r="X279">
        <v>4</v>
      </c>
      <c r="Y279">
        <v>0</v>
      </c>
      <c r="Z279">
        <v>0</v>
      </c>
      <c r="AA279">
        <v>112</v>
      </c>
      <c r="AB279">
        <v>56</v>
      </c>
      <c r="AC279">
        <v>40</v>
      </c>
      <c r="AD279">
        <v>0</v>
      </c>
      <c r="AE279">
        <v>1</v>
      </c>
      <c r="AF279">
        <v>1</v>
      </c>
      <c r="AG279">
        <v>2</v>
      </c>
      <c r="AH279">
        <v>0</v>
      </c>
      <c r="AI279">
        <v>0</v>
      </c>
      <c r="AJ279">
        <v>1</v>
      </c>
      <c r="AK279">
        <v>4</v>
      </c>
      <c r="AL279">
        <v>0</v>
      </c>
      <c r="AM279">
        <v>0</v>
      </c>
      <c r="AN279">
        <v>0</v>
      </c>
      <c r="AO279">
        <v>0</v>
      </c>
      <c r="AP279">
        <v>2</v>
      </c>
      <c r="AQ279">
        <v>0</v>
      </c>
      <c r="AR279">
        <v>0</v>
      </c>
      <c r="AS279">
        <v>1</v>
      </c>
      <c r="AT279">
        <v>1</v>
      </c>
      <c r="AU279">
        <v>0</v>
      </c>
      <c r="AV279">
        <v>0</v>
      </c>
      <c r="AW279">
        <v>1</v>
      </c>
      <c r="AX279">
        <v>0</v>
      </c>
      <c r="AY279">
        <v>1</v>
      </c>
      <c r="AZ279">
        <v>1</v>
      </c>
      <c r="BA279">
        <v>56</v>
      </c>
      <c r="BB279">
        <v>12</v>
      </c>
      <c r="BC279">
        <v>10</v>
      </c>
      <c r="BD279">
        <v>0</v>
      </c>
      <c r="BE279">
        <v>0</v>
      </c>
      <c r="BF279">
        <v>0</v>
      </c>
      <c r="BG279">
        <v>1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1</v>
      </c>
      <c r="BY279">
        <v>0</v>
      </c>
      <c r="BZ279">
        <v>0</v>
      </c>
      <c r="CA279">
        <v>12</v>
      </c>
      <c r="CB279">
        <v>2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1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1</v>
      </c>
      <c r="CQ279">
        <v>2</v>
      </c>
      <c r="CR279">
        <v>4</v>
      </c>
      <c r="CS279">
        <v>1</v>
      </c>
      <c r="CT279">
        <v>0</v>
      </c>
      <c r="CU279">
        <v>1</v>
      </c>
      <c r="CV279">
        <v>1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1</v>
      </c>
      <c r="DO279">
        <v>0</v>
      </c>
      <c r="DP279">
        <v>0</v>
      </c>
      <c r="DQ279">
        <v>4</v>
      </c>
      <c r="DR279">
        <v>16</v>
      </c>
      <c r="DS279">
        <v>1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13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1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1</v>
      </c>
      <c r="EQ279">
        <v>16</v>
      </c>
      <c r="ER279">
        <v>7</v>
      </c>
      <c r="ES279">
        <v>1</v>
      </c>
      <c r="ET279">
        <v>2</v>
      </c>
      <c r="EU279">
        <v>1</v>
      </c>
      <c r="EV279">
        <v>1</v>
      </c>
      <c r="EW279">
        <v>0</v>
      </c>
      <c r="EX279">
        <v>0</v>
      </c>
      <c r="EY279">
        <v>0</v>
      </c>
      <c r="EZ279">
        <v>1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1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7</v>
      </c>
      <c r="FR279">
        <v>12</v>
      </c>
      <c r="FS279">
        <v>1</v>
      </c>
      <c r="FT279">
        <v>0</v>
      </c>
      <c r="FU279">
        <v>2</v>
      </c>
      <c r="FV279">
        <v>0</v>
      </c>
      <c r="FW279">
        <v>0</v>
      </c>
      <c r="FX279">
        <v>0</v>
      </c>
      <c r="FY279">
        <v>1</v>
      </c>
      <c r="FZ279">
        <v>1</v>
      </c>
      <c r="GA279">
        <v>0</v>
      </c>
      <c r="GB279">
        <v>1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1</v>
      </c>
      <c r="GM279">
        <v>0</v>
      </c>
      <c r="GN279">
        <v>1</v>
      </c>
      <c r="GO279">
        <v>3</v>
      </c>
      <c r="GP279">
        <v>1</v>
      </c>
      <c r="GQ279">
        <v>12</v>
      </c>
      <c r="GR279">
        <v>3</v>
      </c>
      <c r="GS279">
        <v>1</v>
      </c>
      <c r="GT279">
        <v>0</v>
      </c>
      <c r="GU279">
        <v>2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3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</row>
    <row r="280" spans="1:239">
      <c r="A280" t="s">
        <v>1216</v>
      </c>
      <c r="B280" t="s">
        <v>1212</v>
      </c>
      <c r="C280" t="str">
        <f>"060311"</f>
        <v>060311</v>
      </c>
      <c r="D280" t="s">
        <v>1101</v>
      </c>
      <c r="E280">
        <v>7</v>
      </c>
      <c r="F280">
        <v>453</v>
      </c>
      <c r="G280">
        <v>350</v>
      </c>
      <c r="H280">
        <v>246</v>
      </c>
      <c r="I280">
        <v>104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104</v>
      </c>
      <c r="T280">
        <v>0</v>
      </c>
      <c r="U280">
        <v>0</v>
      </c>
      <c r="V280">
        <v>104</v>
      </c>
      <c r="W280">
        <v>6</v>
      </c>
      <c r="X280">
        <v>4</v>
      </c>
      <c r="Y280">
        <v>2</v>
      </c>
      <c r="Z280">
        <v>0</v>
      </c>
      <c r="AA280">
        <v>98</v>
      </c>
      <c r="AB280">
        <v>41</v>
      </c>
      <c r="AC280">
        <v>22</v>
      </c>
      <c r="AD280">
        <v>4</v>
      </c>
      <c r="AE280">
        <v>1</v>
      </c>
      <c r="AF280">
        <v>3</v>
      </c>
      <c r="AG280">
        <v>0</v>
      </c>
      <c r="AH280">
        <v>0</v>
      </c>
      <c r="AI280">
        <v>0</v>
      </c>
      <c r="AJ280">
        <v>0</v>
      </c>
      <c r="AK280">
        <v>2</v>
      </c>
      <c r="AL280">
        <v>2</v>
      </c>
      <c r="AM280">
        <v>0</v>
      </c>
      <c r="AN280">
        <v>0</v>
      </c>
      <c r="AO280">
        <v>0</v>
      </c>
      <c r="AP280">
        <v>6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1</v>
      </c>
      <c r="AX280">
        <v>0</v>
      </c>
      <c r="AY280">
        <v>0</v>
      </c>
      <c r="AZ280">
        <v>0</v>
      </c>
      <c r="BA280">
        <v>41</v>
      </c>
      <c r="BB280">
        <v>21</v>
      </c>
      <c r="BC280">
        <v>16</v>
      </c>
      <c r="BD280">
        <v>2</v>
      </c>
      <c r="BE280">
        <v>1</v>
      </c>
      <c r="BF280">
        <v>0</v>
      </c>
      <c r="BG280">
        <v>1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1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21</v>
      </c>
      <c r="CB280">
        <v>3</v>
      </c>
      <c r="CC280">
        <v>1</v>
      </c>
      <c r="CD280">
        <v>1</v>
      </c>
      <c r="CE280">
        <v>0</v>
      </c>
      <c r="CF280">
        <v>0</v>
      </c>
      <c r="CG280">
        <v>0</v>
      </c>
      <c r="CH280">
        <v>0</v>
      </c>
      <c r="CI280">
        <v>1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3</v>
      </c>
      <c r="CR280">
        <v>4</v>
      </c>
      <c r="CS280">
        <v>2</v>
      </c>
      <c r="CT280">
        <v>1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1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4</v>
      </c>
      <c r="DR280">
        <v>15</v>
      </c>
      <c r="DS280">
        <v>1</v>
      </c>
      <c r="DT280">
        <v>0</v>
      </c>
      <c r="DU280">
        <v>0</v>
      </c>
      <c r="DV280">
        <v>0</v>
      </c>
      <c r="DW280">
        <v>2</v>
      </c>
      <c r="DX280">
        <v>0</v>
      </c>
      <c r="DY280">
        <v>10</v>
      </c>
      <c r="DZ280">
        <v>1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1</v>
      </c>
      <c r="EQ280">
        <v>15</v>
      </c>
      <c r="ER280">
        <v>3</v>
      </c>
      <c r="ES280">
        <v>0</v>
      </c>
      <c r="ET280">
        <v>0</v>
      </c>
      <c r="EU280">
        <v>0</v>
      </c>
      <c r="EV280">
        <v>3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3</v>
      </c>
      <c r="FR280">
        <v>10</v>
      </c>
      <c r="FS280">
        <v>4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1</v>
      </c>
      <c r="FZ280">
        <v>0</v>
      </c>
      <c r="GA280">
        <v>0</v>
      </c>
      <c r="GB280">
        <v>3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2</v>
      </c>
      <c r="GP280">
        <v>0</v>
      </c>
      <c r="GQ280">
        <v>10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1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1</v>
      </c>
      <c r="IE280">
        <v>1</v>
      </c>
    </row>
    <row r="281" spans="1:239">
      <c r="A281" t="s">
        <v>1215</v>
      </c>
      <c r="B281" t="s">
        <v>1212</v>
      </c>
      <c r="C281" t="str">
        <f>"060311"</f>
        <v>060311</v>
      </c>
      <c r="D281" t="s">
        <v>220</v>
      </c>
      <c r="E281">
        <v>8</v>
      </c>
      <c r="F281">
        <v>541</v>
      </c>
      <c r="G281">
        <v>410</v>
      </c>
      <c r="H281">
        <v>237</v>
      </c>
      <c r="I281">
        <v>173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173</v>
      </c>
      <c r="T281">
        <v>0</v>
      </c>
      <c r="U281">
        <v>0</v>
      </c>
      <c r="V281">
        <v>173</v>
      </c>
      <c r="W281">
        <v>4</v>
      </c>
      <c r="X281">
        <v>4</v>
      </c>
      <c r="Y281">
        <v>0</v>
      </c>
      <c r="Z281">
        <v>0</v>
      </c>
      <c r="AA281">
        <v>169</v>
      </c>
      <c r="AB281">
        <v>70</v>
      </c>
      <c r="AC281">
        <v>44</v>
      </c>
      <c r="AD281">
        <v>2</v>
      </c>
      <c r="AE281">
        <v>0</v>
      </c>
      <c r="AF281">
        <v>0</v>
      </c>
      <c r="AG281">
        <v>1</v>
      </c>
      <c r="AH281">
        <v>0</v>
      </c>
      <c r="AI281">
        <v>0</v>
      </c>
      <c r="AJ281">
        <v>1</v>
      </c>
      <c r="AK281">
        <v>4</v>
      </c>
      <c r="AL281">
        <v>5</v>
      </c>
      <c r="AM281">
        <v>2</v>
      </c>
      <c r="AN281">
        <v>0</v>
      </c>
      <c r="AO281">
        <v>0</v>
      </c>
      <c r="AP281">
        <v>7</v>
      </c>
      <c r="AQ281">
        <v>0</v>
      </c>
      <c r="AR281">
        <v>0</v>
      </c>
      <c r="AS281">
        <v>0</v>
      </c>
      <c r="AT281">
        <v>1</v>
      </c>
      <c r="AU281">
        <v>0</v>
      </c>
      <c r="AV281">
        <v>0</v>
      </c>
      <c r="AW281">
        <v>2</v>
      </c>
      <c r="AX281">
        <v>1</v>
      </c>
      <c r="AY281">
        <v>0</v>
      </c>
      <c r="AZ281">
        <v>0</v>
      </c>
      <c r="BA281">
        <v>70</v>
      </c>
      <c r="BB281">
        <v>22</v>
      </c>
      <c r="BC281">
        <v>14</v>
      </c>
      <c r="BD281">
        <v>1</v>
      </c>
      <c r="BE281">
        <v>1</v>
      </c>
      <c r="BF281">
        <v>2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2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2</v>
      </c>
      <c r="BY281">
        <v>0</v>
      </c>
      <c r="BZ281">
        <v>0</v>
      </c>
      <c r="CA281">
        <v>22</v>
      </c>
      <c r="CB281">
        <v>10</v>
      </c>
      <c r="CC281">
        <v>3</v>
      </c>
      <c r="CD281">
        <v>2</v>
      </c>
      <c r="CE281">
        <v>2</v>
      </c>
      <c r="CF281">
        <v>0</v>
      </c>
      <c r="CG281">
        <v>0</v>
      </c>
      <c r="CH281">
        <v>0</v>
      </c>
      <c r="CI281">
        <v>1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1</v>
      </c>
      <c r="CP281">
        <v>1</v>
      </c>
      <c r="CQ281">
        <v>10</v>
      </c>
      <c r="CR281">
        <v>8</v>
      </c>
      <c r="CS281">
        <v>5</v>
      </c>
      <c r="CT281">
        <v>0</v>
      </c>
      <c r="CU281">
        <v>0</v>
      </c>
      <c r="CV281">
        <v>1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1</v>
      </c>
      <c r="DC281">
        <v>0</v>
      </c>
      <c r="DD281">
        <v>0</v>
      </c>
      <c r="DE281">
        <v>0</v>
      </c>
      <c r="DF281">
        <v>1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8</v>
      </c>
      <c r="DR281">
        <v>23</v>
      </c>
      <c r="DS281">
        <v>1</v>
      </c>
      <c r="DT281">
        <v>2</v>
      </c>
      <c r="DU281">
        <v>0</v>
      </c>
      <c r="DV281">
        <v>0</v>
      </c>
      <c r="DW281">
        <v>2</v>
      </c>
      <c r="DX281">
        <v>0</v>
      </c>
      <c r="DY281">
        <v>17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1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23</v>
      </c>
      <c r="ER281">
        <v>11</v>
      </c>
      <c r="ES281">
        <v>0</v>
      </c>
      <c r="ET281">
        <v>3</v>
      </c>
      <c r="EU281">
        <v>0</v>
      </c>
      <c r="EV281">
        <v>2</v>
      </c>
      <c r="EW281">
        <v>0</v>
      </c>
      <c r="EX281">
        <v>0</v>
      </c>
      <c r="EY281">
        <v>0</v>
      </c>
      <c r="EZ281">
        <v>1</v>
      </c>
      <c r="FA281">
        <v>0</v>
      </c>
      <c r="FB281">
        <v>0</v>
      </c>
      <c r="FC281">
        <v>1</v>
      </c>
      <c r="FD281">
        <v>1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1</v>
      </c>
      <c r="FM281">
        <v>1</v>
      </c>
      <c r="FN281">
        <v>1</v>
      </c>
      <c r="FO281">
        <v>0</v>
      </c>
      <c r="FP281">
        <v>0</v>
      </c>
      <c r="FQ281">
        <v>11</v>
      </c>
      <c r="FR281">
        <v>21</v>
      </c>
      <c r="FS281">
        <v>2</v>
      </c>
      <c r="FT281">
        <v>1</v>
      </c>
      <c r="FU281">
        <v>0</v>
      </c>
      <c r="FV281">
        <v>1</v>
      </c>
      <c r="FW281">
        <v>3</v>
      </c>
      <c r="FX281">
        <v>0</v>
      </c>
      <c r="FY281">
        <v>1</v>
      </c>
      <c r="FZ281">
        <v>0</v>
      </c>
      <c r="GA281">
        <v>0</v>
      </c>
      <c r="GB281">
        <v>3</v>
      </c>
      <c r="GC281">
        <v>1</v>
      </c>
      <c r="GD281">
        <v>0</v>
      </c>
      <c r="GE281">
        <v>2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7</v>
      </c>
      <c r="GP281">
        <v>0</v>
      </c>
      <c r="GQ281">
        <v>21</v>
      </c>
      <c r="GR281">
        <v>2</v>
      </c>
      <c r="GS281">
        <v>2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2</v>
      </c>
      <c r="HR281">
        <v>2</v>
      </c>
      <c r="HS281">
        <v>0</v>
      </c>
      <c r="HT281">
        <v>0</v>
      </c>
      <c r="HU281">
        <v>0</v>
      </c>
      <c r="HV281">
        <v>0</v>
      </c>
      <c r="HW281">
        <v>1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1</v>
      </c>
      <c r="IE281">
        <v>2</v>
      </c>
    </row>
    <row r="282" spans="1:239">
      <c r="A282" t="s">
        <v>1214</v>
      </c>
      <c r="B282" t="s">
        <v>1212</v>
      </c>
      <c r="C282" t="str">
        <f>"060311"</f>
        <v>060311</v>
      </c>
      <c r="D282" t="s">
        <v>1101</v>
      </c>
      <c r="E282">
        <v>9</v>
      </c>
      <c r="F282">
        <v>259</v>
      </c>
      <c r="G282">
        <v>200</v>
      </c>
      <c r="H282">
        <v>114</v>
      </c>
      <c r="I282">
        <v>86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86</v>
      </c>
      <c r="T282">
        <v>0</v>
      </c>
      <c r="U282">
        <v>0</v>
      </c>
      <c r="V282">
        <v>86</v>
      </c>
      <c r="W282">
        <v>1</v>
      </c>
      <c r="X282">
        <v>1</v>
      </c>
      <c r="Y282">
        <v>0</v>
      </c>
      <c r="Z282">
        <v>0</v>
      </c>
      <c r="AA282">
        <v>85</v>
      </c>
      <c r="AB282">
        <v>48</v>
      </c>
      <c r="AC282">
        <v>38</v>
      </c>
      <c r="AD282">
        <v>1</v>
      </c>
      <c r="AE282">
        <v>0</v>
      </c>
      <c r="AF282">
        <v>0</v>
      </c>
      <c r="AG282">
        <v>1</v>
      </c>
      <c r="AH282">
        <v>0</v>
      </c>
      <c r="AI282">
        <v>0</v>
      </c>
      <c r="AJ282">
        <v>0</v>
      </c>
      <c r="AK282">
        <v>1</v>
      </c>
      <c r="AL282">
        <v>1</v>
      </c>
      <c r="AM282">
        <v>0</v>
      </c>
      <c r="AN282">
        <v>0</v>
      </c>
      <c r="AO282">
        <v>0</v>
      </c>
      <c r="AP282">
        <v>5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1</v>
      </c>
      <c r="AZ282">
        <v>0</v>
      </c>
      <c r="BA282">
        <v>48</v>
      </c>
      <c r="BB282">
        <v>8</v>
      </c>
      <c r="BC282">
        <v>5</v>
      </c>
      <c r="BD282">
        <v>2</v>
      </c>
      <c r="BE282">
        <v>0</v>
      </c>
      <c r="BF282">
        <v>0</v>
      </c>
      <c r="BG282">
        <v>1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8</v>
      </c>
      <c r="CB282">
        <v>1</v>
      </c>
      <c r="CC282">
        <v>1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1</v>
      </c>
      <c r="CR282">
        <v>2</v>
      </c>
      <c r="CS282">
        <v>1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1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2</v>
      </c>
      <c r="DR282">
        <v>15</v>
      </c>
      <c r="DS282">
        <v>2</v>
      </c>
      <c r="DT282">
        <v>2</v>
      </c>
      <c r="DU282">
        <v>0</v>
      </c>
      <c r="DV282">
        <v>0</v>
      </c>
      <c r="DW282">
        <v>0</v>
      </c>
      <c r="DX282">
        <v>0</v>
      </c>
      <c r="DY282">
        <v>8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1</v>
      </c>
      <c r="EI282">
        <v>2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15</v>
      </c>
      <c r="ER282">
        <v>3</v>
      </c>
      <c r="ES282">
        <v>1</v>
      </c>
      <c r="ET282">
        <v>0</v>
      </c>
      <c r="EU282">
        <v>1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1</v>
      </c>
      <c r="FN282">
        <v>0</v>
      </c>
      <c r="FO282">
        <v>0</v>
      </c>
      <c r="FP282">
        <v>0</v>
      </c>
      <c r="FQ282">
        <v>3</v>
      </c>
      <c r="FR282">
        <v>8</v>
      </c>
      <c r="FS282">
        <v>1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3</v>
      </c>
      <c r="FZ282">
        <v>0</v>
      </c>
      <c r="GA282">
        <v>0</v>
      </c>
      <c r="GB282">
        <v>1</v>
      </c>
      <c r="GC282">
        <v>0</v>
      </c>
      <c r="GD282">
        <v>0</v>
      </c>
      <c r="GE282">
        <v>1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2</v>
      </c>
      <c r="GM282">
        <v>0</v>
      </c>
      <c r="GN282">
        <v>0</v>
      </c>
      <c r="GO282">
        <v>0</v>
      </c>
      <c r="GP282">
        <v>0</v>
      </c>
      <c r="GQ282">
        <v>8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</row>
    <row r="283" spans="1:239">
      <c r="A283" t="s">
        <v>1213</v>
      </c>
      <c r="B283" t="s">
        <v>1212</v>
      </c>
      <c r="C283" t="str">
        <f>"060311"</f>
        <v>060311</v>
      </c>
      <c r="D283" t="s">
        <v>1211</v>
      </c>
      <c r="E283">
        <v>10</v>
      </c>
      <c r="F283">
        <v>1433</v>
      </c>
      <c r="G283">
        <v>1080</v>
      </c>
      <c r="H283">
        <v>511</v>
      </c>
      <c r="I283">
        <v>569</v>
      </c>
      <c r="J283">
        <v>0</v>
      </c>
      <c r="K283">
        <v>10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569</v>
      </c>
      <c r="T283">
        <v>0</v>
      </c>
      <c r="U283">
        <v>0</v>
      </c>
      <c r="V283">
        <v>569</v>
      </c>
      <c r="W283">
        <v>13</v>
      </c>
      <c r="X283">
        <v>8</v>
      </c>
      <c r="Y283">
        <v>5</v>
      </c>
      <c r="Z283">
        <v>0</v>
      </c>
      <c r="AA283">
        <v>556</v>
      </c>
      <c r="AB283">
        <v>239</v>
      </c>
      <c r="AC283">
        <v>140</v>
      </c>
      <c r="AD283">
        <v>5</v>
      </c>
      <c r="AE283">
        <v>5</v>
      </c>
      <c r="AF283">
        <v>1</v>
      </c>
      <c r="AG283">
        <v>5</v>
      </c>
      <c r="AH283">
        <v>0</v>
      </c>
      <c r="AI283">
        <v>0</v>
      </c>
      <c r="AJ283">
        <v>4</v>
      </c>
      <c r="AK283">
        <v>21</v>
      </c>
      <c r="AL283">
        <v>6</v>
      </c>
      <c r="AM283">
        <v>0</v>
      </c>
      <c r="AN283">
        <v>0</v>
      </c>
      <c r="AO283">
        <v>1</v>
      </c>
      <c r="AP283">
        <v>29</v>
      </c>
      <c r="AQ283">
        <v>1</v>
      </c>
      <c r="AR283">
        <v>2</v>
      </c>
      <c r="AS283">
        <v>2</v>
      </c>
      <c r="AT283">
        <v>6</v>
      </c>
      <c r="AU283">
        <v>0</v>
      </c>
      <c r="AV283">
        <v>0</v>
      </c>
      <c r="AW283">
        <v>1</v>
      </c>
      <c r="AX283">
        <v>1</v>
      </c>
      <c r="AY283">
        <v>3</v>
      </c>
      <c r="AZ283">
        <v>6</v>
      </c>
      <c r="BA283">
        <v>239</v>
      </c>
      <c r="BB283">
        <v>127</v>
      </c>
      <c r="BC283">
        <v>79</v>
      </c>
      <c r="BD283">
        <v>27</v>
      </c>
      <c r="BE283">
        <v>2</v>
      </c>
      <c r="BF283">
        <v>3</v>
      </c>
      <c r="BG283">
        <v>1</v>
      </c>
      <c r="BH283">
        <v>1</v>
      </c>
      <c r="BI283">
        <v>5</v>
      </c>
      <c r="BJ283">
        <v>1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1</v>
      </c>
      <c r="BS283">
        <v>1</v>
      </c>
      <c r="BT283">
        <v>1</v>
      </c>
      <c r="BU283">
        <v>1</v>
      </c>
      <c r="BV283">
        <v>1</v>
      </c>
      <c r="BW283">
        <v>1</v>
      </c>
      <c r="BX283">
        <v>1</v>
      </c>
      <c r="BY283">
        <v>0</v>
      </c>
      <c r="BZ283">
        <v>1</v>
      </c>
      <c r="CA283">
        <v>127</v>
      </c>
      <c r="CB283">
        <v>13</v>
      </c>
      <c r="CC283">
        <v>8</v>
      </c>
      <c r="CD283">
        <v>0</v>
      </c>
      <c r="CE283">
        <v>0</v>
      </c>
      <c r="CF283">
        <v>1</v>
      </c>
      <c r="CG283">
        <v>1</v>
      </c>
      <c r="CH283">
        <v>0</v>
      </c>
      <c r="CI283">
        <v>0</v>
      </c>
      <c r="CJ283">
        <v>0</v>
      </c>
      <c r="CK283">
        <v>0</v>
      </c>
      <c r="CL283">
        <v>1</v>
      </c>
      <c r="CM283">
        <v>0</v>
      </c>
      <c r="CN283">
        <v>1</v>
      </c>
      <c r="CO283">
        <v>1</v>
      </c>
      <c r="CP283">
        <v>0</v>
      </c>
      <c r="CQ283">
        <v>13</v>
      </c>
      <c r="CR283">
        <v>20</v>
      </c>
      <c r="CS283">
        <v>8</v>
      </c>
      <c r="CT283">
        <v>1</v>
      </c>
      <c r="CU283">
        <v>0</v>
      </c>
      <c r="CV283">
        <v>1</v>
      </c>
      <c r="CW283">
        <v>1</v>
      </c>
      <c r="CX283">
        <v>1</v>
      </c>
      <c r="CY283">
        <v>0</v>
      </c>
      <c r="CZ283">
        <v>0</v>
      </c>
      <c r="DA283">
        <v>1</v>
      </c>
      <c r="DB283">
        <v>0</v>
      </c>
      <c r="DC283">
        <v>1</v>
      </c>
      <c r="DD283">
        <v>0</v>
      </c>
      <c r="DE283">
        <v>0</v>
      </c>
      <c r="DF283">
        <v>1</v>
      </c>
      <c r="DG283">
        <v>1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1</v>
      </c>
      <c r="DN283">
        <v>1</v>
      </c>
      <c r="DO283">
        <v>0</v>
      </c>
      <c r="DP283">
        <v>2</v>
      </c>
      <c r="DQ283">
        <v>20</v>
      </c>
      <c r="DR283">
        <v>50</v>
      </c>
      <c r="DS283">
        <v>1</v>
      </c>
      <c r="DT283">
        <v>4</v>
      </c>
      <c r="DU283">
        <v>1</v>
      </c>
      <c r="DV283">
        <v>0</v>
      </c>
      <c r="DW283">
        <v>1</v>
      </c>
      <c r="DX283">
        <v>1</v>
      </c>
      <c r="DY283">
        <v>36</v>
      </c>
      <c r="DZ283">
        <v>0</v>
      </c>
      <c r="EA283">
        <v>0</v>
      </c>
      <c r="EB283">
        <v>0</v>
      </c>
      <c r="EC283">
        <v>0</v>
      </c>
      <c r="ED283">
        <v>1</v>
      </c>
      <c r="EE283">
        <v>1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3</v>
      </c>
      <c r="EP283">
        <v>1</v>
      </c>
      <c r="EQ283">
        <v>50</v>
      </c>
      <c r="ER283">
        <v>22</v>
      </c>
      <c r="ES283">
        <v>8</v>
      </c>
      <c r="ET283">
        <v>3</v>
      </c>
      <c r="EU283">
        <v>0</v>
      </c>
      <c r="EV283">
        <v>5</v>
      </c>
      <c r="EW283">
        <v>0</v>
      </c>
      <c r="EX283">
        <v>1</v>
      </c>
      <c r="EY283">
        <v>0</v>
      </c>
      <c r="EZ283">
        <v>2</v>
      </c>
      <c r="FA283">
        <v>0</v>
      </c>
      <c r="FB283">
        <v>0</v>
      </c>
      <c r="FC283">
        <v>1</v>
      </c>
      <c r="FD283">
        <v>0</v>
      </c>
      <c r="FE283">
        <v>0</v>
      </c>
      <c r="FF283">
        <v>0</v>
      </c>
      <c r="FG283">
        <v>0</v>
      </c>
      <c r="FH283">
        <v>1</v>
      </c>
      <c r="FI283">
        <v>0</v>
      </c>
      <c r="FJ283">
        <v>0</v>
      </c>
      <c r="FK283">
        <v>0</v>
      </c>
      <c r="FL283">
        <v>0</v>
      </c>
      <c r="FM283">
        <v>1</v>
      </c>
      <c r="FN283">
        <v>0</v>
      </c>
      <c r="FO283">
        <v>0</v>
      </c>
      <c r="FP283">
        <v>0</v>
      </c>
      <c r="FQ283">
        <v>22</v>
      </c>
      <c r="FR283">
        <v>67</v>
      </c>
      <c r="FS283">
        <v>14</v>
      </c>
      <c r="FT283">
        <v>5</v>
      </c>
      <c r="FU283">
        <v>13</v>
      </c>
      <c r="FV283">
        <v>1</v>
      </c>
      <c r="FW283">
        <v>4</v>
      </c>
      <c r="FX283">
        <v>2</v>
      </c>
      <c r="FY283">
        <v>6</v>
      </c>
      <c r="FZ283">
        <v>0</v>
      </c>
      <c r="GA283">
        <v>2</v>
      </c>
      <c r="GB283">
        <v>3</v>
      </c>
      <c r="GC283">
        <v>2</v>
      </c>
      <c r="GD283">
        <v>1</v>
      </c>
      <c r="GE283">
        <v>0</v>
      </c>
      <c r="GF283">
        <v>0</v>
      </c>
      <c r="GG283">
        <v>0</v>
      </c>
      <c r="GH283">
        <v>2</v>
      </c>
      <c r="GI283">
        <v>0</v>
      </c>
      <c r="GJ283">
        <v>0</v>
      </c>
      <c r="GK283">
        <v>1</v>
      </c>
      <c r="GL283">
        <v>0</v>
      </c>
      <c r="GM283">
        <v>1</v>
      </c>
      <c r="GN283">
        <v>0</v>
      </c>
      <c r="GO283">
        <v>9</v>
      </c>
      <c r="GP283">
        <v>1</v>
      </c>
      <c r="GQ283">
        <v>67</v>
      </c>
      <c r="GR283">
        <v>17</v>
      </c>
      <c r="GS283">
        <v>11</v>
      </c>
      <c r="GT283">
        <v>1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1</v>
      </c>
      <c r="HF283">
        <v>1</v>
      </c>
      <c r="HG283">
        <v>0</v>
      </c>
      <c r="HH283">
        <v>0</v>
      </c>
      <c r="HI283">
        <v>0</v>
      </c>
      <c r="HJ283">
        <v>1</v>
      </c>
      <c r="HK283">
        <v>0</v>
      </c>
      <c r="HL283">
        <v>0</v>
      </c>
      <c r="HM283">
        <v>0</v>
      </c>
      <c r="HN283">
        <v>1</v>
      </c>
      <c r="HO283">
        <v>1</v>
      </c>
      <c r="HP283">
        <v>0</v>
      </c>
      <c r="HQ283">
        <v>17</v>
      </c>
      <c r="HR283">
        <v>1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1</v>
      </c>
      <c r="IE283">
        <v>1</v>
      </c>
    </row>
    <row r="284" spans="1:239">
      <c r="A284" t="s">
        <v>1210</v>
      </c>
      <c r="B284" t="s">
        <v>1197</v>
      </c>
      <c r="C284" t="str">
        <f>"060312"</f>
        <v>060312</v>
      </c>
      <c r="D284" t="s">
        <v>1209</v>
      </c>
      <c r="E284">
        <v>1</v>
      </c>
      <c r="F284">
        <v>235</v>
      </c>
      <c r="G284">
        <v>180</v>
      </c>
      <c r="H284">
        <v>97</v>
      </c>
      <c r="I284">
        <v>83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83</v>
      </c>
      <c r="T284">
        <v>0</v>
      </c>
      <c r="U284">
        <v>0</v>
      </c>
      <c r="V284">
        <v>83</v>
      </c>
      <c r="W284">
        <v>2</v>
      </c>
      <c r="X284">
        <v>2</v>
      </c>
      <c r="Y284">
        <v>0</v>
      </c>
      <c r="Z284">
        <v>0</v>
      </c>
      <c r="AA284">
        <v>81</v>
      </c>
      <c r="AB284">
        <v>40</v>
      </c>
      <c r="AC284">
        <v>14</v>
      </c>
      <c r="AD284">
        <v>1</v>
      </c>
      <c r="AE284">
        <v>4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7</v>
      </c>
      <c r="AL284">
        <v>1</v>
      </c>
      <c r="AM284">
        <v>0</v>
      </c>
      <c r="AN284">
        <v>0</v>
      </c>
      <c r="AO284">
        <v>0</v>
      </c>
      <c r="AP284">
        <v>13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40</v>
      </c>
      <c r="BB284">
        <v>5</v>
      </c>
      <c r="BC284">
        <v>2</v>
      </c>
      <c r="BD284">
        <v>0</v>
      </c>
      <c r="BE284">
        <v>0</v>
      </c>
      <c r="BF284">
        <v>2</v>
      </c>
      <c r="BG284">
        <v>0</v>
      </c>
      <c r="BH284">
        <v>0</v>
      </c>
      <c r="BI284">
        <v>0</v>
      </c>
      <c r="BJ284">
        <v>0</v>
      </c>
      <c r="BK284">
        <v>1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5</v>
      </c>
      <c r="CB284">
        <v>2</v>
      </c>
      <c r="CC284">
        <v>2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2</v>
      </c>
      <c r="CR284">
        <v>4</v>
      </c>
      <c r="CS284">
        <v>4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4</v>
      </c>
      <c r="DR284">
        <v>6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3</v>
      </c>
      <c r="DZ284">
        <v>1</v>
      </c>
      <c r="EA284">
        <v>0</v>
      </c>
      <c r="EB284">
        <v>0</v>
      </c>
      <c r="EC284">
        <v>0</v>
      </c>
      <c r="ED284">
        <v>0</v>
      </c>
      <c r="EE284">
        <v>2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6</v>
      </c>
      <c r="ER284">
        <v>9</v>
      </c>
      <c r="ES284">
        <v>1</v>
      </c>
      <c r="ET284">
        <v>4</v>
      </c>
      <c r="EU284">
        <v>0</v>
      </c>
      <c r="EV284">
        <v>0</v>
      </c>
      <c r="EW284">
        <v>0</v>
      </c>
      <c r="EX284">
        <v>0</v>
      </c>
      <c r="EY284">
        <v>1</v>
      </c>
      <c r="EZ284">
        <v>1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1</v>
      </c>
      <c r="FP284">
        <v>1</v>
      </c>
      <c r="FQ284">
        <v>9</v>
      </c>
      <c r="FR284">
        <v>14</v>
      </c>
      <c r="FS284">
        <v>2</v>
      </c>
      <c r="FT284">
        <v>1</v>
      </c>
      <c r="FU284">
        <v>0</v>
      </c>
      <c r="FV284">
        <v>1</v>
      </c>
      <c r="FW284">
        <v>1</v>
      </c>
      <c r="FX284">
        <v>0</v>
      </c>
      <c r="FY284">
        <v>1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2</v>
      </c>
      <c r="GG284">
        <v>0</v>
      </c>
      <c r="GH284">
        <v>1</v>
      </c>
      <c r="GI284">
        <v>1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4</v>
      </c>
      <c r="GP284">
        <v>0</v>
      </c>
      <c r="GQ284">
        <v>14</v>
      </c>
      <c r="GR284">
        <v>1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1</v>
      </c>
      <c r="HO284">
        <v>0</v>
      </c>
      <c r="HP284">
        <v>0</v>
      </c>
      <c r="HQ284">
        <v>1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</row>
    <row r="285" spans="1:239">
      <c r="A285" t="s">
        <v>1208</v>
      </c>
      <c r="B285" t="s">
        <v>1197</v>
      </c>
      <c r="C285" t="str">
        <f>"060312"</f>
        <v>060312</v>
      </c>
      <c r="D285" t="s">
        <v>1207</v>
      </c>
      <c r="E285">
        <v>2</v>
      </c>
      <c r="F285">
        <v>350</v>
      </c>
      <c r="G285">
        <v>270</v>
      </c>
      <c r="H285">
        <v>148</v>
      </c>
      <c r="I285">
        <v>122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122</v>
      </c>
      <c r="T285">
        <v>0</v>
      </c>
      <c r="U285">
        <v>0</v>
      </c>
      <c r="V285">
        <v>122</v>
      </c>
      <c r="W285">
        <v>5</v>
      </c>
      <c r="X285">
        <v>4</v>
      </c>
      <c r="Y285">
        <v>1</v>
      </c>
      <c r="Z285">
        <v>0</v>
      </c>
      <c r="AA285">
        <v>117</v>
      </c>
      <c r="AB285">
        <v>73</v>
      </c>
      <c r="AC285">
        <v>58</v>
      </c>
      <c r="AD285">
        <v>2</v>
      </c>
      <c r="AE285">
        <v>0</v>
      </c>
      <c r="AF285">
        <v>2</v>
      </c>
      <c r="AG285">
        <v>0</v>
      </c>
      <c r="AH285">
        <v>0</v>
      </c>
      <c r="AI285">
        <v>0</v>
      </c>
      <c r="AJ285">
        <v>1</v>
      </c>
      <c r="AK285">
        <v>5</v>
      </c>
      <c r="AL285">
        <v>1</v>
      </c>
      <c r="AM285">
        <v>0</v>
      </c>
      <c r="AN285">
        <v>0</v>
      </c>
      <c r="AO285">
        <v>0</v>
      </c>
      <c r="AP285">
        <v>1</v>
      </c>
      <c r="AQ285">
        <v>0</v>
      </c>
      <c r="AR285">
        <v>0</v>
      </c>
      <c r="AS285">
        <v>1</v>
      </c>
      <c r="AT285">
        <v>0</v>
      </c>
      <c r="AU285">
        <v>0</v>
      </c>
      <c r="AV285">
        <v>0</v>
      </c>
      <c r="AW285">
        <v>0</v>
      </c>
      <c r="AX285">
        <v>1</v>
      </c>
      <c r="AY285">
        <v>1</v>
      </c>
      <c r="AZ285">
        <v>0</v>
      </c>
      <c r="BA285">
        <v>73</v>
      </c>
      <c r="BB285">
        <v>2</v>
      </c>
      <c r="BC285">
        <v>1</v>
      </c>
      <c r="BD285">
        <v>0</v>
      </c>
      <c r="BE285">
        <v>0</v>
      </c>
      <c r="BF285">
        <v>0</v>
      </c>
      <c r="BG285">
        <v>0</v>
      </c>
      <c r="BH285">
        <v>1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2</v>
      </c>
      <c r="CB285">
        <v>2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1</v>
      </c>
      <c r="CJ285">
        <v>0</v>
      </c>
      <c r="CK285">
        <v>1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2</v>
      </c>
      <c r="CR285">
        <v>3</v>
      </c>
      <c r="CS285">
        <v>3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3</v>
      </c>
      <c r="DR285">
        <v>24</v>
      </c>
      <c r="DS285">
        <v>2</v>
      </c>
      <c r="DT285">
        <v>4</v>
      </c>
      <c r="DU285">
        <v>0</v>
      </c>
      <c r="DV285">
        <v>0</v>
      </c>
      <c r="DW285">
        <v>1</v>
      </c>
      <c r="DX285">
        <v>0</v>
      </c>
      <c r="DY285">
        <v>9</v>
      </c>
      <c r="DZ285">
        <v>0</v>
      </c>
      <c r="EA285">
        <v>2</v>
      </c>
      <c r="EB285">
        <v>0</v>
      </c>
      <c r="EC285">
        <v>0</v>
      </c>
      <c r="ED285">
        <v>1</v>
      </c>
      <c r="EE285">
        <v>3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1</v>
      </c>
      <c r="EO285">
        <v>0</v>
      </c>
      <c r="EP285">
        <v>1</v>
      </c>
      <c r="EQ285">
        <v>24</v>
      </c>
      <c r="ER285">
        <v>3</v>
      </c>
      <c r="ES285">
        <v>0</v>
      </c>
      <c r="ET285">
        <v>0</v>
      </c>
      <c r="EU285">
        <v>0</v>
      </c>
      <c r="EV285">
        <v>2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1</v>
      </c>
      <c r="FP285">
        <v>0</v>
      </c>
      <c r="FQ285">
        <v>3</v>
      </c>
      <c r="FR285">
        <v>8</v>
      </c>
      <c r="FS285">
        <v>1</v>
      </c>
      <c r="FT285">
        <v>2</v>
      </c>
      <c r="FU285">
        <v>1</v>
      </c>
      <c r="FV285">
        <v>2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1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1</v>
      </c>
      <c r="GP285">
        <v>0</v>
      </c>
      <c r="GQ285">
        <v>8</v>
      </c>
      <c r="GR285">
        <v>2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1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1</v>
      </c>
      <c r="HO285">
        <v>0</v>
      </c>
      <c r="HP285">
        <v>0</v>
      </c>
      <c r="HQ285">
        <v>2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</row>
    <row r="286" spans="1:239">
      <c r="A286" t="s">
        <v>1206</v>
      </c>
      <c r="B286" t="s">
        <v>1197</v>
      </c>
      <c r="C286" t="str">
        <f>"060312"</f>
        <v>060312</v>
      </c>
      <c r="D286" t="s">
        <v>1205</v>
      </c>
      <c r="E286">
        <v>3</v>
      </c>
      <c r="F286">
        <v>384</v>
      </c>
      <c r="G286">
        <v>290</v>
      </c>
      <c r="H286">
        <v>148</v>
      </c>
      <c r="I286">
        <v>142</v>
      </c>
      <c r="J286">
        <v>0</v>
      </c>
      <c r="K286">
        <v>3</v>
      </c>
      <c r="L286">
        <v>2</v>
      </c>
      <c r="M286">
        <v>2</v>
      </c>
      <c r="N286">
        <v>0</v>
      </c>
      <c r="O286">
        <v>0</v>
      </c>
      <c r="P286">
        <v>0</v>
      </c>
      <c r="Q286">
        <v>0</v>
      </c>
      <c r="R286">
        <v>2</v>
      </c>
      <c r="S286">
        <v>144</v>
      </c>
      <c r="T286">
        <v>2</v>
      </c>
      <c r="U286">
        <v>0</v>
      </c>
      <c r="V286">
        <v>144</v>
      </c>
      <c r="W286">
        <v>15</v>
      </c>
      <c r="X286">
        <v>15</v>
      </c>
      <c r="Y286">
        <v>0</v>
      </c>
      <c r="Z286">
        <v>0</v>
      </c>
      <c r="AA286">
        <v>129</v>
      </c>
      <c r="AB286">
        <v>52</v>
      </c>
      <c r="AC286">
        <v>29</v>
      </c>
      <c r="AD286">
        <v>2</v>
      </c>
      <c r="AE286">
        <v>1</v>
      </c>
      <c r="AF286">
        <v>0</v>
      </c>
      <c r="AG286">
        <v>0</v>
      </c>
      <c r="AH286">
        <v>0</v>
      </c>
      <c r="AI286">
        <v>6</v>
      </c>
      <c r="AJ286">
        <v>0</v>
      </c>
      <c r="AK286">
        <v>6</v>
      </c>
      <c r="AL286">
        <v>1</v>
      </c>
      <c r="AM286">
        <v>0</v>
      </c>
      <c r="AN286">
        <v>0</v>
      </c>
      <c r="AO286">
        <v>0</v>
      </c>
      <c r="AP286">
        <v>2</v>
      </c>
      <c r="AQ286">
        <v>1</v>
      </c>
      <c r="AR286">
        <v>1</v>
      </c>
      <c r="AS286">
        <v>0</v>
      </c>
      <c r="AT286">
        <v>0</v>
      </c>
      <c r="AU286">
        <v>0</v>
      </c>
      <c r="AV286">
        <v>0</v>
      </c>
      <c r="AW286">
        <v>2</v>
      </c>
      <c r="AX286">
        <v>0</v>
      </c>
      <c r="AY286">
        <v>1</v>
      </c>
      <c r="AZ286">
        <v>0</v>
      </c>
      <c r="BA286">
        <v>52</v>
      </c>
      <c r="BB286">
        <v>6</v>
      </c>
      <c r="BC286">
        <v>2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1</v>
      </c>
      <c r="BN286">
        <v>1</v>
      </c>
      <c r="BO286">
        <v>0</v>
      </c>
      <c r="BP286">
        <v>0</v>
      </c>
      <c r="BQ286">
        <v>0</v>
      </c>
      <c r="BR286">
        <v>0</v>
      </c>
      <c r="BS286">
        <v>1</v>
      </c>
      <c r="BT286">
        <v>0</v>
      </c>
      <c r="BU286">
        <v>1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6</v>
      </c>
      <c r="CB286">
        <v>4</v>
      </c>
      <c r="CC286">
        <v>2</v>
      </c>
      <c r="CD286">
        <v>0</v>
      </c>
      <c r="CE286">
        <v>0</v>
      </c>
      <c r="CF286">
        <v>1</v>
      </c>
      <c r="CG286">
        <v>0</v>
      </c>
      <c r="CH286">
        <v>0</v>
      </c>
      <c r="CI286">
        <v>0</v>
      </c>
      <c r="CJ286">
        <v>0</v>
      </c>
      <c r="CK286">
        <v>1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4</v>
      </c>
      <c r="CR286">
        <v>2</v>
      </c>
      <c r="CS286">
        <v>1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1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2</v>
      </c>
      <c r="DR286">
        <v>45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1</v>
      </c>
      <c r="DY286">
        <v>42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1</v>
      </c>
      <c r="EF286">
        <v>0</v>
      </c>
      <c r="EG286">
        <v>0</v>
      </c>
      <c r="EH286">
        <v>0</v>
      </c>
      <c r="EI286">
        <v>1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45</v>
      </c>
      <c r="ER286">
        <v>3</v>
      </c>
      <c r="ES286">
        <v>0</v>
      </c>
      <c r="ET286">
        <v>1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1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1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3</v>
      </c>
      <c r="FR286">
        <v>15</v>
      </c>
      <c r="FS286">
        <v>4</v>
      </c>
      <c r="FT286">
        <v>0</v>
      </c>
      <c r="FU286">
        <v>8</v>
      </c>
      <c r="FV286">
        <v>0</v>
      </c>
      <c r="FW286">
        <v>0</v>
      </c>
      <c r="FX286">
        <v>0</v>
      </c>
      <c r="FY286">
        <v>1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1</v>
      </c>
      <c r="GN286">
        <v>0</v>
      </c>
      <c r="GO286">
        <v>1</v>
      </c>
      <c r="GP286">
        <v>0</v>
      </c>
      <c r="GQ286">
        <v>15</v>
      </c>
      <c r="GR286">
        <v>1</v>
      </c>
      <c r="GS286">
        <v>1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1</v>
      </c>
      <c r="HR286">
        <v>1</v>
      </c>
      <c r="HS286">
        <v>1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1</v>
      </c>
    </row>
    <row r="287" spans="1:239">
      <c r="A287" t="s">
        <v>1204</v>
      </c>
      <c r="B287" t="s">
        <v>1197</v>
      </c>
      <c r="C287" t="str">
        <f>"060312"</f>
        <v>060312</v>
      </c>
      <c r="D287" t="s">
        <v>1203</v>
      </c>
      <c r="E287">
        <v>4</v>
      </c>
      <c r="F287">
        <v>2145</v>
      </c>
      <c r="G287">
        <v>1650</v>
      </c>
      <c r="H287">
        <v>753</v>
      </c>
      <c r="I287">
        <v>897</v>
      </c>
      <c r="J287">
        <v>1</v>
      </c>
      <c r="K287">
        <v>5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897</v>
      </c>
      <c r="T287">
        <v>0</v>
      </c>
      <c r="U287">
        <v>0</v>
      </c>
      <c r="V287">
        <v>897</v>
      </c>
      <c r="W287">
        <v>44</v>
      </c>
      <c r="X287">
        <v>35</v>
      </c>
      <c r="Y287">
        <v>9</v>
      </c>
      <c r="Z287">
        <v>0</v>
      </c>
      <c r="AA287">
        <v>853</v>
      </c>
      <c r="AB287">
        <v>411</v>
      </c>
      <c r="AC287">
        <v>267</v>
      </c>
      <c r="AD287">
        <v>12</v>
      </c>
      <c r="AE287">
        <v>7</v>
      </c>
      <c r="AF287">
        <v>1</v>
      </c>
      <c r="AG287">
        <v>8</v>
      </c>
      <c r="AH287">
        <v>0</v>
      </c>
      <c r="AI287">
        <v>26</v>
      </c>
      <c r="AJ287">
        <v>1</v>
      </c>
      <c r="AK287">
        <v>21</v>
      </c>
      <c r="AL287">
        <v>11</v>
      </c>
      <c r="AM287">
        <v>0</v>
      </c>
      <c r="AN287">
        <v>2</v>
      </c>
      <c r="AO287">
        <v>0</v>
      </c>
      <c r="AP287">
        <v>29</v>
      </c>
      <c r="AQ287">
        <v>0</v>
      </c>
      <c r="AR287">
        <v>3</v>
      </c>
      <c r="AS287">
        <v>5</v>
      </c>
      <c r="AT287">
        <v>0</v>
      </c>
      <c r="AU287">
        <v>1</v>
      </c>
      <c r="AV287">
        <v>3</v>
      </c>
      <c r="AW287">
        <v>1</v>
      </c>
      <c r="AX287">
        <v>3</v>
      </c>
      <c r="AY287">
        <v>4</v>
      </c>
      <c r="AZ287">
        <v>6</v>
      </c>
      <c r="BA287">
        <v>411</v>
      </c>
      <c r="BB287">
        <v>82</v>
      </c>
      <c r="BC287">
        <v>49</v>
      </c>
      <c r="BD287">
        <v>2</v>
      </c>
      <c r="BE287">
        <v>0</v>
      </c>
      <c r="BF287">
        <v>1</v>
      </c>
      <c r="BG287">
        <v>1</v>
      </c>
      <c r="BH287">
        <v>2</v>
      </c>
      <c r="BI287">
        <v>2</v>
      </c>
      <c r="BJ287">
        <v>1</v>
      </c>
      <c r="BK287">
        <v>2</v>
      </c>
      <c r="BL287">
        <v>0</v>
      </c>
      <c r="BM287">
        <v>0</v>
      </c>
      <c r="BN287">
        <v>16</v>
      </c>
      <c r="BO287">
        <v>0</v>
      </c>
      <c r="BP287">
        <v>1</v>
      </c>
      <c r="BQ287">
        <v>0</v>
      </c>
      <c r="BR287">
        <v>2</v>
      </c>
      <c r="BS287">
        <v>0</v>
      </c>
      <c r="BT287">
        <v>0</v>
      </c>
      <c r="BU287">
        <v>1</v>
      </c>
      <c r="BV287">
        <v>0</v>
      </c>
      <c r="BW287">
        <v>0</v>
      </c>
      <c r="BX287">
        <v>2</v>
      </c>
      <c r="BY287">
        <v>0</v>
      </c>
      <c r="BZ287">
        <v>0</v>
      </c>
      <c r="CA287">
        <v>82</v>
      </c>
      <c r="CB287">
        <v>24</v>
      </c>
      <c r="CC287">
        <v>14</v>
      </c>
      <c r="CD287">
        <v>0</v>
      </c>
      <c r="CE287">
        <v>0</v>
      </c>
      <c r="CF287">
        <v>5</v>
      </c>
      <c r="CG287">
        <v>0</v>
      </c>
      <c r="CH287">
        <v>1</v>
      </c>
      <c r="CI287">
        <v>2</v>
      </c>
      <c r="CJ287">
        <v>0</v>
      </c>
      <c r="CK287">
        <v>0</v>
      </c>
      <c r="CL287">
        <v>1</v>
      </c>
      <c r="CM287">
        <v>0</v>
      </c>
      <c r="CN287">
        <v>1</v>
      </c>
      <c r="CO287">
        <v>0</v>
      </c>
      <c r="CP287">
        <v>0</v>
      </c>
      <c r="CQ287">
        <v>24</v>
      </c>
      <c r="CR287">
        <v>23</v>
      </c>
      <c r="CS287">
        <v>16</v>
      </c>
      <c r="CT287">
        <v>0</v>
      </c>
      <c r="CU287">
        <v>0</v>
      </c>
      <c r="CV287">
        <v>1</v>
      </c>
      <c r="CW287">
        <v>1</v>
      </c>
      <c r="CX287">
        <v>0</v>
      </c>
      <c r="CY287">
        <v>0</v>
      </c>
      <c r="CZ287">
        <v>0</v>
      </c>
      <c r="DA287">
        <v>1</v>
      </c>
      <c r="DB287">
        <v>0</v>
      </c>
      <c r="DC287">
        <v>1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2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1</v>
      </c>
      <c r="DQ287">
        <v>23</v>
      </c>
      <c r="DR287">
        <v>133</v>
      </c>
      <c r="DS287">
        <v>6</v>
      </c>
      <c r="DT287">
        <v>7</v>
      </c>
      <c r="DU287">
        <v>1</v>
      </c>
      <c r="DV287">
        <v>1</v>
      </c>
      <c r="DW287">
        <v>3</v>
      </c>
      <c r="DX287">
        <v>0</v>
      </c>
      <c r="DY287">
        <v>104</v>
      </c>
      <c r="DZ287">
        <v>0</v>
      </c>
      <c r="EA287">
        <v>1</v>
      </c>
      <c r="EB287">
        <v>0</v>
      </c>
      <c r="EC287">
        <v>0</v>
      </c>
      <c r="ED287">
        <v>3</v>
      </c>
      <c r="EE287">
        <v>4</v>
      </c>
      <c r="EF287">
        <v>0</v>
      </c>
      <c r="EG287">
        <v>1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1</v>
      </c>
      <c r="EP287">
        <v>1</v>
      </c>
      <c r="EQ287">
        <v>133</v>
      </c>
      <c r="ER287">
        <v>42</v>
      </c>
      <c r="ES287">
        <v>7</v>
      </c>
      <c r="ET287">
        <v>11</v>
      </c>
      <c r="EU287">
        <v>2</v>
      </c>
      <c r="EV287">
        <v>6</v>
      </c>
      <c r="EW287">
        <v>0</v>
      </c>
      <c r="EX287">
        <v>1</v>
      </c>
      <c r="EY287">
        <v>0</v>
      </c>
      <c r="EZ287">
        <v>8</v>
      </c>
      <c r="FA287">
        <v>0</v>
      </c>
      <c r="FB287">
        <v>0</v>
      </c>
      <c r="FC287">
        <v>0</v>
      </c>
      <c r="FD287">
        <v>1</v>
      </c>
      <c r="FE287">
        <v>0</v>
      </c>
      <c r="FF287">
        <v>0</v>
      </c>
      <c r="FG287">
        <v>0</v>
      </c>
      <c r="FH287">
        <v>3</v>
      </c>
      <c r="FI287">
        <v>0</v>
      </c>
      <c r="FJ287">
        <v>0</v>
      </c>
      <c r="FK287">
        <v>0</v>
      </c>
      <c r="FL287">
        <v>0</v>
      </c>
      <c r="FM287">
        <v>2</v>
      </c>
      <c r="FN287">
        <v>0</v>
      </c>
      <c r="FO287">
        <v>0</v>
      </c>
      <c r="FP287">
        <v>1</v>
      </c>
      <c r="FQ287">
        <v>42</v>
      </c>
      <c r="FR287">
        <v>117</v>
      </c>
      <c r="FS287">
        <v>24</v>
      </c>
      <c r="FT287">
        <v>4</v>
      </c>
      <c r="FU287">
        <v>40</v>
      </c>
      <c r="FV287">
        <v>4</v>
      </c>
      <c r="FW287">
        <v>0</v>
      </c>
      <c r="FX287">
        <v>1</v>
      </c>
      <c r="FY287">
        <v>1</v>
      </c>
      <c r="FZ287">
        <v>1</v>
      </c>
      <c r="GA287">
        <v>0</v>
      </c>
      <c r="GB287">
        <v>6</v>
      </c>
      <c r="GC287">
        <v>2</v>
      </c>
      <c r="GD287">
        <v>1</v>
      </c>
      <c r="GE287">
        <v>4</v>
      </c>
      <c r="GF287">
        <v>1</v>
      </c>
      <c r="GG287">
        <v>0</v>
      </c>
      <c r="GH287">
        <v>1</v>
      </c>
      <c r="GI287">
        <v>0</v>
      </c>
      <c r="GJ287">
        <v>0</v>
      </c>
      <c r="GK287">
        <v>0</v>
      </c>
      <c r="GL287">
        <v>0</v>
      </c>
      <c r="GM287">
        <v>5</v>
      </c>
      <c r="GN287">
        <v>4</v>
      </c>
      <c r="GO287">
        <v>16</v>
      </c>
      <c r="GP287">
        <v>2</v>
      </c>
      <c r="GQ287">
        <v>117</v>
      </c>
      <c r="GR287">
        <v>20</v>
      </c>
      <c r="GS287">
        <v>14</v>
      </c>
      <c r="GT287">
        <v>1</v>
      </c>
      <c r="GU287">
        <v>2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1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1</v>
      </c>
      <c r="HM287">
        <v>0</v>
      </c>
      <c r="HN287">
        <v>0</v>
      </c>
      <c r="HO287">
        <v>0</v>
      </c>
      <c r="HP287">
        <v>1</v>
      </c>
      <c r="HQ287">
        <v>20</v>
      </c>
      <c r="HR287">
        <v>1</v>
      </c>
      <c r="HS287">
        <v>1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1</v>
      </c>
    </row>
    <row r="288" spans="1:239">
      <c r="A288" t="s">
        <v>1202</v>
      </c>
      <c r="B288" t="s">
        <v>1197</v>
      </c>
      <c r="C288" t="str">
        <f>"060312"</f>
        <v>060312</v>
      </c>
      <c r="D288" t="s">
        <v>1201</v>
      </c>
      <c r="E288">
        <v>5</v>
      </c>
      <c r="F288">
        <v>287</v>
      </c>
      <c r="G288">
        <v>220</v>
      </c>
      <c r="H288">
        <v>100</v>
      </c>
      <c r="I288">
        <v>120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120</v>
      </c>
      <c r="T288">
        <v>0</v>
      </c>
      <c r="U288">
        <v>0</v>
      </c>
      <c r="V288">
        <v>120</v>
      </c>
      <c r="W288">
        <v>4</v>
      </c>
      <c r="X288">
        <v>2</v>
      </c>
      <c r="Y288">
        <v>2</v>
      </c>
      <c r="Z288">
        <v>0</v>
      </c>
      <c r="AA288">
        <v>116</v>
      </c>
      <c r="AB288">
        <v>44</v>
      </c>
      <c r="AC288">
        <v>27</v>
      </c>
      <c r="AD288">
        <v>2</v>
      </c>
      <c r="AE288">
        <v>1</v>
      </c>
      <c r="AF288">
        <v>1</v>
      </c>
      <c r="AG288">
        <v>1</v>
      </c>
      <c r="AH288">
        <v>0</v>
      </c>
      <c r="AI288">
        <v>2</v>
      </c>
      <c r="AJ288">
        <v>0</v>
      </c>
      <c r="AK288">
        <v>6</v>
      </c>
      <c r="AL288">
        <v>2</v>
      </c>
      <c r="AM288">
        <v>0</v>
      </c>
      <c r="AN288">
        <v>0</v>
      </c>
      <c r="AO288">
        <v>0</v>
      </c>
      <c r="AP288">
        <v>1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1</v>
      </c>
      <c r="AY288">
        <v>0</v>
      </c>
      <c r="AZ288">
        <v>0</v>
      </c>
      <c r="BA288">
        <v>44</v>
      </c>
      <c r="BB288">
        <v>11</v>
      </c>
      <c r="BC288">
        <v>9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1</v>
      </c>
      <c r="BO288">
        <v>0</v>
      </c>
      <c r="BP288">
        <v>0</v>
      </c>
      <c r="BQ288">
        <v>0</v>
      </c>
      <c r="BR288">
        <v>1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11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5</v>
      </c>
      <c r="CS288">
        <v>1</v>
      </c>
      <c r="CT288">
        <v>1</v>
      </c>
      <c r="CU288">
        <v>1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1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1</v>
      </c>
      <c r="DN288">
        <v>0</v>
      </c>
      <c r="DO288">
        <v>0</v>
      </c>
      <c r="DP288">
        <v>0</v>
      </c>
      <c r="DQ288">
        <v>5</v>
      </c>
      <c r="DR288">
        <v>37</v>
      </c>
      <c r="DS288">
        <v>2</v>
      </c>
      <c r="DT288">
        <v>0</v>
      </c>
      <c r="DU288">
        <v>1</v>
      </c>
      <c r="DV288">
        <v>0</v>
      </c>
      <c r="DW288">
        <v>0</v>
      </c>
      <c r="DX288">
        <v>0</v>
      </c>
      <c r="DY288">
        <v>25</v>
      </c>
      <c r="DZ288">
        <v>0</v>
      </c>
      <c r="EA288">
        <v>0</v>
      </c>
      <c r="EB288">
        <v>0</v>
      </c>
      <c r="EC288">
        <v>0</v>
      </c>
      <c r="ED288">
        <v>4</v>
      </c>
      <c r="EE288">
        <v>4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1</v>
      </c>
      <c r="EQ288">
        <v>37</v>
      </c>
      <c r="ER288">
        <v>2</v>
      </c>
      <c r="ES288">
        <v>0</v>
      </c>
      <c r="ET288">
        <v>1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1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2</v>
      </c>
      <c r="FR288">
        <v>8</v>
      </c>
      <c r="FS288">
        <v>3</v>
      </c>
      <c r="FT288">
        <v>0</v>
      </c>
      <c r="FU288">
        <v>2</v>
      </c>
      <c r="FV288">
        <v>0</v>
      </c>
      <c r="FW288">
        <v>0</v>
      </c>
      <c r="FX288">
        <v>0</v>
      </c>
      <c r="FY288">
        <v>1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1</v>
      </c>
      <c r="GK288">
        <v>0</v>
      </c>
      <c r="GL288">
        <v>0</v>
      </c>
      <c r="GM288">
        <v>0</v>
      </c>
      <c r="GN288">
        <v>0</v>
      </c>
      <c r="GO288">
        <v>1</v>
      </c>
      <c r="GP288">
        <v>0</v>
      </c>
      <c r="GQ288">
        <v>8</v>
      </c>
      <c r="GR288">
        <v>7</v>
      </c>
      <c r="GS288">
        <v>7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7</v>
      </c>
      <c r="HR288">
        <v>2</v>
      </c>
      <c r="HS288">
        <v>0</v>
      </c>
      <c r="HT288">
        <v>0</v>
      </c>
      <c r="HU288">
        <v>1</v>
      </c>
      <c r="HV288">
        <v>1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2</v>
      </c>
    </row>
    <row r="289" spans="1:239">
      <c r="A289" t="s">
        <v>1200</v>
      </c>
      <c r="B289" t="s">
        <v>1197</v>
      </c>
      <c r="C289" t="str">
        <f>"060312"</f>
        <v>060312</v>
      </c>
      <c r="D289" t="s">
        <v>1199</v>
      </c>
      <c r="E289">
        <v>6</v>
      </c>
      <c r="F289">
        <v>603</v>
      </c>
      <c r="G289">
        <v>470</v>
      </c>
      <c r="H289">
        <v>244</v>
      </c>
      <c r="I289">
        <v>226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226</v>
      </c>
      <c r="T289">
        <v>0</v>
      </c>
      <c r="U289">
        <v>0</v>
      </c>
      <c r="V289">
        <v>226</v>
      </c>
      <c r="W289">
        <v>20</v>
      </c>
      <c r="X289">
        <v>18</v>
      </c>
      <c r="Y289">
        <v>0</v>
      </c>
      <c r="Z289">
        <v>0</v>
      </c>
      <c r="AA289">
        <v>206</v>
      </c>
      <c r="AB289">
        <v>71</v>
      </c>
      <c r="AC289">
        <v>37</v>
      </c>
      <c r="AD289">
        <v>4</v>
      </c>
      <c r="AE289">
        <v>1</v>
      </c>
      <c r="AF289">
        <v>1</v>
      </c>
      <c r="AG289">
        <v>2</v>
      </c>
      <c r="AH289">
        <v>1</v>
      </c>
      <c r="AI289">
        <v>0</v>
      </c>
      <c r="AJ289">
        <v>0</v>
      </c>
      <c r="AK289">
        <v>11</v>
      </c>
      <c r="AL289">
        <v>1</v>
      </c>
      <c r="AM289">
        <v>0</v>
      </c>
      <c r="AN289">
        <v>0</v>
      </c>
      <c r="AO289">
        <v>0</v>
      </c>
      <c r="AP289">
        <v>5</v>
      </c>
      <c r="AQ289">
        <v>2</v>
      </c>
      <c r="AR289">
        <v>1</v>
      </c>
      <c r="AS289">
        <v>2</v>
      </c>
      <c r="AT289">
        <v>1</v>
      </c>
      <c r="AU289">
        <v>0</v>
      </c>
      <c r="AV289">
        <v>0</v>
      </c>
      <c r="AW289">
        <v>1</v>
      </c>
      <c r="AX289">
        <v>0</v>
      </c>
      <c r="AY289">
        <v>1</v>
      </c>
      <c r="AZ289">
        <v>0</v>
      </c>
      <c r="BA289">
        <v>71</v>
      </c>
      <c r="BB289">
        <v>9</v>
      </c>
      <c r="BC289">
        <v>4</v>
      </c>
      <c r="BD289">
        <v>0</v>
      </c>
      <c r="BE289">
        <v>0</v>
      </c>
      <c r="BF289">
        <v>0</v>
      </c>
      <c r="BG289">
        <v>2</v>
      </c>
      <c r="BH289">
        <v>0</v>
      </c>
      <c r="BI289">
        <v>1</v>
      </c>
      <c r="BJ289">
        <v>0</v>
      </c>
      <c r="BK289">
        <v>0</v>
      </c>
      <c r="BL289">
        <v>1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1</v>
      </c>
      <c r="BY289">
        <v>0</v>
      </c>
      <c r="BZ289">
        <v>0</v>
      </c>
      <c r="CA289">
        <v>9</v>
      </c>
      <c r="CB289">
        <v>5</v>
      </c>
      <c r="CC289">
        <v>1</v>
      </c>
      <c r="CD289">
        <v>0</v>
      </c>
      <c r="CE289">
        <v>1</v>
      </c>
      <c r="CF289">
        <v>1</v>
      </c>
      <c r="CG289">
        <v>0</v>
      </c>
      <c r="CH289">
        <v>0</v>
      </c>
      <c r="CI289">
        <v>0</v>
      </c>
      <c r="CJ289">
        <v>1</v>
      </c>
      <c r="CK289">
        <v>0</v>
      </c>
      <c r="CL289">
        <v>0</v>
      </c>
      <c r="CM289">
        <v>1</v>
      </c>
      <c r="CN289">
        <v>0</v>
      </c>
      <c r="CO289">
        <v>0</v>
      </c>
      <c r="CP289">
        <v>0</v>
      </c>
      <c r="CQ289">
        <v>5</v>
      </c>
      <c r="CR289">
        <v>2</v>
      </c>
      <c r="CS289">
        <v>0</v>
      </c>
      <c r="CT289">
        <v>0</v>
      </c>
      <c r="CU289">
        <v>2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2</v>
      </c>
      <c r="DR289">
        <v>83</v>
      </c>
      <c r="DS289">
        <v>0</v>
      </c>
      <c r="DT289">
        <v>2</v>
      </c>
      <c r="DU289">
        <v>1</v>
      </c>
      <c r="DV289">
        <v>0</v>
      </c>
      <c r="DW289">
        <v>0</v>
      </c>
      <c r="DX289">
        <v>0</v>
      </c>
      <c r="DY289">
        <v>75</v>
      </c>
      <c r="DZ289">
        <v>1</v>
      </c>
      <c r="EA289">
        <v>0</v>
      </c>
      <c r="EB289">
        <v>0</v>
      </c>
      <c r="EC289">
        <v>0</v>
      </c>
      <c r="ED289">
        <v>0</v>
      </c>
      <c r="EE289">
        <v>4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83</v>
      </c>
      <c r="ER289">
        <v>13</v>
      </c>
      <c r="ES289">
        <v>6</v>
      </c>
      <c r="ET289">
        <v>0</v>
      </c>
      <c r="EU289">
        <v>0</v>
      </c>
      <c r="EV289">
        <v>1</v>
      </c>
      <c r="EW289">
        <v>0</v>
      </c>
      <c r="EX289">
        <v>0</v>
      </c>
      <c r="EY289">
        <v>0</v>
      </c>
      <c r="EZ289">
        <v>1</v>
      </c>
      <c r="FA289">
        <v>0</v>
      </c>
      <c r="FB289">
        <v>0</v>
      </c>
      <c r="FC289">
        <v>0</v>
      </c>
      <c r="FD289">
        <v>1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3</v>
      </c>
      <c r="FN289">
        <v>1</v>
      </c>
      <c r="FO289">
        <v>0</v>
      </c>
      <c r="FP289">
        <v>0</v>
      </c>
      <c r="FQ289">
        <v>13</v>
      </c>
      <c r="FR289">
        <v>19</v>
      </c>
      <c r="FS289">
        <v>4</v>
      </c>
      <c r="FT289">
        <v>1</v>
      </c>
      <c r="FU289">
        <v>2</v>
      </c>
      <c r="FV289">
        <v>0</v>
      </c>
      <c r="FW289">
        <v>1</v>
      </c>
      <c r="FX289">
        <v>0</v>
      </c>
      <c r="FY289">
        <v>2</v>
      </c>
      <c r="FZ289">
        <v>2</v>
      </c>
      <c r="GA289">
        <v>0</v>
      </c>
      <c r="GB289">
        <v>0</v>
      </c>
      <c r="GC289">
        <v>1</v>
      </c>
      <c r="GD289">
        <v>0</v>
      </c>
      <c r="GE289">
        <v>1</v>
      </c>
      <c r="GF289">
        <v>0</v>
      </c>
      <c r="GG289">
        <v>0</v>
      </c>
      <c r="GH289">
        <v>0</v>
      </c>
      <c r="GI289">
        <v>1</v>
      </c>
      <c r="GJ289">
        <v>0</v>
      </c>
      <c r="GK289">
        <v>0</v>
      </c>
      <c r="GL289">
        <v>0</v>
      </c>
      <c r="GM289">
        <v>2</v>
      </c>
      <c r="GN289">
        <v>0</v>
      </c>
      <c r="GO289">
        <v>2</v>
      </c>
      <c r="GP289">
        <v>0</v>
      </c>
      <c r="GQ289">
        <v>19</v>
      </c>
      <c r="GR289">
        <v>3</v>
      </c>
      <c r="GS289">
        <v>0</v>
      </c>
      <c r="GT289">
        <v>0</v>
      </c>
      <c r="GU289">
        <v>0</v>
      </c>
      <c r="GV289">
        <v>0</v>
      </c>
      <c r="GW289">
        <v>1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1</v>
      </c>
      <c r="HF289">
        <v>0</v>
      </c>
      <c r="HG289">
        <v>0</v>
      </c>
      <c r="HH289">
        <v>1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3</v>
      </c>
      <c r="HR289">
        <v>1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1</v>
      </c>
      <c r="IA289">
        <v>0</v>
      </c>
      <c r="IB289">
        <v>0</v>
      </c>
      <c r="IC289">
        <v>0</v>
      </c>
      <c r="ID289">
        <v>0</v>
      </c>
      <c r="IE289">
        <v>1</v>
      </c>
    </row>
    <row r="290" spans="1:239">
      <c r="A290" t="s">
        <v>1198</v>
      </c>
      <c r="B290" t="s">
        <v>1197</v>
      </c>
      <c r="C290" t="str">
        <f>"060312"</f>
        <v>060312</v>
      </c>
      <c r="D290" t="s">
        <v>1196</v>
      </c>
      <c r="E290">
        <v>7</v>
      </c>
      <c r="F290">
        <v>264</v>
      </c>
      <c r="G290">
        <v>210</v>
      </c>
      <c r="H290">
        <v>104</v>
      </c>
      <c r="I290">
        <v>106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106</v>
      </c>
      <c r="T290">
        <v>0</v>
      </c>
      <c r="U290">
        <v>0</v>
      </c>
      <c r="V290">
        <v>106</v>
      </c>
      <c r="W290">
        <v>2</v>
      </c>
      <c r="X290">
        <v>2</v>
      </c>
      <c r="Y290">
        <v>0</v>
      </c>
      <c r="Z290">
        <v>0</v>
      </c>
      <c r="AA290">
        <v>104</v>
      </c>
      <c r="AB290">
        <v>67</v>
      </c>
      <c r="AC290">
        <v>40</v>
      </c>
      <c r="AD290">
        <v>0</v>
      </c>
      <c r="AE290">
        <v>2</v>
      </c>
      <c r="AF290">
        <v>1</v>
      </c>
      <c r="AG290">
        <v>1</v>
      </c>
      <c r="AH290">
        <v>0</v>
      </c>
      <c r="AI290">
        <v>0</v>
      </c>
      <c r="AJ290">
        <v>0</v>
      </c>
      <c r="AK290">
        <v>12</v>
      </c>
      <c r="AL290">
        <v>4</v>
      </c>
      <c r="AM290">
        <v>0</v>
      </c>
      <c r="AN290">
        <v>0</v>
      </c>
      <c r="AO290">
        <v>0</v>
      </c>
      <c r="AP290">
        <v>2</v>
      </c>
      <c r="AQ290">
        <v>0</v>
      </c>
      <c r="AR290">
        <v>1</v>
      </c>
      <c r="AS290">
        <v>3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1</v>
      </c>
      <c r="BA290">
        <v>67</v>
      </c>
      <c r="BB290">
        <v>8</v>
      </c>
      <c r="BC290">
        <v>5</v>
      </c>
      <c r="BD290">
        <v>3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8</v>
      </c>
      <c r="CB290">
        <v>1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1</v>
      </c>
      <c r="CP290">
        <v>0</v>
      </c>
      <c r="CQ290">
        <v>1</v>
      </c>
      <c r="CR290">
        <v>3</v>
      </c>
      <c r="CS290">
        <v>2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1</v>
      </c>
      <c r="DQ290">
        <v>3</v>
      </c>
      <c r="DR290">
        <v>12</v>
      </c>
      <c r="DS290">
        <v>1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10</v>
      </c>
      <c r="DZ290">
        <v>0</v>
      </c>
      <c r="EA290">
        <v>0</v>
      </c>
      <c r="EB290">
        <v>0</v>
      </c>
      <c r="EC290">
        <v>0</v>
      </c>
      <c r="ED290">
        <v>1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12</v>
      </c>
      <c r="ER290">
        <v>2</v>
      </c>
      <c r="ES290">
        <v>0</v>
      </c>
      <c r="ET290">
        <v>1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1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2</v>
      </c>
      <c r="FR290">
        <v>11</v>
      </c>
      <c r="FS290">
        <v>3</v>
      </c>
      <c r="FT290">
        <v>0</v>
      </c>
      <c r="FU290">
        <v>2</v>
      </c>
      <c r="FV290">
        <v>0</v>
      </c>
      <c r="FW290">
        <v>1</v>
      </c>
      <c r="FX290">
        <v>0</v>
      </c>
      <c r="FY290">
        <v>1</v>
      </c>
      <c r="FZ290">
        <v>0</v>
      </c>
      <c r="GA290">
        <v>0</v>
      </c>
      <c r="GB290">
        <v>0</v>
      </c>
      <c r="GC290">
        <v>0</v>
      </c>
      <c r="GD290">
        <v>1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1</v>
      </c>
      <c r="GK290">
        <v>0</v>
      </c>
      <c r="GL290">
        <v>0</v>
      </c>
      <c r="GM290">
        <v>0</v>
      </c>
      <c r="GN290">
        <v>0</v>
      </c>
      <c r="GO290">
        <v>1</v>
      </c>
      <c r="GP290">
        <v>1</v>
      </c>
      <c r="GQ290">
        <v>11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</row>
    <row r="291" spans="1:239">
      <c r="A291" t="s">
        <v>1195</v>
      </c>
      <c r="B291" t="s">
        <v>1186</v>
      </c>
      <c r="C291" t="str">
        <f>"060313"</f>
        <v>060313</v>
      </c>
      <c r="D291" t="s">
        <v>1194</v>
      </c>
      <c r="E291">
        <v>1</v>
      </c>
      <c r="F291">
        <v>652</v>
      </c>
      <c r="G291">
        <v>490</v>
      </c>
      <c r="H291">
        <v>267</v>
      </c>
      <c r="I291">
        <v>223</v>
      </c>
      <c r="J291">
        <v>0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223</v>
      </c>
      <c r="T291">
        <v>0</v>
      </c>
      <c r="U291">
        <v>0</v>
      </c>
      <c r="V291">
        <v>223</v>
      </c>
      <c r="W291">
        <v>12</v>
      </c>
      <c r="X291">
        <v>10</v>
      </c>
      <c r="Y291">
        <v>2</v>
      </c>
      <c r="Z291">
        <v>0</v>
      </c>
      <c r="AA291">
        <v>211</v>
      </c>
      <c r="AB291">
        <v>144</v>
      </c>
      <c r="AC291">
        <v>83</v>
      </c>
      <c r="AD291">
        <v>3</v>
      </c>
      <c r="AE291">
        <v>1</v>
      </c>
      <c r="AF291">
        <v>3</v>
      </c>
      <c r="AG291">
        <v>6</v>
      </c>
      <c r="AH291">
        <v>0</v>
      </c>
      <c r="AI291">
        <v>4</v>
      </c>
      <c r="AJ291">
        <v>1</v>
      </c>
      <c r="AK291">
        <v>5</v>
      </c>
      <c r="AL291">
        <v>15</v>
      </c>
      <c r="AM291">
        <v>7</v>
      </c>
      <c r="AN291">
        <v>0</v>
      </c>
      <c r="AO291">
        <v>0</v>
      </c>
      <c r="AP291">
        <v>10</v>
      </c>
      <c r="AQ291">
        <v>0</v>
      </c>
      <c r="AR291">
        <v>0</v>
      </c>
      <c r="AS291">
        <v>0</v>
      </c>
      <c r="AT291">
        <v>2</v>
      </c>
      <c r="AU291">
        <v>0</v>
      </c>
      <c r="AV291">
        <v>0</v>
      </c>
      <c r="AW291">
        <v>2</v>
      </c>
      <c r="AX291">
        <v>1</v>
      </c>
      <c r="AY291">
        <v>0</v>
      </c>
      <c r="AZ291">
        <v>1</v>
      </c>
      <c r="BA291">
        <v>144</v>
      </c>
      <c r="BB291">
        <v>6</v>
      </c>
      <c r="BC291">
        <v>4</v>
      </c>
      <c r="BD291">
        <v>0</v>
      </c>
      <c r="BE291">
        <v>0</v>
      </c>
      <c r="BF291">
        <v>2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6</v>
      </c>
      <c r="CB291">
        <v>1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1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1</v>
      </c>
      <c r="CR291">
        <v>3</v>
      </c>
      <c r="CS291">
        <v>2</v>
      </c>
      <c r="CT291">
        <v>0</v>
      </c>
      <c r="CU291">
        <v>0</v>
      </c>
      <c r="CV291">
        <v>0</v>
      </c>
      <c r="CW291">
        <v>1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3</v>
      </c>
      <c r="DR291">
        <v>20</v>
      </c>
      <c r="DS291">
        <v>4</v>
      </c>
      <c r="DT291">
        <v>0</v>
      </c>
      <c r="DU291">
        <v>1</v>
      </c>
      <c r="DV291">
        <v>0</v>
      </c>
      <c r="DW291">
        <v>1</v>
      </c>
      <c r="DX291">
        <v>0</v>
      </c>
      <c r="DY291">
        <v>12</v>
      </c>
      <c r="DZ291">
        <v>0</v>
      </c>
      <c r="EA291">
        <v>1</v>
      </c>
      <c r="EB291">
        <v>0</v>
      </c>
      <c r="EC291">
        <v>0</v>
      </c>
      <c r="ED291">
        <v>1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20</v>
      </c>
      <c r="ER291">
        <v>2</v>
      </c>
      <c r="ES291">
        <v>1</v>
      </c>
      <c r="ET291">
        <v>1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2</v>
      </c>
      <c r="FR291">
        <v>13</v>
      </c>
      <c r="FS291">
        <v>1</v>
      </c>
      <c r="FT291">
        <v>0</v>
      </c>
      <c r="FU291">
        <v>3</v>
      </c>
      <c r="FV291">
        <v>0</v>
      </c>
      <c r="FW291">
        <v>0</v>
      </c>
      <c r="FX291">
        <v>2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2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4</v>
      </c>
      <c r="GP291">
        <v>1</v>
      </c>
      <c r="GQ291">
        <v>13</v>
      </c>
      <c r="GR291">
        <v>20</v>
      </c>
      <c r="GS291">
        <v>20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20</v>
      </c>
      <c r="HR291">
        <v>2</v>
      </c>
      <c r="HS291">
        <v>1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1</v>
      </c>
      <c r="IC291">
        <v>0</v>
      </c>
      <c r="ID291">
        <v>0</v>
      </c>
      <c r="IE291">
        <v>2</v>
      </c>
    </row>
    <row r="292" spans="1:239">
      <c r="A292" t="s">
        <v>1193</v>
      </c>
      <c r="B292" t="s">
        <v>1186</v>
      </c>
      <c r="C292" t="str">
        <f>"060313"</f>
        <v>060313</v>
      </c>
      <c r="D292" t="s">
        <v>1192</v>
      </c>
      <c r="E292">
        <v>2</v>
      </c>
      <c r="F292">
        <v>419</v>
      </c>
      <c r="G292">
        <v>320</v>
      </c>
      <c r="H292">
        <v>148</v>
      </c>
      <c r="I292">
        <v>172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172</v>
      </c>
      <c r="T292">
        <v>0</v>
      </c>
      <c r="U292">
        <v>0</v>
      </c>
      <c r="V292">
        <v>172</v>
      </c>
      <c r="W292">
        <v>7</v>
      </c>
      <c r="X292">
        <v>6</v>
      </c>
      <c r="Y292">
        <v>1</v>
      </c>
      <c r="Z292">
        <v>0</v>
      </c>
      <c r="AA292">
        <v>165</v>
      </c>
      <c r="AB292">
        <v>104</v>
      </c>
      <c r="AC292">
        <v>47</v>
      </c>
      <c r="AD292">
        <v>10</v>
      </c>
      <c r="AE292">
        <v>3</v>
      </c>
      <c r="AF292">
        <v>2</v>
      </c>
      <c r="AG292">
        <v>4</v>
      </c>
      <c r="AH292">
        <v>1</v>
      </c>
      <c r="AI292">
        <v>11</v>
      </c>
      <c r="AJ292">
        <v>1</v>
      </c>
      <c r="AK292">
        <v>0</v>
      </c>
      <c r="AL292">
        <v>2</v>
      </c>
      <c r="AM292">
        <v>2</v>
      </c>
      <c r="AN292">
        <v>0</v>
      </c>
      <c r="AO292">
        <v>0</v>
      </c>
      <c r="AP292">
        <v>16</v>
      </c>
      <c r="AQ292">
        <v>0</v>
      </c>
      <c r="AR292">
        <v>1</v>
      </c>
      <c r="AS292">
        <v>1</v>
      </c>
      <c r="AT292">
        <v>0</v>
      </c>
      <c r="AU292">
        <v>0</v>
      </c>
      <c r="AV292">
        <v>0</v>
      </c>
      <c r="AW292">
        <v>2</v>
      </c>
      <c r="AX292">
        <v>0</v>
      </c>
      <c r="AY292">
        <v>0</v>
      </c>
      <c r="AZ292">
        <v>1</v>
      </c>
      <c r="BA292">
        <v>104</v>
      </c>
      <c r="BB292">
        <v>4</v>
      </c>
      <c r="BC292">
        <v>2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1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1</v>
      </c>
      <c r="BX292">
        <v>0</v>
      </c>
      <c r="BY292">
        <v>0</v>
      </c>
      <c r="BZ292">
        <v>0</v>
      </c>
      <c r="CA292">
        <v>4</v>
      </c>
      <c r="CB292">
        <v>4</v>
      </c>
      <c r="CC292">
        <v>2</v>
      </c>
      <c r="CD292">
        <v>0</v>
      </c>
      <c r="CE292">
        <v>0</v>
      </c>
      <c r="CF292">
        <v>0</v>
      </c>
      <c r="CG292">
        <v>1</v>
      </c>
      <c r="CH292">
        <v>1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4</v>
      </c>
      <c r="CR292">
        <v>1</v>
      </c>
      <c r="CS292">
        <v>1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1</v>
      </c>
      <c r="DR292">
        <v>27</v>
      </c>
      <c r="DS292">
        <v>1</v>
      </c>
      <c r="DT292">
        <v>1</v>
      </c>
      <c r="DU292">
        <v>4</v>
      </c>
      <c r="DV292">
        <v>1</v>
      </c>
      <c r="DW292">
        <v>1</v>
      </c>
      <c r="DX292">
        <v>0</v>
      </c>
      <c r="DY292">
        <v>16</v>
      </c>
      <c r="DZ292">
        <v>0</v>
      </c>
      <c r="EA292">
        <v>0</v>
      </c>
      <c r="EB292">
        <v>0</v>
      </c>
      <c r="EC292">
        <v>1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2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27</v>
      </c>
      <c r="ER292">
        <v>8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8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8</v>
      </c>
      <c r="FR292">
        <v>9</v>
      </c>
      <c r="FS292">
        <v>3</v>
      </c>
      <c r="FT292">
        <v>1</v>
      </c>
      <c r="FU292">
        <v>0</v>
      </c>
      <c r="FV292">
        <v>0</v>
      </c>
      <c r="FW292">
        <v>0</v>
      </c>
      <c r="FX292">
        <v>0</v>
      </c>
      <c r="FY292">
        <v>1</v>
      </c>
      <c r="FZ292">
        <v>0</v>
      </c>
      <c r="GA292">
        <v>0</v>
      </c>
      <c r="GB292">
        <v>1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3</v>
      </c>
      <c r="GP292">
        <v>0</v>
      </c>
      <c r="GQ292">
        <v>9</v>
      </c>
      <c r="GR292">
        <v>8</v>
      </c>
      <c r="GS292">
        <v>6</v>
      </c>
      <c r="GT292">
        <v>0</v>
      </c>
      <c r="GU292">
        <v>1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1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8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</row>
    <row r="293" spans="1:239">
      <c r="A293" t="s">
        <v>1191</v>
      </c>
      <c r="B293" t="s">
        <v>1186</v>
      </c>
      <c r="C293" t="str">
        <f>"060313"</f>
        <v>060313</v>
      </c>
      <c r="D293" t="s">
        <v>1190</v>
      </c>
      <c r="E293">
        <v>3</v>
      </c>
      <c r="F293">
        <v>1386</v>
      </c>
      <c r="G293">
        <v>1060</v>
      </c>
      <c r="H293">
        <v>462</v>
      </c>
      <c r="I293">
        <v>598</v>
      </c>
      <c r="J293">
        <v>2</v>
      </c>
      <c r="K293">
        <v>4</v>
      </c>
      <c r="L293">
        <v>1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599</v>
      </c>
      <c r="T293">
        <v>1</v>
      </c>
      <c r="U293">
        <v>0</v>
      </c>
      <c r="V293">
        <v>599</v>
      </c>
      <c r="W293">
        <v>19</v>
      </c>
      <c r="X293">
        <v>14</v>
      </c>
      <c r="Y293">
        <v>5</v>
      </c>
      <c r="Z293">
        <v>0</v>
      </c>
      <c r="AA293">
        <v>580</v>
      </c>
      <c r="AB293">
        <v>251</v>
      </c>
      <c r="AC293">
        <v>143</v>
      </c>
      <c r="AD293">
        <v>33</v>
      </c>
      <c r="AE293">
        <v>5</v>
      </c>
      <c r="AF293">
        <v>1</v>
      </c>
      <c r="AG293">
        <v>14</v>
      </c>
      <c r="AH293">
        <v>0</v>
      </c>
      <c r="AI293">
        <v>6</v>
      </c>
      <c r="AJ293">
        <v>0</v>
      </c>
      <c r="AK293">
        <v>16</v>
      </c>
      <c r="AL293">
        <v>5</v>
      </c>
      <c r="AM293">
        <v>1</v>
      </c>
      <c r="AN293">
        <v>0</v>
      </c>
      <c r="AO293">
        <v>0</v>
      </c>
      <c r="AP293">
        <v>18</v>
      </c>
      <c r="AQ293">
        <v>0</v>
      </c>
      <c r="AR293">
        <v>1</v>
      </c>
      <c r="AS293">
        <v>0</v>
      </c>
      <c r="AT293">
        <v>0</v>
      </c>
      <c r="AU293">
        <v>0</v>
      </c>
      <c r="AV293">
        <v>2</v>
      </c>
      <c r="AW293">
        <v>1</v>
      </c>
      <c r="AX293">
        <v>0</v>
      </c>
      <c r="AY293">
        <v>0</v>
      </c>
      <c r="AZ293">
        <v>5</v>
      </c>
      <c r="BA293">
        <v>251</v>
      </c>
      <c r="BB293">
        <v>45</v>
      </c>
      <c r="BC293">
        <v>26</v>
      </c>
      <c r="BD293">
        <v>3</v>
      </c>
      <c r="BE293">
        <v>0</v>
      </c>
      <c r="BF293">
        <v>4</v>
      </c>
      <c r="BG293">
        <v>1</v>
      </c>
      <c r="BH293">
        <v>3</v>
      </c>
      <c r="BI293">
        <v>0</v>
      </c>
      <c r="BJ293">
        <v>0</v>
      </c>
      <c r="BK293">
        <v>0</v>
      </c>
      <c r="BL293">
        <v>1</v>
      </c>
      <c r="BM293">
        <v>0</v>
      </c>
      <c r="BN293">
        <v>0</v>
      </c>
      <c r="BO293">
        <v>0</v>
      </c>
      <c r="BP293">
        <v>1</v>
      </c>
      <c r="BQ293">
        <v>0</v>
      </c>
      <c r="BR293">
        <v>2</v>
      </c>
      <c r="BS293">
        <v>1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1</v>
      </c>
      <c r="BZ293">
        <v>2</v>
      </c>
      <c r="CA293">
        <v>45</v>
      </c>
      <c r="CB293">
        <v>12</v>
      </c>
      <c r="CC293">
        <v>7</v>
      </c>
      <c r="CD293">
        <v>0</v>
      </c>
      <c r="CE293">
        <v>2</v>
      </c>
      <c r="CF293">
        <v>1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1</v>
      </c>
      <c r="CM293">
        <v>0</v>
      </c>
      <c r="CN293">
        <v>0</v>
      </c>
      <c r="CO293">
        <v>0</v>
      </c>
      <c r="CP293">
        <v>1</v>
      </c>
      <c r="CQ293">
        <v>12</v>
      </c>
      <c r="CR293">
        <v>30</v>
      </c>
      <c r="CS293">
        <v>16</v>
      </c>
      <c r="CT293">
        <v>0</v>
      </c>
      <c r="CU293">
        <v>0</v>
      </c>
      <c r="CV293">
        <v>1</v>
      </c>
      <c r="CW293">
        <v>2</v>
      </c>
      <c r="CX293">
        <v>0</v>
      </c>
      <c r="CY293">
        <v>1</v>
      </c>
      <c r="CZ293">
        <v>0</v>
      </c>
      <c r="DA293">
        <v>1</v>
      </c>
      <c r="DB293">
        <v>2</v>
      </c>
      <c r="DC293">
        <v>1</v>
      </c>
      <c r="DD293">
        <v>0</v>
      </c>
      <c r="DE293">
        <v>0</v>
      </c>
      <c r="DF293">
        <v>0</v>
      </c>
      <c r="DG293">
        <v>2</v>
      </c>
      <c r="DH293">
        <v>0</v>
      </c>
      <c r="DI293">
        <v>0</v>
      </c>
      <c r="DJ293">
        <v>0</v>
      </c>
      <c r="DK293">
        <v>1</v>
      </c>
      <c r="DL293">
        <v>1</v>
      </c>
      <c r="DM293">
        <v>0</v>
      </c>
      <c r="DN293">
        <v>1</v>
      </c>
      <c r="DO293">
        <v>0</v>
      </c>
      <c r="DP293">
        <v>1</v>
      </c>
      <c r="DQ293">
        <v>30</v>
      </c>
      <c r="DR293">
        <v>71</v>
      </c>
      <c r="DS293">
        <v>8</v>
      </c>
      <c r="DT293">
        <v>3</v>
      </c>
      <c r="DU293">
        <v>1</v>
      </c>
      <c r="DV293">
        <v>1</v>
      </c>
      <c r="DW293">
        <v>6</v>
      </c>
      <c r="DX293">
        <v>5</v>
      </c>
      <c r="DY293">
        <v>29</v>
      </c>
      <c r="DZ293">
        <v>0</v>
      </c>
      <c r="EA293">
        <v>3</v>
      </c>
      <c r="EB293">
        <v>0</v>
      </c>
      <c r="EC293">
        <v>0</v>
      </c>
      <c r="ED293">
        <v>1</v>
      </c>
      <c r="EE293">
        <v>5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1</v>
      </c>
      <c r="EL293">
        <v>1</v>
      </c>
      <c r="EM293">
        <v>0</v>
      </c>
      <c r="EN293">
        <v>0</v>
      </c>
      <c r="EO293">
        <v>0</v>
      </c>
      <c r="EP293">
        <v>7</v>
      </c>
      <c r="EQ293">
        <v>71</v>
      </c>
      <c r="ER293">
        <v>33</v>
      </c>
      <c r="ES293">
        <v>4</v>
      </c>
      <c r="ET293">
        <v>4</v>
      </c>
      <c r="EU293">
        <v>0</v>
      </c>
      <c r="EV293">
        <v>8</v>
      </c>
      <c r="EW293">
        <v>0</v>
      </c>
      <c r="EX293">
        <v>0</v>
      </c>
      <c r="EY293">
        <v>0</v>
      </c>
      <c r="EZ293">
        <v>15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1</v>
      </c>
      <c r="FN293">
        <v>0</v>
      </c>
      <c r="FO293">
        <v>1</v>
      </c>
      <c r="FP293">
        <v>0</v>
      </c>
      <c r="FQ293">
        <v>33</v>
      </c>
      <c r="FR293">
        <v>77</v>
      </c>
      <c r="FS293">
        <v>11</v>
      </c>
      <c r="FT293">
        <v>2</v>
      </c>
      <c r="FU293">
        <v>15</v>
      </c>
      <c r="FV293">
        <v>0</v>
      </c>
      <c r="FW293">
        <v>1</v>
      </c>
      <c r="FX293">
        <v>1</v>
      </c>
      <c r="FY293">
        <v>3</v>
      </c>
      <c r="FZ293">
        <v>0</v>
      </c>
      <c r="GA293">
        <v>3</v>
      </c>
      <c r="GB293">
        <v>2</v>
      </c>
      <c r="GC293">
        <v>2</v>
      </c>
      <c r="GD293">
        <v>0</v>
      </c>
      <c r="GE293">
        <v>3</v>
      </c>
      <c r="GF293">
        <v>4</v>
      </c>
      <c r="GG293">
        <v>1</v>
      </c>
      <c r="GH293">
        <v>0</v>
      </c>
      <c r="GI293">
        <v>1</v>
      </c>
      <c r="GJ293">
        <v>0</v>
      </c>
      <c r="GK293">
        <v>0</v>
      </c>
      <c r="GL293">
        <v>0</v>
      </c>
      <c r="GM293">
        <v>1</v>
      </c>
      <c r="GN293">
        <v>0</v>
      </c>
      <c r="GO293">
        <v>25</v>
      </c>
      <c r="GP293">
        <v>2</v>
      </c>
      <c r="GQ293">
        <v>77</v>
      </c>
      <c r="GR293">
        <v>59</v>
      </c>
      <c r="GS293">
        <v>54</v>
      </c>
      <c r="GT293">
        <v>1</v>
      </c>
      <c r="GU293">
        <v>0</v>
      </c>
      <c r="GV293">
        <v>0</v>
      </c>
      <c r="GW293">
        <v>0</v>
      </c>
      <c r="GX293">
        <v>0</v>
      </c>
      <c r="GY293">
        <v>1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1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2</v>
      </c>
      <c r="HO293">
        <v>0</v>
      </c>
      <c r="HP293">
        <v>0</v>
      </c>
      <c r="HQ293">
        <v>59</v>
      </c>
      <c r="HR293">
        <v>2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1</v>
      </c>
      <c r="IA293">
        <v>0</v>
      </c>
      <c r="IB293">
        <v>0</v>
      </c>
      <c r="IC293">
        <v>0</v>
      </c>
      <c r="ID293">
        <v>1</v>
      </c>
      <c r="IE293">
        <v>2</v>
      </c>
    </row>
    <row r="294" spans="1:239">
      <c r="A294" t="s">
        <v>1189</v>
      </c>
      <c r="B294" t="s">
        <v>1186</v>
      </c>
      <c r="C294" t="str">
        <f>"060313"</f>
        <v>060313</v>
      </c>
      <c r="D294" t="s">
        <v>1188</v>
      </c>
      <c r="E294">
        <v>4</v>
      </c>
      <c r="F294">
        <v>464</v>
      </c>
      <c r="G294">
        <v>360</v>
      </c>
      <c r="H294">
        <v>244</v>
      </c>
      <c r="I294">
        <v>116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116</v>
      </c>
      <c r="T294">
        <v>0</v>
      </c>
      <c r="U294">
        <v>0</v>
      </c>
      <c r="V294">
        <v>116</v>
      </c>
      <c r="W294">
        <v>2</v>
      </c>
      <c r="X294">
        <v>2</v>
      </c>
      <c r="Y294">
        <v>0</v>
      </c>
      <c r="Z294">
        <v>0</v>
      </c>
      <c r="AA294">
        <v>114</v>
      </c>
      <c r="AB294">
        <v>42</v>
      </c>
      <c r="AC294">
        <v>23</v>
      </c>
      <c r="AD294">
        <v>1</v>
      </c>
      <c r="AE294">
        <v>1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3</v>
      </c>
      <c r="AL294">
        <v>2</v>
      </c>
      <c r="AM294">
        <v>1</v>
      </c>
      <c r="AN294">
        <v>0</v>
      </c>
      <c r="AO294">
        <v>1</v>
      </c>
      <c r="AP294">
        <v>10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42</v>
      </c>
      <c r="BB294">
        <v>11</v>
      </c>
      <c r="BC294">
        <v>6</v>
      </c>
      <c r="BD294">
        <v>1</v>
      </c>
      <c r="BE294">
        <v>1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1</v>
      </c>
      <c r="BQ294">
        <v>1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1</v>
      </c>
      <c r="BX294">
        <v>0</v>
      </c>
      <c r="BY294">
        <v>0</v>
      </c>
      <c r="BZ294">
        <v>0</v>
      </c>
      <c r="CA294">
        <v>11</v>
      </c>
      <c r="CB294">
        <v>2</v>
      </c>
      <c r="CC294">
        <v>0</v>
      </c>
      <c r="CD294">
        <v>0</v>
      </c>
      <c r="CE294">
        <v>1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1</v>
      </c>
      <c r="CQ294">
        <v>2</v>
      </c>
      <c r="CR294">
        <v>9</v>
      </c>
      <c r="CS294">
        <v>5</v>
      </c>
      <c r="CT294">
        <v>0</v>
      </c>
      <c r="CU294">
        <v>2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1</v>
      </c>
      <c r="DG294">
        <v>0</v>
      </c>
      <c r="DH294">
        <v>1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9</v>
      </c>
      <c r="DR294">
        <v>30</v>
      </c>
      <c r="DS294">
        <v>2</v>
      </c>
      <c r="DT294">
        <v>1</v>
      </c>
      <c r="DU294">
        <v>0</v>
      </c>
      <c r="DV294">
        <v>0</v>
      </c>
      <c r="DW294">
        <v>7</v>
      </c>
      <c r="DX294">
        <v>0</v>
      </c>
      <c r="DY294">
        <v>12</v>
      </c>
      <c r="DZ294">
        <v>1</v>
      </c>
      <c r="EA294">
        <v>1</v>
      </c>
      <c r="EB294">
        <v>0</v>
      </c>
      <c r="EC294">
        <v>0</v>
      </c>
      <c r="ED294">
        <v>0</v>
      </c>
      <c r="EE294">
        <v>2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1</v>
      </c>
      <c r="EP294">
        <v>3</v>
      </c>
      <c r="EQ294">
        <v>30</v>
      </c>
      <c r="ER294">
        <v>5</v>
      </c>
      <c r="ES294">
        <v>0</v>
      </c>
      <c r="ET294">
        <v>0</v>
      </c>
      <c r="EU294">
        <v>0</v>
      </c>
      <c r="EV294">
        <v>4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1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5</v>
      </c>
      <c r="FR294">
        <v>12</v>
      </c>
      <c r="FS294">
        <v>2</v>
      </c>
      <c r="FT294">
        <v>0</v>
      </c>
      <c r="FU294">
        <v>2</v>
      </c>
      <c r="FV294">
        <v>2</v>
      </c>
      <c r="FW294">
        <v>0</v>
      </c>
      <c r="FX294">
        <v>0</v>
      </c>
      <c r="FY294">
        <v>1</v>
      </c>
      <c r="FZ294">
        <v>0</v>
      </c>
      <c r="GA294">
        <v>1</v>
      </c>
      <c r="GB294">
        <v>0</v>
      </c>
      <c r="GC294">
        <v>1</v>
      </c>
      <c r="GD294">
        <v>0</v>
      </c>
      <c r="GE294">
        <v>0</v>
      </c>
      <c r="GF294">
        <v>2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1</v>
      </c>
      <c r="GP294">
        <v>0</v>
      </c>
      <c r="GQ294">
        <v>12</v>
      </c>
      <c r="GR294">
        <v>3</v>
      </c>
      <c r="GS294">
        <v>3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3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</row>
    <row r="295" spans="1:239">
      <c r="A295" t="s">
        <v>1187</v>
      </c>
      <c r="B295" t="s">
        <v>1186</v>
      </c>
      <c r="C295" t="str">
        <f>"060313"</f>
        <v>060313</v>
      </c>
      <c r="D295" t="s">
        <v>1185</v>
      </c>
      <c r="E295">
        <v>5</v>
      </c>
      <c r="F295">
        <v>386</v>
      </c>
      <c r="G295">
        <v>300</v>
      </c>
      <c r="H295">
        <v>187</v>
      </c>
      <c r="I295">
        <v>113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113</v>
      </c>
      <c r="T295">
        <v>0</v>
      </c>
      <c r="U295">
        <v>0</v>
      </c>
      <c r="V295">
        <v>113</v>
      </c>
      <c r="W295">
        <v>6</v>
      </c>
      <c r="X295">
        <v>5</v>
      </c>
      <c r="Y295">
        <v>1</v>
      </c>
      <c r="Z295">
        <v>0</v>
      </c>
      <c r="AA295">
        <v>107</v>
      </c>
      <c r="AB295">
        <v>45</v>
      </c>
      <c r="AC295">
        <v>29</v>
      </c>
      <c r="AD295">
        <v>4</v>
      </c>
      <c r="AE295">
        <v>0</v>
      </c>
      <c r="AF295">
        <v>0</v>
      </c>
      <c r="AG295">
        <v>1</v>
      </c>
      <c r="AH295">
        <v>3</v>
      </c>
      <c r="AI295">
        <v>0</v>
      </c>
      <c r="AJ295">
        <v>0</v>
      </c>
      <c r="AK295">
        <v>1</v>
      </c>
      <c r="AL295">
        <v>2</v>
      </c>
      <c r="AM295">
        <v>2</v>
      </c>
      <c r="AN295">
        <v>0</v>
      </c>
      <c r="AO295">
        <v>0</v>
      </c>
      <c r="AP295">
        <v>2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1</v>
      </c>
      <c r="AX295">
        <v>0</v>
      </c>
      <c r="AY295">
        <v>0</v>
      </c>
      <c r="AZ295">
        <v>0</v>
      </c>
      <c r="BA295">
        <v>45</v>
      </c>
      <c r="BB295">
        <v>7</v>
      </c>
      <c r="BC295">
        <v>7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7</v>
      </c>
      <c r="CB295">
        <v>3</v>
      </c>
      <c r="CC295">
        <v>1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1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1</v>
      </c>
      <c r="CQ295">
        <v>3</v>
      </c>
      <c r="CR295">
        <v>11</v>
      </c>
      <c r="CS295">
        <v>9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1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1</v>
      </c>
      <c r="DO295">
        <v>0</v>
      </c>
      <c r="DP295">
        <v>0</v>
      </c>
      <c r="DQ295">
        <v>11</v>
      </c>
      <c r="DR295">
        <v>23</v>
      </c>
      <c r="DS295">
        <v>3</v>
      </c>
      <c r="DT295">
        <v>0</v>
      </c>
      <c r="DU295">
        <v>0</v>
      </c>
      <c r="DV295">
        <v>0</v>
      </c>
      <c r="DW295">
        <v>9</v>
      </c>
      <c r="DX295">
        <v>0</v>
      </c>
      <c r="DY295">
        <v>4</v>
      </c>
      <c r="DZ295">
        <v>0</v>
      </c>
      <c r="EA295">
        <v>0</v>
      </c>
      <c r="EB295">
        <v>0</v>
      </c>
      <c r="EC295">
        <v>0</v>
      </c>
      <c r="ED295">
        <v>1</v>
      </c>
      <c r="EE295">
        <v>6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23</v>
      </c>
      <c r="ER295">
        <v>4</v>
      </c>
      <c r="ES295">
        <v>1</v>
      </c>
      <c r="ET295">
        <v>0</v>
      </c>
      <c r="EU295">
        <v>0</v>
      </c>
      <c r="EV295">
        <v>2</v>
      </c>
      <c r="EW295">
        <v>0</v>
      </c>
      <c r="EX295">
        <v>0</v>
      </c>
      <c r="EY295">
        <v>0</v>
      </c>
      <c r="EZ295">
        <v>1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4</v>
      </c>
      <c r="FR295">
        <v>12</v>
      </c>
      <c r="FS295">
        <v>2</v>
      </c>
      <c r="FT295">
        <v>1</v>
      </c>
      <c r="FU295">
        <v>0</v>
      </c>
      <c r="FV295">
        <v>0</v>
      </c>
      <c r="FW295">
        <v>0</v>
      </c>
      <c r="FX295">
        <v>0</v>
      </c>
      <c r="FY295">
        <v>1</v>
      </c>
      <c r="FZ295">
        <v>1</v>
      </c>
      <c r="GA295">
        <v>0</v>
      </c>
      <c r="GB295">
        <v>1</v>
      </c>
      <c r="GC295">
        <v>1</v>
      </c>
      <c r="GD295">
        <v>0</v>
      </c>
      <c r="GE295">
        <v>0</v>
      </c>
      <c r="GF295">
        <v>2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3</v>
      </c>
      <c r="GP295">
        <v>0</v>
      </c>
      <c r="GQ295">
        <v>12</v>
      </c>
      <c r="GR295">
        <v>2</v>
      </c>
      <c r="GS295">
        <v>0</v>
      </c>
      <c r="GT295">
        <v>1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1</v>
      </c>
      <c r="HN295">
        <v>0</v>
      </c>
      <c r="HO295">
        <v>0</v>
      </c>
      <c r="HP295">
        <v>0</v>
      </c>
      <c r="HQ295">
        <v>2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</row>
    <row r="296" spans="1:239">
      <c r="A296" t="s">
        <v>1184</v>
      </c>
      <c r="B296" t="s">
        <v>1181</v>
      </c>
      <c r="C296" t="str">
        <f>"060314"</f>
        <v>060314</v>
      </c>
      <c r="D296" t="s">
        <v>478</v>
      </c>
      <c r="E296">
        <v>1</v>
      </c>
      <c r="F296">
        <v>539</v>
      </c>
      <c r="G296">
        <v>420</v>
      </c>
      <c r="H296">
        <v>210</v>
      </c>
      <c r="I296">
        <v>210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210</v>
      </c>
      <c r="T296">
        <v>0</v>
      </c>
      <c r="U296">
        <v>0</v>
      </c>
      <c r="V296">
        <v>210</v>
      </c>
      <c r="W296">
        <v>5</v>
      </c>
      <c r="X296">
        <v>3</v>
      </c>
      <c r="Y296">
        <v>1</v>
      </c>
      <c r="Z296">
        <v>0</v>
      </c>
      <c r="AA296">
        <v>205</v>
      </c>
      <c r="AB296">
        <v>111</v>
      </c>
      <c r="AC296">
        <v>70</v>
      </c>
      <c r="AD296">
        <v>3</v>
      </c>
      <c r="AE296">
        <v>0</v>
      </c>
      <c r="AF296">
        <v>2</v>
      </c>
      <c r="AG296">
        <v>0</v>
      </c>
      <c r="AH296">
        <v>0</v>
      </c>
      <c r="AI296">
        <v>0</v>
      </c>
      <c r="AJ296">
        <v>2</v>
      </c>
      <c r="AK296">
        <v>7</v>
      </c>
      <c r="AL296">
        <v>15</v>
      </c>
      <c r="AM296">
        <v>0</v>
      </c>
      <c r="AN296">
        <v>0</v>
      </c>
      <c r="AO296">
        <v>0</v>
      </c>
      <c r="AP296">
        <v>6</v>
      </c>
      <c r="AQ296">
        <v>1</v>
      </c>
      <c r="AR296">
        <v>0</v>
      </c>
      <c r="AS296">
        <v>2</v>
      </c>
      <c r="AT296">
        <v>0</v>
      </c>
      <c r="AU296">
        <v>0</v>
      </c>
      <c r="AV296">
        <v>0</v>
      </c>
      <c r="AW296">
        <v>1</v>
      </c>
      <c r="AX296">
        <v>0</v>
      </c>
      <c r="AY296">
        <v>0</v>
      </c>
      <c r="AZ296">
        <v>2</v>
      </c>
      <c r="BA296">
        <v>111</v>
      </c>
      <c r="BB296">
        <v>18</v>
      </c>
      <c r="BC296">
        <v>10</v>
      </c>
      <c r="BD296">
        <v>4</v>
      </c>
      <c r="BE296">
        <v>0</v>
      </c>
      <c r="BF296">
        <v>1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2</v>
      </c>
      <c r="BT296">
        <v>1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18</v>
      </c>
      <c r="CB296">
        <v>2</v>
      </c>
      <c r="CC296">
        <v>1</v>
      </c>
      <c r="CD296">
        <v>0</v>
      </c>
      <c r="CE296">
        <v>1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2</v>
      </c>
      <c r="CR296">
        <v>8</v>
      </c>
      <c r="CS296">
        <v>4</v>
      </c>
      <c r="CT296">
        <v>0</v>
      </c>
      <c r="CU296">
        <v>0</v>
      </c>
      <c r="CV296">
        <v>1</v>
      </c>
      <c r="CW296">
        <v>0</v>
      </c>
      <c r="CX296">
        <v>0</v>
      </c>
      <c r="CY296">
        <v>1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1</v>
      </c>
      <c r="DG296">
        <v>0</v>
      </c>
      <c r="DH296">
        <v>0</v>
      </c>
      <c r="DI296">
        <v>1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8</v>
      </c>
      <c r="DR296">
        <v>37</v>
      </c>
      <c r="DS296">
        <v>2</v>
      </c>
      <c r="DT296">
        <v>0</v>
      </c>
      <c r="DU296">
        <v>0</v>
      </c>
      <c r="DV296">
        <v>0</v>
      </c>
      <c r="DW296">
        <v>5</v>
      </c>
      <c r="DX296">
        <v>0</v>
      </c>
      <c r="DY296">
        <v>24</v>
      </c>
      <c r="DZ296">
        <v>0</v>
      </c>
      <c r="EA296">
        <v>1</v>
      </c>
      <c r="EB296">
        <v>0</v>
      </c>
      <c r="EC296">
        <v>0</v>
      </c>
      <c r="ED296">
        <v>1</v>
      </c>
      <c r="EE296">
        <v>2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1</v>
      </c>
      <c r="EM296">
        <v>1</v>
      </c>
      <c r="EN296">
        <v>0</v>
      </c>
      <c r="EO296">
        <v>0</v>
      </c>
      <c r="EP296">
        <v>0</v>
      </c>
      <c r="EQ296">
        <v>37</v>
      </c>
      <c r="ER296">
        <v>6</v>
      </c>
      <c r="ES296">
        <v>1</v>
      </c>
      <c r="ET296">
        <v>0</v>
      </c>
      <c r="EU296">
        <v>0</v>
      </c>
      <c r="EV296">
        <v>3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2</v>
      </c>
      <c r="FQ296">
        <v>6</v>
      </c>
      <c r="FR296">
        <v>18</v>
      </c>
      <c r="FS296">
        <v>3</v>
      </c>
      <c r="FT296">
        <v>1</v>
      </c>
      <c r="FU296">
        <v>2</v>
      </c>
      <c r="FV296">
        <v>0</v>
      </c>
      <c r="FW296">
        <v>1</v>
      </c>
      <c r="FX296">
        <v>1</v>
      </c>
      <c r="FY296">
        <v>0</v>
      </c>
      <c r="FZ296">
        <v>1</v>
      </c>
      <c r="GA296">
        <v>1</v>
      </c>
      <c r="GB296">
        <v>1</v>
      </c>
      <c r="GC296">
        <v>0</v>
      </c>
      <c r="GD296">
        <v>0</v>
      </c>
      <c r="GE296">
        <v>1</v>
      </c>
      <c r="GF296">
        <v>0</v>
      </c>
      <c r="GG296">
        <v>0</v>
      </c>
      <c r="GH296">
        <v>1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5</v>
      </c>
      <c r="GP296">
        <v>0</v>
      </c>
      <c r="GQ296">
        <v>18</v>
      </c>
      <c r="GR296">
        <v>4</v>
      </c>
      <c r="GS296">
        <v>1</v>
      </c>
      <c r="GT296">
        <v>0</v>
      </c>
      <c r="GU296">
        <v>0</v>
      </c>
      <c r="GV296">
        <v>1</v>
      </c>
      <c r="GW296">
        <v>0</v>
      </c>
      <c r="GX296">
        <v>0</v>
      </c>
      <c r="GY296">
        <v>0</v>
      </c>
      <c r="GZ296">
        <v>1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1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4</v>
      </c>
      <c r="HR296">
        <v>1</v>
      </c>
      <c r="HS296">
        <v>1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1</v>
      </c>
    </row>
    <row r="297" spans="1:239">
      <c r="A297" t="s">
        <v>1183</v>
      </c>
      <c r="B297" t="s">
        <v>1181</v>
      </c>
      <c r="C297" t="str">
        <f>"060314"</f>
        <v>060314</v>
      </c>
      <c r="D297" t="s">
        <v>220</v>
      </c>
      <c r="E297">
        <v>2</v>
      </c>
      <c r="F297">
        <v>1313</v>
      </c>
      <c r="G297">
        <v>990</v>
      </c>
      <c r="H297">
        <v>510</v>
      </c>
      <c r="I297">
        <v>480</v>
      </c>
      <c r="J297">
        <v>0</v>
      </c>
      <c r="K297">
        <v>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480</v>
      </c>
      <c r="T297">
        <v>0</v>
      </c>
      <c r="U297">
        <v>0</v>
      </c>
      <c r="V297">
        <v>480</v>
      </c>
      <c r="W297">
        <v>16</v>
      </c>
      <c r="X297">
        <v>13</v>
      </c>
      <c r="Y297">
        <v>3</v>
      </c>
      <c r="Z297">
        <v>0</v>
      </c>
      <c r="AA297">
        <v>464</v>
      </c>
      <c r="AB297">
        <v>216</v>
      </c>
      <c r="AC297">
        <v>134</v>
      </c>
      <c r="AD297">
        <v>7</v>
      </c>
      <c r="AE297">
        <v>2</v>
      </c>
      <c r="AF297">
        <v>0</v>
      </c>
      <c r="AG297">
        <v>2</v>
      </c>
      <c r="AH297">
        <v>0</v>
      </c>
      <c r="AI297">
        <v>8</v>
      </c>
      <c r="AJ297">
        <v>3</v>
      </c>
      <c r="AK297">
        <v>21</v>
      </c>
      <c r="AL297">
        <v>11</v>
      </c>
      <c r="AM297">
        <v>2</v>
      </c>
      <c r="AN297">
        <v>0</v>
      </c>
      <c r="AO297">
        <v>0</v>
      </c>
      <c r="AP297">
        <v>13</v>
      </c>
      <c r="AQ297">
        <v>0</v>
      </c>
      <c r="AR297">
        <v>1</v>
      </c>
      <c r="AS297">
        <v>0</v>
      </c>
      <c r="AT297">
        <v>2</v>
      </c>
      <c r="AU297">
        <v>0</v>
      </c>
      <c r="AV297">
        <v>0</v>
      </c>
      <c r="AW297">
        <v>4</v>
      </c>
      <c r="AX297">
        <v>2</v>
      </c>
      <c r="AY297">
        <v>0</v>
      </c>
      <c r="AZ297">
        <v>4</v>
      </c>
      <c r="BA297">
        <v>216</v>
      </c>
      <c r="BB297">
        <v>53</v>
      </c>
      <c r="BC297">
        <v>31</v>
      </c>
      <c r="BD297">
        <v>9</v>
      </c>
      <c r="BE297">
        <v>7</v>
      </c>
      <c r="BF297">
        <v>0</v>
      </c>
      <c r="BG297">
        <v>1</v>
      </c>
      <c r="BH297">
        <v>1</v>
      </c>
      <c r="BI297">
        <v>2</v>
      </c>
      <c r="BJ297">
        <v>1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1</v>
      </c>
      <c r="BX297">
        <v>0</v>
      </c>
      <c r="BY297">
        <v>0</v>
      </c>
      <c r="BZ297">
        <v>0</v>
      </c>
      <c r="CA297">
        <v>53</v>
      </c>
      <c r="CB297">
        <v>15</v>
      </c>
      <c r="CC297">
        <v>8</v>
      </c>
      <c r="CD297">
        <v>1</v>
      </c>
      <c r="CE297">
        <v>1</v>
      </c>
      <c r="CF297">
        <v>0</v>
      </c>
      <c r="CG297">
        <v>0</v>
      </c>
      <c r="CH297">
        <v>1</v>
      </c>
      <c r="CI297">
        <v>0</v>
      </c>
      <c r="CJ297">
        <v>1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3</v>
      </c>
      <c r="CQ297">
        <v>15</v>
      </c>
      <c r="CR297">
        <v>10</v>
      </c>
      <c r="CS297">
        <v>7</v>
      </c>
      <c r="CT297">
        <v>0</v>
      </c>
      <c r="CU297">
        <v>0</v>
      </c>
      <c r="CV297">
        <v>0</v>
      </c>
      <c r="CW297">
        <v>1</v>
      </c>
      <c r="CX297">
        <v>0</v>
      </c>
      <c r="CY297">
        <v>0</v>
      </c>
      <c r="CZ297">
        <v>1</v>
      </c>
      <c r="DA297">
        <v>1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10</v>
      </c>
      <c r="DR297">
        <v>71</v>
      </c>
      <c r="DS297">
        <v>14</v>
      </c>
      <c r="DT297">
        <v>1</v>
      </c>
      <c r="DU297">
        <v>4</v>
      </c>
      <c r="DV297">
        <v>2</v>
      </c>
      <c r="DW297">
        <v>3</v>
      </c>
      <c r="DX297">
        <v>0</v>
      </c>
      <c r="DY297">
        <v>30</v>
      </c>
      <c r="DZ297">
        <v>0</v>
      </c>
      <c r="EA297">
        <v>1</v>
      </c>
      <c r="EB297">
        <v>0</v>
      </c>
      <c r="EC297">
        <v>0</v>
      </c>
      <c r="ED297">
        <v>0</v>
      </c>
      <c r="EE297">
        <v>10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1</v>
      </c>
      <c r="EM297">
        <v>0</v>
      </c>
      <c r="EN297">
        <v>0</v>
      </c>
      <c r="EO297">
        <v>0</v>
      </c>
      <c r="EP297">
        <v>5</v>
      </c>
      <c r="EQ297">
        <v>71</v>
      </c>
      <c r="ER297">
        <v>27</v>
      </c>
      <c r="ES297">
        <v>5</v>
      </c>
      <c r="ET297">
        <v>2</v>
      </c>
      <c r="EU297">
        <v>2</v>
      </c>
      <c r="EV297">
        <v>7</v>
      </c>
      <c r="EW297">
        <v>1</v>
      </c>
      <c r="EX297">
        <v>2</v>
      </c>
      <c r="EY297">
        <v>0</v>
      </c>
      <c r="EZ297">
        <v>5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1</v>
      </c>
      <c r="FM297">
        <v>0</v>
      </c>
      <c r="FN297">
        <v>0</v>
      </c>
      <c r="FO297">
        <v>0</v>
      </c>
      <c r="FP297">
        <v>2</v>
      </c>
      <c r="FQ297">
        <v>27</v>
      </c>
      <c r="FR297">
        <v>61</v>
      </c>
      <c r="FS297">
        <v>19</v>
      </c>
      <c r="FT297">
        <v>1</v>
      </c>
      <c r="FU297">
        <v>5</v>
      </c>
      <c r="FV297">
        <v>3</v>
      </c>
      <c r="FW297">
        <v>0</v>
      </c>
      <c r="FX297">
        <v>0</v>
      </c>
      <c r="FY297">
        <v>2</v>
      </c>
      <c r="FZ297">
        <v>0</v>
      </c>
      <c r="GA297">
        <v>2</v>
      </c>
      <c r="GB297">
        <v>4</v>
      </c>
      <c r="GC297">
        <v>1</v>
      </c>
      <c r="GD297">
        <v>1</v>
      </c>
      <c r="GE297">
        <v>1</v>
      </c>
      <c r="GF297">
        <v>1</v>
      </c>
      <c r="GG297">
        <v>0</v>
      </c>
      <c r="GH297">
        <v>0</v>
      </c>
      <c r="GI297">
        <v>2</v>
      </c>
      <c r="GJ297">
        <v>2</v>
      </c>
      <c r="GK297">
        <v>0</v>
      </c>
      <c r="GL297">
        <v>1</v>
      </c>
      <c r="GM297">
        <v>0</v>
      </c>
      <c r="GN297">
        <v>0</v>
      </c>
      <c r="GO297">
        <v>16</v>
      </c>
      <c r="GP297">
        <v>0</v>
      </c>
      <c r="GQ297">
        <v>61</v>
      </c>
      <c r="GR297">
        <v>11</v>
      </c>
      <c r="GS297">
        <v>9</v>
      </c>
      <c r="GT297">
        <v>2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11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</row>
    <row r="298" spans="1:239">
      <c r="A298" t="s">
        <v>1182</v>
      </c>
      <c r="B298" t="s">
        <v>1181</v>
      </c>
      <c r="C298" t="str">
        <f>"060314"</f>
        <v>060314</v>
      </c>
      <c r="D298" t="s">
        <v>1180</v>
      </c>
      <c r="E298">
        <v>3</v>
      </c>
      <c r="F298">
        <v>827</v>
      </c>
      <c r="G298">
        <v>630</v>
      </c>
      <c r="H298">
        <v>375</v>
      </c>
      <c r="I298">
        <v>255</v>
      </c>
      <c r="J298">
        <v>0</v>
      </c>
      <c r="K298">
        <v>1</v>
      </c>
      <c r="L298">
        <v>1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256</v>
      </c>
      <c r="T298">
        <v>1</v>
      </c>
      <c r="U298">
        <v>0</v>
      </c>
      <c r="V298">
        <v>256</v>
      </c>
      <c r="W298">
        <v>5</v>
      </c>
      <c r="X298">
        <v>5</v>
      </c>
      <c r="Y298">
        <v>0</v>
      </c>
      <c r="Z298">
        <v>0</v>
      </c>
      <c r="AA298">
        <v>251</v>
      </c>
      <c r="AB298">
        <v>94</v>
      </c>
      <c r="AC298">
        <v>61</v>
      </c>
      <c r="AD298">
        <v>5</v>
      </c>
      <c r="AE298">
        <v>4</v>
      </c>
      <c r="AF298">
        <v>6</v>
      </c>
      <c r="AG298">
        <v>3</v>
      </c>
      <c r="AH298">
        <v>0</v>
      </c>
      <c r="AI298">
        <v>1</v>
      </c>
      <c r="AJ298">
        <v>0</v>
      </c>
      <c r="AK298">
        <v>4</v>
      </c>
      <c r="AL298">
        <v>3</v>
      </c>
      <c r="AM298">
        <v>0</v>
      </c>
      <c r="AN298">
        <v>0</v>
      </c>
      <c r="AO298">
        <v>0</v>
      </c>
      <c r="AP298">
        <v>3</v>
      </c>
      <c r="AQ298">
        <v>0</v>
      </c>
      <c r="AR298">
        <v>0</v>
      </c>
      <c r="AS298">
        <v>0</v>
      </c>
      <c r="AT298">
        <v>1</v>
      </c>
      <c r="AU298">
        <v>0</v>
      </c>
      <c r="AV298">
        <v>1</v>
      </c>
      <c r="AW298">
        <v>2</v>
      </c>
      <c r="AX298">
        <v>0</v>
      </c>
      <c r="AY298">
        <v>0</v>
      </c>
      <c r="AZ298">
        <v>0</v>
      </c>
      <c r="BA298">
        <v>94</v>
      </c>
      <c r="BB298">
        <v>32</v>
      </c>
      <c r="BC298">
        <v>17</v>
      </c>
      <c r="BD298">
        <v>8</v>
      </c>
      <c r="BE298">
        <v>0</v>
      </c>
      <c r="BF298">
        <v>1</v>
      </c>
      <c r="BG298">
        <v>1</v>
      </c>
      <c r="BH298">
        <v>0</v>
      </c>
      <c r="BI298">
        <v>0</v>
      </c>
      <c r="BJ298">
        <v>1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1</v>
      </c>
      <c r="BS298">
        <v>0</v>
      </c>
      <c r="BT298">
        <v>0</v>
      </c>
      <c r="BU298">
        <v>0</v>
      </c>
      <c r="BV298">
        <v>0</v>
      </c>
      <c r="BW298">
        <v>2</v>
      </c>
      <c r="BX298">
        <v>1</v>
      </c>
      <c r="BY298">
        <v>0</v>
      </c>
      <c r="BZ298">
        <v>0</v>
      </c>
      <c r="CA298">
        <v>32</v>
      </c>
      <c r="CB298">
        <v>8</v>
      </c>
      <c r="CC298">
        <v>4</v>
      </c>
      <c r="CD298">
        <v>2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1</v>
      </c>
      <c r="CK298">
        <v>0</v>
      </c>
      <c r="CL298">
        <v>1</v>
      </c>
      <c r="CM298">
        <v>0</v>
      </c>
      <c r="CN298">
        <v>0</v>
      </c>
      <c r="CO298">
        <v>0</v>
      </c>
      <c r="CP298">
        <v>0</v>
      </c>
      <c r="CQ298">
        <v>8</v>
      </c>
      <c r="CR298">
        <v>4</v>
      </c>
      <c r="CS298">
        <v>3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1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4</v>
      </c>
      <c r="DR298">
        <v>70</v>
      </c>
      <c r="DS298">
        <v>13</v>
      </c>
      <c r="DT298">
        <v>2</v>
      </c>
      <c r="DU298">
        <v>1</v>
      </c>
      <c r="DV298">
        <v>6</v>
      </c>
      <c r="DW298">
        <v>4</v>
      </c>
      <c r="DX298">
        <v>0</v>
      </c>
      <c r="DY298">
        <v>25</v>
      </c>
      <c r="DZ298">
        <v>0</v>
      </c>
      <c r="EA298">
        <v>7</v>
      </c>
      <c r="EB298">
        <v>0</v>
      </c>
      <c r="EC298">
        <v>0</v>
      </c>
      <c r="ED298">
        <v>0</v>
      </c>
      <c r="EE298">
        <v>2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1</v>
      </c>
      <c r="EL298">
        <v>2</v>
      </c>
      <c r="EM298">
        <v>2</v>
      </c>
      <c r="EN298">
        <v>1</v>
      </c>
      <c r="EO298">
        <v>1</v>
      </c>
      <c r="EP298">
        <v>3</v>
      </c>
      <c r="EQ298">
        <v>70</v>
      </c>
      <c r="ER298">
        <v>10</v>
      </c>
      <c r="ES298">
        <v>3</v>
      </c>
      <c r="ET298">
        <v>0</v>
      </c>
      <c r="EU298">
        <v>0</v>
      </c>
      <c r="EV298">
        <v>1</v>
      </c>
      <c r="EW298">
        <v>0</v>
      </c>
      <c r="EX298">
        <v>0</v>
      </c>
      <c r="EY298">
        <v>0</v>
      </c>
      <c r="EZ298">
        <v>3</v>
      </c>
      <c r="FA298">
        <v>0</v>
      </c>
      <c r="FB298">
        <v>0</v>
      </c>
      <c r="FC298">
        <v>1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2</v>
      </c>
      <c r="FQ298">
        <v>10</v>
      </c>
      <c r="FR298">
        <v>30</v>
      </c>
      <c r="FS298">
        <v>6</v>
      </c>
      <c r="FT298">
        <v>1</v>
      </c>
      <c r="FU298">
        <v>7</v>
      </c>
      <c r="FV298">
        <v>0</v>
      </c>
      <c r="FW298">
        <v>1</v>
      </c>
      <c r="FX298">
        <v>0</v>
      </c>
      <c r="FY298">
        <v>1</v>
      </c>
      <c r="FZ298">
        <v>1</v>
      </c>
      <c r="GA298">
        <v>0</v>
      </c>
      <c r="GB298">
        <v>2</v>
      </c>
      <c r="GC298">
        <v>0</v>
      </c>
      <c r="GD298">
        <v>1</v>
      </c>
      <c r="GE298">
        <v>0</v>
      </c>
      <c r="GF298">
        <v>1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7</v>
      </c>
      <c r="GP298">
        <v>2</v>
      </c>
      <c r="GQ298">
        <v>30</v>
      </c>
      <c r="GR298">
        <v>2</v>
      </c>
      <c r="GS298">
        <v>1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1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2</v>
      </c>
      <c r="HR298">
        <v>1</v>
      </c>
      <c r="HS298">
        <v>1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1</v>
      </c>
    </row>
    <row r="299" spans="1:239">
      <c r="A299" t="s">
        <v>1179</v>
      </c>
      <c r="B299" t="s">
        <v>1168</v>
      </c>
      <c r="C299" t="str">
        <f>"060315"</f>
        <v>060315</v>
      </c>
      <c r="D299" t="s">
        <v>1178</v>
      </c>
      <c r="E299">
        <v>1</v>
      </c>
      <c r="F299">
        <v>471</v>
      </c>
      <c r="G299">
        <v>359</v>
      </c>
      <c r="H299">
        <v>199</v>
      </c>
      <c r="I299">
        <v>160</v>
      </c>
      <c r="J299">
        <v>3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160</v>
      </c>
      <c r="T299">
        <v>0</v>
      </c>
      <c r="U299">
        <v>0</v>
      </c>
      <c r="V299">
        <v>160</v>
      </c>
      <c r="W299">
        <v>8</v>
      </c>
      <c r="X299">
        <v>3</v>
      </c>
      <c r="Y299">
        <v>5</v>
      </c>
      <c r="Z299">
        <v>0</v>
      </c>
      <c r="AA299">
        <v>152</v>
      </c>
      <c r="AB299">
        <v>93</v>
      </c>
      <c r="AC299">
        <v>42</v>
      </c>
      <c r="AD299">
        <v>3</v>
      </c>
      <c r="AE299">
        <v>2</v>
      </c>
      <c r="AF299">
        <v>1</v>
      </c>
      <c r="AG299">
        <v>3</v>
      </c>
      <c r="AH299">
        <v>0</v>
      </c>
      <c r="AI299">
        <v>15</v>
      </c>
      <c r="AJ299">
        <v>1</v>
      </c>
      <c r="AK299">
        <v>0</v>
      </c>
      <c r="AL299">
        <v>6</v>
      </c>
      <c r="AM299">
        <v>0</v>
      </c>
      <c r="AN299">
        <v>0</v>
      </c>
      <c r="AO299">
        <v>0</v>
      </c>
      <c r="AP299">
        <v>13</v>
      </c>
      <c r="AQ299">
        <v>0</v>
      </c>
      <c r="AR299">
        <v>0</v>
      </c>
      <c r="AS299">
        <v>0</v>
      </c>
      <c r="AT299">
        <v>1</v>
      </c>
      <c r="AU299">
        <v>0</v>
      </c>
      <c r="AV299">
        <v>0</v>
      </c>
      <c r="AW299">
        <v>4</v>
      </c>
      <c r="AX299">
        <v>0</v>
      </c>
      <c r="AY299">
        <v>2</v>
      </c>
      <c r="AZ299">
        <v>0</v>
      </c>
      <c r="BA299">
        <v>93</v>
      </c>
      <c r="BB299">
        <v>16</v>
      </c>
      <c r="BC299">
        <v>11</v>
      </c>
      <c r="BD299">
        <v>2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1</v>
      </c>
      <c r="BV299">
        <v>0</v>
      </c>
      <c r="BW299">
        <v>0</v>
      </c>
      <c r="BX299">
        <v>2</v>
      </c>
      <c r="BY299">
        <v>0</v>
      </c>
      <c r="BZ299">
        <v>0</v>
      </c>
      <c r="CA299">
        <v>16</v>
      </c>
      <c r="CB299">
        <v>2</v>
      </c>
      <c r="CC299">
        <v>0</v>
      </c>
      <c r="CD299">
        <v>1</v>
      </c>
      <c r="CE299">
        <v>0</v>
      </c>
      <c r="CF299">
        <v>0</v>
      </c>
      <c r="CG299">
        <v>0</v>
      </c>
      <c r="CH299">
        <v>1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2</v>
      </c>
      <c r="CR299">
        <v>2</v>
      </c>
      <c r="CS299">
        <v>2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2</v>
      </c>
      <c r="DR299">
        <v>22</v>
      </c>
      <c r="DS299">
        <v>7</v>
      </c>
      <c r="DT299">
        <v>0</v>
      </c>
      <c r="DU299">
        <v>0</v>
      </c>
      <c r="DV299">
        <v>0</v>
      </c>
      <c r="DW299">
        <v>3</v>
      </c>
      <c r="DX299">
        <v>0</v>
      </c>
      <c r="DY299">
        <v>5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5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2</v>
      </c>
      <c r="EQ299">
        <v>22</v>
      </c>
      <c r="ER299">
        <v>2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2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2</v>
      </c>
      <c r="FR299">
        <v>14</v>
      </c>
      <c r="FS299">
        <v>4</v>
      </c>
      <c r="FT299">
        <v>1</v>
      </c>
      <c r="FU299">
        <v>0</v>
      </c>
      <c r="FV299">
        <v>1</v>
      </c>
      <c r="FW299">
        <v>1</v>
      </c>
      <c r="FX299">
        <v>0</v>
      </c>
      <c r="FY299">
        <v>0</v>
      </c>
      <c r="FZ299">
        <v>0</v>
      </c>
      <c r="GA299">
        <v>2</v>
      </c>
      <c r="GB299">
        <v>1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1</v>
      </c>
      <c r="GK299">
        <v>0</v>
      </c>
      <c r="GL299">
        <v>1</v>
      </c>
      <c r="GM299">
        <v>0</v>
      </c>
      <c r="GN299">
        <v>0</v>
      </c>
      <c r="GO299">
        <v>2</v>
      </c>
      <c r="GP299">
        <v>0</v>
      </c>
      <c r="GQ299">
        <v>14</v>
      </c>
      <c r="GR299">
        <v>1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1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1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</row>
    <row r="300" spans="1:239">
      <c r="A300" t="s">
        <v>1177</v>
      </c>
      <c r="B300" t="s">
        <v>1168</v>
      </c>
      <c r="C300" t="str">
        <f>"060315"</f>
        <v>060315</v>
      </c>
      <c r="D300" t="s">
        <v>1176</v>
      </c>
      <c r="E300">
        <v>2</v>
      </c>
      <c r="F300">
        <v>1516</v>
      </c>
      <c r="G300">
        <v>1160</v>
      </c>
      <c r="H300">
        <v>525</v>
      </c>
      <c r="I300">
        <v>635</v>
      </c>
      <c r="J300">
        <v>0</v>
      </c>
      <c r="K300">
        <v>1</v>
      </c>
      <c r="L300">
        <v>1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636</v>
      </c>
      <c r="T300">
        <v>1</v>
      </c>
      <c r="U300">
        <v>0</v>
      </c>
      <c r="V300">
        <v>636</v>
      </c>
      <c r="W300">
        <v>19</v>
      </c>
      <c r="X300">
        <v>15</v>
      </c>
      <c r="Y300">
        <v>3</v>
      </c>
      <c r="Z300">
        <v>0</v>
      </c>
      <c r="AA300">
        <v>617</v>
      </c>
      <c r="AB300">
        <v>254</v>
      </c>
      <c r="AC300">
        <v>143</v>
      </c>
      <c r="AD300">
        <v>5</v>
      </c>
      <c r="AE300">
        <v>11</v>
      </c>
      <c r="AF300">
        <v>3</v>
      </c>
      <c r="AG300">
        <v>3</v>
      </c>
      <c r="AH300">
        <v>0</v>
      </c>
      <c r="AI300">
        <v>0</v>
      </c>
      <c r="AJ300">
        <v>3</v>
      </c>
      <c r="AK300">
        <v>25</v>
      </c>
      <c r="AL300">
        <v>29</v>
      </c>
      <c r="AM300">
        <v>2</v>
      </c>
      <c r="AN300">
        <v>1</v>
      </c>
      <c r="AO300">
        <v>1</v>
      </c>
      <c r="AP300">
        <v>16</v>
      </c>
      <c r="AQ300">
        <v>0</v>
      </c>
      <c r="AR300">
        <v>2</v>
      </c>
      <c r="AS300">
        <v>1</v>
      </c>
      <c r="AT300">
        <v>2</v>
      </c>
      <c r="AU300">
        <v>0</v>
      </c>
      <c r="AV300">
        <v>1</v>
      </c>
      <c r="AW300">
        <v>2</v>
      </c>
      <c r="AX300">
        <v>0</v>
      </c>
      <c r="AY300">
        <v>0</v>
      </c>
      <c r="AZ300">
        <v>4</v>
      </c>
      <c r="BA300">
        <v>254</v>
      </c>
      <c r="BB300">
        <v>72</v>
      </c>
      <c r="BC300">
        <v>50</v>
      </c>
      <c r="BD300">
        <v>7</v>
      </c>
      <c r="BE300">
        <v>2</v>
      </c>
      <c r="BF300">
        <v>3</v>
      </c>
      <c r="BG300">
        <v>3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1</v>
      </c>
      <c r="BS300">
        <v>1</v>
      </c>
      <c r="BT300">
        <v>0</v>
      </c>
      <c r="BU300">
        <v>0</v>
      </c>
      <c r="BV300">
        <v>1</v>
      </c>
      <c r="BW300">
        <v>0</v>
      </c>
      <c r="BX300">
        <v>3</v>
      </c>
      <c r="BY300">
        <v>1</v>
      </c>
      <c r="BZ300">
        <v>0</v>
      </c>
      <c r="CA300">
        <v>72</v>
      </c>
      <c r="CB300">
        <v>23</v>
      </c>
      <c r="CC300">
        <v>11</v>
      </c>
      <c r="CD300">
        <v>1</v>
      </c>
      <c r="CE300">
        <v>4</v>
      </c>
      <c r="CF300">
        <v>1</v>
      </c>
      <c r="CG300">
        <v>1</v>
      </c>
      <c r="CH300">
        <v>0</v>
      </c>
      <c r="CI300">
        <v>1</v>
      </c>
      <c r="CJ300">
        <v>1</v>
      </c>
      <c r="CK300">
        <v>1</v>
      </c>
      <c r="CL300">
        <v>1</v>
      </c>
      <c r="CM300">
        <v>0</v>
      </c>
      <c r="CN300">
        <v>1</v>
      </c>
      <c r="CO300">
        <v>0</v>
      </c>
      <c r="CP300">
        <v>0</v>
      </c>
      <c r="CQ300">
        <v>23</v>
      </c>
      <c r="CR300">
        <v>35</v>
      </c>
      <c r="CS300">
        <v>14</v>
      </c>
      <c r="CT300">
        <v>0</v>
      </c>
      <c r="CU300">
        <v>5</v>
      </c>
      <c r="CV300">
        <v>0</v>
      </c>
      <c r="CW300">
        <v>4</v>
      </c>
      <c r="CX300">
        <v>0</v>
      </c>
      <c r="CY300">
        <v>1</v>
      </c>
      <c r="CZ300">
        <v>0</v>
      </c>
      <c r="DA300">
        <v>0</v>
      </c>
      <c r="DB300">
        <v>1</v>
      </c>
      <c r="DC300">
        <v>8</v>
      </c>
      <c r="DD300">
        <v>0</v>
      </c>
      <c r="DE300">
        <v>1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1</v>
      </c>
      <c r="DP300">
        <v>0</v>
      </c>
      <c r="DQ300">
        <v>35</v>
      </c>
      <c r="DR300">
        <v>47</v>
      </c>
      <c r="DS300">
        <v>2</v>
      </c>
      <c r="DT300">
        <v>0</v>
      </c>
      <c r="DU300">
        <v>0</v>
      </c>
      <c r="DV300">
        <v>2</v>
      </c>
      <c r="DW300">
        <v>20</v>
      </c>
      <c r="DX300">
        <v>0</v>
      </c>
      <c r="DY300">
        <v>15</v>
      </c>
      <c r="DZ300">
        <v>0</v>
      </c>
      <c r="EA300">
        <v>1</v>
      </c>
      <c r="EB300">
        <v>0</v>
      </c>
      <c r="EC300">
        <v>0</v>
      </c>
      <c r="ED300">
        <v>1</v>
      </c>
      <c r="EE300">
        <v>1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1</v>
      </c>
      <c r="EP300">
        <v>4</v>
      </c>
      <c r="EQ300">
        <v>47</v>
      </c>
      <c r="ER300">
        <v>44</v>
      </c>
      <c r="ES300">
        <v>6</v>
      </c>
      <c r="ET300">
        <v>13</v>
      </c>
      <c r="EU300">
        <v>2</v>
      </c>
      <c r="EV300">
        <v>6</v>
      </c>
      <c r="EW300">
        <v>0</v>
      </c>
      <c r="EX300">
        <v>0</v>
      </c>
      <c r="EY300">
        <v>1</v>
      </c>
      <c r="EZ300">
        <v>10</v>
      </c>
      <c r="FA300">
        <v>2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1</v>
      </c>
      <c r="FL300">
        <v>2</v>
      </c>
      <c r="FM300">
        <v>0</v>
      </c>
      <c r="FN300">
        <v>0</v>
      </c>
      <c r="FO300">
        <v>1</v>
      </c>
      <c r="FP300">
        <v>0</v>
      </c>
      <c r="FQ300">
        <v>44</v>
      </c>
      <c r="FR300">
        <v>99</v>
      </c>
      <c r="FS300">
        <v>15</v>
      </c>
      <c r="FT300">
        <v>3</v>
      </c>
      <c r="FU300">
        <v>16</v>
      </c>
      <c r="FV300">
        <v>6</v>
      </c>
      <c r="FW300">
        <v>21</v>
      </c>
      <c r="FX300">
        <v>1</v>
      </c>
      <c r="FY300">
        <v>6</v>
      </c>
      <c r="FZ300">
        <v>0</v>
      </c>
      <c r="GA300">
        <v>4</v>
      </c>
      <c r="GB300">
        <v>3</v>
      </c>
      <c r="GC300">
        <v>3</v>
      </c>
      <c r="GD300">
        <v>0</v>
      </c>
      <c r="GE300">
        <v>2</v>
      </c>
      <c r="GF300">
        <v>2</v>
      </c>
      <c r="GG300">
        <v>0</v>
      </c>
      <c r="GH300">
        <v>2</v>
      </c>
      <c r="GI300">
        <v>4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9</v>
      </c>
      <c r="GP300">
        <v>2</v>
      </c>
      <c r="GQ300">
        <v>99</v>
      </c>
      <c r="GR300">
        <v>42</v>
      </c>
      <c r="GS300">
        <v>35</v>
      </c>
      <c r="GT300">
        <v>0</v>
      </c>
      <c r="GU300">
        <v>0</v>
      </c>
      <c r="GV300">
        <v>0</v>
      </c>
      <c r="GW300">
        <v>2</v>
      </c>
      <c r="GX300">
        <v>0</v>
      </c>
      <c r="GY300">
        <v>1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1</v>
      </c>
      <c r="HK300">
        <v>1</v>
      </c>
      <c r="HL300">
        <v>0</v>
      </c>
      <c r="HM300">
        <v>0</v>
      </c>
      <c r="HN300">
        <v>2</v>
      </c>
      <c r="HO300">
        <v>0</v>
      </c>
      <c r="HP300">
        <v>0</v>
      </c>
      <c r="HQ300">
        <v>42</v>
      </c>
      <c r="HR300">
        <v>1</v>
      </c>
      <c r="HS300">
        <v>1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1</v>
      </c>
    </row>
    <row r="301" spans="1:239">
      <c r="A301" t="s">
        <v>1175</v>
      </c>
      <c r="B301" t="s">
        <v>1168</v>
      </c>
      <c r="C301" t="str">
        <f>"060315"</f>
        <v>060315</v>
      </c>
      <c r="D301" t="s">
        <v>1174</v>
      </c>
      <c r="E301">
        <v>3</v>
      </c>
      <c r="F301">
        <v>905</v>
      </c>
      <c r="G301">
        <v>690</v>
      </c>
      <c r="H301">
        <v>391</v>
      </c>
      <c r="I301">
        <v>299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299</v>
      </c>
      <c r="T301">
        <v>0</v>
      </c>
      <c r="U301">
        <v>0</v>
      </c>
      <c r="V301">
        <v>299</v>
      </c>
      <c r="W301">
        <v>8</v>
      </c>
      <c r="X301">
        <v>6</v>
      </c>
      <c r="Y301">
        <v>2</v>
      </c>
      <c r="Z301">
        <v>0</v>
      </c>
      <c r="AA301">
        <v>291</v>
      </c>
      <c r="AB301">
        <v>181</v>
      </c>
      <c r="AC301">
        <v>92</v>
      </c>
      <c r="AD301">
        <v>10</v>
      </c>
      <c r="AE301">
        <v>4</v>
      </c>
      <c r="AF301">
        <v>4</v>
      </c>
      <c r="AG301">
        <v>5</v>
      </c>
      <c r="AH301">
        <v>0</v>
      </c>
      <c r="AI301">
        <v>1</v>
      </c>
      <c r="AJ301">
        <v>1</v>
      </c>
      <c r="AK301">
        <v>21</v>
      </c>
      <c r="AL301">
        <v>8</v>
      </c>
      <c r="AM301">
        <v>2</v>
      </c>
      <c r="AN301">
        <v>1</v>
      </c>
      <c r="AO301">
        <v>1</v>
      </c>
      <c r="AP301">
        <v>13</v>
      </c>
      <c r="AQ301">
        <v>0</v>
      </c>
      <c r="AR301">
        <v>2</v>
      </c>
      <c r="AS301">
        <v>1</v>
      </c>
      <c r="AT301">
        <v>8</v>
      </c>
      <c r="AU301">
        <v>1</v>
      </c>
      <c r="AV301">
        <v>0</v>
      </c>
      <c r="AW301">
        <v>3</v>
      </c>
      <c r="AX301">
        <v>0</v>
      </c>
      <c r="AY301">
        <v>2</v>
      </c>
      <c r="AZ301">
        <v>1</v>
      </c>
      <c r="BA301">
        <v>181</v>
      </c>
      <c r="BB301">
        <v>22</v>
      </c>
      <c r="BC301">
        <v>12</v>
      </c>
      <c r="BD301">
        <v>3</v>
      </c>
      <c r="BE301">
        <v>2</v>
      </c>
      <c r="BF301">
        <v>1</v>
      </c>
      <c r="BG301">
        <v>0</v>
      </c>
      <c r="BH301">
        <v>1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1</v>
      </c>
      <c r="BO301">
        <v>0</v>
      </c>
      <c r="BP301">
        <v>0</v>
      </c>
      <c r="BQ301">
        <v>0</v>
      </c>
      <c r="BR301">
        <v>0</v>
      </c>
      <c r="BS301">
        <v>1</v>
      </c>
      <c r="BT301">
        <v>0</v>
      </c>
      <c r="BU301">
        <v>0</v>
      </c>
      <c r="BV301">
        <v>1</v>
      </c>
      <c r="BW301">
        <v>0</v>
      </c>
      <c r="BX301">
        <v>0</v>
      </c>
      <c r="BY301">
        <v>0</v>
      </c>
      <c r="BZ301">
        <v>0</v>
      </c>
      <c r="CA301">
        <v>22</v>
      </c>
      <c r="CB301">
        <v>7</v>
      </c>
      <c r="CC301">
        <v>4</v>
      </c>
      <c r="CD301">
        <v>0</v>
      </c>
      <c r="CE301">
        <v>2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1</v>
      </c>
      <c r="CP301">
        <v>0</v>
      </c>
      <c r="CQ301">
        <v>7</v>
      </c>
      <c r="CR301">
        <v>8</v>
      </c>
      <c r="CS301">
        <v>2</v>
      </c>
      <c r="CT301">
        <v>0</v>
      </c>
      <c r="CU301">
        <v>1</v>
      </c>
      <c r="CV301">
        <v>0</v>
      </c>
      <c r="CW301">
        <v>2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1</v>
      </c>
      <c r="DE301">
        <v>0</v>
      </c>
      <c r="DF301">
        <v>1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1</v>
      </c>
      <c r="DO301">
        <v>0</v>
      </c>
      <c r="DP301">
        <v>0</v>
      </c>
      <c r="DQ301">
        <v>8</v>
      </c>
      <c r="DR301">
        <v>29</v>
      </c>
      <c r="DS301">
        <v>5</v>
      </c>
      <c r="DT301">
        <v>0</v>
      </c>
      <c r="DU301">
        <v>0</v>
      </c>
      <c r="DV301">
        <v>1</v>
      </c>
      <c r="DW301">
        <v>1</v>
      </c>
      <c r="DX301">
        <v>0</v>
      </c>
      <c r="DY301">
        <v>12</v>
      </c>
      <c r="DZ301">
        <v>0</v>
      </c>
      <c r="EA301">
        <v>1</v>
      </c>
      <c r="EB301">
        <v>0</v>
      </c>
      <c r="EC301">
        <v>0</v>
      </c>
      <c r="ED301">
        <v>0</v>
      </c>
      <c r="EE301">
        <v>5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4</v>
      </c>
      <c r="EQ301">
        <v>29</v>
      </c>
      <c r="ER301">
        <v>4</v>
      </c>
      <c r="ES301">
        <v>1</v>
      </c>
      <c r="ET301">
        <v>0</v>
      </c>
      <c r="EU301">
        <v>0</v>
      </c>
      <c r="EV301">
        <v>1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2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4</v>
      </c>
      <c r="FR301">
        <v>32</v>
      </c>
      <c r="FS301">
        <v>7</v>
      </c>
      <c r="FT301">
        <v>0</v>
      </c>
      <c r="FU301">
        <v>3</v>
      </c>
      <c r="FV301">
        <v>3</v>
      </c>
      <c r="FW301">
        <v>4</v>
      </c>
      <c r="FX301">
        <v>1</v>
      </c>
      <c r="FY301">
        <v>1</v>
      </c>
      <c r="FZ301">
        <v>3</v>
      </c>
      <c r="GA301">
        <v>3</v>
      </c>
      <c r="GB301">
        <v>4</v>
      </c>
      <c r="GC301">
        <v>0</v>
      </c>
      <c r="GD301">
        <v>0</v>
      </c>
      <c r="GE301">
        <v>1</v>
      </c>
      <c r="GF301">
        <v>0</v>
      </c>
      <c r="GG301">
        <v>1</v>
      </c>
      <c r="GH301">
        <v>0</v>
      </c>
      <c r="GI301">
        <v>0</v>
      </c>
      <c r="GJ301">
        <v>0</v>
      </c>
      <c r="GK301">
        <v>1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32</v>
      </c>
      <c r="GR301">
        <v>8</v>
      </c>
      <c r="GS301">
        <v>6</v>
      </c>
      <c r="GT301">
        <v>0</v>
      </c>
      <c r="GU301">
        <v>1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1</v>
      </c>
      <c r="HM301">
        <v>0</v>
      </c>
      <c r="HN301">
        <v>0</v>
      </c>
      <c r="HO301">
        <v>0</v>
      </c>
      <c r="HP301">
        <v>0</v>
      </c>
      <c r="HQ301">
        <v>8</v>
      </c>
      <c r="HR301">
        <v>0</v>
      </c>
      <c r="HS301">
        <v>0</v>
      </c>
      <c r="HT301">
        <v>0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0</v>
      </c>
    </row>
    <row r="302" spans="1:239">
      <c r="A302" t="s">
        <v>1173</v>
      </c>
      <c r="B302" t="s">
        <v>1168</v>
      </c>
      <c r="C302" t="str">
        <f>"060315"</f>
        <v>060315</v>
      </c>
      <c r="D302" t="s">
        <v>478</v>
      </c>
      <c r="E302">
        <v>4</v>
      </c>
      <c r="F302">
        <v>831</v>
      </c>
      <c r="G302">
        <v>630</v>
      </c>
      <c r="H302">
        <v>403</v>
      </c>
      <c r="I302">
        <v>227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227</v>
      </c>
      <c r="T302">
        <v>0</v>
      </c>
      <c r="U302">
        <v>0</v>
      </c>
      <c r="V302">
        <v>227</v>
      </c>
      <c r="W302">
        <v>16</v>
      </c>
      <c r="X302">
        <v>13</v>
      </c>
      <c r="Y302">
        <v>3</v>
      </c>
      <c r="Z302">
        <v>0</v>
      </c>
      <c r="AA302">
        <v>211</v>
      </c>
      <c r="AB302">
        <v>145</v>
      </c>
      <c r="AC302">
        <v>78</v>
      </c>
      <c r="AD302">
        <v>8</v>
      </c>
      <c r="AE302">
        <v>2</v>
      </c>
      <c r="AF302">
        <v>2</v>
      </c>
      <c r="AG302">
        <v>6</v>
      </c>
      <c r="AH302">
        <v>0</v>
      </c>
      <c r="AI302">
        <v>1</v>
      </c>
      <c r="AJ302">
        <v>0</v>
      </c>
      <c r="AK302">
        <v>18</v>
      </c>
      <c r="AL302">
        <v>5</v>
      </c>
      <c r="AM302">
        <v>0</v>
      </c>
      <c r="AN302">
        <v>1</v>
      </c>
      <c r="AO302">
        <v>0</v>
      </c>
      <c r="AP302">
        <v>8</v>
      </c>
      <c r="AQ302">
        <v>3</v>
      </c>
      <c r="AR302">
        <v>0</v>
      </c>
      <c r="AS302">
        <v>0</v>
      </c>
      <c r="AT302">
        <v>7</v>
      </c>
      <c r="AU302">
        <v>1</v>
      </c>
      <c r="AV302">
        <v>1</v>
      </c>
      <c r="AW302">
        <v>2</v>
      </c>
      <c r="AX302">
        <v>0</v>
      </c>
      <c r="AY302">
        <v>0</v>
      </c>
      <c r="AZ302">
        <v>2</v>
      </c>
      <c r="BA302">
        <v>145</v>
      </c>
      <c r="BB302">
        <v>16</v>
      </c>
      <c r="BC302">
        <v>7</v>
      </c>
      <c r="BD302">
        <v>3</v>
      </c>
      <c r="BE302">
        <v>0</v>
      </c>
      <c r="BF302">
        <v>0</v>
      </c>
      <c r="BG302">
        <v>0</v>
      </c>
      <c r="BH302">
        <v>2</v>
      </c>
      <c r="BI302">
        <v>2</v>
      </c>
      <c r="BJ302">
        <v>1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1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16</v>
      </c>
      <c r="CB302">
        <v>10</v>
      </c>
      <c r="CC302">
        <v>5</v>
      </c>
      <c r="CD302">
        <v>1</v>
      </c>
      <c r="CE302">
        <v>4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10</v>
      </c>
      <c r="CR302">
        <v>8</v>
      </c>
      <c r="CS302">
        <v>0</v>
      </c>
      <c r="CT302">
        <v>0</v>
      </c>
      <c r="CU302">
        <v>1</v>
      </c>
      <c r="CV302">
        <v>1</v>
      </c>
      <c r="CW302">
        <v>0</v>
      </c>
      <c r="CX302">
        <v>0</v>
      </c>
      <c r="CY302">
        <v>0</v>
      </c>
      <c r="CZ302">
        <v>0</v>
      </c>
      <c r="DA302">
        <v>1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1</v>
      </c>
      <c r="DI302">
        <v>1</v>
      </c>
      <c r="DJ302">
        <v>1</v>
      </c>
      <c r="DK302">
        <v>0</v>
      </c>
      <c r="DL302">
        <v>0</v>
      </c>
      <c r="DM302">
        <v>0</v>
      </c>
      <c r="DN302">
        <v>1</v>
      </c>
      <c r="DO302">
        <v>1</v>
      </c>
      <c r="DP302">
        <v>0</v>
      </c>
      <c r="DQ302">
        <v>8</v>
      </c>
      <c r="DR302">
        <v>12</v>
      </c>
      <c r="DS302">
        <v>1</v>
      </c>
      <c r="DT302">
        <v>0</v>
      </c>
      <c r="DU302">
        <v>0</v>
      </c>
      <c r="DV302">
        <v>0</v>
      </c>
      <c r="DW302">
        <v>1</v>
      </c>
      <c r="DX302">
        <v>0</v>
      </c>
      <c r="DY302">
        <v>6</v>
      </c>
      <c r="DZ302">
        <v>0</v>
      </c>
      <c r="EA302">
        <v>2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1</v>
      </c>
      <c r="EP302">
        <v>1</v>
      </c>
      <c r="EQ302">
        <v>12</v>
      </c>
      <c r="ER302">
        <v>7</v>
      </c>
      <c r="ES302">
        <v>0</v>
      </c>
      <c r="ET302">
        <v>0</v>
      </c>
      <c r="EU302">
        <v>4</v>
      </c>
      <c r="EV302">
        <v>0</v>
      </c>
      <c r="EW302">
        <v>0</v>
      </c>
      <c r="EX302">
        <v>1</v>
      </c>
      <c r="EY302">
        <v>1</v>
      </c>
      <c r="EZ302">
        <v>1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7</v>
      </c>
      <c r="FR302">
        <v>9</v>
      </c>
      <c r="FS302">
        <v>2</v>
      </c>
      <c r="FT302">
        <v>0</v>
      </c>
      <c r="FU302">
        <v>2</v>
      </c>
      <c r="FV302">
        <v>0</v>
      </c>
      <c r="FW302">
        <v>0</v>
      </c>
      <c r="FX302">
        <v>0</v>
      </c>
      <c r="FY302">
        <v>1</v>
      </c>
      <c r="FZ302">
        <v>0</v>
      </c>
      <c r="GA302">
        <v>0</v>
      </c>
      <c r="GB302">
        <v>0</v>
      </c>
      <c r="GC302">
        <v>1</v>
      </c>
      <c r="GD302">
        <v>1</v>
      </c>
      <c r="GE302">
        <v>0</v>
      </c>
      <c r="GF302">
        <v>1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1</v>
      </c>
      <c r="GO302">
        <v>0</v>
      </c>
      <c r="GP302">
        <v>0</v>
      </c>
      <c r="GQ302">
        <v>9</v>
      </c>
      <c r="GR302">
        <v>4</v>
      </c>
      <c r="GS302">
        <v>2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1</v>
      </c>
      <c r="GZ302">
        <v>0</v>
      </c>
      <c r="HA302">
        <v>0</v>
      </c>
      <c r="HB302">
        <v>1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4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</row>
    <row r="303" spans="1:239">
      <c r="A303" t="s">
        <v>1172</v>
      </c>
      <c r="B303" t="s">
        <v>1168</v>
      </c>
      <c r="C303" t="str">
        <f>"060315"</f>
        <v>060315</v>
      </c>
      <c r="D303" t="s">
        <v>239</v>
      </c>
      <c r="E303">
        <v>5</v>
      </c>
      <c r="F303">
        <v>355</v>
      </c>
      <c r="G303">
        <v>270</v>
      </c>
      <c r="H303">
        <v>161</v>
      </c>
      <c r="I303">
        <v>109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109</v>
      </c>
      <c r="T303">
        <v>0</v>
      </c>
      <c r="U303">
        <v>0</v>
      </c>
      <c r="V303">
        <v>109</v>
      </c>
      <c r="W303">
        <v>14</v>
      </c>
      <c r="X303">
        <v>9</v>
      </c>
      <c r="Y303">
        <v>5</v>
      </c>
      <c r="Z303">
        <v>0</v>
      </c>
      <c r="AA303">
        <v>95</v>
      </c>
      <c r="AB303">
        <v>40</v>
      </c>
      <c r="AC303">
        <v>27</v>
      </c>
      <c r="AD303">
        <v>4</v>
      </c>
      <c r="AE303">
        <v>2</v>
      </c>
      <c r="AF303">
        <v>0</v>
      </c>
      <c r="AG303">
        <v>0</v>
      </c>
      <c r="AH303">
        <v>1</v>
      </c>
      <c r="AI303">
        <v>0</v>
      </c>
      <c r="AJ303">
        <v>0</v>
      </c>
      <c r="AK303">
        <v>2</v>
      </c>
      <c r="AL303">
        <v>0</v>
      </c>
      <c r="AM303">
        <v>0</v>
      </c>
      <c r="AN303">
        <v>0</v>
      </c>
      <c r="AO303">
        <v>0</v>
      </c>
      <c r="AP303">
        <v>2</v>
      </c>
      <c r="AQ303">
        <v>0</v>
      </c>
      <c r="AR303">
        <v>0</v>
      </c>
      <c r="AS303">
        <v>0</v>
      </c>
      <c r="AT303">
        <v>1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1</v>
      </c>
      <c r="BA303">
        <v>40</v>
      </c>
      <c r="BB303">
        <v>29</v>
      </c>
      <c r="BC303">
        <v>22</v>
      </c>
      <c r="BD303">
        <v>1</v>
      </c>
      <c r="BE303">
        <v>0</v>
      </c>
      <c r="BF303">
        <v>1</v>
      </c>
      <c r="BG303">
        <v>3</v>
      </c>
      <c r="BH303">
        <v>0</v>
      </c>
      <c r="BI303">
        <v>0</v>
      </c>
      <c r="BJ303">
        <v>0</v>
      </c>
      <c r="BK303">
        <v>1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1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29</v>
      </c>
      <c r="CB303">
        <v>2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1</v>
      </c>
      <c r="CP303">
        <v>1</v>
      </c>
      <c r="CQ303">
        <v>2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4</v>
      </c>
      <c r="DS303">
        <v>0</v>
      </c>
      <c r="DT303">
        <v>1</v>
      </c>
      <c r="DU303">
        <v>0</v>
      </c>
      <c r="DV303">
        <v>0</v>
      </c>
      <c r="DW303">
        <v>0</v>
      </c>
      <c r="DX303">
        <v>1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1</v>
      </c>
      <c r="EE303">
        <v>1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4</v>
      </c>
      <c r="ER303">
        <v>4</v>
      </c>
      <c r="ES303">
        <v>0</v>
      </c>
      <c r="ET303">
        <v>0</v>
      </c>
      <c r="EU303">
        <v>0</v>
      </c>
      <c r="EV303">
        <v>1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1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1</v>
      </c>
      <c r="FM303">
        <v>1</v>
      </c>
      <c r="FN303">
        <v>0</v>
      </c>
      <c r="FO303">
        <v>0</v>
      </c>
      <c r="FP303">
        <v>0</v>
      </c>
      <c r="FQ303">
        <v>4</v>
      </c>
      <c r="FR303">
        <v>9</v>
      </c>
      <c r="FS303">
        <v>3</v>
      </c>
      <c r="FT303">
        <v>0</v>
      </c>
      <c r="FU303">
        <v>1</v>
      </c>
      <c r="FV303">
        <v>0</v>
      </c>
      <c r="FW303">
        <v>0</v>
      </c>
      <c r="FX303">
        <v>0</v>
      </c>
      <c r="FY303">
        <v>1</v>
      </c>
      <c r="FZ303">
        <v>1</v>
      </c>
      <c r="GA303">
        <v>0</v>
      </c>
      <c r="GB303">
        <v>1</v>
      </c>
      <c r="GC303">
        <v>0</v>
      </c>
      <c r="GD303">
        <v>0</v>
      </c>
      <c r="GE303">
        <v>1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1</v>
      </c>
      <c r="GP303">
        <v>0</v>
      </c>
      <c r="GQ303">
        <v>9</v>
      </c>
      <c r="GR303">
        <v>7</v>
      </c>
      <c r="GS303">
        <v>6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1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7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</row>
    <row r="304" spans="1:239">
      <c r="A304" t="s">
        <v>1171</v>
      </c>
      <c r="B304" t="s">
        <v>1168</v>
      </c>
      <c r="C304" t="str">
        <f>"060315"</f>
        <v>060315</v>
      </c>
      <c r="D304" t="s">
        <v>1170</v>
      </c>
      <c r="E304">
        <v>6</v>
      </c>
      <c r="F304">
        <v>450</v>
      </c>
      <c r="G304">
        <v>340</v>
      </c>
      <c r="H304">
        <v>211</v>
      </c>
      <c r="I304">
        <v>129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129</v>
      </c>
      <c r="T304">
        <v>0</v>
      </c>
      <c r="U304">
        <v>0</v>
      </c>
      <c r="V304">
        <v>129</v>
      </c>
      <c r="W304">
        <v>2</v>
      </c>
      <c r="X304">
        <v>0</v>
      </c>
      <c r="Y304">
        <v>2</v>
      </c>
      <c r="Z304">
        <v>0</v>
      </c>
      <c r="AA304">
        <v>127</v>
      </c>
      <c r="AB304">
        <v>65</v>
      </c>
      <c r="AC304">
        <v>42</v>
      </c>
      <c r="AD304">
        <v>6</v>
      </c>
      <c r="AE304">
        <v>1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3</v>
      </c>
      <c r="AL304">
        <v>0</v>
      </c>
      <c r="AM304">
        <v>0</v>
      </c>
      <c r="AN304">
        <v>0</v>
      </c>
      <c r="AO304">
        <v>0</v>
      </c>
      <c r="AP304">
        <v>5</v>
      </c>
      <c r="AQ304">
        <v>0</v>
      </c>
      <c r="AR304">
        <v>0</v>
      </c>
      <c r="AS304">
        <v>0</v>
      </c>
      <c r="AT304">
        <v>7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1</v>
      </c>
      <c r="BA304">
        <v>65</v>
      </c>
      <c r="BB304">
        <v>13</v>
      </c>
      <c r="BC304">
        <v>8</v>
      </c>
      <c r="BD304">
        <v>1</v>
      </c>
      <c r="BE304">
        <v>0</v>
      </c>
      <c r="BF304">
        <v>1</v>
      </c>
      <c r="BG304">
        <v>0</v>
      </c>
      <c r="BH304">
        <v>0</v>
      </c>
      <c r="BI304">
        <v>1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2</v>
      </c>
      <c r="BZ304">
        <v>0</v>
      </c>
      <c r="CA304">
        <v>13</v>
      </c>
      <c r="CB304">
        <v>1</v>
      </c>
      <c r="CC304">
        <v>0</v>
      </c>
      <c r="CD304">
        <v>0</v>
      </c>
      <c r="CE304">
        <v>1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1</v>
      </c>
      <c r="CR304">
        <v>8</v>
      </c>
      <c r="CS304">
        <v>5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1</v>
      </c>
      <c r="DH304">
        <v>1</v>
      </c>
      <c r="DI304">
        <v>0</v>
      </c>
      <c r="DJ304">
        <v>0</v>
      </c>
      <c r="DK304">
        <v>0</v>
      </c>
      <c r="DL304">
        <v>0</v>
      </c>
      <c r="DM304">
        <v>1</v>
      </c>
      <c r="DN304">
        <v>0</v>
      </c>
      <c r="DO304">
        <v>0</v>
      </c>
      <c r="DP304">
        <v>0</v>
      </c>
      <c r="DQ304">
        <v>8</v>
      </c>
      <c r="DR304">
        <v>21</v>
      </c>
      <c r="DS304">
        <v>1</v>
      </c>
      <c r="DT304">
        <v>1</v>
      </c>
      <c r="DU304">
        <v>0</v>
      </c>
      <c r="DV304">
        <v>0</v>
      </c>
      <c r="DW304">
        <v>0</v>
      </c>
      <c r="DX304">
        <v>0</v>
      </c>
      <c r="DY304">
        <v>17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2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21</v>
      </c>
      <c r="ER304">
        <v>1</v>
      </c>
      <c r="ES304">
        <v>0</v>
      </c>
      <c r="ET304">
        <v>1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1</v>
      </c>
      <c r="FR304">
        <v>14</v>
      </c>
      <c r="FS304">
        <v>4</v>
      </c>
      <c r="FT304">
        <v>1</v>
      </c>
      <c r="FU304">
        <v>0</v>
      </c>
      <c r="FV304">
        <v>1</v>
      </c>
      <c r="FW304">
        <v>3</v>
      </c>
      <c r="FX304">
        <v>0</v>
      </c>
      <c r="FY304">
        <v>1</v>
      </c>
      <c r="FZ304">
        <v>1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3</v>
      </c>
      <c r="GP304">
        <v>0</v>
      </c>
      <c r="GQ304">
        <v>14</v>
      </c>
      <c r="GR304">
        <v>3</v>
      </c>
      <c r="GS304">
        <v>3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3</v>
      </c>
      <c r="HR304">
        <v>1</v>
      </c>
      <c r="HS304">
        <v>0</v>
      </c>
      <c r="HT304">
        <v>0</v>
      </c>
      <c r="HU304">
        <v>1</v>
      </c>
      <c r="HV304">
        <v>0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0</v>
      </c>
      <c r="ID304">
        <v>0</v>
      </c>
      <c r="IE304">
        <v>1</v>
      </c>
    </row>
    <row r="305" spans="1:239">
      <c r="A305" t="s">
        <v>1169</v>
      </c>
      <c r="B305" t="s">
        <v>1168</v>
      </c>
      <c r="C305" t="str">
        <f>"060315"</f>
        <v>060315</v>
      </c>
      <c r="D305" t="s">
        <v>293</v>
      </c>
      <c r="E305">
        <v>7</v>
      </c>
      <c r="F305">
        <v>810</v>
      </c>
      <c r="G305">
        <v>618</v>
      </c>
      <c r="H305">
        <v>342</v>
      </c>
      <c r="I305">
        <v>276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276</v>
      </c>
      <c r="T305">
        <v>0</v>
      </c>
      <c r="U305">
        <v>0</v>
      </c>
      <c r="V305">
        <v>276</v>
      </c>
      <c r="W305">
        <v>10</v>
      </c>
      <c r="X305">
        <v>8</v>
      </c>
      <c r="Y305">
        <v>2</v>
      </c>
      <c r="Z305">
        <v>0</v>
      </c>
      <c r="AA305">
        <v>266</v>
      </c>
      <c r="AB305">
        <v>118</v>
      </c>
      <c r="AC305">
        <v>66</v>
      </c>
      <c r="AD305">
        <v>4</v>
      </c>
      <c r="AE305">
        <v>2</v>
      </c>
      <c r="AF305">
        <v>3</v>
      </c>
      <c r="AG305">
        <v>6</v>
      </c>
      <c r="AH305">
        <v>0</v>
      </c>
      <c r="AI305">
        <v>4</v>
      </c>
      <c r="AJ305">
        <v>0</v>
      </c>
      <c r="AK305">
        <v>12</v>
      </c>
      <c r="AL305">
        <v>7</v>
      </c>
      <c r="AM305">
        <v>0</v>
      </c>
      <c r="AN305">
        <v>0</v>
      </c>
      <c r="AO305">
        <v>1</v>
      </c>
      <c r="AP305">
        <v>3</v>
      </c>
      <c r="AQ305">
        <v>1</v>
      </c>
      <c r="AR305">
        <v>2</v>
      </c>
      <c r="AS305">
        <v>0</v>
      </c>
      <c r="AT305">
        <v>1</v>
      </c>
      <c r="AU305">
        <v>1</v>
      </c>
      <c r="AV305">
        <v>1</v>
      </c>
      <c r="AW305">
        <v>2</v>
      </c>
      <c r="AX305">
        <v>0</v>
      </c>
      <c r="AY305">
        <v>2</v>
      </c>
      <c r="AZ305">
        <v>0</v>
      </c>
      <c r="BA305">
        <v>118</v>
      </c>
      <c r="BB305">
        <v>45</v>
      </c>
      <c r="BC305">
        <v>34</v>
      </c>
      <c r="BD305">
        <v>3</v>
      </c>
      <c r="BE305">
        <v>1</v>
      </c>
      <c r="BF305">
        <v>1</v>
      </c>
      <c r="BG305">
        <v>1</v>
      </c>
      <c r="BH305">
        <v>1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1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2</v>
      </c>
      <c r="BW305">
        <v>0</v>
      </c>
      <c r="BX305">
        <v>0</v>
      </c>
      <c r="BY305">
        <v>0</v>
      </c>
      <c r="BZ305">
        <v>1</v>
      </c>
      <c r="CA305">
        <v>45</v>
      </c>
      <c r="CB305">
        <v>8</v>
      </c>
      <c r="CC305">
        <v>3</v>
      </c>
      <c r="CD305">
        <v>0</v>
      </c>
      <c r="CE305">
        <v>1</v>
      </c>
      <c r="CF305">
        <v>0</v>
      </c>
      <c r="CG305">
        <v>0</v>
      </c>
      <c r="CH305">
        <v>0</v>
      </c>
      <c r="CI305">
        <v>2</v>
      </c>
      <c r="CJ305">
        <v>0</v>
      </c>
      <c r="CK305">
        <v>0</v>
      </c>
      <c r="CL305">
        <v>1</v>
      </c>
      <c r="CM305">
        <v>0</v>
      </c>
      <c r="CN305">
        <v>0</v>
      </c>
      <c r="CO305">
        <v>0</v>
      </c>
      <c r="CP305">
        <v>1</v>
      </c>
      <c r="CQ305">
        <v>8</v>
      </c>
      <c r="CR305">
        <v>7</v>
      </c>
      <c r="CS305">
        <v>4</v>
      </c>
      <c r="CT305">
        <v>0</v>
      </c>
      <c r="CU305">
        <v>1</v>
      </c>
      <c r="CV305">
        <v>2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7</v>
      </c>
      <c r="DR305">
        <v>22</v>
      </c>
      <c r="DS305">
        <v>1</v>
      </c>
      <c r="DT305">
        <v>0</v>
      </c>
      <c r="DU305">
        <v>0</v>
      </c>
      <c r="DV305">
        <v>0</v>
      </c>
      <c r="DW305">
        <v>11</v>
      </c>
      <c r="DX305">
        <v>0</v>
      </c>
      <c r="DY305">
        <v>8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2</v>
      </c>
      <c r="EQ305">
        <v>22</v>
      </c>
      <c r="ER305">
        <v>20</v>
      </c>
      <c r="ES305">
        <v>4</v>
      </c>
      <c r="ET305">
        <v>3</v>
      </c>
      <c r="EU305">
        <v>0</v>
      </c>
      <c r="EV305">
        <v>0</v>
      </c>
      <c r="EW305">
        <v>0</v>
      </c>
      <c r="EX305">
        <v>0</v>
      </c>
      <c r="EY305">
        <v>1</v>
      </c>
      <c r="EZ305">
        <v>2</v>
      </c>
      <c r="FA305">
        <v>0</v>
      </c>
      <c r="FB305">
        <v>0</v>
      </c>
      <c r="FC305">
        <v>0</v>
      </c>
      <c r="FD305">
        <v>3</v>
      </c>
      <c r="FE305">
        <v>0</v>
      </c>
      <c r="FF305">
        <v>1</v>
      </c>
      <c r="FG305">
        <v>0</v>
      </c>
      <c r="FH305">
        <v>1</v>
      </c>
      <c r="FI305">
        <v>0</v>
      </c>
      <c r="FJ305">
        <v>0</v>
      </c>
      <c r="FK305">
        <v>0</v>
      </c>
      <c r="FL305">
        <v>0</v>
      </c>
      <c r="FM305">
        <v>2</v>
      </c>
      <c r="FN305">
        <v>0</v>
      </c>
      <c r="FO305">
        <v>2</v>
      </c>
      <c r="FP305">
        <v>1</v>
      </c>
      <c r="FQ305">
        <v>20</v>
      </c>
      <c r="FR305">
        <v>24</v>
      </c>
      <c r="FS305">
        <v>2</v>
      </c>
      <c r="FT305">
        <v>1</v>
      </c>
      <c r="FU305">
        <v>3</v>
      </c>
      <c r="FV305">
        <v>2</v>
      </c>
      <c r="FW305">
        <v>2</v>
      </c>
      <c r="FX305">
        <v>0</v>
      </c>
      <c r="FY305">
        <v>1</v>
      </c>
      <c r="FZ305">
        <v>0</v>
      </c>
      <c r="GA305">
        <v>0</v>
      </c>
      <c r="GB305">
        <v>2</v>
      </c>
      <c r="GC305">
        <v>0</v>
      </c>
      <c r="GD305">
        <v>1</v>
      </c>
      <c r="GE305">
        <v>1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2</v>
      </c>
      <c r="GM305">
        <v>1</v>
      </c>
      <c r="GN305">
        <v>0</v>
      </c>
      <c r="GO305">
        <v>6</v>
      </c>
      <c r="GP305">
        <v>0</v>
      </c>
      <c r="GQ305">
        <v>24</v>
      </c>
      <c r="GR305">
        <v>21</v>
      </c>
      <c r="GS305">
        <v>15</v>
      </c>
      <c r="GT305">
        <v>2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1</v>
      </c>
      <c r="HA305">
        <v>0</v>
      </c>
      <c r="HB305">
        <v>1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>
        <v>1</v>
      </c>
      <c r="HN305">
        <v>0</v>
      </c>
      <c r="HO305">
        <v>1</v>
      </c>
      <c r="HP305">
        <v>0</v>
      </c>
      <c r="HQ305">
        <v>21</v>
      </c>
      <c r="HR305">
        <v>1</v>
      </c>
      <c r="HS305">
        <v>0</v>
      </c>
      <c r="HT305">
        <v>1</v>
      </c>
      <c r="HU305">
        <v>0</v>
      </c>
      <c r="HV305">
        <v>0</v>
      </c>
      <c r="HW305">
        <v>0</v>
      </c>
      <c r="HX305">
        <v>0</v>
      </c>
      <c r="HY305">
        <v>0</v>
      </c>
      <c r="HZ305">
        <v>0</v>
      </c>
      <c r="IA305">
        <v>0</v>
      </c>
      <c r="IB305">
        <v>0</v>
      </c>
      <c r="IC305">
        <v>0</v>
      </c>
      <c r="ID305">
        <v>0</v>
      </c>
      <c r="IE305">
        <v>1</v>
      </c>
    </row>
    <row r="306" spans="1:239">
      <c r="A306" t="s">
        <v>1167</v>
      </c>
      <c r="B306" t="s">
        <v>1139</v>
      </c>
      <c r="C306" t="str">
        <f>"060401"</f>
        <v>060401</v>
      </c>
      <c r="D306" t="s">
        <v>1166</v>
      </c>
      <c r="E306">
        <v>1</v>
      </c>
      <c r="F306">
        <v>1051</v>
      </c>
      <c r="G306">
        <v>818</v>
      </c>
      <c r="H306">
        <v>313</v>
      </c>
      <c r="I306">
        <v>505</v>
      </c>
      <c r="J306">
        <v>0</v>
      </c>
      <c r="K306">
        <v>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505</v>
      </c>
      <c r="T306">
        <v>0</v>
      </c>
      <c r="U306">
        <v>0</v>
      </c>
      <c r="V306">
        <v>505</v>
      </c>
      <c r="W306">
        <v>10</v>
      </c>
      <c r="X306">
        <v>7</v>
      </c>
      <c r="Y306">
        <v>3</v>
      </c>
      <c r="Z306">
        <v>0</v>
      </c>
      <c r="AA306">
        <v>495</v>
      </c>
      <c r="AB306">
        <v>274</v>
      </c>
      <c r="AC306">
        <v>33</v>
      </c>
      <c r="AD306">
        <v>98</v>
      </c>
      <c r="AE306">
        <v>5</v>
      </c>
      <c r="AF306">
        <v>0</v>
      </c>
      <c r="AG306">
        <v>4</v>
      </c>
      <c r="AH306">
        <v>1</v>
      </c>
      <c r="AI306">
        <v>12</v>
      </c>
      <c r="AJ306">
        <v>3</v>
      </c>
      <c r="AK306">
        <v>7</v>
      </c>
      <c r="AL306">
        <v>1</v>
      </c>
      <c r="AM306">
        <v>2</v>
      </c>
      <c r="AN306">
        <v>76</v>
      </c>
      <c r="AO306">
        <v>1</v>
      </c>
      <c r="AP306">
        <v>5</v>
      </c>
      <c r="AQ306">
        <v>0</v>
      </c>
      <c r="AR306">
        <v>1</v>
      </c>
      <c r="AS306">
        <v>0</v>
      </c>
      <c r="AT306">
        <v>0</v>
      </c>
      <c r="AU306">
        <v>2</v>
      </c>
      <c r="AV306">
        <v>19</v>
      </c>
      <c r="AW306">
        <v>0</v>
      </c>
      <c r="AX306">
        <v>0</v>
      </c>
      <c r="AY306">
        <v>0</v>
      </c>
      <c r="AZ306">
        <v>4</v>
      </c>
      <c r="BA306">
        <v>274</v>
      </c>
      <c r="BB306">
        <v>63</v>
      </c>
      <c r="BC306">
        <v>7</v>
      </c>
      <c r="BD306">
        <v>1</v>
      </c>
      <c r="BE306">
        <v>3</v>
      </c>
      <c r="BF306">
        <v>0</v>
      </c>
      <c r="BG306">
        <v>1</v>
      </c>
      <c r="BH306">
        <v>0</v>
      </c>
      <c r="BI306">
        <v>45</v>
      </c>
      <c r="BJ306">
        <v>1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2</v>
      </c>
      <c r="BU306">
        <v>0</v>
      </c>
      <c r="BV306">
        <v>1</v>
      </c>
      <c r="BW306">
        <v>1</v>
      </c>
      <c r="BX306">
        <v>1</v>
      </c>
      <c r="BY306">
        <v>0</v>
      </c>
      <c r="BZ306">
        <v>0</v>
      </c>
      <c r="CA306">
        <v>63</v>
      </c>
      <c r="CB306">
        <v>17</v>
      </c>
      <c r="CC306">
        <v>10</v>
      </c>
      <c r="CD306">
        <v>0</v>
      </c>
      <c r="CE306">
        <v>2</v>
      </c>
      <c r="CF306">
        <v>0</v>
      </c>
      <c r="CG306">
        <v>0</v>
      </c>
      <c r="CH306">
        <v>1</v>
      </c>
      <c r="CI306">
        <v>0</v>
      </c>
      <c r="CJ306">
        <v>0</v>
      </c>
      <c r="CK306">
        <v>1</v>
      </c>
      <c r="CL306">
        <v>2</v>
      </c>
      <c r="CM306">
        <v>0</v>
      </c>
      <c r="CN306">
        <v>0</v>
      </c>
      <c r="CO306">
        <v>1</v>
      </c>
      <c r="CP306">
        <v>0</v>
      </c>
      <c r="CQ306">
        <v>17</v>
      </c>
      <c r="CR306">
        <v>24</v>
      </c>
      <c r="CS306">
        <v>12</v>
      </c>
      <c r="CT306">
        <v>0</v>
      </c>
      <c r="CU306">
        <v>2</v>
      </c>
      <c r="CV306">
        <v>2</v>
      </c>
      <c r="CW306">
        <v>0</v>
      </c>
      <c r="CX306">
        <v>0</v>
      </c>
      <c r="CY306">
        <v>1</v>
      </c>
      <c r="CZ306">
        <v>0</v>
      </c>
      <c r="DA306">
        <v>0</v>
      </c>
      <c r="DB306">
        <v>0</v>
      </c>
      <c r="DC306">
        <v>0</v>
      </c>
      <c r="DD306">
        <v>1</v>
      </c>
      <c r="DE306">
        <v>1</v>
      </c>
      <c r="DF306">
        <v>0</v>
      </c>
      <c r="DG306">
        <v>3</v>
      </c>
      <c r="DH306">
        <v>1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1</v>
      </c>
      <c r="DO306">
        <v>0</v>
      </c>
      <c r="DP306">
        <v>0</v>
      </c>
      <c r="DQ306">
        <v>24</v>
      </c>
      <c r="DR306">
        <v>44</v>
      </c>
      <c r="DS306">
        <v>1</v>
      </c>
      <c r="DT306">
        <v>2</v>
      </c>
      <c r="DU306">
        <v>8</v>
      </c>
      <c r="DV306">
        <v>1</v>
      </c>
      <c r="DW306">
        <v>0</v>
      </c>
      <c r="DX306">
        <v>25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5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2</v>
      </c>
      <c r="EQ306">
        <v>44</v>
      </c>
      <c r="ER306">
        <v>25</v>
      </c>
      <c r="ES306">
        <v>4</v>
      </c>
      <c r="ET306">
        <v>2</v>
      </c>
      <c r="EU306">
        <v>4</v>
      </c>
      <c r="EV306">
        <v>1</v>
      </c>
      <c r="EW306">
        <v>3</v>
      </c>
      <c r="EX306">
        <v>0</v>
      </c>
      <c r="EY306">
        <v>2</v>
      </c>
      <c r="EZ306">
        <v>0</v>
      </c>
      <c r="FA306">
        <v>0</v>
      </c>
      <c r="FB306">
        <v>0</v>
      </c>
      <c r="FC306">
        <v>1</v>
      </c>
      <c r="FD306">
        <v>1</v>
      </c>
      <c r="FE306">
        <v>1</v>
      </c>
      <c r="FF306">
        <v>1</v>
      </c>
      <c r="FG306">
        <v>1</v>
      </c>
      <c r="FH306">
        <v>4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25</v>
      </c>
      <c r="FR306">
        <v>40</v>
      </c>
      <c r="FS306">
        <v>12</v>
      </c>
      <c r="FT306">
        <v>2</v>
      </c>
      <c r="FU306">
        <v>2</v>
      </c>
      <c r="FV306">
        <v>0</v>
      </c>
      <c r="FW306">
        <v>0</v>
      </c>
      <c r="FX306">
        <v>0</v>
      </c>
      <c r="FY306">
        <v>1</v>
      </c>
      <c r="FZ306">
        <v>0</v>
      </c>
      <c r="GA306">
        <v>0</v>
      </c>
      <c r="GB306">
        <v>2</v>
      </c>
      <c r="GC306">
        <v>1</v>
      </c>
      <c r="GD306">
        <v>1</v>
      </c>
      <c r="GE306">
        <v>1</v>
      </c>
      <c r="GF306">
        <v>3</v>
      </c>
      <c r="GG306">
        <v>1</v>
      </c>
      <c r="GH306">
        <v>0</v>
      </c>
      <c r="GI306">
        <v>1</v>
      </c>
      <c r="GJ306">
        <v>1</v>
      </c>
      <c r="GK306">
        <v>6</v>
      </c>
      <c r="GL306">
        <v>3</v>
      </c>
      <c r="GM306">
        <v>2</v>
      </c>
      <c r="GN306">
        <v>0</v>
      </c>
      <c r="GO306">
        <v>0</v>
      </c>
      <c r="GP306">
        <v>1</v>
      </c>
      <c r="GQ306">
        <v>40</v>
      </c>
      <c r="GR306">
        <v>8</v>
      </c>
      <c r="GS306">
        <v>6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1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1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0</v>
      </c>
      <c r="HO306">
        <v>0</v>
      </c>
      <c r="HP306">
        <v>0</v>
      </c>
      <c r="HQ306">
        <v>8</v>
      </c>
      <c r="HR306">
        <v>0</v>
      </c>
      <c r="HS306">
        <v>0</v>
      </c>
      <c r="HT306">
        <v>0</v>
      </c>
      <c r="HU306">
        <v>0</v>
      </c>
      <c r="HV306">
        <v>0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0</v>
      </c>
      <c r="IC306">
        <v>0</v>
      </c>
      <c r="ID306">
        <v>0</v>
      </c>
      <c r="IE306">
        <v>0</v>
      </c>
    </row>
    <row r="307" spans="1:239">
      <c r="A307" t="s">
        <v>1165</v>
      </c>
      <c r="B307" t="s">
        <v>1139</v>
      </c>
      <c r="C307" t="str">
        <f>"060401"</f>
        <v>060401</v>
      </c>
      <c r="D307" t="s">
        <v>1164</v>
      </c>
      <c r="E307">
        <v>2</v>
      </c>
      <c r="F307">
        <v>2078</v>
      </c>
      <c r="G307">
        <v>1570</v>
      </c>
      <c r="H307">
        <v>541</v>
      </c>
      <c r="I307">
        <v>1029</v>
      </c>
      <c r="J307">
        <v>1</v>
      </c>
      <c r="K307">
        <v>12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1029</v>
      </c>
      <c r="T307">
        <v>0</v>
      </c>
      <c r="U307">
        <v>0</v>
      </c>
      <c r="V307">
        <v>1029</v>
      </c>
      <c r="W307">
        <v>22</v>
      </c>
      <c r="X307">
        <v>20</v>
      </c>
      <c r="Y307">
        <v>2</v>
      </c>
      <c r="Z307">
        <v>0</v>
      </c>
      <c r="AA307">
        <v>1007</v>
      </c>
      <c r="AB307">
        <v>433</v>
      </c>
      <c r="AC307">
        <v>95</v>
      </c>
      <c r="AD307">
        <v>125</v>
      </c>
      <c r="AE307">
        <v>5</v>
      </c>
      <c r="AF307">
        <v>4</v>
      </c>
      <c r="AG307">
        <v>12</v>
      </c>
      <c r="AH307">
        <v>0</v>
      </c>
      <c r="AI307">
        <v>34</v>
      </c>
      <c r="AJ307">
        <v>3</v>
      </c>
      <c r="AK307">
        <v>6</v>
      </c>
      <c r="AL307">
        <v>2</v>
      </c>
      <c r="AM307">
        <v>1</v>
      </c>
      <c r="AN307">
        <v>109</v>
      </c>
      <c r="AO307">
        <v>0</v>
      </c>
      <c r="AP307">
        <v>5</v>
      </c>
      <c r="AQ307">
        <v>2</v>
      </c>
      <c r="AR307">
        <v>2</v>
      </c>
      <c r="AS307">
        <v>2</v>
      </c>
      <c r="AT307">
        <v>1</v>
      </c>
      <c r="AU307">
        <v>3</v>
      </c>
      <c r="AV307">
        <v>17</v>
      </c>
      <c r="AW307">
        <v>1</v>
      </c>
      <c r="AX307">
        <v>1</v>
      </c>
      <c r="AY307">
        <v>1</v>
      </c>
      <c r="AZ307">
        <v>2</v>
      </c>
      <c r="BA307">
        <v>433</v>
      </c>
      <c r="BB307">
        <v>234</v>
      </c>
      <c r="BC307">
        <v>20</v>
      </c>
      <c r="BD307">
        <v>10</v>
      </c>
      <c r="BE307">
        <v>18</v>
      </c>
      <c r="BF307">
        <v>1</v>
      </c>
      <c r="BG307">
        <v>2</v>
      </c>
      <c r="BH307">
        <v>1</v>
      </c>
      <c r="BI307">
        <v>157</v>
      </c>
      <c r="BJ307">
        <v>1</v>
      </c>
      <c r="BK307">
        <v>1</v>
      </c>
      <c r="BL307">
        <v>0</v>
      </c>
      <c r="BM307">
        <v>0</v>
      </c>
      <c r="BN307">
        <v>0</v>
      </c>
      <c r="BO307">
        <v>0</v>
      </c>
      <c r="BP307">
        <v>1</v>
      </c>
      <c r="BQ307">
        <v>0</v>
      </c>
      <c r="BR307">
        <v>3</v>
      </c>
      <c r="BS307">
        <v>4</v>
      </c>
      <c r="BT307">
        <v>13</v>
      </c>
      <c r="BU307">
        <v>0</v>
      </c>
      <c r="BV307">
        <v>0</v>
      </c>
      <c r="BW307">
        <v>0</v>
      </c>
      <c r="BX307">
        <v>2</v>
      </c>
      <c r="BY307">
        <v>0</v>
      </c>
      <c r="BZ307">
        <v>0</v>
      </c>
      <c r="CA307">
        <v>234</v>
      </c>
      <c r="CB307">
        <v>16</v>
      </c>
      <c r="CC307">
        <v>5</v>
      </c>
      <c r="CD307">
        <v>0</v>
      </c>
      <c r="CE307">
        <v>4</v>
      </c>
      <c r="CF307">
        <v>0</v>
      </c>
      <c r="CG307">
        <v>1</v>
      </c>
      <c r="CH307">
        <v>0</v>
      </c>
      <c r="CI307">
        <v>0</v>
      </c>
      <c r="CJ307">
        <v>0</v>
      </c>
      <c r="CK307">
        <v>0</v>
      </c>
      <c r="CL307">
        <v>1</v>
      </c>
      <c r="CM307">
        <v>0</v>
      </c>
      <c r="CN307">
        <v>0</v>
      </c>
      <c r="CO307">
        <v>2</v>
      </c>
      <c r="CP307">
        <v>3</v>
      </c>
      <c r="CQ307">
        <v>16</v>
      </c>
      <c r="CR307">
        <v>48</v>
      </c>
      <c r="CS307">
        <v>23</v>
      </c>
      <c r="CT307">
        <v>2</v>
      </c>
      <c r="CU307">
        <v>0</v>
      </c>
      <c r="CV307">
        <v>7</v>
      </c>
      <c r="CW307">
        <v>1</v>
      </c>
      <c r="CX307">
        <v>0</v>
      </c>
      <c r="CY307">
        <v>0</v>
      </c>
      <c r="CZ307">
        <v>0</v>
      </c>
      <c r="DA307">
        <v>1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1</v>
      </c>
      <c r="DH307">
        <v>0</v>
      </c>
      <c r="DI307">
        <v>0</v>
      </c>
      <c r="DJ307">
        <v>2</v>
      </c>
      <c r="DK307">
        <v>0</v>
      </c>
      <c r="DL307">
        <v>0</v>
      </c>
      <c r="DM307">
        <v>6</v>
      </c>
      <c r="DN307">
        <v>2</v>
      </c>
      <c r="DO307">
        <v>2</v>
      </c>
      <c r="DP307">
        <v>1</v>
      </c>
      <c r="DQ307">
        <v>48</v>
      </c>
      <c r="DR307">
        <v>73</v>
      </c>
      <c r="DS307">
        <v>6</v>
      </c>
      <c r="DT307">
        <v>1</v>
      </c>
      <c r="DU307">
        <v>8</v>
      </c>
      <c r="DV307">
        <v>1</v>
      </c>
      <c r="DW307">
        <v>1</v>
      </c>
      <c r="DX307">
        <v>35</v>
      </c>
      <c r="DY307">
        <v>0</v>
      </c>
      <c r="DZ307">
        <v>0</v>
      </c>
      <c r="EA307">
        <v>1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2</v>
      </c>
      <c r="EH307">
        <v>10</v>
      </c>
      <c r="EI307">
        <v>0</v>
      </c>
      <c r="EJ307">
        <v>4</v>
      </c>
      <c r="EK307">
        <v>0</v>
      </c>
      <c r="EL307">
        <v>0</v>
      </c>
      <c r="EM307">
        <v>0</v>
      </c>
      <c r="EN307">
        <v>0</v>
      </c>
      <c r="EO307">
        <v>1</v>
      </c>
      <c r="EP307">
        <v>3</v>
      </c>
      <c r="EQ307">
        <v>73</v>
      </c>
      <c r="ER307">
        <v>72</v>
      </c>
      <c r="ES307">
        <v>8</v>
      </c>
      <c r="ET307">
        <v>21</v>
      </c>
      <c r="EU307">
        <v>8</v>
      </c>
      <c r="EV307">
        <v>2</v>
      </c>
      <c r="EW307">
        <v>1</v>
      </c>
      <c r="EX307">
        <v>1</v>
      </c>
      <c r="EY307">
        <v>0</v>
      </c>
      <c r="EZ307">
        <v>2</v>
      </c>
      <c r="FA307">
        <v>3</v>
      </c>
      <c r="FB307">
        <v>2</v>
      </c>
      <c r="FC307">
        <v>3</v>
      </c>
      <c r="FD307">
        <v>2</v>
      </c>
      <c r="FE307">
        <v>0</v>
      </c>
      <c r="FF307">
        <v>1</v>
      </c>
      <c r="FG307">
        <v>0</v>
      </c>
      <c r="FH307">
        <v>1</v>
      </c>
      <c r="FI307">
        <v>1</v>
      </c>
      <c r="FJ307">
        <v>0</v>
      </c>
      <c r="FK307">
        <v>2</v>
      </c>
      <c r="FL307">
        <v>1</v>
      </c>
      <c r="FM307">
        <v>4</v>
      </c>
      <c r="FN307">
        <v>0</v>
      </c>
      <c r="FO307">
        <v>0</v>
      </c>
      <c r="FP307">
        <v>9</v>
      </c>
      <c r="FQ307">
        <v>72</v>
      </c>
      <c r="FR307">
        <v>106</v>
      </c>
      <c r="FS307">
        <v>31</v>
      </c>
      <c r="FT307">
        <v>10</v>
      </c>
      <c r="FU307">
        <v>5</v>
      </c>
      <c r="FV307">
        <v>2</v>
      </c>
      <c r="FW307">
        <v>0</v>
      </c>
      <c r="FX307">
        <v>0</v>
      </c>
      <c r="FY307">
        <v>10</v>
      </c>
      <c r="FZ307">
        <v>4</v>
      </c>
      <c r="GA307">
        <v>0</v>
      </c>
      <c r="GB307">
        <v>8</v>
      </c>
      <c r="GC307">
        <v>0</v>
      </c>
      <c r="GD307">
        <v>1</v>
      </c>
      <c r="GE307">
        <v>0</v>
      </c>
      <c r="GF307">
        <v>4</v>
      </c>
      <c r="GG307">
        <v>4</v>
      </c>
      <c r="GH307">
        <v>0</v>
      </c>
      <c r="GI307">
        <v>1</v>
      </c>
      <c r="GJ307">
        <v>1</v>
      </c>
      <c r="GK307">
        <v>12</v>
      </c>
      <c r="GL307">
        <v>1</v>
      </c>
      <c r="GM307">
        <v>1</v>
      </c>
      <c r="GN307">
        <v>2</v>
      </c>
      <c r="GO307">
        <v>3</v>
      </c>
      <c r="GP307">
        <v>6</v>
      </c>
      <c r="GQ307">
        <v>106</v>
      </c>
      <c r="GR307">
        <v>23</v>
      </c>
      <c r="GS307">
        <v>11</v>
      </c>
      <c r="GT307">
        <v>4</v>
      </c>
      <c r="GU307">
        <v>1</v>
      </c>
      <c r="GV307">
        <v>5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1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0</v>
      </c>
      <c r="HL307">
        <v>0</v>
      </c>
      <c r="HM307">
        <v>1</v>
      </c>
      <c r="HN307">
        <v>0</v>
      </c>
      <c r="HO307">
        <v>0</v>
      </c>
      <c r="HP307">
        <v>0</v>
      </c>
      <c r="HQ307">
        <v>23</v>
      </c>
      <c r="HR307">
        <v>2</v>
      </c>
      <c r="HS307">
        <v>0</v>
      </c>
      <c r="HT307">
        <v>0</v>
      </c>
      <c r="HU307">
        <v>0</v>
      </c>
      <c r="HV307">
        <v>0</v>
      </c>
      <c r="HW307">
        <v>0</v>
      </c>
      <c r="HX307">
        <v>1</v>
      </c>
      <c r="HY307">
        <v>0</v>
      </c>
      <c r="HZ307">
        <v>0</v>
      </c>
      <c r="IA307">
        <v>0</v>
      </c>
      <c r="IB307">
        <v>0</v>
      </c>
      <c r="IC307">
        <v>0</v>
      </c>
      <c r="ID307">
        <v>1</v>
      </c>
      <c r="IE307">
        <v>2</v>
      </c>
    </row>
    <row r="308" spans="1:239">
      <c r="A308" t="s">
        <v>1163</v>
      </c>
      <c r="B308" t="s">
        <v>1139</v>
      </c>
      <c r="C308" t="str">
        <f>"060401"</f>
        <v>060401</v>
      </c>
      <c r="D308" t="s">
        <v>1162</v>
      </c>
      <c r="E308">
        <v>3</v>
      </c>
      <c r="F308">
        <v>1036</v>
      </c>
      <c r="G308">
        <v>790</v>
      </c>
      <c r="H308">
        <v>316</v>
      </c>
      <c r="I308">
        <v>474</v>
      </c>
      <c r="J308">
        <v>2</v>
      </c>
      <c r="K308">
        <v>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474</v>
      </c>
      <c r="T308">
        <v>0</v>
      </c>
      <c r="U308">
        <v>0</v>
      </c>
      <c r="V308">
        <v>474</v>
      </c>
      <c r="W308">
        <v>12</v>
      </c>
      <c r="X308">
        <v>10</v>
      </c>
      <c r="Y308">
        <v>2</v>
      </c>
      <c r="Z308">
        <v>0</v>
      </c>
      <c r="AA308">
        <v>462</v>
      </c>
      <c r="AB308">
        <v>194</v>
      </c>
      <c r="AC308">
        <v>43</v>
      </c>
      <c r="AD308">
        <v>36</v>
      </c>
      <c r="AE308">
        <v>7</v>
      </c>
      <c r="AF308">
        <v>0</v>
      </c>
      <c r="AG308">
        <v>2</v>
      </c>
      <c r="AH308">
        <v>0</v>
      </c>
      <c r="AI308">
        <v>12</v>
      </c>
      <c r="AJ308">
        <v>1</v>
      </c>
      <c r="AK308">
        <v>5</v>
      </c>
      <c r="AL308">
        <v>1</v>
      </c>
      <c r="AM308">
        <v>0</v>
      </c>
      <c r="AN308">
        <v>70</v>
      </c>
      <c r="AO308">
        <v>0</v>
      </c>
      <c r="AP308">
        <v>5</v>
      </c>
      <c r="AQ308">
        <v>1</v>
      </c>
      <c r="AR308">
        <v>0</v>
      </c>
      <c r="AS308">
        <v>0</v>
      </c>
      <c r="AT308">
        <v>0</v>
      </c>
      <c r="AU308">
        <v>1</v>
      </c>
      <c r="AV308">
        <v>8</v>
      </c>
      <c r="AW308">
        <v>2</v>
      </c>
      <c r="AX308">
        <v>0</v>
      </c>
      <c r="AY308">
        <v>0</v>
      </c>
      <c r="AZ308">
        <v>0</v>
      </c>
      <c r="BA308">
        <v>194</v>
      </c>
      <c r="BB308">
        <v>87</v>
      </c>
      <c r="BC308">
        <v>6</v>
      </c>
      <c r="BD308">
        <v>2</v>
      </c>
      <c r="BE308">
        <v>8</v>
      </c>
      <c r="BF308">
        <v>0</v>
      </c>
      <c r="BG308">
        <v>0</v>
      </c>
      <c r="BH308">
        <v>0</v>
      </c>
      <c r="BI308">
        <v>60</v>
      </c>
      <c r="BJ308">
        <v>1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1</v>
      </c>
      <c r="BS308">
        <v>1</v>
      </c>
      <c r="BT308">
        <v>5</v>
      </c>
      <c r="BU308">
        <v>0</v>
      </c>
      <c r="BV308">
        <v>2</v>
      </c>
      <c r="BW308">
        <v>0</v>
      </c>
      <c r="BX308">
        <v>0</v>
      </c>
      <c r="BY308">
        <v>1</v>
      </c>
      <c r="BZ308">
        <v>0</v>
      </c>
      <c r="CA308">
        <v>87</v>
      </c>
      <c r="CB308">
        <v>9</v>
      </c>
      <c r="CC308">
        <v>5</v>
      </c>
      <c r="CD308">
        <v>1</v>
      </c>
      <c r="CE308">
        <v>1</v>
      </c>
      <c r="CF308">
        <v>0</v>
      </c>
      <c r="CG308">
        <v>0</v>
      </c>
      <c r="CH308">
        <v>1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1</v>
      </c>
      <c r="CQ308">
        <v>9</v>
      </c>
      <c r="CR308">
        <v>29</v>
      </c>
      <c r="CS308">
        <v>11</v>
      </c>
      <c r="CT308">
        <v>1</v>
      </c>
      <c r="CU308">
        <v>0</v>
      </c>
      <c r="CV308">
        <v>10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1</v>
      </c>
      <c r="DD308">
        <v>0</v>
      </c>
      <c r="DE308">
        <v>0</v>
      </c>
      <c r="DF308">
        <v>1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2</v>
      </c>
      <c r="DN308">
        <v>0</v>
      </c>
      <c r="DO308">
        <v>2</v>
      </c>
      <c r="DP308">
        <v>1</v>
      </c>
      <c r="DQ308">
        <v>29</v>
      </c>
      <c r="DR308">
        <v>39</v>
      </c>
      <c r="DS308">
        <v>6</v>
      </c>
      <c r="DT308">
        <v>0</v>
      </c>
      <c r="DU308">
        <v>3</v>
      </c>
      <c r="DV308">
        <v>0</v>
      </c>
      <c r="DW308">
        <v>0</v>
      </c>
      <c r="DX308">
        <v>25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5</v>
      </c>
      <c r="EP308">
        <v>0</v>
      </c>
      <c r="EQ308">
        <v>39</v>
      </c>
      <c r="ER308">
        <v>35</v>
      </c>
      <c r="ES308">
        <v>5</v>
      </c>
      <c r="ET308">
        <v>8</v>
      </c>
      <c r="EU308">
        <v>7</v>
      </c>
      <c r="EV308">
        <v>0</v>
      </c>
      <c r="EW308">
        <v>0</v>
      </c>
      <c r="EX308">
        <v>0</v>
      </c>
      <c r="EY308">
        <v>4</v>
      </c>
      <c r="EZ308">
        <v>0</v>
      </c>
      <c r="FA308">
        <v>1</v>
      </c>
      <c r="FB308">
        <v>0</v>
      </c>
      <c r="FC308">
        <v>1</v>
      </c>
      <c r="FD308">
        <v>1</v>
      </c>
      <c r="FE308">
        <v>0</v>
      </c>
      <c r="FF308">
        <v>0</v>
      </c>
      <c r="FG308">
        <v>2</v>
      </c>
      <c r="FH308">
        <v>1</v>
      </c>
      <c r="FI308">
        <v>0</v>
      </c>
      <c r="FJ308">
        <v>2</v>
      </c>
      <c r="FK308">
        <v>0</v>
      </c>
      <c r="FL308">
        <v>0</v>
      </c>
      <c r="FM308">
        <v>0</v>
      </c>
      <c r="FN308">
        <v>0</v>
      </c>
      <c r="FO308">
        <v>1</v>
      </c>
      <c r="FP308">
        <v>2</v>
      </c>
      <c r="FQ308">
        <v>35</v>
      </c>
      <c r="FR308">
        <v>47</v>
      </c>
      <c r="FS308">
        <v>19</v>
      </c>
      <c r="FT308">
        <v>1</v>
      </c>
      <c r="FU308">
        <v>1</v>
      </c>
      <c r="FV308">
        <v>0</v>
      </c>
      <c r="FW308">
        <v>0</v>
      </c>
      <c r="FX308">
        <v>0</v>
      </c>
      <c r="FY308">
        <v>1</v>
      </c>
      <c r="FZ308">
        <v>0</v>
      </c>
      <c r="GA308">
        <v>1</v>
      </c>
      <c r="GB308">
        <v>2</v>
      </c>
      <c r="GC308">
        <v>0</v>
      </c>
      <c r="GD308">
        <v>1</v>
      </c>
      <c r="GE308">
        <v>1</v>
      </c>
      <c r="GF308">
        <v>4</v>
      </c>
      <c r="GG308">
        <v>0</v>
      </c>
      <c r="GH308">
        <v>0</v>
      </c>
      <c r="GI308">
        <v>1</v>
      </c>
      <c r="GJ308">
        <v>0</v>
      </c>
      <c r="GK308">
        <v>11</v>
      </c>
      <c r="GL308">
        <v>2</v>
      </c>
      <c r="GM308">
        <v>0</v>
      </c>
      <c r="GN308">
        <v>0</v>
      </c>
      <c r="GO308">
        <v>1</v>
      </c>
      <c r="GP308">
        <v>1</v>
      </c>
      <c r="GQ308">
        <v>47</v>
      </c>
      <c r="GR308">
        <v>19</v>
      </c>
      <c r="GS308">
        <v>14</v>
      </c>
      <c r="GT308">
        <v>1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2</v>
      </c>
      <c r="HJ308">
        <v>0</v>
      </c>
      <c r="HK308">
        <v>0</v>
      </c>
      <c r="HL308">
        <v>0</v>
      </c>
      <c r="HM308">
        <v>0</v>
      </c>
      <c r="HN308">
        <v>1</v>
      </c>
      <c r="HO308">
        <v>0</v>
      </c>
      <c r="HP308">
        <v>1</v>
      </c>
      <c r="HQ308">
        <v>19</v>
      </c>
      <c r="HR308">
        <v>3</v>
      </c>
      <c r="HS308">
        <v>0</v>
      </c>
      <c r="HT308">
        <v>0</v>
      </c>
      <c r="HU308">
        <v>0</v>
      </c>
      <c r="HV308">
        <v>0</v>
      </c>
      <c r="HW308">
        <v>0</v>
      </c>
      <c r="HX308">
        <v>0</v>
      </c>
      <c r="HY308">
        <v>3</v>
      </c>
      <c r="HZ308">
        <v>0</v>
      </c>
      <c r="IA308">
        <v>0</v>
      </c>
      <c r="IB308">
        <v>0</v>
      </c>
      <c r="IC308">
        <v>0</v>
      </c>
      <c r="ID308">
        <v>0</v>
      </c>
      <c r="IE308">
        <v>3</v>
      </c>
    </row>
    <row r="309" spans="1:239">
      <c r="A309" t="s">
        <v>1161</v>
      </c>
      <c r="B309" t="s">
        <v>1139</v>
      </c>
      <c r="C309" t="str">
        <f>"060401"</f>
        <v>060401</v>
      </c>
      <c r="D309" t="s">
        <v>1160</v>
      </c>
      <c r="E309">
        <v>4</v>
      </c>
      <c r="F309">
        <v>1030</v>
      </c>
      <c r="G309">
        <v>789</v>
      </c>
      <c r="H309">
        <v>298</v>
      </c>
      <c r="I309">
        <v>491</v>
      </c>
      <c r="J309">
        <v>1</v>
      </c>
      <c r="K309">
        <v>7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491</v>
      </c>
      <c r="T309">
        <v>0</v>
      </c>
      <c r="U309">
        <v>0</v>
      </c>
      <c r="V309">
        <v>491</v>
      </c>
      <c r="W309">
        <v>12</v>
      </c>
      <c r="X309">
        <v>10</v>
      </c>
      <c r="Y309">
        <v>1</v>
      </c>
      <c r="Z309">
        <v>0</v>
      </c>
      <c r="AA309">
        <v>479</v>
      </c>
      <c r="AB309">
        <v>222</v>
      </c>
      <c r="AC309">
        <v>33</v>
      </c>
      <c r="AD309">
        <v>61</v>
      </c>
      <c r="AE309">
        <v>4</v>
      </c>
      <c r="AF309">
        <v>2</v>
      </c>
      <c r="AG309">
        <v>3</v>
      </c>
      <c r="AH309">
        <v>2</v>
      </c>
      <c r="AI309">
        <v>10</v>
      </c>
      <c r="AJ309">
        <v>7</v>
      </c>
      <c r="AK309">
        <v>9</v>
      </c>
      <c r="AL309">
        <v>3</v>
      </c>
      <c r="AM309">
        <v>3</v>
      </c>
      <c r="AN309">
        <v>63</v>
      </c>
      <c r="AO309">
        <v>1</v>
      </c>
      <c r="AP309">
        <v>5</v>
      </c>
      <c r="AQ309">
        <v>0</v>
      </c>
      <c r="AR309">
        <v>0</v>
      </c>
      <c r="AS309">
        <v>2</v>
      </c>
      <c r="AT309">
        <v>0</v>
      </c>
      <c r="AU309">
        <v>0</v>
      </c>
      <c r="AV309">
        <v>9</v>
      </c>
      <c r="AW309">
        <v>1</v>
      </c>
      <c r="AX309">
        <v>0</v>
      </c>
      <c r="AY309">
        <v>1</v>
      </c>
      <c r="AZ309">
        <v>3</v>
      </c>
      <c r="BA309">
        <v>222</v>
      </c>
      <c r="BB309">
        <v>104</v>
      </c>
      <c r="BC309">
        <v>7</v>
      </c>
      <c r="BD309">
        <v>0</v>
      </c>
      <c r="BE309">
        <v>3</v>
      </c>
      <c r="BF309">
        <v>0</v>
      </c>
      <c r="BG309">
        <v>1</v>
      </c>
      <c r="BH309">
        <v>1</v>
      </c>
      <c r="BI309">
        <v>79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2</v>
      </c>
      <c r="BQ309">
        <v>0</v>
      </c>
      <c r="BR309">
        <v>1</v>
      </c>
      <c r="BS309">
        <v>0</v>
      </c>
      <c r="BT309">
        <v>4</v>
      </c>
      <c r="BU309">
        <v>0</v>
      </c>
      <c r="BV309">
        <v>3</v>
      </c>
      <c r="BW309">
        <v>0</v>
      </c>
      <c r="BX309">
        <v>0</v>
      </c>
      <c r="BY309">
        <v>1</v>
      </c>
      <c r="BZ309">
        <v>2</v>
      </c>
      <c r="CA309">
        <v>104</v>
      </c>
      <c r="CB309">
        <v>20</v>
      </c>
      <c r="CC309">
        <v>12</v>
      </c>
      <c r="CD309">
        <v>1</v>
      </c>
      <c r="CE309">
        <v>3</v>
      </c>
      <c r="CF309">
        <v>1</v>
      </c>
      <c r="CG309">
        <v>0</v>
      </c>
      <c r="CH309">
        <v>1</v>
      </c>
      <c r="CI309">
        <v>0</v>
      </c>
      <c r="CJ309">
        <v>1</v>
      </c>
      <c r="CK309">
        <v>0</v>
      </c>
      <c r="CL309">
        <v>0</v>
      </c>
      <c r="CM309">
        <v>0</v>
      </c>
      <c r="CN309">
        <v>0</v>
      </c>
      <c r="CO309">
        <v>1</v>
      </c>
      <c r="CP309">
        <v>0</v>
      </c>
      <c r="CQ309">
        <v>20</v>
      </c>
      <c r="CR309">
        <v>21</v>
      </c>
      <c r="CS309">
        <v>10</v>
      </c>
      <c r="CT309">
        <v>2</v>
      </c>
      <c r="CU309">
        <v>0</v>
      </c>
      <c r="CV309">
        <v>3</v>
      </c>
      <c r="CW309">
        <v>0</v>
      </c>
      <c r="CX309">
        <v>0</v>
      </c>
      <c r="CY309">
        <v>0</v>
      </c>
      <c r="CZ309">
        <v>0</v>
      </c>
      <c r="DA309">
        <v>1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1</v>
      </c>
      <c r="DH309">
        <v>0</v>
      </c>
      <c r="DI309">
        <v>0</v>
      </c>
      <c r="DJ309">
        <v>1</v>
      </c>
      <c r="DK309">
        <v>0</v>
      </c>
      <c r="DL309">
        <v>0</v>
      </c>
      <c r="DM309">
        <v>3</v>
      </c>
      <c r="DN309">
        <v>0</v>
      </c>
      <c r="DO309">
        <v>0</v>
      </c>
      <c r="DP309">
        <v>0</v>
      </c>
      <c r="DQ309">
        <v>21</v>
      </c>
      <c r="DR309">
        <v>33</v>
      </c>
      <c r="DS309">
        <v>0</v>
      </c>
      <c r="DT309">
        <v>0</v>
      </c>
      <c r="DU309">
        <v>2</v>
      </c>
      <c r="DV309">
        <v>0</v>
      </c>
      <c r="DW309">
        <v>0</v>
      </c>
      <c r="DX309">
        <v>25</v>
      </c>
      <c r="DY309">
        <v>1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3</v>
      </c>
      <c r="EK309">
        <v>0</v>
      </c>
      <c r="EL309">
        <v>0</v>
      </c>
      <c r="EM309">
        <v>0</v>
      </c>
      <c r="EN309">
        <v>0</v>
      </c>
      <c r="EO309">
        <v>2</v>
      </c>
      <c r="EP309">
        <v>0</v>
      </c>
      <c r="EQ309">
        <v>33</v>
      </c>
      <c r="ER309">
        <v>18</v>
      </c>
      <c r="ES309">
        <v>2</v>
      </c>
      <c r="ET309">
        <v>2</v>
      </c>
      <c r="EU309">
        <v>1</v>
      </c>
      <c r="EV309">
        <v>0</v>
      </c>
      <c r="EW309">
        <v>2</v>
      </c>
      <c r="EX309">
        <v>0</v>
      </c>
      <c r="EY309">
        <v>2</v>
      </c>
      <c r="EZ309">
        <v>0</v>
      </c>
      <c r="FA309">
        <v>2</v>
      </c>
      <c r="FB309">
        <v>2</v>
      </c>
      <c r="FC309">
        <v>1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2</v>
      </c>
      <c r="FM309">
        <v>0</v>
      </c>
      <c r="FN309">
        <v>0</v>
      </c>
      <c r="FO309">
        <v>0</v>
      </c>
      <c r="FP309">
        <v>2</v>
      </c>
      <c r="FQ309">
        <v>18</v>
      </c>
      <c r="FR309">
        <v>46</v>
      </c>
      <c r="FS309">
        <v>21</v>
      </c>
      <c r="FT309">
        <v>3</v>
      </c>
      <c r="FU309">
        <v>3</v>
      </c>
      <c r="FV309">
        <v>3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1</v>
      </c>
      <c r="GC309">
        <v>2</v>
      </c>
      <c r="GD309">
        <v>0</v>
      </c>
      <c r="GE309">
        <v>1</v>
      </c>
      <c r="GF309">
        <v>0</v>
      </c>
      <c r="GG309">
        <v>1</v>
      </c>
      <c r="GH309">
        <v>2</v>
      </c>
      <c r="GI309">
        <v>0</v>
      </c>
      <c r="GJ309">
        <v>0</v>
      </c>
      <c r="GK309">
        <v>5</v>
      </c>
      <c r="GL309">
        <v>1</v>
      </c>
      <c r="GM309">
        <v>1</v>
      </c>
      <c r="GN309">
        <v>0</v>
      </c>
      <c r="GO309">
        <v>1</v>
      </c>
      <c r="GP309">
        <v>1</v>
      </c>
      <c r="GQ309">
        <v>46</v>
      </c>
      <c r="GR309">
        <v>15</v>
      </c>
      <c r="GS309">
        <v>6</v>
      </c>
      <c r="GT309">
        <v>4</v>
      </c>
      <c r="GU309">
        <v>0</v>
      </c>
      <c r="GV309">
        <v>0</v>
      </c>
      <c r="GW309">
        <v>0</v>
      </c>
      <c r="GX309">
        <v>0</v>
      </c>
      <c r="GY309">
        <v>1</v>
      </c>
      <c r="GZ309">
        <v>1</v>
      </c>
      <c r="HA309">
        <v>0</v>
      </c>
      <c r="HB309">
        <v>1</v>
      </c>
      <c r="HC309">
        <v>0</v>
      </c>
      <c r="HD309">
        <v>0</v>
      </c>
      <c r="HE309">
        <v>0</v>
      </c>
      <c r="HF309">
        <v>0</v>
      </c>
      <c r="HG309">
        <v>1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1</v>
      </c>
      <c r="HO309">
        <v>0</v>
      </c>
      <c r="HP309">
        <v>0</v>
      </c>
      <c r="HQ309">
        <v>15</v>
      </c>
      <c r="HR309">
        <v>0</v>
      </c>
      <c r="HS309">
        <v>0</v>
      </c>
      <c r="HT309">
        <v>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0</v>
      </c>
    </row>
    <row r="310" spans="1:239">
      <c r="A310" t="s">
        <v>1159</v>
      </c>
      <c r="B310" t="s">
        <v>1139</v>
      </c>
      <c r="C310" t="str">
        <f>"060401"</f>
        <v>060401</v>
      </c>
      <c r="D310" t="s">
        <v>1158</v>
      </c>
      <c r="E310">
        <v>5</v>
      </c>
      <c r="F310">
        <v>998</v>
      </c>
      <c r="G310">
        <v>770</v>
      </c>
      <c r="H310">
        <v>317</v>
      </c>
      <c r="I310">
        <v>453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453</v>
      </c>
      <c r="T310">
        <v>0</v>
      </c>
      <c r="U310">
        <v>0</v>
      </c>
      <c r="V310">
        <v>453</v>
      </c>
      <c r="W310">
        <v>9</v>
      </c>
      <c r="X310">
        <v>4</v>
      </c>
      <c r="Y310">
        <v>3</v>
      </c>
      <c r="Z310">
        <v>0</v>
      </c>
      <c r="AA310">
        <v>444</v>
      </c>
      <c r="AB310">
        <v>197</v>
      </c>
      <c r="AC310">
        <v>44</v>
      </c>
      <c r="AD310">
        <v>40</v>
      </c>
      <c r="AE310">
        <v>1</v>
      </c>
      <c r="AF310">
        <v>0</v>
      </c>
      <c r="AG310">
        <v>1</v>
      </c>
      <c r="AH310">
        <v>0</v>
      </c>
      <c r="AI310">
        <v>17</v>
      </c>
      <c r="AJ310">
        <v>5</v>
      </c>
      <c r="AK310">
        <v>7</v>
      </c>
      <c r="AL310">
        <v>2</v>
      </c>
      <c r="AM310">
        <v>2</v>
      </c>
      <c r="AN310">
        <v>55</v>
      </c>
      <c r="AO310">
        <v>1</v>
      </c>
      <c r="AP310">
        <v>10</v>
      </c>
      <c r="AQ310">
        <v>1</v>
      </c>
      <c r="AR310">
        <v>1</v>
      </c>
      <c r="AS310">
        <v>1</v>
      </c>
      <c r="AT310">
        <v>0</v>
      </c>
      <c r="AU310">
        <v>0</v>
      </c>
      <c r="AV310">
        <v>8</v>
      </c>
      <c r="AW310">
        <v>0</v>
      </c>
      <c r="AX310">
        <v>1</v>
      </c>
      <c r="AY310">
        <v>0</v>
      </c>
      <c r="AZ310">
        <v>0</v>
      </c>
      <c r="BA310">
        <v>197</v>
      </c>
      <c r="BB310">
        <v>116</v>
      </c>
      <c r="BC310">
        <v>11</v>
      </c>
      <c r="BD310">
        <v>3</v>
      </c>
      <c r="BE310">
        <v>11</v>
      </c>
      <c r="BF310">
        <v>0</v>
      </c>
      <c r="BG310">
        <v>0</v>
      </c>
      <c r="BH310">
        <v>0</v>
      </c>
      <c r="BI310">
        <v>79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1</v>
      </c>
      <c r="BS310">
        <v>2</v>
      </c>
      <c r="BT310">
        <v>7</v>
      </c>
      <c r="BU310">
        <v>0</v>
      </c>
      <c r="BV310">
        <v>0</v>
      </c>
      <c r="BW310">
        <v>0</v>
      </c>
      <c r="BX310">
        <v>2</v>
      </c>
      <c r="BY310">
        <v>0</v>
      </c>
      <c r="BZ310">
        <v>0</v>
      </c>
      <c r="CA310">
        <v>116</v>
      </c>
      <c r="CB310">
        <v>11</v>
      </c>
      <c r="CC310">
        <v>5</v>
      </c>
      <c r="CD310">
        <v>2</v>
      </c>
      <c r="CE310">
        <v>2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1</v>
      </c>
      <c r="CM310">
        <v>0</v>
      </c>
      <c r="CN310">
        <v>0</v>
      </c>
      <c r="CO310">
        <v>1</v>
      </c>
      <c r="CP310">
        <v>0</v>
      </c>
      <c r="CQ310">
        <v>11</v>
      </c>
      <c r="CR310">
        <v>20</v>
      </c>
      <c r="CS310">
        <v>12</v>
      </c>
      <c r="CT310">
        <v>0</v>
      </c>
      <c r="CU310">
        <v>0</v>
      </c>
      <c r="CV310">
        <v>2</v>
      </c>
      <c r="CW310">
        <v>1</v>
      </c>
      <c r="CX310">
        <v>0</v>
      </c>
      <c r="CY310">
        <v>1</v>
      </c>
      <c r="CZ310">
        <v>0</v>
      </c>
      <c r="DA310">
        <v>0</v>
      </c>
      <c r="DB310">
        <v>0</v>
      </c>
      <c r="DC310">
        <v>1</v>
      </c>
      <c r="DD310">
        <v>0</v>
      </c>
      <c r="DE310">
        <v>0</v>
      </c>
      <c r="DF310">
        <v>0</v>
      </c>
      <c r="DG310">
        <v>1</v>
      </c>
      <c r="DH310">
        <v>0</v>
      </c>
      <c r="DI310">
        <v>0</v>
      </c>
      <c r="DJ310">
        <v>1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1</v>
      </c>
      <c r="DQ310">
        <v>20</v>
      </c>
      <c r="DR310">
        <v>24</v>
      </c>
      <c r="DS310">
        <v>2</v>
      </c>
      <c r="DT310">
        <v>0</v>
      </c>
      <c r="DU310">
        <v>3</v>
      </c>
      <c r="DV310">
        <v>1</v>
      </c>
      <c r="DW310">
        <v>0</v>
      </c>
      <c r="DX310">
        <v>17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1</v>
      </c>
      <c r="EN310">
        <v>0</v>
      </c>
      <c r="EO310">
        <v>0</v>
      </c>
      <c r="EP310">
        <v>0</v>
      </c>
      <c r="EQ310">
        <v>24</v>
      </c>
      <c r="ER310">
        <v>26</v>
      </c>
      <c r="ES310">
        <v>6</v>
      </c>
      <c r="ET310">
        <v>6</v>
      </c>
      <c r="EU310">
        <v>5</v>
      </c>
      <c r="EV310">
        <v>0</v>
      </c>
      <c r="EW310">
        <v>0</v>
      </c>
      <c r="EX310">
        <v>0</v>
      </c>
      <c r="EY310">
        <v>1</v>
      </c>
      <c r="EZ310">
        <v>3</v>
      </c>
      <c r="FA310">
        <v>1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1</v>
      </c>
      <c r="FI310">
        <v>1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2</v>
      </c>
      <c r="FQ310">
        <v>26</v>
      </c>
      <c r="FR310">
        <v>36</v>
      </c>
      <c r="FS310">
        <v>8</v>
      </c>
      <c r="FT310">
        <v>4</v>
      </c>
      <c r="FU310">
        <v>1</v>
      </c>
      <c r="FV310">
        <v>0</v>
      </c>
      <c r="FW310">
        <v>1</v>
      </c>
      <c r="FX310">
        <v>0</v>
      </c>
      <c r="FY310">
        <v>5</v>
      </c>
      <c r="FZ310">
        <v>0</v>
      </c>
      <c r="GA310">
        <v>0</v>
      </c>
      <c r="GB310">
        <v>2</v>
      </c>
      <c r="GC310">
        <v>0</v>
      </c>
      <c r="GD310">
        <v>0</v>
      </c>
      <c r="GE310">
        <v>0</v>
      </c>
      <c r="GF310">
        <v>1</v>
      </c>
      <c r="GG310">
        <v>5</v>
      </c>
      <c r="GH310">
        <v>0</v>
      </c>
      <c r="GI310">
        <v>1</v>
      </c>
      <c r="GJ310">
        <v>0</v>
      </c>
      <c r="GK310">
        <v>4</v>
      </c>
      <c r="GL310">
        <v>1</v>
      </c>
      <c r="GM310">
        <v>1</v>
      </c>
      <c r="GN310">
        <v>0</v>
      </c>
      <c r="GO310">
        <v>1</v>
      </c>
      <c r="GP310">
        <v>1</v>
      </c>
      <c r="GQ310">
        <v>36</v>
      </c>
      <c r="GR310">
        <v>13</v>
      </c>
      <c r="GS310">
        <v>7</v>
      </c>
      <c r="GT310">
        <v>1</v>
      </c>
      <c r="GU310">
        <v>3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1</v>
      </c>
      <c r="HD310">
        <v>0</v>
      </c>
      <c r="HE310">
        <v>0</v>
      </c>
      <c r="HF310">
        <v>0</v>
      </c>
      <c r="HG310">
        <v>1</v>
      </c>
      <c r="HH310">
        <v>0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13</v>
      </c>
      <c r="HR310">
        <v>1</v>
      </c>
      <c r="HS310">
        <v>0</v>
      </c>
      <c r="HT310">
        <v>0</v>
      </c>
      <c r="HU310">
        <v>0</v>
      </c>
      <c r="HV310">
        <v>0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0</v>
      </c>
      <c r="IC310">
        <v>1</v>
      </c>
      <c r="ID310">
        <v>0</v>
      </c>
      <c r="IE310">
        <v>1</v>
      </c>
    </row>
    <row r="311" spans="1:239">
      <c r="A311" t="s">
        <v>1157</v>
      </c>
      <c r="B311" t="s">
        <v>1139</v>
      </c>
      <c r="C311" t="str">
        <f>"060401"</f>
        <v>060401</v>
      </c>
      <c r="D311" t="s">
        <v>1156</v>
      </c>
      <c r="E311">
        <v>6</v>
      </c>
      <c r="F311">
        <v>1902</v>
      </c>
      <c r="G311">
        <v>1460</v>
      </c>
      <c r="H311">
        <v>714</v>
      </c>
      <c r="I311">
        <v>746</v>
      </c>
      <c r="J311">
        <v>1</v>
      </c>
      <c r="K311">
        <v>5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746</v>
      </c>
      <c r="T311">
        <v>0</v>
      </c>
      <c r="U311">
        <v>0</v>
      </c>
      <c r="V311">
        <v>746</v>
      </c>
      <c r="W311">
        <v>21</v>
      </c>
      <c r="X311">
        <v>16</v>
      </c>
      <c r="Y311">
        <v>5</v>
      </c>
      <c r="Z311">
        <v>0</v>
      </c>
      <c r="AA311">
        <v>725</v>
      </c>
      <c r="AB311">
        <v>305</v>
      </c>
      <c r="AC311">
        <v>63</v>
      </c>
      <c r="AD311">
        <v>59</v>
      </c>
      <c r="AE311">
        <v>8</v>
      </c>
      <c r="AF311">
        <v>3</v>
      </c>
      <c r="AG311">
        <v>4</v>
      </c>
      <c r="AH311">
        <v>2</v>
      </c>
      <c r="AI311">
        <v>24</v>
      </c>
      <c r="AJ311">
        <v>8</v>
      </c>
      <c r="AK311">
        <v>8</v>
      </c>
      <c r="AL311">
        <v>2</v>
      </c>
      <c r="AM311">
        <v>1</v>
      </c>
      <c r="AN311">
        <v>77</v>
      </c>
      <c r="AO311">
        <v>0</v>
      </c>
      <c r="AP311">
        <v>12</v>
      </c>
      <c r="AQ311">
        <v>0</v>
      </c>
      <c r="AR311">
        <v>3</v>
      </c>
      <c r="AS311">
        <v>0</v>
      </c>
      <c r="AT311">
        <v>1</v>
      </c>
      <c r="AU311">
        <v>3</v>
      </c>
      <c r="AV311">
        <v>16</v>
      </c>
      <c r="AW311">
        <v>5</v>
      </c>
      <c r="AX311">
        <v>2</v>
      </c>
      <c r="AY311">
        <v>4</v>
      </c>
      <c r="AZ311">
        <v>0</v>
      </c>
      <c r="BA311">
        <v>305</v>
      </c>
      <c r="BB311">
        <v>173</v>
      </c>
      <c r="BC311">
        <v>5</v>
      </c>
      <c r="BD311">
        <v>1</v>
      </c>
      <c r="BE311">
        <v>8</v>
      </c>
      <c r="BF311">
        <v>3</v>
      </c>
      <c r="BG311">
        <v>0</v>
      </c>
      <c r="BH311">
        <v>0</v>
      </c>
      <c r="BI311">
        <v>135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2</v>
      </c>
      <c r="BQ311">
        <v>0</v>
      </c>
      <c r="BR311">
        <v>4</v>
      </c>
      <c r="BS311">
        <v>5</v>
      </c>
      <c r="BT311">
        <v>7</v>
      </c>
      <c r="BU311">
        <v>0</v>
      </c>
      <c r="BV311">
        <v>3</v>
      </c>
      <c r="BW311">
        <v>0</v>
      </c>
      <c r="BX311">
        <v>0</v>
      </c>
      <c r="BY311">
        <v>0</v>
      </c>
      <c r="BZ311">
        <v>0</v>
      </c>
      <c r="CA311">
        <v>173</v>
      </c>
      <c r="CB311">
        <v>13</v>
      </c>
      <c r="CC311">
        <v>4</v>
      </c>
      <c r="CD311">
        <v>2</v>
      </c>
      <c r="CE311">
        <v>0</v>
      </c>
      <c r="CF311">
        <v>1</v>
      </c>
      <c r="CG311">
        <v>0</v>
      </c>
      <c r="CH311">
        <v>1</v>
      </c>
      <c r="CI311">
        <v>0</v>
      </c>
      <c r="CJ311">
        <v>0</v>
      </c>
      <c r="CK311">
        <v>0</v>
      </c>
      <c r="CL311">
        <v>1</v>
      </c>
      <c r="CM311">
        <v>0</v>
      </c>
      <c r="CN311">
        <v>0</v>
      </c>
      <c r="CO311">
        <v>1</v>
      </c>
      <c r="CP311">
        <v>3</v>
      </c>
      <c r="CQ311">
        <v>13</v>
      </c>
      <c r="CR311">
        <v>34</v>
      </c>
      <c r="CS311">
        <v>12</v>
      </c>
      <c r="CT311">
        <v>2</v>
      </c>
      <c r="CU311">
        <v>0</v>
      </c>
      <c r="CV311">
        <v>9</v>
      </c>
      <c r="CW311">
        <v>0</v>
      </c>
      <c r="CX311">
        <v>1</v>
      </c>
      <c r="CY311">
        <v>0</v>
      </c>
      <c r="CZ311">
        <v>0</v>
      </c>
      <c r="DA311">
        <v>0</v>
      </c>
      <c r="DB311">
        <v>0</v>
      </c>
      <c r="DC311">
        <v>2</v>
      </c>
      <c r="DD311">
        <v>0</v>
      </c>
      <c r="DE311">
        <v>0</v>
      </c>
      <c r="DF311">
        <v>2</v>
      </c>
      <c r="DG311">
        <v>2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1</v>
      </c>
      <c r="DO311">
        <v>1</v>
      </c>
      <c r="DP311">
        <v>2</v>
      </c>
      <c r="DQ311">
        <v>34</v>
      </c>
      <c r="DR311">
        <v>71</v>
      </c>
      <c r="DS311">
        <v>2</v>
      </c>
      <c r="DT311">
        <v>1</v>
      </c>
      <c r="DU311">
        <v>0</v>
      </c>
      <c r="DV311">
        <v>0</v>
      </c>
      <c r="DW311">
        <v>0</v>
      </c>
      <c r="DX311">
        <v>54</v>
      </c>
      <c r="DY311">
        <v>0</v>
      </c>
      <c r="DZ311">
        <v>0</v>
      </c>
      <c r="EA311">
        <v>0</v>
      </c>
      <c r="EB311">
        <v>0</v>
      </c>
      <c r="EC311">
        <v>1</v>
      </c>
      <c r="ED311">
        <v>0</v>
      </c>
      <c r="EE311">
        <v>1</v>
      </c>
      <c r="EF311">
        <v>0</v>
      </c>
      <c r="EG311">
        <v>0</v>
      </c>
      <c r="EH311">
        <v>1</v>
      </c>
      <c r="EI311">
        <v>0</v>
      </c>
      <c r="EJ311">
        <v>4</v>
      </c>
      <c r="EK311">
        <v>0</v>
      </c>
      <c r="EL311">
        <v>0</v>
      </c>
      <c r="EM311">
        <v>0</v>
      </c>
      <c r="EN311">
        <v>0</v>
      </c>
      <c r="EO311">
        <v>1</v>
      </c>
      <c r="EP311">
        <v>6</v>
      </c>
      <c r="EQ311">
        <v>71</v>
      </c>
      <c r="ER311">
        <v>36</v>
      </c>
      <c r="ES311">
        <v>6</v>
      </c>
      <c r="ET311">
        <v>5</v>
      </c>
      <c r="EU311">
        <v>11</v>
      </c>
      <c r="EV311">
        <v>2</v>
      </c>
      <c r="EW311">
        <v>0</v>
      </c>
      <c r="EX311">
        <v>1</v>
      </c>
      <c r="EY311">
        <v>0</v>
      </c>
      <c r="EZ311">
        <v>2</v>
      </c>
      <c r="FA311">
        <v>4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1</v>
      </c>
      <c r="FI311">
        <v>1</v>
      </c>
      <c r="FJ311">
        <v>1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2</v>
      </c>
      <c r="FQ311">
        <v>36</v>
      </c>
      <c r="FR311">
        <v>64</v>
      </c>
      <c r="FS311">
        <v>20</v>
      </c>
      <c r="FT311">
        <v>0</v>
      </c>
      <c r="FU311">
        <v>8</v>
      </c>
      <c r="FV311">
        <v>0</v>
      </c>
      <c r="FW311">
        <v>0</v>
      </c>
      <c r="FX311">
        <v>2</v>
      </c>
      <c r="FY311">
        <v>5</v>
      </c>
      <c r="FZ311">
        <v>0</v>
      </c>
      <c r="GA311">
        <v>0</v>
      </c>
      <c r="GB311">
        <v>5</v>
      </c>
      <c r="GC311">
        <v>0</v>
      </c>
      <c r="GD311">
        <v>0</v>
      </c>
      <c r="GE311">
        <v>3</v>
      </c>
      <c r="GF311">
        <v>3</v>
      </c>
      <c r="GG311">
        <v>7</v>
      </c>
      <c r="GH311">
        <v>0</v>
      </c>
      <c r="GI311">
        <v>0</v>
      </c>
      <c r="GJ311">
        <v>0</v>
      </c>
      <c r="GK311">
        <v>8</v>
      </c>
      <c r="GL311">
        <v>1</v>
      </c>
      <c r="GM311">
        <v>1</v>
      </c>
      <c r="GN311">
        <v>1</v>
      </c>
      <c r="GO311">
        <v>0</v>
      </c>
      <c r="GP311">
        <v>0</v>
      </c>
      <c r="GQ311">
        <v>64</v>
      </c>
      <c r="GR311">
        <v>28</v>
      </c>
      <c r="GS311">
        <v>16</v>
      </c>
      <c r="GT311">
        <v>4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3</v>
      </c>
      <c r="HA311">
        <v>0</v>
      </c>
      <c r="HB311">
        <v>0</v>
      </c>
      <c r="HC311">
        <v>1</v>
      </c>
      <c r="HD311">
        <v>0</v>
      </c>
      <c r="HE311">
        <v>0</v>
      </c>
      <c r="HF311">
        <v>1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>
        <v>2</v>
      </c>
      <c r="HN311">
        <v>1</v>
      </c>
      <c r="HO311">
        <v>0</v>
      </c>
      <c r="HP311">
        <v>0</v>
      </c>
      <c r="HQ311">
        <v>28</v>
      </c>
      <c r="HR311">
        <v>1</v>
      </c>
      <c r="HS311">
        <v>0</v>
      </c>
      <c r="HT311">
        <v>0</v>
      </c>
      <c r="HU311">
        <v>0</v>
      </c>
      <c r="HV311">
        <v>0</v>
      </c>
      <c r="HW311">
        <v>0</v>
      </c>
      <c r="HX311">
        <v>0</v>
      </c>
      <c r="HY311">
        <v>0</v>
      </c>
      <c r="HZ311">
        <v>0</v>
      </c>
      <c r="IA311">
        <v>0</v>
      </c>
      <c r="IB311">
        <v>0</v>
      </c>
      <c r="IC311">
        <v>1</v>
      </c>
      <c r="ID311">
        <v>0</v>
      </c>
      <c r="IE311">
        <v>1</v>
      </c>
    </row>
    <row r="312" spans="1:239">
      <c r="A312" t="s">
        <v>1155</v>
      </c>
      <c r="B312" t="s">
        <v>1139</v>
      </c>
      <c r="C312" t="str">
        <f>"060401"</f>
        <v>060401</v>
      </c>
      <c r="D312" t="s">
        <v>1154</v>
      </c>
      <c r="E312">
        <v>7</v>
      </c>
      <c r="F312">
        <v>1019</v>
      </c>
      <c r="G312">
        <v>790</v>
      </c>
      <c r="H312">
        <v>371</v>
      </c>
      <c r="I312">
        <v>419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419</v>
      </c>
      <c r="T312">
        <v>0</v>
      </c>
      <c r="U312">
        <v>0</v>
      </c>
      <c r="V312">
        <v>419</v>
      </c>
      <c r="W312">
        <v>7</v>
      </c>
      <c r="X312">
        <v>5</v>
      </c>
      <c r="Y312">
        <v>2</v>
      </c>
      <c r="Z312">
        <v>0</v>
      </c>
      <c r="AA312">
        <v>412</v>
      </c>
      <c r="AB312">
        <v>191</v>
      </c>
      <c r="AC312">
        <v>32</v>
      </c>
      <c r="AD312">
        <v>33</v>
      </c>
      <c r="AE312">
        <v>4</v>
      </c>
      <c r="AF312">
        <v>2</v>
      </c>
      <c r="AG312">
        <v>4</v>
      </c>
      <c r="AH312">
        <v>1</v>
      </c>
      <c r="AI312">
        <v>33</v>
      </c>
      <c r="AJ312">
        <v>2</v>
      </c>
      <c r="AK312">
        <v>7</v>
      </c>
      <c r="AL312">
        <v>1</v>
      </c>
      <c r="AM312">
        <v>2</v>
      </c>
      <c r="AN312">
        <v>43</v>
      </c>
      <c r="AO312">
        <v>0</v>
      </c>
      <c r="AP312">
        <v>5</v>
      </c>
      <c r="AQ312">
        <v>0</v>
      </c>
      <c r="AR312">
        <v>1</v>
      </c>
      <c r="AS312">
        <v>0</v>
      </c>
      <c r="AT312">
        <v>0</v>
      </c>
      <c r="AU312">
        <v>3</v>
      </c>
      <c r="AV312">
        <v>18</v>
      </c>
      <c r="AW312">
        <v>0</v>
      </c>
      <c r="AX312">
        <v>0</v>
      </c>
      <c r="AY312">
        <v>0</v>
      </c>
      <c r="AZ312">
        <v>0</v>
      </c>
      <c r="BA312">
        <v>191</v>
      </c>
      <c r="BB312">
        <v>92</v>
      </c>
      <c r="BC312">
        <v>5</v>
      </c>
      <c r="BD312">
        <v>3</v>
      </c>
      <c r="BE312">
        <v>4</v>
      </c>
      <c r="BF312">
        <v>0</v>
      </c>
      <c r="BG312">
        <v>0</v>
      </c>
      <c r="BH312">
        <v>1</v>
      </c>
      <c r="BI312">
        <v>67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1</v>
      </c>
      <c r="BP312">
        <v>0</v>
      </c>
      <c r="BQ312">
        <v>0</v>
      </c>
      <c r="BR312">
        <v>0</v>
      </c>
      <c r="BS312">
        <v>1</v>
      </c>
      <c r="BT312">
        <v>2</v>
      </c>
      <c r="BU312">
        <v>0</v>
      </c>
      <c r="BV312">
        <v>6</v>
      </c>
      <c r="BW312">
        <v>2</v>
      </c>
      <c r="BX312">
        <v>0</v>
      </c>
      <c r="BY312">
        <v>0</v>
      </c>
      <c r="BZ312">
        <v>0</v>
      </c>
      <c r="CA312">
        <v>92</v>
      </c>
      <c r="CB312">
        <v>14</v>
      </c>
      <c r="CC312">
        <v>3</v>
      </c>
      <c r="CD312">
        <v>3</v>
      </c>
      <c r="CE312">
        <v>1</v>
      </c>
      <c r="CF312">
        <v>0</v>
      </c>
      <c r="CG312">
        <v>1</v>
      </c>
      <c r="CH312">
        <v>1</v>
      </c>
      <c r="CI312">
        <v>2</v>
      </c>
      <c r="CJ312">
        <v>1</v>
      </c>
      <c r="CK312">
        <v>0</v>
      </c>
      <c r="CL312">
        <v>0</v>
      </c>
      <c r="CM312">
        <v>0</v>
      </c>
      <c r="CN312">
        <v>2</v>
      </c>
      <c r="CO312">
        <v>0</v>
      </c>
      <c r="CP312">
        <v>0</v>
      </c>
      <c r="CQ312">
        <v>14</v>
      </c>
      <c r="CR312">
        <v>17</v>
      </c>
      <c r="CS312">
        <v>9</v>
      </c>
      <c r="CT312">
        <v>0</v>
      </c>
      <c r="CU312">
        <v>3</v>
      </c>
      <c r="CV312">
        <v>0</v>
      </c>
      <c r="CW312">
        <v>1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1</v>
      </c>
      <c r="DG312">
        <v>2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1</v>
      </c>
      <c r="DN312">
        <v>0</v>
      </c>
      <c r="DO312">
        <v>0</v>
      </c>
      <c r="DP312">
        <v>0</v>
      </c>
      <c r="DQ312">
        <v>17</v>
      </c>
      <c r="DR312">
        <v>34</v>
      </c>
      <c r="DS312">
        <v>3</v>
      </c>
      <c r="DT312">
        <v>0</v>
      </c>
      <c r="DU312">
        <v>6</v>
      </c>
      <c r="DV312">
        <v>0</v>
      </c>
      <c r="DW312">
        <v>0</v>
      </c>
      <c r="DX312">
        <v>19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1</v>
      </c>
      <c r="EH312">
        <v>0</v>
      </c>
      <c r="EI312">
        <v>0</v>
      </c>
      <c r="EJ312">
        <v>3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2</v>
      </c>
      <c r="EQ312">
        <v>34</v>
      </c>
      <c r="ER312">
        <v>24</v>
      </c>
      <c r="ES312">
        <v>6</v>
      </c>
      <c r="ET312">
        <v>4</v>
      </c>
      <c r="EU312">
        <v>0</v>
      </c>
      <c r="EV312">
        <v>1</v>
      </c>
      <c r="EW312">
        <v>4</v>
      </c>
      <c r="EX312">
        <v>0</v>
      </c>
      <c r="EY312">
        <v>2</v>
      </c>
      <c r="EZ312">
        <v>0</v>
      </c>
      <c r="FA312">
        <v>0</v>
      </c>
      <c r="FB312">
        <v>0</v>
      </c>
      <c r="FC312">
        <v>1</v>
      </c>
      <c r="FD312">
        <v>2</v>
      </c>
      <c r="FE312">
        <v>0</v>
      </c>
      <c r="FF312">
        <v>0</v>
      </c>
      <c r="FG312">
        <v>1</v>
      </c>
      <c r="FH312">
        <v>1</v>
      </c>
      <c r="FI312">
        <v>1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1</v>
      </c>
      <c r="FP312">
        <v>0</v>
      </c>
      <c r="FQ312">
        <v>24</v>
      </c>
      <c r="FR312">
        <v>21</v>
      </c>
      <c r="FS312">
        <v>8</v>
      </c>
      <c r="FT312">
        <v>1</v>
      </c>
      <c r="FU312">
        <v>1</v>
      </c>
      <c r="FV312">
        <v>2</v>
      </c>
      <c r="FW312">
        <v>0</v>
      </c>
      <c r="FX312">
        <v>0</v>
      </c>
      <c r="FY312">
        <v>3</v>
      </c>
      <c r="FZ312">
        <v>0</v>
      </c>
      <c r="GA312">
        <v>0</v>
      </c>
      <c r="GB312">
        <v>0</v>
      </c>
      <c r="GC312">
        <v>0</v>
      </c>
      <c r="GD312">
        <v>1</v>
      </c>
      <c r="GE312">
        <v>0</v>
      </c>
      <c r="GF312">
        <v>0</v>
      </c>
      <c r="GG312">
        <v>0</v>
      </c>
      <c r="GH312">
        <v>3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1</v>
      </c>
      <c r="GP312">
        <v>1</v>
      </c>
      <c r="GQ312">
        <v>21</v>
      </c>
      <c r="GR312">
        <v>19</v>
      </c>
      <c r="GS312">
        <v>7</v>
      </c>
      <c r="GT312">
        <v>5</v>
      </c>
      <c r="GU312">
        <v>2</v>
      </c>
      <c r="GV312">
        <v>0</v>
      </c>
      <c r="GW312">
        <v>0</v>
      </c>
      <c r="GX312">
        <v>0</v>
      </c>
      <c r="GY312">
        <v>1</v>
      </c>
      <c r="GZ312">
        <v>0</v>
      </c>
      <c r="HA312">
        <v>0</v>
      </c>
      <c r="HB312">
        <v>0</v>
      </c>
      <c r="HC312">
        <v>1</v>
      </c>
      <c r="HD312">
        <v>0</v>
      </c>
      <c r="HE312">
        <v>0</v>
      </c>
      <c r="HF312">
        <v>0</v>
      </c>
      <c r="HG312">
        <v>0</v>
      </c>
      <c r="HH312">
        <v>1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2</v>
      </c>
      <c r="HO312">
        <v>0</v>
      </c>
      <c r="HP312">
        <v>0</v>
      </c>
      <c r="HQ312">
        <v>19</v>
      </c>
      <c r="HR312">
        <v>0</v>
      </c>
      <c r="HS312">
        <v>0</v>
      </c>
      <c r="HT312">
        <v>0</v>
      </c>
      <c r="HU312">
        <v>0</v>
      </c>
      <c r="HV312">
        <v>0</v>
      </c>
      <c r="HW312">
        <v>0</v>
      </c>
      <c r="HX312">
        <v>0</v>
      </c>
      <c r="HY312">
        <v>0</v>
      </c>
      <c r="HZ312">
        <v>0</v>
      </c>
      <c r="IA312">
        <v>0</v>
      </c>
      <c r="IB312">
        <v>0</v>
      </c>
      <c r="IC312">
        <v>0</v>
      </c>
      <c r="ID312">
        <v>0</v>
      </c>
      <c r="IE312">
        <v>0</v>
      </c>
    </row>
    <row r="313" spans="1:239">
      <c r="A313" t="s">
        <v>1153</v>
      </c>
      <c r="B313" t="s">
        <v>1139</v>
      </c>
      <c r="C313" t="str">
        <f>"060401"</f>
        <v>060401</v>
      </c>
      <c r="D313" t="s">
        <v>1152</v>
      </c>
      <c r="E313">
        <v>8</v>
      </c>
      <c r="F313">
        <v>1020</v>
      </c>
      <c r="G313">
        <v>780</v>
      </c>
      <c r="H313">
        <v>315</v>
      </c>
      <c r="I313">
        <v>465</v>
      </c>
      <c r="J313">
        <v>1</v>
      </c>
      <c r="K313">
        <v>6</v>
      </c>
      <c r="L313">
        <v>2</v>
      </c>
      <c r="M313">
        <v>2</v>
      </c>
      <c r="N313">
        <v>0</v>
      </c>
      <c r="O313">
        <v>0</v>
      </c>
      <c r="P313">
        <v>0</v>
      </c>
      <c r="Q313">
        <v>0</v>
      </c>
      <c r="R313">
        <v>2</v>
      </c>
      <c r="S313">
        <v>467</v>
      </c>
      <c r="T313">
        <v>2</v>
      </c>
      <c r="U313">
        <v>0</v>
      </c>
      <c r="V313">
        <v>467</v>
      </c>
      <c r="W313">
        <v>9</v>
      </c>
      <c r="X313">
        <v>8</v>
      </c>
      <c r="Y313">
        <v>1</v>
      </c>
      <c r="Z313">
        <v>0</v>
      </c>
      <c r="AA313">
        <v>458</v>
      </c>
      <c r="AB313">
        <v>213</v>
      </c>
      <c r="AC313">
        <v>44</v>
      </c>
      <c r="AD313">
        <v>43</v>
      </c>
      <c r="AE313">
        <v>7</v>
      </c>
      <c r="AF313">
        <v>2</v>
      </c>
      <c r="AG313">
        <v>6</v>
      </c>
      <c r="AH313">
        <v>0</v>
      </c>
      <c r="AI313">
        <v>22</v>
      </c>
      <c r="AJ313">
        <v>4</v>
      </c>
      <c r="AK313">
        <v>9</v>
      </c>
      <c r="AL313">
        <v>1</v>
      </c>
      <c r="AM313">
        <v>4</v>
      </c>
      <c r="AN313">
        <v>48</v>
      </c>
      <c r="AO313">
        <v>0</v>
      </c>
      <c r="AP313">
        <v>2</v>
      </c>
      <c r="AQ313">
        <v>0</v>
      </c>
      <c r="AR313">
        <v>0</v>
      </c>
      <c r="AS313">
        <v>1</v>
      </c>
      <c r="AT313">
        <v>0</v>
      </c>
      <c r="AU313">
        <v>1</v>
      </c>
      <c r="AV313">
        <v>16</v>
      </c>
      <c r="AW313">
        <v>1</v>
      </c>
      <c r="AX313">
        <v>1</v>
      </c>
      <c r="AY313">
        <v>0</v>
      </c>
      <c r="AZ313">
        <v>1</v>
      </c>
      <c r="BA313">
        <v>213</v>
      </c>
      <c r="BB313">
        <v>117</v>
      </c>
      <c r="BC313">
        <v>5</v>
      </c>
      <c r="BD313">
        <v>4</v>
      </c>
      <c r="BE313">
        <v>13</v>
      </c>
      <c r="BF313">
        <v>0</v>
      </c>
      <c r="BG313">
        <v>0</v>
      </c>
      <c r="BH313">
        <v>0</v>
      </c>
      <c r="BI313">
        <v>81</v>
      </c>
      <c r="BJ313">
        <v>3</v>
      </c>
      <c r="BK313">
        <v>0</v>
      </c>
      <c r="BL313">
        <v>0</v>
      </c>
      <c r="BM313">
        <v>0</v>
      </c>
      <c r="BN313">
        <v>0</v>
      </c>
      <c r="BO313">
        <v>1</v>
      </c>
      <c r="BP313">
        <v>0</v>
      </c>
      <c r="BQ313">
        <v>0</v>
      </c>
      <c r="BR313">
        <v>5</v>
      </c>
      <c r="BS313">
        <v>0</v>
      </c>
      <c r="BT313">
        <v>4</v>
      </c>
      <c r="BU313">
        <v>0</v>
      </c>
      <c r="BV313">
        <v>0</v>
      </c>
      <c r="BW313">
        <v>0</v>
      </c>
      <c r="BX313">
        <v>1</v>
      </c>
      <c r="BY313">
        <v>0</v>
      </c>
      <c r="BZ313">
        <v>0</v>
      </c>
      <c r="CA313">
        <v>117</v>
      </c>
      <c r="CB313">
        <v>14</v>
      </c>
      <c r="CC313">
        <v>6</v>
      </c>
      <c r="CD313">
        <v>1</v>
      </c>
      <c r="CE313">
        <v>4</v>
      </c>
      <c r="CF313">
        <v>0</v>
      </c>
      <c r="CG313">
        <v>0</v>
      </c>
      <c r="CH313">
        <v>0</v>
      </c>
      <c r="CI313">
        <v>1</v>
      </c>
      <c r="CJ313">
        <v>0</v>
      </c>
      <c r="CK313">
        <v>0</v>
      </c>
      <c r="CL313">
        <v>1</v>
      </c>
      <c r="CM313">
        <v>0</v>
      </c>
      <c r="CN313">
        <v>0</v>
      </c>
      <c r="CO313">
        <v>1</v>
      </c>
      <c r="CP313">
        <v>0</v>
      </c>
      <c r="CQ313">
        <v>14</v>
      </c>
      <c r="CR313">
        <v>19</v>
      </c>
      <c r="CS313">
        <v>7</v>
      </c>
      <c r="CT313">
        <v>1</v>
      </c>
      <c r="CU313">
        <v>0</v>
      </c>
      <c r="CV313">
        <v>2</v>
      </c>
      <c r="CW313">
        <v>2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1</v>
      </c>
      <c r="DD313">
        <v>0</v>
      </c>
      <c r="DE313">
        <v>0</v>
      </c>
      <c r="DF313">
        <v>0</v>
      </c>
      <c r="DG313">
        <v>1</v>
      </c>
      <c r="DH313">
        <v>1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1</v>
      </c>
      <c r="DO313">
        <v>3</v>
      </c>
      <c r="DP313">
        <v>0</v>
      </c>
      <c r="DQ313">
        <v>19</v>
      </c>
      <c r="DR313">
        <v>33</v>
      </c>
      <c r="DS313">
        <v>1</v>
      </c>
      <c r="DT313">
        <v>0</v>
      </c>
      <c r="DU313">
        <v>1</v>
      </c>
      <c r="DV313">
        <v>0</v>
      </c>
      <c r="DW313">
        <v>0</v>
      </c>
      <c r="DX313">
        <v>24</v>
      </c>
      <c r="DY313">
        <v>0</v>
      </c>
      <c r="DZ313">
        <v>0</v>
      </c>
      <c r="EA313">
        <v>1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1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3</v>
      </c>
      <c r="EP313">
        <v>2</v>
      </c>
      <c r="EQ313">
        <v>33</v>
      </c>
      <c r="ER313">
        <v>20</v>
      </c>
      <c r="ES313">
        <v>6</v>
      </c>
      <c r="ET313">
        <v>3</v>
      </c>
      <c r="EU313">
        <v>3</v>
      </c>
      <c r="EV313">
        <v>0</v>
      </c>
      <c r="EW313">
        <v>0</v>
      </c>
      <c r="EX313">
        <v>0</v>
      </c>
      <c r="EY313">
        <v>4</v>
      </c>
      <c r="EZ313">
        <v>0</v>
      </c>
      <c r="FA313">
        <v>3</v>
      </c>
      <c r="FB313">
        <v>0</v>
      </c>
      <c r="FC313">
        <v>0</v>
      </c>
      <c r="FD313">
        <v>0</v>
      </c>
      <c r="FE313">
        <v>1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20</v>
      </c>
      <c r="FR313">
        <v>23</v>
      </c>
      <c r="FS313">
        <v>5</v>
      </c>
      <c r="FT313">
        <v>0</v>
      </c>
      <c r="FU313">
        <v>5</v>
      </c>
      <c r="FV313">
        <v>0</v>
      </c>
      <c r="FW313">
        <v>0</v>
      </c>
      <c r="FX313">
        <v>0</v>
      </c>
      <c r="FY313">
        <v>2</v>
      </c>
      <c r="FZ313">
        <v>1</v>
      </c>
      <c r="GA313">
        <v>0</v>
      </c>
      <c r="GB313">
        <v>2</v>
      </c>
      <c r="GC313">
        <v>0</v>
      </c>
      <c r="GD313">
        <v>0</v>
      </c>
      <c r="GE313">
        <v>0</v>
      </c>
      <c r="GF313">
        <v>2</v>
      </c>
      <c r="GG313">
        <v>1</v>
      </c>
      <c r="GH313">
        <v>1</v>
      </c>
      <c r="GI313">
        <v>0</v>
      </c>
      <c r="GJ313">
        <v>0</v>
      </c>
      <c r="GK313">
        <v>3</v>
      </c>
      <c r="GL313">
        <v>0</v>
      </c>
      <c r="GM313">
        <v>0</v>
      </c>
      <c r="GN313">
        <v>0</v>
      </c>
      <c r="GO313">
        <v>0</v>
      </c>
      <c r="GP313">
        <v>1</v>
      </c>
      <c r="GQ313">
        <v>23</v>
      </c>
      <c r="GR313">
        <v>18</v>
      </c>
      <c r="GS313">
        <v>12</v>
      </c>
      <c r="GT313">
        <v>1</v>
      </c>
      <c r="GU313">
        <v>1</v>
      </c>
      <c r="GV313">
        <v>0</v>
      </c>
      <c r="GW313">
        <v>1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1</v>
      </c>
      <c r="HD313">
        <v>1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>
        <v>1</v>
      </c>
      <c r="HN313">
        <v>0</v>
      </c>
      <c r="HO313">
        <v>0</v>
      </c>
      <c r="HP313">
        <v>0</v>
      </c>
      <c r="HQ313">
        <v>18</v>
      </c>
      <c r="HR313">
        <v>1</v>
      </c>
      <c r="HS313">
        <v>0</v>
      </c>
      <c r="HT313">
        <v>0</v>
      </c>
      <c r="HU313">
        <v>1</v>
      </c>
      <c r="HV313">
        <v>0</v>
      </c>
      <c r="HW313">
        <v>0</v>
      </c>
      <c r="HX313">
        <v>0</v>
      </c>
      <c r="HY313">
        <v>0</v>
      </c>
      <c r="HZ313">
        <v>0</v>
      </c>
      <c r="IA313">
        <v>0</v>
      </c>
      <c r="IB313">
        <v>0</v>
      </c>
      <c r="IC313">
        <v>0</v>
      </c>
      <c r="ID313">
        <v>0</v>
      </c>
      <c r="IE313">
        <v>1</v>
      </c>
    </row>
    <row r="314" spans="1:239">
      <c r="A314" t="s">
        <v>1151</v>
      </c>
      <c r="B314" t="s">
        <v>1139</v>
      </c>
      <c r="C314" t="str">
        <f>"060401"</f>
        <v>060401</v>
      </c>
      <c r="D314" t="s">
        <v>1150</v>
      </c>
      <c r="E314">
        <v>9</v>
      </c>
      <c r="F314">
        <v>935</v>
      </c>
      <c r="G314">
        <v>720</v>
      </c>
      <c r="H314">
        <v>315</v>
      </c>
      <c r="I314">
        <v>405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405</v>
      </c>
      <c r="T314">
        <v>0</v>
      </c>
      <c r="U314">
        <v>0</v>
      </c>
      <c r="V314">
        <v>405</v>
      </c>
      <c r="W314">
        <v>8</v>
      </c>
      <c r="X314">
        <v>6</v>
      </c>
      <c r="Y314">
        <v>2</v>
      </c>
      <c r="Z314">
        <v>0</v>
      </c>
      <c r="AA314">
        <v>397</v>
      </c>
      <c r="AB314">
        <v>158</v>
      </c>
      <c r="AC314">
        <v>34</v>
      </c>
      <c r="AD314">
        <v>25</v>
      </c>
      <c r="AE314">
        <v>3</v>
      </c>
      <c r="AF314">
        <v>2</v>
      </c>
      <c r="AG314">
        <v>5</v>
      </c>
      <c r="AH314">
        <v>1</v>
      </c>
      <c r="AI314">
        <v>13</v>
      </c>
      <c r="AJ314">
        <v>1</v>
      </c>
      <c r="AK314">
        <v>3</v>
      </c>
      <c r="AL314">
        <v>0</v>
      </c>
      <c r="AM314">
        <v>2</v>
      </c>
      <c r="AN314">
        <v>41</v>
      </c>
      <c r="AO314">
        <v>0</v>
      </c>
      <c r="AP314">
        <v>7</v>
      </c>
      <c r="AQ314">
        <v>0</v>
      </c>
      <c r="AR314">
        <v>0</v>
      </c>
      <c r="AS314">
        <v>0</v>
      </c>
      <c r="AT314">
        <v>1</v>
      </c>
      <c r="AU314">
        <v>1</v>
      </c>
      <c r="AV314">
        <v>16</v>
      </c>
      <c r="AW314">
        <v>0</v>
      </c>
      <c r="AX314">
        <v>1</v>
      </c>
      <c r="AY314">
        <v>0</v>
      </c>
      <c r="AZ314">
        <v>2</v>
      </c>
      <c r="BA314">
        <v>158</v>
      </c>
      <c r="BB314">
        <v>107</v>
      </c>
      <c r="BC314">
        <v>12</v>
      </c>
      <c r="BD314">
        <v>2</v>
      </c>
      <c r="BE314">
        <v>2</v>
      </c>
      <c r="BF314">
        <v>0</v>
      </c>
      <c r="BG314">
        <v>0</v>
      </c>
      <c r="BH314">
        <v>0</v>
      </c>
      <c r="BI314">
        <v>82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1</v>
      </c>
      <c r="BQ314">
        <v>0</v>
      </c>
      <c r="BR314">
        <v>2</v>
      </c>
      <c r="BS314">
        <v>0</v>
      </c>
      <c r="BT314">
        <v>2</v>
      </c>
      <c r="BU314">
        <v>0</v>
      </c>
      <c r="BV314">
        <v>1</v>
      </c>
      <c r="BW314">
        <v>1</v>
      </c>
      <c r="BX314">
        <v>1</v>
      </c>
      <c r="BY314">
        <v>0</v>
      </c>
      <c r="BZ314">
        <v>1</v>
      </c>
      <c r="CA314">
        <v>107</v>
      </c>
      <c r="CB314">
        <v>11</v>
      </c>
      <c r="CC314">
        <v>5</v>
      </c>
      <c r="CD314">
        <v>0</v>
      </c>
      <c r="CE314">
        <v>1</v>
      </c>
      <c r="CF314">
        <v>1</v>
      </c>
      <c r="CG314">
        <v>0</v>
      </c>
      <c r="CH314">
        <v>1</v>
      </c>
      <c r="CI314">
        <v>1</v>
      </c>
      <c r="CJ314">
        <v>0</v>
      </c>
      <c r="CK314">
        <v>1</v>
      </c>
      <c r="CL314">
        <v>0</v>
      </c>
      <c r="CM314">
        <v>0</v>
      </c>
      <c r="CN314">
        <v>0</v>
      </c>
      <c r="CO314">
        <v>0</v>
      </c>
      <c r="CP314">
        <v>1</v>
      </c>
      <c r="CQ314">
        <v>11</v>
      </c>
      <c r="CR314">
        <v>16</v>
      </c>
      <c r="CS314">
        <v>10</v>
      </c>
      <c r="CT314">
        <v>0</v>
      </c>
      <c r="CU314">
        <v>1</v>
      </c>
      <c r="CV314">
        <v>1</v>
      </c>
      <c r="CW314">
        <v>1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1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2</v>
      </c>
      <c r="DN314">
        <v>0</v>
      </c>
      <c r="DO314">
        <v>0</v>
      </c>
      <c r="DP314">
        <v>0</v>
      </c>
      <c r="DQ314">
        <v>16</v>
      </c>
      <c r="DR314">
        <v>39</v>
      </c>
      <c r="DS314">
        <v>2</v>
      </c>
      <c r="DT314">
        <v>0</v>
      </c>
      <c r="DU314">
        <v>0</v>
      </c>
      <c r="DV314">
        <v>1</v>
      </c>
      <c r="DW314">
        <v>0</v>
      </c>
      <c r="DX314">
        <v>27</v>
      </c>
      <c r="DY314">
        <v>1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1</v>
      </c>
      <c r="EK314">
        <v>0</v>
      </c>
      <c r="EL314">
        <v>0</v>
      </c>
      <c r="EM314">
        <v>0</v>
      </c>
      <c r="EN314">
        <v>0</v>
      </c>
      <c r="EO314">
        <v>2</v>
      </c>
      <c r="EP314">
        <v>5</v>
      </c>
      <c r="EQ314">
        <v>39</v>
      </c>
      <c r="ER314">
        <v>26</v>
      </c>
      <c r="ES314">
        <v>9</v>
      </c>
      <c r="ET314">
        <v>6</v>
      </c>
      <c r="EU314">
        <v>5</v>
      </c>
      <c r="EV314">
        <v>0</v>
      </c>
      <c r="EW314">
        <v>2</v>
      </c>
      <c r="EX314">
        <v>0</v>
      </c>
      <c r="EY314">
        <v>1</v>
      </c>
      <c r="EZ314">
        <v>1</v>
      </c>
      <c r="FA314">
        <v>0</v>
      </c>
      <c r="FB314">
        <v>0</v>
      </c>
      <c r="FC314">
        <v>0</v>
      </c>
      <c r="FD314">
        <v>1</v>
      </c>
      <c r="FE314">
        <v>0</v>
      </c>
      <c r="FF314">
        <v>1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26</v>
      </c>
      <c r="FR314">
        <v>22</v>
      </c>
      <c r="FS314">
        <v>7</v>
      </c>
      <c r="FT314">
        <v>1</v>
      </c>
      <c r="FU314">
        <v>2</v>
      </c>
      <c r="FV314">
        <v>1</v>
      </c>
      <c r="FW314">
        <v>0</v>
      </c>
      <c r="FX314">
        <v>0</v>
      </c>
      <c r="FY314">
        <v>1</v>
      </c>
      <c r="FZ314">
        <v>0</v>
      </c>
      <c r="GA314">
        <v>0</v>
      </c>
      <c r="GB314">
        <v>3</v>
      </c>
      <c r="GC314">
        <v>0</v>
      </c>
      <c r="GD314">
        <v>1</v>
      </c>
      <c r="GE314">
        <v>1</v>
      </c>
      <c r="GF314">
        <v>0</v>
      </c>
      <c r="GG314">
        <v>1</v>
      </c>
      <c r="GH314">
        <v>1</v>
      </c>
      <c r="GI314">
        <v>0</v>
      </c>
      <c r="GJ314">
        <v>0</v>
      </c>
      <c r="GK314">
        <v>2</v>
      </c>
      <c r="GL314">
        <v>0</v>
      </c>
      <c r="GM314">
        <v>0</v>
      </c>
      <c r="GN314">
        <v>1</v>
      </c>
      <c r="GO314">
        <v>0</v>
      </c>
      <c r="GP314">
        <v>0</v>
      </c>
      <c r="GQ314">
        <v>22</v>
      </c>
      <c r="GR314">
        <v>18</v>
      </c>
      <c r="GS314">
        <v>4</v>
      </c>
      <c r="GT314">
        <v>8</v>
      </c>
      <c r="GU314">
        <v>3</v>
      </c>
      <c r="GV314">
        <v>0</v>
      </c>
      <c r="GW314">
        <v>0</v>
      </c>
      <c r="GX314">
        <v>0</v>
      </c>
      <c r="GY314">
        <v>1</v>
      </c>
      <c r="GZ314">
        <v>0</v>
      </c>
      <c r="HA314">
        <v>1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1</v>
      </c>
      <c r="HM314">
        <v>0</v>
      </c>
      <c r="HN314">
        <v>0</v>
      </c>
      <c r="HO314">
        <v>0</v>
      </c>
      <c r="HP314">
        <v>0</v>
      </c>
      <c r="HQ314">
        <v>18</v>
      </c>
      <c r="HR314">
        <v>0</v>
      </c>
      <c r="HS314">
        <v>0</v>
      </c>
      <c r="HT314">
        <v>0</v>
      </c>
      <c r="HU314">
        <v>0</v>
      </c>
      <c r="HV314">
        <v>0</v>
      </c>
      <c r="HW314">
        <v>0</v>
      </c>
      <c r="HX314">
        <v>0</v>
      </c>
      <c r="HY314">
        <v>0</v>
      </c>
      <c r="HZ314">
        <v>0</v>
      </c>
      <c r="IA314">
        <v>0</v>
      </c>
      <c r="IB314">
        <v>0</v>
      </c>
      <c r="IC314">
        <v>0</v>
      </c>
      <c r="ID314">
        <v>0</v>
      </c>
      <c r="IE314">
        <v>0</v>
      </c>
    </row>
    <row r="315" spans="1:239">
      <c r="A315" t="s">
        <v>1149</v>
      </c>
      <c r="B315" t="s">
        <v>1139</v>
      </c>
      <c r="C315" t="str">
        <f>"060401"</f>
        <v>060401</v>
      </c>
      <c r="D315" t="s">
        <v>1148</v>
      </c>
      <c r="E315">
        <v>10</v>
      </c>
      <c r="F315">
        <v>965</v>
      </c>
      <c r="G315">
        <v>750</v>
      </c>
      <c r="H315">
        <v>330</v>
      </c>
      <c r="I315">
        <v>420</v>
      </c>
      <c r="J315">
        <v>0</v>
      </c>
      <c r="K315">
        <v>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420</v>
      </c>
      <c r="T315">
        <v>0</v>
      </c>
      <c r="U315">
        <v>0</v>
      </c>
      <c r="V315">
        <v>420</v>
      </c>
      <c r="W315">
        <v>15</v>
      </c>
      <c r="X315">
        <v>13</v>
      </c>
      <c r="Y315">
        <v>2</v>
      </c>
      <c r="Z315">
        <v>0</v>
      </c>
      <c r="AA315">
        <v>405</v>
      </c>
      <c r="AB315">
        <v>124</v>
      </c>
      <c r="AC315">
        <v>39</v>
      </c>
      <c r="AD315">
        <v>19</v>
      </c>
      <c r="AE315">
        <v>1</v>
      </c>
      <c r="AF315">
        <v>1</v>
      </c>
      <c r="AG315">
        <v>3</v>
      </c>
      <c r="AH315">
        <v>0</v>
      </c>
      <c r="AI315">
        <v>16</v>
      </c>
      <c r="AJ315">
        <v>3</v>
      </c>
      <c r="AK315">
        <v>3</v>
      </c>
      <c r="AL315">
        <v>0</v>
      </c>
      <c r="AM315">
        <v>1</v>
      </c>
      <c r="AN315">
        <v>20</v>
      </c>
      <c r="AO315">
        <v>0</v>
      </c>
      <c r="AP315">
        <v>2</v>
      </c>
      <c r="AQ315">
        <v>0</v>
      </c>
      <c r="AR315">
        <v>0</v>
      </c>
      <c r="AS315">
        <v>1</v>
      </c>
      <c r="AT315">
        <v>0</v>
      </c>
      <c r="AU315">
        <v>2</v>
      </c>
      <c r="AV315">
        <v>11</v>
      </c>
      <c r="AW315">
        <v>0</v>
      </c>
      <c r="AX315">
        <v>1</v>
      </c>
      <c r="AY315">
        <v>0</v>
      </c>
      <c r="AZ315">
        <v>1</v>
      </c>
      <c r="BA315">
        <v>124</v>
      </c>
      <c r="BB315">
        <v>146</v>
      </c>
      <c r="BC315">
        <v>4</v>
      </c>
      <c r="BD315">
        <v>0</v>
      </c>
      <c r="BE315">
        <v>9</v>
      </c>
      <c r="BF315">
        <v>0</v>
      </c>
      <c r="BG315">
        <v>0</v>
      </c>
      <c r="BH315">
        <v>0</v>
      </c>
      <c r="BI315">
        <v>112</v>
      </c>
      <c r="BJ315">
        <v>2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2</v>
      </c>
      <c r="BS315">
        <v>0</v>
      </c>
      <c r="BT315">
        <v>14</v>
      </c>
      <c r="BU315">
        <v>0</v>
      </c>
      <c r="BV315">
        <v>1</v>
      </c>
      <c r="BW315">
        <v>0</v>
      </c>
      <c r="BX315">
        <v>2</v>
      </c>
      <c r="BY315">
        <v>0</v>
      </c>
      <c r="BZ315">
        <v>0</v>
      </c>
      <c r="CA315">
        <v>146</v>
      </c>
      <c r="CB315">
        <v>17</v>
      </c>
      <c r="CC315">
        <v>14</v>
      </c>
      <c r="CD315">
        <v>0</v>
      </c>
      <c r="CE315">
        <v>1</v>
      </c>
      <c r="CF315">
        <v>0</v>
      </c>
      <c r="CG315">
        <v>0</v>
      </c>
      <c r="CH315">
        <v>0</v>
      </c>
      <c r="CI315">
        <v>2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17</v>
      </c>
      <c r="CR315">
        <v>20</v>
      </c>
      <c r="CS315">
        <v>7</v>
      </c>
      <c r="CT315">
        <v>1</v>
      </c>
      <c r="CU315">
        <v>0</v>
      </c>
      <c r="CV315">
        <v>2</v>
      </c>
      <c r="CW315">
        <v>1</v>
      </c>
      <c r="CX315">
        <v>1</v>
      </c>
      <c r="CY315">
        <v>0</v>
      </c>
      <c r="CZ315">
        <v>0</v>
      </c>
      <c r="DA315">
        <v>2</v>
      </c>
      <c r="DB315">
        <v>0</v>
      </c>
      <c r="DC315">
        <v>0</v>
      </c>
      <c r="DD315">
        <v>0</v>
      </c>
      <c r="DE315">
        <v>1</v>
      </c>
      <c r="DF315">
        <v>0</v>
      </c>
      <c r="DG315">
        <v>3</v>
      </c>
      <c r="DH315">
        <v>0</v>
      </c>
      <c r="DI315">
        <v>0</v>
      </c>
      <c r="DJ315">
        <v>1</v>
      </c>
      <c r="DK315">
        <v>0</v>
      </c>
      <c r="DL315">
        <v>0</v>
      </c>
      <c r="DM315">
        <v>1</v>
      </c>
      <c r="DN315">
        <v>0</v>
      </c>
      <c r="DO315">
        <v>0</v>
      </c>
      <c r="DP315">
        <v>0</v>
      </c>
      <c r="DQ315">
        <v>20</v>
      </c>
      <c r="DR315">
        <v>29</v>
      </c>
      <c r="DS315">
        <v>3</v>
      </c>
      <c r="DT315">
        <v>2</v>
      </c>
      <c r="DU315">
        <v>0</v>
      </c>
      <c r="DV315">
        <v>1</v>
      </c>
      <c r="DW315">
        <v>0</v>
      </c>
      <c r="DX315">
        <v>18</v>
      </c>
      <c r="DY315">
        <v>1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1</v>
      </c>
      <c r="EH315">
        <v>0</v>
      </c>
      <c r="EI315">
        <v>0</v>
      </c>
      <c r="EJ315">
        <v>2</v>
      </c>
      <c r="EK315">
        <v>0</v>
      </c>
      <c r="EL315">
        <v>0</v>
      </c>
      <c r="EM315">
        <v>0</v>
      </c>
      <c r="EN315">
        <v>0</v>
      </c>
      <c r="EO315">
        <v>1</v>
      </c>
      <c r="EP315">
        <v>0</v>
      </c>
      <c r="EQ315">
        <v>29</v>
      </c>
      <c r="ER315">
        <v>27</v>
      </c>
      <c r="ES315">
        <v>5</v>
      </c>
      <c r="ET315">
        <v>6</v>
      </c>
      <c r="EU315">
        <v>3</v>
      </c>
      <c r="EV315">
        <v>0</v>
      </c>
      <c r="EW315">
        <v>2</v>
      </c>
      <c r="EX315">
        <v>2</v>
      </c>
      <c r="EY315">
        <v>1</v>
      </c>
      <c r="EZ315">
        <v>0</v>
      </c>
      <c r="FA315">
        <v>0</v>
      </c>
      <c r="FB315">
        <v>0</v>
      </c>
      <c r="FC315">
        <v>2</v>
      </c>
      <c r="FD315">
        <v>2</v>
      </c>
      <c r="FE315">
        <v>0</v>
      </c>
      <c r="FF315">
        <v>0</v>
      </c>
      <c r="FG315">
        <v>0</v>
      </c>
      <c r="FH315">
        <v>1</v>
      </c>
      <c r="FI315">
        <v>0</v>
      </c>
      <c r="FJ315">
        <v>1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2</v>
      </c>
      <c r="FQ315">
        <v>27</v>
      </c>
      <c r="FR315">
        <v>26</v>
      </c>
      <c r="FS315">
        <v>7</v>
      </c>
      <c r="FT315">
        <v>2</v>
      </c>
      <c r="FU315">
        <v>0</v>
      </c>
      <c r="FV315">
        <v>0</v>
      </c>
      <c r="FW315">
        <v>0</v>
      </c>
      <c r="FX315">
        <v>0</v>
      </c>
      <c r="FY315">
        <v>2</v>
      </c>
      <c r="FZ315">
        <v>0</v>
      </c>
      <c r="GA315">
        <v>1</v>
      </c>
      <c r="GB315">
        <v>4</v>
      </c>
      <c r="GC315">
        <v>1</v>
      </c>
      <c r="GD315">
        <v>1</v>
      </c>
      <c r="GE315">
        <v>2</v>
      </c>
      <c r="GF315">
        <v>0</v>
      </c>
      <c r="GG315">
        <v>2</v>
      </c>
      <c r="GH315">
        <v>0</v>
      </c>
      <c r="GI315">
        <v>1</v>
      </c>
      <c r="GJ315">
        <v>0</v>
      </c>
      <c r="GK315">
        <v>1</v>
      </c>
      <c r="GL315">
        <v>0</v>
      </c>
      <c r="GM315">
        <v>0</v>
      </c>
      <c r="GN315">
        <v>0</v>
      </c>
      <c r="GO315">
        <v>1</v>
      </c>
      <c r="GP315">
        <v>1</v>
      </c>
      <c r="GQ315">
        <v>26</v>
      </c>
      <c r="GR315">
        <v>14</v>
      </c>
      <c r="GS315">
        <v>4</v>
      </c>
      <c r="GT315">
        <v>0</v>
      </c>
      <c r="GU315">
        <v>1</v>
      </c>
      <c r="GV315">
        <v>1</v>
      </c>
      <c r="GW315">
        <v>2</v>
      </c>
      <c r="GX315">
        <v>0</v>
      </c>
      <c r="GY315">
        <v>0</v>
      </c>
      <c r="GZ315">
        <v>1</v>
      </c>
      <c r="HA315">
        <v>0</v>
      </c>
      <c r="HB315">
        <v>0</v>
      </c>
      <c r="HC315">
        <v>1</v>
      </c>
      <c r="HD315">
        <v>0</v>
      </c>
      <c r="HE315">
        <v>3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0</v>
      </c>
      <c r="HL315">
        <v>0</v>
      </c>
      <c r="HM315">
        <v>0</v>
      </c>
      <c r="HN315">
        <v>1</v>
      </c>
      <c r="HO315">
        <v>0</v>
      </c>
      <c r="HP315">
        <v>0</v>
      </c>
      <c r="HQ315">
        <v>14</v>
      </c>
      <c r="HR315">
        <v>2</v>
      </c>
      <c r="HS315">
        <v>1</v>
      </c>
      <c r="HT315">
        <v>0</v>
      </c>
      <c r="HU315">
        <v>0</v>
      </c>
      <c r="HV315">
        <v>0</v>
      </c>
      <c r="HW315">
        <v>0</v>
      </c>
      <c r="HX315">
        <v>0</v>
      </c>
      <c r="HY315">
        <v>0</v>
      </c>
      <c r="HZ315">
        <v>0</v>
      </c>
      <c r="IA315">
        <v>0</v>
      </c>
      <c r="IB315">
        <v>0</v>
      </c>
      <c r="IC315">
        <v>0</v>
      </c>
      <c r="ID315">
        <v>1</v>
      </c>
      <c r="IE315">
        <v>2</v>
      </c>
    </row>
    <row r="316" spans="1:239">
      <c r="A316" t="s">
        <v>1147</v>
      </c>
      <c r="B316" t="s">
        <v>1139</v>
      </c>
      <c r="C316" t="str">
        <f>"060401"</f>
        <v>060401</v>
      </c>
      <c r="D316" t="s">
        <v>1146</v>
      </c>
      <c r="E316">
        <v>11</v>
      </c>
      <c r="F316">
        <v>927</v>
      </c>
      <c r="G316">
        <v>710</v>
      </c>
      <c r="H316">
        <v>274</v>
      </c>
      <c r="I316">
        <v>436</v>
      </c>
      <c r="J316">
        <v>0</v>
      </c>
      <c r="K316">
        <v>3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436</v>
      </c>
      <c r="T316">
        <v>0</v>
      </c>
      <c r="U316">
        <v>0</v>
      </c>
      <c r="V316">
        <v>436</v>
      </c>
      <c r="W316">
        <v>9</v>
      </c>
      <c r="X316">
        <v>8</v>
      </c>
      <c r="Y316">
        <v>1</v>
      </c>
      <c r="Z316">
        <v>0</v>
      </c>
      <c r="AA316">
        <v>427</v>
      </c>
      <c r="AB316">
        <v>153</v>
      </c>
      <c r="AC316">
        <v>25</v>
      </c>
      <c r="AD316">
        <v>41</v>
      </c>
      <c r="AE316">
        <v>3</v>
      </c>
      <c r="AF316">
        <v>0</v>
      </c>
      <c r="AG316">
        <v>1</v>
      </c>
      <c r="AH316">
        <v>0</v>
      </c>
      <c r="AI316">
        <v>9</v>
      </c>
      <c r="AJ316">
        <v>2</v>
      </c>
      <c r="AK316">
        <v>5</v>
      </c>
      <c r="AL316">
        <v>3</v>
      </c>
      <c r="AM316">
        <v>0</v>
      </c>
      <c r="AN316">
        <v>26</v>
      </c>
      <c r="AO316">
        <v>0</v>
      </c>
      <c r="AP316">
        <v>11</v>
      </c>
      <c r="AQ316">
        <v>1</v>
      </c>
      <c r="AR316">
        <v>0</v>
      </c>
      <c r="AS316">
        <v>1</v>
      </c>
      <c r="AT316">
        <v>1</v>
      </c>
      <c r="AU316">
        <v>0</v>
      </c>
      <c r="AV316">
        <v>22</v>
      </c>
      <c r="AW316">
        <v>1</v>
      </c>
      <c r="AX316">
        <v>0</v>
      </c>
      <c r="AY316">
        <v>0</v>
      </c>
      <c r="AZ316">
        <v>1</v>
      </c>
      <c r="BA316">
        <v>153</v>
      </c>
      <c r="BB316">
        <v>128</v>
      </c>
      <c r="BC316">
        <v>8</v>
      </c>
      <c r="BD316">
        <v>1</v>
      </c>
      <c r="BE316">
        <v>7</v>
      </c>
      <c r="BF316">
        <v>0</v>
      </c>
      <c r="BG316">
        <v>0</v>
      </c>
      <c r="BH316">
        <v>0</v>
      </c>
      <c r="BI316">
        <v>94</v>
      </c>
      <c r="BJ316">
        <v>1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2</v>
      </c>
      <c r="BQ316">
        <v>0</v>
      </c>
      <c r="BR316">
        <v>0</v>
      </c>
      <c r="BS316">
        <v>0</v>
      </c>
      <c r="BT316">
        <v>8</v>
      </c>
      <c r="BU316">
        <v>1</v>
      </c>
      <c r="BV316">
        <v>4</v>
      </c>
      <c r="BW316">
        <v>0</v>
      </c>
      <c r="BX316">
        <v>2</v>
      </c>
      <c r="BY316">
        <v>0</v>
      </c>
      <c r="BZ316">
        <v>0</v>
      </c>
      <c r="CA316">
        <v>128</v>
      </c>
      <c r="CB316">
        <v>12</v>
      </c>
      <c r="CC316">
        <v>1</v>
      </c>
      <c r="CD316">
        <v>2</v>
      </c>
      <c r="CE316">
        <v>0</v>
      </c>
      <c r="CF316">
        <v>1</v>
      </c>
      <c r="CG316">
        <v>0</v>
      </c>
      <c r="CH316">
        <v>2</v>
      </c>
      <c r="CI316">
        <v>1</v>
      </c>
      <c r="CJ316">
        <v>0</v>
      </c>
      <c r="CK316">
        <v>3</v>
      </c>
      <c r="CL316">
        <v>0</v>
      </c>
      <c r="CM316">
        <v>0</v>
      </c>
      <c r="CN316">
        <v>0</v>
      </c>
      <c r="CO316">
        <v>0</v>
      </c>
      <c r="CP316">
        <v>2</v>
      </c>
      <c r="CQ316">
        <v>12</v>
      </c>
      <c r="CR316">
        <v>12</v>
      </c>
      <c r="CS316">
        <v>6</v>
      </c>
      <c r="CT316">
        <v>0</v>
      </c>
      <c r="CU316">
        <v>0</v>
      </c>
      <c r="CV316">
        <v>1</v>
      </c>
      <c r="CW316">
        <v>0</v>
      </c>
      <c r="CX316">
        <v>2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3</v>
      </c>
      <c r="DQ316">
        <v>12</v>
      </c>
      <c r="DR316">
        <v>26</v>
      </c>
      <c r="DS316">
        <v>0</v>
      </c>
      <c r="DT316">
        <v>1</v>
      </c>
      <c r="DU316">
        <v>4</v>
      </c>
      <c r="DV316">
        <v>0</v>
      </c>
      <c r="DW316">
        <v>0</v>
      </c>
      <c r="DX316">
        <v>16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1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4</v>
      </c>
      <c r="EQ316">
        <v>26</v>
      </c>
      <c r="ER316">
        <v>34</v>
      </c>
      <c r="ES316">
        <v>2</v>
      </c>
      <c r="ET316">
        <v>3</v>
      </c>
      <c r="EU316">
        <v>9</v>
      </c>
      <c r="EV316">
        <v>0</v>
      </c>
      <c r="EW316">
        <v>4</v>
      </c>
      <c r="EX316">
        <v>0</v>
      </c>
      <c r="EY316">
        <v>1</v>
      </c>
      <c r="EZ316">
        <v>2</v>
      </c>
      <c r="FA316">
        <v>1</v>
      </c>
      <c r="FB316">
        <v>0</v>
      </c>
      <c r="FC316">
        <v>1</v>
      </c>
      <c r="FD316">
        <v>2</v>
      </c>
      <c r="FE316">
        <v>0</v>
      </c>
      <c r="FF316">
        <v>2</v>
      </c>
      <c r="FG316">
        <v>0</v>
      </c>
      <c r="FH316">
        <v>3</v>
      </c>
      <c r="FI316">
        <v>0</v>
      </c>
      <c r="FJ316">
        <v>0</v>
      </c>
      <c r="FK316">
        <v>0</v>
      </c>
      <c r="FL316">
        <v>0</v>
      </c>
      <c r="FM316">
        <v>1</v>
      </c>
      <c r="FN316">
        <v>1</v>
      </c>
      <c r="FO316">
        <v>0</v>
      </c>
      <c r="FP316">
        <v>2</v>
      </c>
      <c r="FQ316">
        <v>34</v>
      </c>
      <c r="FR316">
        <v>40</v>
      </c>
      <c r="FS316">
        <v>10</v>
      </c>
      <c r="FT316">
        <v>3</v>
      </c>
      <c r="FU316">
        <v>2</v>
      </c>
      <c r="FV316">
        <v>1</v>
      </c>
      <c r="FW316">
        <v>2</v>
      </c>
      <c r="FX316">
        <v>0</v>
      </c>
      <c r="FY316">
        <v>5</v>
      </c>
      <c r="FZ316">
        <v>0</v>
      </c>
      <c r="GA316">
        <v>1</v>
      </c>
      <c r="GB316">
        <v>5</v>
      </c>
      <c r="GC316">
        <v>0</v>
      </c>
      <c r="GD316">
        <v>0</v>
      </c>
      <c r="GE316">
        <v>3</v>
      </c>
      <c r="GF316">
        <v>1</v>
      </c>
      <c r="GG316">
        <v>0</v>
      </c>
      <c r="GH316">
        <v>0</v>
      </c>
      <c r="GI316">
        <v>0</v>
      </c>
      <c r="GJ316">
        <v>0</v>
      </c>
      <c r="GK316">
        <v>6</v>
      </c>
      <c r="GL316">
        <v>0</v>
      </c>
      <c r="GM316">
        <v>0</v>
      </c>
      <c r="GN316">
        <v>0</v>
      </c>
      <c r="GO316">
        <v>0</v>
      </c>
      <c r="GP316">
        <v>1</v>
      </c>
      <c r="GQ316">
        <v>40</v>
      </c>
      <c r="GR316">
        <v>22</v>
      </c>
      <c r="GS316">
        <v>11</v>
      </c>
      <c r="GT316">
        <v>5</v>
      </c>
      <c r="GU316">
        <v>1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2</v>
      </c>
      <c r="HC316">
        <v>0</v>
      </c>
      <c r="HD316">
        <v>1</v>
      </c>
      <c r="HE316">
        <v>0</v>
      </c>
      <c r="HF316">
        <v>2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22</v>
      </c>
      <c r="HR316">
        <v>0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</v>
      </c>
      <c r="ID316">
        <v>0</v>
      </c>
      <c r="IE316">
        <v>0</v>
      </c>
    </row>
    <row r="317" spans="1:239">
      <c r="A317" t="s">
        <v>1145</v>
      </c>
      <c r="B317" t="s">
        <v>1139</v>
      </c>
      <c r="C317" t="str">
        <f>"060401"</f>
        <v>060401</v>
      </c>
      <c r="D317" t="s">
        <v>1144</v>
      </c>
      <c r="E317">
        <v>12</v>
      </c>
      <c r="F317">
        <v>914</v>
      </c>
      <c r="G317">
        <v>710</v>
      </c>
      <c r="H317">
        <v>273</v>
      </c>
      <c r="I317">
        <v>437</v>
      </c>
      <c r="J317">
        <v>0</v>
      </c>
      <c r="K317">
        <v>3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437</v>
      </c>
      <c r="T317">
        <v>0</v>
      </c>
      <c r="U317">
        <v>0</v>
      </c>
      <c r="V317">
        <v>437</v>
      </c>
      <c r="W317">
        <v>3</v>
      </c>
      <c r="X317">
        <v>3</v>
      </c>
      <c r="Y317">
        <v>0</v>
      </c>
      <c r="Z317">
        <v>0</v>
      </c>
      <c r="AA317">
        <v>434</v>
      </c>
      <c r="AB317">
        <v>209</v>
      </c>
      <c r="AC317">
        <v>22</v>
      </c>
      <c r="AD317">
        <v>32</v>
      </c>
      <c r="AE317">
        <v>12</v>
      </c>
      <c r="AF317">
        <v>3</v>
      </c>
      <c r="AG317">
        <v>7</v>
      </c>
      <c r="AH317">
        <v>0</v>
      </c>
      <c r="AI317">
        <v>14</v>
      </c>
      <c r="AJ317">
        <v>4</v>
      </c>
      <c r="AK317">
        <v>4</v>
      </c>
      <c r="AL317">
        <v>0</v>
      </c>
      <c r="AM317">
        <v>4</v>
      </c>
      <c r="AN317">
        <v>41</v>
      </c>
      <c r="AO317">
        <v>0</v>
      </c>
      <c r="AP317">
        <v>8</v>
      </c>
      <c r="AQ317">
        <v>3</v>
      </c>
      <c r="AR317">
        <v>1</v>
      </c>
      <c r="AS317">
        <v>2</v>
      </c>
      <c r="AT317">
        <v>0</v>
      </c>
      <c r="AU317">
        <v>1</v>
      </c>
      <c r="AV317">
        <v>46</v>
      </c>
      <c r="AW317">
        <v>1</v>
      </c>
      <c r="AX317">
        <v>0</v>
      </c>
      <c r="AY317">
        <v>0</v>
      </c>
      <c r="AZ317">
        <v>4</v>
      </c>
      <c r="BA317">
        <v>209</v>
      </c>
      <c r="BB317">
        <v>110</v>
      </c>
      <c r="BC317">
        <v>5</v>
      </c>
      <c r="BD317">
        <v>4</v>
      </c>
      <c r="BE317">
        <v>10</v>
      </c>
      <c r="BF317">
        <v>2</v>
      </c>
      <c r="BG317">
        <v>0</v>
      </c>
      <c r="BH317">
        <v>0</v>
      </c>
      <c r="BI317">
        <v>74</v>
      </c>
      <c r="BJ317">
        <v>2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1</v>
      </c>
      <c r="BS317">
        <v>0</v>
      </c>
      <c r="BT317">
        <v>6</v>
      </c>
      <c r="BU317">
        <v>0</v>
      </c>
      <c r="BV317">
        <v>4</v>
      </c>
      <c r="BW317">
        <v>0</v>
      </c>
      <c r="BX317">
        <v>0</v>
      </c>
      <c r="BY317">
        <v>1</v>
      </c>
      <c r="BZ317">
        <v>1</v>
      </c>
      <c r="CA317">
        <v>110</v>
      </c>
      <c r="CB317">
        <v>12</v>
      </c>
      <c r="CC317">
        <v>7</v>
      </c>
      <c r="CD317">
        <v>1</v>
      </c>
      <c r="CE317">
        <v>3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1</v>
      </c>
      <c r="CP317">
        <v>0</v>
      </c>
      <c r="CQ317">
        <v>12</v>
      </c>
      <c r="CR317">
        <v>13</v>
      </c>
      <c r="CS317">
        <v>7</v>
      </c>
      <c r="CT317">
        <v>0</v>
      </c>
      <c r="CU317">
        <v>1</v>
      </c>
      <c r="CV317">
        <v>0</v>
      </c>
      <c r="CW317">
        <v>2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1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2</v>
      </c>
      <c r="DN317">
        <v>0</v>
      </c>
      <c r="DO317">
        <v>0</v>
      </c>
      <c r="DP317">
        <v>0</v>
      </c>
      <c r="DQ317">
        <v>13</v>
      </c>
      <c r="DR317">
        <v>39</v>
      </c>
      <c r="DS317">
        <v>4</v>
      </c>
      <c r="DT317">
        <v>1</v>
      </c>
      <c r="DU317">
        <v>5</v>
      </c>
      <c r="DV317">
        <v>0</v>
      </c>
      <c r="DW317">
        <v>0</v>
      </c>
      <c r="DX317">
        <v>19</v>
      </c>
      <c r="DY317">
        <v>0</v>
      </c>
      <c r="DZ317">
        <v>0</v>
      </c>
      <c r="EA317">
        <v>0</v>
      </c>
      <c r="EB317">
        <v>0</v>
      </c>
      <c r="EC317">
        <v>1</v>
      </c>
      <c r="ED317">
        <v>0</v>
      </c>
      <c r="EE317">
        <v>0</v>
      </c>
      <c r="EF317">
        <v>0</v>
      </c>
      <c r="EG317">
        <v>0</v>
      </c>
      <c r="EH317">
        <v>2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1</v>
      </c>
      <c r="EP317">
        <v>6</v>
      </c>
      <c r="EQ317">
        <v>39</v>
      </c>
      <c r="ER317">
        <v>18</v>
      </c>
      <c r="ES317">
        <v>5</v>
      </c>
      <c r="ET317">
        <v>3</v>
      </c>
      <c r="EU317">
        <v>2</v>
      </c>
      <c r="EV317">
        <v>0</v>
      </c>
      <c r="EW317">
        <v>1</v>
      </c>
      <c r="EX317">
        <v>1</v>
      </c>
      <c r="EY317">
        <v>1</v>
      </c>
      <c r="EZ317">
        <v>1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2</v>
      </c>
      <c r="FL317">
        <v>0</v>
      </c>
      <c r="FM317">
        <v>1</v>
      </c>
      <c r="FN317">
        <v>0</v>
      </c>
      <c r="FO317">
        <v>0</v>
      </c>
      <c r="FP317">
        <v>1</v>
      </c>
      <c r="FQ317">
        <v>18</v>
      </c>
      <c r="FR317">
        <v>28</v>
      </c>
      <c r="FS317">
        <v>12</v>
      </c>
      <c r="FT317">
        <v>4</v>
      </c>
      <c r="FU317">
        <v>3</v>
      </c>
      <c r="FV317">
        <v>0</v>
      </c>
      <c r="FW317">
        <v>0</v>
      </c>
      <c r="FX317">
        <v>0</v>
      </c>
      <c r="FY317">
        <v>2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1</v>
      </c>
      <c r="GF317">
        <v>1</v>
      </c>
      <c r="GG317">
        <v>1</v>
      </c>
      <c r="GH317">
        <v>1</v>
      </c>
      <c r="GI317">
        <v>0</v>
      </c>
      <c r="GJ317">
        <v>0</v>
      </c>
      <c r="GK317">
        <v>2</v>
      </c>
      <c r="GL317">
        <v>0</v>
      </c>
      <c r="GM317">
        <v>0</v>
      </c>
      <c r="GN317">
        <v>0</v>
      </c>
      <c r="GO317">
        <v>0</v>
      </c>
      <c r="GP317">
        <v>1</v>
      </c>
      <c r="GQ317">
        <v>28</v>
      </c>
      <c r="GR317">
        <v>5</v>
      </c>
      <c r="GS317">
        <v>1</v>
      </c>
      <c r="GT317">
        <v>0</v>
      </c>
      <c r="GU317">
        <v>0</v>
      </c>
      <c r="GV317">
        <v>0</v>
      </c>
      <c r="GW317">
        <v>1</v>
      </c>
      <c r="GX317">
        <v>0</v>
      </c>
      <c r="GY317">
        <v>0</v>
      </c>
      <c r="GZ317">
        <v>0</v>
      </c>
      <c r="HA317">
        <v>0</v>
      </c>
      <c r="HB317">
        <v>1</v>
      </c>
      <c r="HC317">
        <v>1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0</v>
      </c>
      <c r="HM317">
        <v>0</v>
      </c>
      <c r="HN317">
        <v>0</v>
      </c>
      <c r="HO317">
        <v>0</v>
      </c>
      <c r="HP317">
        <v>1</v>
      </c>
      <c r="HQ317">
        <v>5</v>
      </c>
      <c r="HR317">
        <v>0</v>
      </c>
      <c r="HS317">
        <v>0</v>
      </c>
      <c r="HT317">
        <v>0</v>
      </c>
      <c r="HU317">
        <v>0</v>
      </c>
      <c r="HV317">
        <v>0</v>
      </c>
      <c r="HW317">
        <v>0</v>
      </c>
      <c r="HX317">
        <v>0</v>
      </c>
      <c r="HY317">
        <v>0</v>
      </c>
      <c r="HZ317">
        <v>0</v>
      </c>
      <c r="IA317">
        <v>0</v>
      </c>
      <c r="IB317">
        <v>0</v>
      </c>
      <c r="IC317">
        <v>0</v>
      </c>
      <c r="ID317">
        <v>0</v>
      </c>
      <c r="IE317">
        <v>0</v>
      </c>
    </row>
    <row r="318" spans="1:239">
      <c r="A318" t="s">
        <v>1143</v>
      </c>
      <c r="B318" t="s">
        <v>1139</v>
      </c>
      <c r="C318" t="str">
        <f>"060401"</f>
        <v>060401</v>
      </c>
      <c r="D318" t="s">
        <v>1142</v>
      </c>
      <c r="E318">
        <v>13</v>
      </c>
      <c r="F318">
        <v>1000</v>
      </c>
      <c r="G318">
        <v>770</v>
      </c>
      <c r="H318">
        <v>285</v>
      </c>
      <c r="I318">
        <v>485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485</v>
      </c>
      <c r="T318">
        <v>0</v>
      </c>
      <c r="U318">
        <v>0</v>
      </c>
      <c r="V318">
        <v>485</v>
      </c>
      <c r="W318">
        <v>13</v>
      </c>
      <c r="X318">
        <v>8</v>
      </c>
      <c r="Y318">
        <v>5</v>
      </c>
      <c r="Z318">
        <v>0</v>
      </c>
      <c r="AA318">
        <v>472</v>
      </c>
      <c r="AB318">
        <v>177</v>
      </c>
      <c r="AC318">
        <v>17</v>
      </c>
      <c r="AD318">
        <v>38</v>
      </c>
      <c r="AE318">
        <v>20</v>
      </c>
      <c r="AF318">
        <v>2</v>
      </c>
      <c r="AG318">
        <v>5</v>
      </c>
      <c r="AH318">
        <v>0</v>
      </c>
      <c r="AI318">
        <v>14</v>
      </c>
      <c r="AJ318">
        <v>1</v>
      </c>
      <c r="AK318">
        <v>11</v>
      </c>
      <c r="AL318">
        <v>3</v>
      </c>
      <c r="AM318">
        <v>4</v>
      </c>
      <c r="AN318">
        <v>41</v>
      </c>
      <c r="AO318">
        <v>1</v>
      </c>
      <c r="AP318">
        <v>6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11</v>
      </c>
      <c r="AW318">
        <v>1</v>
      </c>
      <c r="AX318">
        <v>0</v>
      </c>
      <c r="AY318">
        <v>0</v>
      </c>
      <c r="AZ318">
        <v>2</v>
      </c>
      <c r="BA318">
        <v>177</v>
      </c>
      <c r="BB318">
        <v>138</v>
      </c>
      <c r="BC318">
        <v>4</v>
      </c>
      <c r="BD318">
        <v>5</v>
      </c>
      <c r="BE318">
        <v>7</v>
      </c>
      <c r="BF318">
        <v>0</v>
      </c>
      <c r="BG318">
        <v>0</v>
      </c>
      <c r="BH318">
        <v>0</v>
      </c>
      <c r="BI318">
        <v>98</v>
      </c>
      <c r="BJ318">
        <v>0</v>
      </c>
      <c r="BK318">
        <v>0</v>
      </c>
      <c r="BL318">
        <v>0</v>
      </c>
      <c r="BM318">
        <v>0</v>
      </c>
      <c r="BN318">
        <v>1</v>
      </c>
      <c r="BO318">
        <v>2</v>
      </c>
      <c r="BP318">
        <v>1</v>
      </c>
      <c r="BQ318">
        <v>0</v>
      </c>
      <c r="BR318">
        <v>5</v>
      </c>
      <c r="BS318">
        <v>1</v>
      </c>
      <c r="BT318">
        <v>13</v>
      </c>
      <c r="BU318">
        <v>0</v>
      </c>
      <c r="BV318">
        <v>1</v>
      </c>
      <c r="BW318">
        <v>0</v>
      </c>
      <c r="BX318">
        <v>0</v>
      </c>
      <c r="BY318">
        <v>0</v>
      </c>
      <c r="BZ318">
        <v>0</v>
      </c>
      <c r="CA318">
        <v>138</v>
      </c>
      <c r="CB318">
        <v>14</v>
      </c>
      <c r="CC318">
        <v>11</v>
      </c>
      <c r="CD318">
        <v>0</v>
      </c>
      <c r="CE318">
        <v>1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1</v>
      </c>
      <c r="CL318">
        <v>0</v>
      </c>
      <c r="CM318">
        <v>0</v>
      </c>
      <c r="CN318">
        <v>0</v>
      </c>
      <c r="CO318">
        <v>1</v>
      </c>
      <c r="CP318">
        <v>0</v>
      </c>
      <c r="CQ318">
        <v>14</v>
      </c>
      <c r="CR318">
        <v>21</v>
      </c>
      <c r="CS318">
        <v>7</v>
      </c>
      <c r="CT318">
        <v>1</v>
      </c>
      <c r="CU318">
        <v>0</v>
      </c>
      <c r="CV318">
        <v>3</v>
      </c>
      <c r="CW318">
        <v>2</v>
      </c>
      <c r="CX318">
        <v>0</v>
      </c>
      <c r="CY318">
        <v>0</v>
      </c>
      <c r="CZ318">
        <v>1</v>
      </c>
      <c r="DA318">
        <v>0</v>
      </c>
      <c r="DB318">
        <v>1</v>
      </c>
      <c r="DC318">
        <v>0</v>
      </c>
      <c r="DD318">
        <v>0</v>
      </c>
      <c r="DE318">
        <v>0</v>
      </c>
      <c r="DF318">
        <v>0</v>
      </c>
      <c r="DG318">
        <v>2</v>
      </c>
      <c r="DH318">
        <v>1</v>
      </c>
      <c r="DI318">
        <v>0</v>
      </c>
      <c r="DJ318">
        <v>1</v>
      </c>
      <c r="DK318">
        <v>0</v>
      </c>
      <c r="DL318">
        <v>0</v>
      </c>
      <c r="DM318">
        <v>1</v>
      </c>
      <c r="DN318">
        <v>0</v>
      </c>
      <c r="DO318">
        <v>1</v>
      </c>
      <c r="DP318">
        <v>0</v>
      </c>
      <c r="DQ318">
        <v>21</v>
      </c>
      <c r="DR318">
        <v>41</v>
      </c>
      <c r="DS318">
        <v>1</v>
      </c>
      <c r="DT318">
        <v>0</v>
      </c>
      <c r="DU318">
        <v>1</v>
      </c>
      <c r="DV318">
        <v>1</v>
      </c>
      <c r="DW318">
        <v>0</v>
      </c>
      <c r="DX318">
        <v>29</v>
      </c>
      <c r="DY318">
        <v>0</v>
      </c>
      <c r="DZ318">
        <v>0</v>
      </c>
      <c r="EA318">
        <v>0</v>
      </c>
      <c r="EB318">
        <v>1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2</v>
      </c>
      <c r="EI318">
        <v>0</v>
      </c>
      <c r="EJ318">
        <v>2</v>
      </c>
      <c r="EK318">
        <v>0</v>
      </c>
      <c r="EL318">
        <v>0</v>
      </c>
      <c r="EM318">
        <v>0</v>
      </c>
      <c r="EN318">
        <v>0</v>
      </c>
      <c r="EO318">
        <v>2</v>
      </c>
      <c r="EP318">
        <v>2</v>
      </c>
      <c r="EQ318">
        <v>41</v>
      </c>
      <c r="ER318">
        <v>40</v>
      </c>
      <c r="ES318">
        <v>8</v>
      </c>
      <c r="ET318">
        <v>5</v>
      </c>
      <c r="EU318">
        <v>8</v>
      </c>
      <c r="EV318">
        <v>0</v>
      </c>
      <c r="EW318">
        <v>1</v>
      </c>
      <c r="EX318">
        <v>1</v>
      </c>
      <c r="EY318">
        <v>1</v>
      </c>
      <c r="EZ318">
        <v>0</v>
      </c>
      <c r="FA318">
        <v>5</v>
      </c>
      <c r="FB318">
        <v>1</v>
      </c>
      <c r="FC318">
        <v>3</v>
      </c>
      <c r="FD318">
        <v>0</v>
      </c>
      <c r="FE318">
        <v>1</v>
      </c>
      <c r="FF318">
        <v>1</v>
      </c>
      <c r="FG318">
        <v>0</v>
      </c>
      <c r="FH318">
        <v>3</v>
      </c>
      <c r="FI318">
        <v>1</v>
      </c>
      <c r="FJ318">
        <v>1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40</v>
      </c>
      <c r="FR318">
        <v>25</v>
      </c>
      <c r="FS318">
        <v>6</v>
      </c>
      <c r="FT318">
        <v>2</v>
      </c>
      <c r="FU318">
        <v>0</v>
      </c>
      <c r="FV318">
        <v>0</v>
      </c>
      <c r="FW318">
        <v>0</v>
      </c>
      <c r="FX318">
        <v>0</v>
      </c>
      <c r="FY318">
        <v>1</v>
      </c>
      <c r="FZ318">
        <v>0</v>
      </c>
      <c r="GA318">
        <v>1</v>
      </c>
      <c r="GB318">
        <v>3</v>
      </c>
      <c r="GC318">
        <v>0</v>
      </c>
      <c r="GD318">
        <v>0</v>
      </c>
      <c r="GE318">
        <v>0</v>
      </c>
      <c r="GF318">
        <v>5</v>
      </c>
      <c r="GG318">
        <v>1</v>
      </c>
      <c r="GH318">
        <v>0</v>
      </c>
      <c r="GI318">
        <v>1</v>
      </c>
      <c r="GJ318">
        <v>0</v>
      </c>
      <c r="GK318">
        <v>2</v>
      </c>
      <c r="GL318">
        <v>3</v>
      </c>
      <c r="GM318">
        <v>0</v>
      </c>
      <c r="GN318">
        <v>0</v>
      </c>
      <c r="GO318">
        <v>0</v>
      </c>
      <c r="GP318">
        <v>0</v>
      </c>
      <c r="GQ318">
        <v>25</v>
      </c>
      <c r="GR318">
        <v>15</v>
      </c>
      <c r="GS318">
        <v>4</v>
      </c>
      <c r="GT318">
        <v>3</v>
      </c>
      <c r="GU318">
        <v>3</v>
      </c>
      <c r="GV318">
        <v>0</v>
      </c>
      <c r="GW318">
        <v>0</v>
      </c>
      <c r="GX318">
        <v>0</v>
      </c>
      <c r="GY318">
        <v>0</v>
      </c>
      <c r="GZ318">
        <v>1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0</v>
      </c>
      <c r="HM318">
        <v>1</v>
      </c>
      <c r="HN318">
        <v>1</v>
      </c>
      <c r="HO318">
        <v>0</v>
      </c>
      <c r="HP318">
        <v>2</v>
      </c>
      <c r="HQ318">
        <v>15</v>
      </c>
      <c r="HR318">
        <v>1</v>
      </c>
      <c r="HS318">
        <v>0</v>
      </c>
      <c r="HT318">
        <v>0</v>
      </c>
      <c r="HU318">
        <v>1</v>
      </c>
      <c r="HV318">
        <v>0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1</v>
      </c>
    </row>
    <row r="319" spans="1:239">
      <c r="A319" t="s">
        <v>1141</v>
      </c>
      <c r="B319" t="s">
        <v>1139</v>
      </c>
      <c r="C319" t="str">
        <f>"060401"</f>
        <v>060401</v>
      </c>
      <c r="D319" t="s">
        <v>244</v>
      </c>
      <c r="E319">
        <v>14</v>
      </c>
      <c r="F319">
        <v>335</v>
      </c>
      <c r="G319">
        <v>271</v>
      </c>
      <c r="H319">
        <v>189</v>
      </c>
      <c r="I319">
        <v>82</v>
      </c>
      <c r="J319">
        <v>0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82</v>
      </c>
      <c r="T319">
        <v>0</v>
      </c>
      <c r="U319">
        <v>0</v>
      </c>
      <c r="V319">
        <v>82</v>
      </c>
      <c r="W319">
        <v>6</v>
      </c>
      <c r="X319">
        <v>6</v>
      </c>
      <c r="Y319">
        <v>0</v>
      </c>
      <c r="Z319">
        <v>0</v>
      </c>
      <c r="AA319">
        <v>76</v>
      </c>
      <c r="AB319">
        <v>43</v>
      </c>
      <c r="AC319">
        <v>13</v>
      </c>
      <c r="AD319">
        <v>10</v>
      </c>
      <c r="AE319">
        <v>2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1</v>
      </c>
      <c r="AL319">
        <v>0</v>
      </c>
      <c r="AM319">
        <v>0</v>
      </c>
      <c r="AN319">
        <v>9</v>
      </c>
      <c r="AO319">
        <v>0</v>
      </c>
      <c r="AP319">
        <v>3</v>
      </c>
      <c r="AQ319">
        <v>0</v>
      </c>
      <c r="AR319">
        <v>0</v>
      </c>
      <c r="AS319">
        <v>0</v>
      </c>
      <c r="AT319">
        <v>2</v>
      </c>
      <c r="AU319">
        <v>0</v>
      </c>
      <c r="AV319">
        <v>3</v>
      </c>
      <c r="AW319">
        <v>0</v>
      </c>
      <c r="AX319">
        <v>0</v>
      </c>
      <c r="AY319">
        <v>0</v>
      </c>
      <c r="AZ319">
        <v>0</v>
      </c>
      <c r="BA319">
        <v>43</v>
      </c>
      <c r="BB319">
        <v>13</v>
      </c>
      <c r="BC319">
        <v>1</v>
      </c>
      <c r="BD319">
        <v>0</v>
      </c>
      <c r="BE319">
        <v>1</v>
      </c>
      <c r="BF319">
        <v>1</v>
      </c>
      <c r="BG319">
        <v>0</v>
      </c>
      <c r="BH319">
        <v>3</v>
      </c>
      <c r="BI319">
        <v>5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1</v>
      </c>
      <c r="BU319">
        <v>0</v>
      </c>
      <c r="BV319">
        <v>0</v>
      </c>
      <c r="BW319">
        <v>0</v>
      </c>
      <c r="BX319">
        <v>1</v>
      </c>
      <c r="BY319">
        <v>0</v>
      </c>
      <c r="BZ319">
        <v>0</v>
      </c>
      <c r="CA319">
        <v>13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1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1</v>
      </c>
      <c r="DQ319">
        <v>1</v>
      </c>
      <c r="DR319">
        <v>10</v>
      </c>
      <c r="DS319">
        <v>0</v>
      </c>
      <c r="DT319">
        <v>1</v>
      </c>
      <c r="DU319">
        <v>0</v>
      </c>
      <c r="DV319">
        <v>0</v>
      </c>
      <c r="DW319">
        <v>0</v>
      </c>
      <c r="DX319">
        <v>5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1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3</v>
      </c>
      <c r="EQ319">
        <v>10</v>
      </c>
      <c r="ER319">
        <v>1</v>
      </c>
      <c r="ES319">
        <v>1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1</v>
      </c>
      <c r="FR319">
        <v>5</v>
      </c>
      <c r="FS319">
        <v>2</v>
      </c>
      <c r="FT319">
        <v>0</v>
      </c>
      <c r="FU319">
        <v>1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1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1</v>
      </c>
      <c r="GQ319">
        <v>5</v>
      </c>
      <c r="GR319">
        <v>2</v>
      </c>
      <c r="GS319">
        <v>2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0</v>
      </c>
      <c r="HP319">
        <v>0</v>
      </c>
      <c r="HQ319">
        <v>2</v>
      </c>
      <c r="HR319">
        <v>1</v>
      </c>
      <c r="HS319">
        <v>0</v>
      </c>
      <c r="HT319">
        <v>1</v>
      </c>
      <c r="HU319">
        <v>0</v>
      </c>
      <c r="HV319">
        <v>0</v>
      </c>
      <c r="HW319">
        <v>0</v>
      </c>
      <c r="HX319">
        <v>0</v>
      </c>
      <c r="HY319">
        <v>0</v>
      </c>
      <c r="HZ319">
        <v>0</v>
      </c>
      <c r="IA319">
        <v>0</v>
      </c>
      <c r="IB319">
        <v>0</v>
      </c>
      <c r="IC319">
        <v>0</v>
      </c>
      <c r="ID319">
        <v>0</v>
      </c>
      <c r="IE319">
        <v>1</v>
      </c>
    </row>
    <row r="320" spans="1:239">
      <c r="A320" t="s">
        <v>1140</v>
      </c>
      <c r="B320" t="s">
        <v>1139</v>
      </c>
      <c r="C320" t="str">
        <f>"060401"</f>
        <v>060401</v>
      </c>
      <c r="D320" t="s">
        <v>142</v>
      </c>
      <c r="E320">
        <v>15</v>
      </c>
      <c r="F320">
        <v>371</v>
      </c>
      <c r="G320">
        <v>385</v>
      </c>
      <c r="H320">
        <v>219</v>
      </c>
      <c r="I320">
        <v>166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165</v>
      </c>
      <c r="T320">
        <v>0</v>
      </c>
      <c r="U320">
        <v>0</v>
      </c>
      <c r="V320">
        <v>165</v>
      </c>
      <c r="W320">
        <v>33</v>
      </c>
      <c r="X320">
        <v>20</v>
      </c>
      <c r="Y320">
        <v>13</v>
      </c>
      <c r="Z320">
        <v>0</v>
      </c>
      <c r="AA320">
        <v>132</v>
      </c>
      <c r="AB320">
        <v>30</v>
      </c>
      <c r="AC320">
        <v>7</v>
      </c>
      <c r="AD320">
        <v>4</v>
      </c>
      <c r="AE320">
        <v>6</v>
      </c>
      <c r="AF320">
        <v>0</v>
      </c>
      <c r="AG320">
        <v>2</v>
      </c>
      <c r="AH320">
        <v>0</v>
      </c>
      <c r="AI320">
        <v>1</v>
      </c>
      <c r="AJ320">
        <v>0</v>
      </c>
      <c r="AK320">
        <v>2</v>
      </c>
      <c r="AL320">
        <v>1</v>
      </c>
      <c r="AM320">
        <v>0</v>
      </c>
      <c r="AN320">
        <v>1</v>
      </c>
      <c r="AO320">
        <v>0</v>
      </c>
      <c r="AP320">
        <v>1</v>
      </c>
      <c r="AQ320">
        <v>0</v>
      </c>
      <c r="AR320">
        <v>2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0</v>
      </c>
      <c r="AY320">
        <v>1</v>
      </c>
      <c r="AZ320">
        <v>0</v>
      </c>
      <c r="BA320">
        <v>30</v>
      </c>
      <c r="BB320">
        <v>44</v>
      </c>
      <c r="BC320">
        <v>10</v>
      </c>
      <c r="BD320">
        <v>3</v>
      </c>
      <c r="BE320">
        <v>1</v>
      </c>
      <c r="BF320">
        <v>3</v>
      </c>
      <c r="BG320">
        <v>1</v>
      </c>
      <c r="BH320">
        <v>4</v>
      </c>
      <c r="BI320">
        <v>2</v>
      </c>
      <c r="BJ320">
        <v>1</v>
      </c>
      <c r="BK320">
        <v>0</v>
      </c>
      <c r="BL320">
        <v>1</v>
      </c>
      <c r="BM320">
        <v>1</v>
      </c>
      <c r="BN320">
        <v>1</v>
      </c>
      <c r="BO320">
        <v>0</v>
      </c>
      <c r="BP320">
        <v>1</v>
      </c>
      <c r="BQ320">
        <v>2</v>
      </c>
      <c r="BR320">
        <v>1</v>
      </c>
      <c r="BS320">
        <v>3</v>
      </c>
      <c r="BT320">
        <v>0</v>
      </c>
      <c r="BU320">
        <v>0</v>
      </c>
      <c r="BV320">
        <v>3</v>
      </c>
      <c r="BW320">
        <v>1</v>
      </c>
      <c r="BX320">
        <v>5</v>
      </c>
      <c r="BY320">
        <v>0</v>
      </c>
      <c r="BZ320">
        <v>0</v>
      </c>
      <c r="CA320">
        <v>44</v>
      </c>
      <c r="CB320">
        <v>5</v>
      </c>
      <c r="CC320">
        <v>3</v>
      </c>
      <c r="CD320">
        <v>0</v>
      </c>
      <c r="CE320">
        <v>1</v>
      </c>
      <c r="CF320">
        <v>0</v>
      </c>
      <c r="CG320">
        <v>0</v>
      </c>
      <c r="CH320">
        <v>0</v>
      </c>
      <c r="CI320">
        <v>1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5</v>
      </c>
      <c r="CR320">
        <v>4</v>
      </c>
      <c r="CS320">
        <v>1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2</v>
      </c>
      <c r="DL320">
        <v>0</v>
      </c>
      <c r="DM320">
        <v>1</v>
      </c>
      <c r="DN320">
        <v>0</v>
      </c>
      <c r="DO320">
        <v>0</v>
      </c>
      <c r="DP320">
        <v>0</v>
      </c>
      <c r="DQ320">
        <v>4</v>
      </c>
      <c r="DR320">
        <v>7</v>
      </c>
      <c r="DS320">
        <v>1</v>
      </c>
      <c r="DT320">
        <v>0</v>
      </c>
      <c r="DU320">
        <v>0</v>
      </c>
      <c r="DV320">
        <v>0</v>
      </c>
      <c r="DW320">
        <v>0</v>
      </c>
      <c r="DX320">
        <v>3</v>
      </c>
      <c r="DY320">
        <v>0</v>
      </c>
      <c r="DZ320">
        <v>1</v>
      </c>
      <c r="EA320">
        <v>1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1</v>
      </c>
      <c r="EQ320">
        <v>7</v>
      </c>
      <c r="ER320">
        <v>3</v>
      </c>
      <c r="ES320">
        <v>0</v>
      </c>
      <c r="ET320">
        <v>1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1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1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3</v>
      </c>
      <c r="FR320">
        <v>32</v>
      </c>
      <c r="FS320">
        <v>7</v>
      </c>
      <c r="FT320">
        <v>3</v>
      </c>
      <c r="FU320">
        <v>2</v>
      </c>
      <c r="FV320">
        <v>2</v>
      </c>
      <c r="FW320">
        <v>0</v>
      </c>
      <c r="FX320">
        <v>0</v>
      </c>
      <c r="FY320">
        <v>4</v>
      </c>
      <c r="FZ320">
        <v>1</v>
      </c>
      <c r="GA320">
        <v>0</v>
      </c>
      <c r="GB320">
        <v>7</v>
      </c>
      <c r="GC320">
        <v>0</v>
      </c>
      <c r="GD320">
        <v>0</v>
      </c>
      <c r="GE320">
        <v>2</v>
      </c>
      <c r="GF320">
        <v>0</v>
      </c>
      <c r="GG320">
        <v>1</v>
      </c>
      <c r="GH320">
        <v>0</v>
      </c>
      <c r="GI320">
        <v>0</v>
      </c>
      <c r="GJ320">
        <v>0</v>
      </c>
      <c r="GK320">
        <v>2</v>
      </c>
      <c r="GL320">
        <v>0</v>
      </c>
      <c r="GM320">
        <v>0</v>
      </c>
      <c r="GN320">
        <v>0</v>
      </c>
      <c r="GO320">
        <v>0</v>
      </c>
      <c r="GP320">
        <v>1</v>
      </c>
      <c r="GQ320">
        <v>32</v>
      </c>
      <c r="GR320">
        <v>5</v>
      </c>
      <c r="GS320">
        <v>0</v>
      </c>
      <c r="GT320">
        <v>1</v>
      </c>
      <c r="GU320">
        <v>2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1</v>
      </c>
      <c r="HM320">
        <v>1</v>
      </c>
      <c r="HN320">
        <v>0</v>
      </c>
      <c r="HO320">
        <v>0</v>
      </c>
      <c r="HP320">
        <v>0</v>
      </c>
      <c r="HQ320">
        <v>5</v>
      </c>
      <c r="HR320">
        <v>2</v>
      </c>
      <c r="HS320">
        <v>1</v>
      </c>
      <c r="HT320">
        <v>0</v>
      </c>
      <c r="HU320">
        <v>0</v>
      </c>
      <c r="HV320">
        <v>0</v>
      </c>
      <c r="HW320">
        <v>0</v>
      </c>
      <c r="HX320">
        <v>0</v>
      </c>
      <c r="HY320">
        <v>0</v>
      </c>
      <c r="HZ320">
        <v>0</v>
      </c>
      <c r="IA320">
        <v>0</v>
      </c>
      <c r="IB320">
        <v>0</v>
      </c>
      <c r="IC320">
        <v>0</v>
      </c>
      <c r="ID320">
        <v>1</v>
      </c>
      <c r="IE320">
        <v>2</v>
      </c>
    </row>
    <row r="321" spans="1:239">
      <c r="A321" t="s">
        <v>1138</v>
      </c>
      <c r="B321" t="s">
        <v>1128</v>
      </c>
      <c r="C321" t="str">
        <f>"060402"</f>
        <v>060402</v>
      </c>
      <c r="D321" t="s">
        <v>1137</v>
      </c>
      <c r="E321">
        <v>1</v>
      </c>
      <c r="F321">
        <v>1272</v>
      </c>
      <c r="G321">
        <v>990</v>
      </c>
      <c r="H321">
        <v>448</v>
      </c>
      <c r="I321">
        <v>542</v>
      </c>
      <c r="J321">
        <v>3</v>
      </c>
      <c r="K321">
        <v>3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542</v>
      </c>
      <c r="T321">
        <v>0</v>
      </c>
      <c r="U321">
        <v>0</v>
      </c>
      <c r="V321">
        <v>542</v>
      </c>
      <c r="W321">
        <v>21</v>
      </c>
      <c r="X321">
        <v>13</v>
      </c>
      <c r="Y321">
        <v>8</v>
      </c>
      <c r="Z321">
        <v>0</v>
      </c>
      <c r="AA321">
        <v>521</v>
      </c>
      <c r="AB321">
        <v>255</v>
      </c>
      <c r="AC321">
        <v>32</v>
      </c>
      <c r="AD321">
        <v>60</v>
      </c>
      <c r="AE321">
        <v>2</v>
      </c>
      <c r="AF321">
        <v>0</v>
      </c>
      <c r="AG321">
        <v>27</v>
      </c>
      <c r="AH321">
        <v>0</v>
      </c>
      <c r="AI321">
        <v>28</v>
      </c>
      <c r="AJ321">
        <v>2</v>
      </c>
      <c r="AK321">
        <v>3</v>
      </c>
      <c r="AL321">
        <v>0</v>
      </c>
      <c r="AM321">
        <v>8</v>
      </c>
      <c r="AN321">
        <v>80</v>
      </c>
      <c r="AO321">
        <v>0</v>
      </c>
      <c r="AP321">
        <v>2</v>
      </c>
      <c r="AQ321">
        <v>1</v>
      </c>
      <c r="AR321">
        <v>0</v>
      </c>
      <c r="AS321">
        <v>1</v>
      </c>
      <c r="AT321">
        <v>0</v>
      </c>
      <c r="AU321">
        <v>1</v>
      </c>
      <c r="AV321">
        <v>7</v>
      </c>
      <c r="AW321">
        <v>0</v>
      </c>
      <c r="AX321">
        <v>1</v>
      </c>
      <c r="AY321">
        <v>0</v>
      </c>
      <c r="AZ321">
        <v>0</v>
      </c>
      <c r="BA321">
        <v>255</v>
      </c>
      <c r="BB321">
        <v>43</v>
      </c>
      <c r="BC321">
        <v>11</v>
      </c>
      <c r="BD321">
        <v>1</v>
      </c>
      <c r="BE321">
        <v>5</v>
      </c>
      <c r="BF321">
        <v>2</v>
      </c>
      <c r="BG321">
        <v>0</v>
      </c>
      <c r="BH321">
        <v>2</v>
      </c>
      <c r="BI321">
        <v>17</v>
      </c>
      <c r="BJ321">
        <v>0</v>
      </c>
      <c r="BK321">
        <v>0</v>
      </c>
      <c r="BL321">
        <v>0</v>
      </c>
      <c r="BM321">
        <v>1</v>
      </c>
      <c r="BN321">
        <v>0</v>
      </c>
      <c r="BO321">
        <v>0</v>
      </c>
      <c r="BP321">
        <v>0</v>
      </c>
      <c r="BQ321">
        <v>1</v>
      </c>
      <c r="BR321">
        <v>0</v>
      </c>
      <c r="BS321">
        <v>0</v>
      </c>
      <c r="BT321">
        <v>2</v>
      </c>
      <c r="BU321">
        <v>0</v>
      </c>
      <c r="BV321">
        <v>0</v>
      </c>
      <c r="BW321">
        <v>0</v>
      </c>
      <c r="BX321">
        <v>1</v>
      </c>
      <c r="BY321">
        <v>0</v>
      </c>
      <c r="BZ321">
        <v>0</v>
      </c>
      <c r="CA321">
        <v>43</v>
      </c>
      <c r="CB321">
        <v>3</v>
      </c>
      <c r="CC321">
        <v>2</v>
      </c>
      <c r="CD321">
        <v>0</v>
      </c>
      <c r="CE321">
        <v>0</v>
      </c>
      <c r="CF321">
        <v>1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3</v>
      </c>
      <c r="CR321">
        <v>12</v>
      </c>
      <c r="CS321">
        <v>7</v>
      </c>
      <c r="CT321">
        <v>0</v>
      </c>
      <c r="CU321">
        <v>0</v>
      </c>
      <c r="CV321">
        <v>1</v>
      </c>
      <c r="CW321">
        <v>0</v>
      </c>
      <c r="CX321">
        <v>0</v>
      </c>
      <c r="CY321">
        <v>0</v>
      </c>
      <c r="CZ321">
        <v>0</v>
      </c>
      <c r="DA321">
        <v>2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1</v>
      </c>
      <c r="DM321">
        <v>0</v>
      </c>
      <c r="DN321">
        <v>1</v>
      </c>
      <c r="DO321">
        <v>0</v>
      </c>
      <c r="DP321">
        <v>0</v>
      </c>
      <c r="DQ321">
        <v>12</v>
      </c>
      <c r="DR321">
        <v>110</v>
      </c>
      <c r="DS321">
        <v>6</v>
      </c>
      <c r="DT321">
        <v>2</v>
      </c>
      <c r="DU321">
        <v>2</v>
      </c>
      <c r="DV321">
        <v>0</v>
      </c>
      <c r="DW321">
        <v>0</v>
      </c>
      <c r="DX321">
        <v>93</v>
      </c>
      <c r="DY321">
        <v>1</v>
      </c>
      <c r="DZ321">
        <v>0</v>
      </c>
      <c r="EA321">
        <v>1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3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2</v>
      </c>
      <c r="EQ321">
        <v>110</v>
      </c>
      <c r="ER321">
        <v>29</v>
      </c>
      <c r="ES321">
        <v>8</v>
      </c>
      <c r="ET321">
        <v>4</v>
      </c>
      <c r="EU321">
        <v>2</v>
      </c>
      <c r="EV321">
        <v>2</v>
      </c>
      <c r="EW321">
        <v>1</v>
      </c>
      <c r="EX321">
        <v>4</v>
      </c>
      <c r="EY321">
        <v>2</v>
      </c>
      <c r="EZ321">
        <v>0</v>
      </c>
      <c r="FA321">
        <v>0</v>
      </c>
      <c r="FB321">
        <v>0</v>
      </c>
      <c r="FC321">
        <v>0</v>
      </c>
      <c r="FD321">
        <v>2</v>
      </c>
      <c r="FE321">
        <v>0</v>
      </c>
      <c r="FF321">
        <v>1</v>
      </c>
      <c r="FG321">
        <v>0</v>
      </c>
      <c r="FH321">
        <v>0</v>
      </c>
      <c r="FI321">
        <v>0</v>
      </c>
      <c r="FJ321">
        <v>1</v>
      </c>
      <c r="FK321">
        <v>0</v>
      </c>
      <c r="FL321">
        <v>0</v>
      </c>
      <c r="FM321">
        <v>1</v>
      </c>
      <c r="FN321">
        <v>0</v>
      </c>
      <c r="FO321">
        <v>0</v>
      </c>
      <c r="FP321">
        <v>1</v>
      </c>
      <c r="FQ321">
        <v>29</v>
      </c>
      <c r="FR321">
        <v>62</v>
      </c>
      <c r="FS321">
        <v>17</v>
      </c>
      <c r="FT321">
        <v>2</v>
      </c>
      <c r="FU321">
        <v>5</v>
      </c>
      <c r="FV321">
        <v>1</v>
      </c>
      <c r="FW321">
        <v>2</v>
      </c>
      <c r="FX321">
        <v>0</v>
      </c>
      <c r="FY321">
        <v>3</v>
      </c>
      <c r="FZ321">
        <v>0</v>
      </c>
      <c r="GA321">
        <v>0</v>
      </c>
      <c r="GB321">
        <v>3</v>
      </c>
      <c r="GC321">
        <v>1</v>
      </c>
      <c r="GD321">
        <v>0</v>
      </c>
      <c r="GE321">
        <v>0</v>
      </c>
      <c r="GF321">
        <v>4</v>
      </c>
      <c r="GG321">
        <v>2</v>
      </c>
      <c r="GH321">
        <v>0</v>
      </c>
      <c r="GI321">
        <v>0</v>
      </c>
      <c r="GJ321">
        <v>0</v>
      </c>
      <c r="GK321">
        <v>22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62</v>
      </c>
      <c r="GR321">
        <v>4</v>
      </c>
      <c r="GS321">
        <v>2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1</v>
      </c>
      <c r="HF321">
        <v>0</v>
      </c>
      <c r="HG321">
        <v>0</v>
      </c>
      <c r="HH321">
        <v>1</v>
      </c>
      <c r="HI321">
        <v>0</v>
      </c>
      <c r="HJ321">
        <v>0</v>
      </c>
      <c r="HK321">
        <v>0</v>
      </c>
      <c r="HL321">
        <v>0</v>
      </c>
      <c r="HM321">
        <v>0</v>
      </c>
      <c r="HN321">
        <v>0</v>
      </c>
      <c r="HO321">
        <v>0</v>
      </c>
      <c r="HP321">
        <v>0</v>
      </c>
      <c r="HQ321">
        <v>4</v>
      </c>
      <c r="HR321">
        <v>3</v>
      </c>
      <c r="HS321">
        <v>1</v>
      </c>
      <c r="HT321">
        <v>0</v>
      </c>
      <c r="HU321">
        <v>1</v>
      </c>
      <c r="HV321">
        <v>0</v>
      </c>
      <c r="HW321">
        <v>0</v>
      </c>
      <c r="HX321">
        <v>0</v>
      </c>
      <c r="HY321">
        <v>1</v>
      </c>
      <c r="HZ321">
        <v>0</v>
      </c>
      <c r="IA321">
        <v>0</v>
      </c>
      <c r="IB321">
        <v>0</v>
      </c>
      <c r="IC321">
        <v>0</v>
      </c>
      <c r="ID321">
        <v>0</v>
      </c>
      <c r="IE321">
        <v>3</v>
      </c>
    </row>
    <row r="322" spans="1:239">
      <c r="A322" t="s">
        <v>1136</v>
      </c>
      <c r="B322" t="s">
        <v>1128</v>
      </c>
      <c r="C322" t="str">
        <f>"060402"</f>
        <v>060402</v>
      </c>
      <c r="D322" t="s">
        <v>353</v>
      </c>
      <c r="E322">
        <v>2</v>
      </c>
      <c r="F322">
        <v>396</v>
      </c>
      <c r="G322">
        <v>310</v>
      </c>
      <c r="H322">
        <v>187</v>
      </c>
      <c r="I322">
        <v>123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123</v>
      </c>
      <c r="T322">
        <v>0</v>
      </c>
      <c r="U322">
        <v>0</v>
      </c>
      <c r="V322">
        <v>123</v>
      </c>
      <c r="W322">
        <v>7</v>
      </c>
      <c r="X322">
        <v>6</v>
      </c>
      <c r="Y322">
        <v>1</v>
      </c>
      <c r="Z322">
        <v>0</v>
      </c>
      <c r="AA322">
        <v>116</v>
      </c>
      <c r="AB322">
        <v>37</v>
      </c>
      <c r="AC322">
        <v>3</v>
      </c>
      <c r="AD322">
        <v>12</v>
      </c>
      <c r="AE322">
        <v>1</v>
      </c>
      <c r="AF322">
        <v>0</v>
      </c>
      <c r="AG322">
        <v>3</v>
      </c>
      <c r="AH322">
        <v>0</v>
      </c>
      <c r="AI322">
        <v>2</v>
      </c>
      <c r="AJ322">
        <v>0</v>
      </c>
      <c r="AK322">
        <v>0</v>
      </c>
      <c r="AL322">
        <v>0</v>
      </c>
      <c r="AM322">
        <v>2</v>
      </c>
      <c r="AN322">
        <v>8</v>
      </c>
      <c r="AO322">
        <v>0</v>
      </c>
      <c r="AP322">
        <v>0</v>
      </c>
      <c r="AQ322">
        <v>1</v>
      </c>
      <c r="AR322">
        <v>1</v>
      </c>
      <c r="AS322">
        <v>0</v>
      </c>
      <c r="AT322">
        <v>0</v>
      </c>
      <c r="AU322">
        <v>0</v>
      </c>
      <c r="AV322">
        <v>1</v>
      </c>
      <c r="AW322">
        <v>0</v>
      </c>
      <c r="AX322">
        <v>2</v>
      </c>
      <c r="AY322">
        <v>1</v>
      </c>
      <c r="AZ322">
        <v>0</v>
      </c>
      <c r="BA322">
        <v>37</v>
      </c>
      <c r="BB322">
        <v>11</v>
      </c>
      <c r="BC322">
        <v>0</v>
      </c>
      <c r="BD322">
        <v>1</v>
      </c>
      <c r="BE322">
        <v>1</v>
      </c>
      <c r="BF322">
        <v>0</v>
      </c>
      <c r="BG322">
        <v>0</v>
      </c>
      <c r="BH322">
        <v>0</v>
      </c>
      <c r="BI322">
        <v>7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1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1</v>
      </c>
      <c r="CA322">
        <v>11</v>
      </c>
      <c r="CB322">
        <v>1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1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1</v>
      </c>
      <c r="CR322">
        <v>2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1</v>
      </c>
      <c r="CZ322">
        <v>0</v>
      </c>
      <c r="DA322">
        <v>1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2</v>
      </c>
      <c r="DR322">
        <v>44</v>
      </c>
      <c r="DS322">
        <v>2</v>
      </c>
      <c r="DT322">
        <v>1</v>
      </c>
      <c r="DU322">
        <v>2</v>
      </c>
      <c r="DV322">
        <v>0</v>
      </c>
      <c r="DW322">
        <v>0</v>
      </c>
      <c r="DX322">
        <v>38</v>
      </c>
      <c r="DY322">
        <v>0</v>
      </c>
      <c r="DZ322">
        <v>0</v>
      </c>
      <c r="EA322">
        <v>1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44</v>
      </c>
      <c r="ER322">
        <v>1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1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1</v>
      </c>
      <c r="FR322">
        <v>17</v>
      </c>
      <c r="FS322">
        <v>7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1</v>
      </c>
      <c r="GA322">
        <v>0</v>
      </c>
      <c r="GB322">
        <v>1</v>
      </c>
      <c r="GC322">
        <v>0</v>
      </c>
      <c r="GD322">
        <v>0</v>
      </c>
      <c r="GE322">
        <v>1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5</v>
      </c>
      <c r="GL322">
        <v>0</v>
      </c>
      <c r="GM322">
        <v>1</v>
      </c>
      <c r="GN322">
        <v>1</v>
      </c>
      <c r="GO322">
        <v>0</v>
      </c>
      <c r="GP322">
        <v>0</v>
      </c>
      <c r="GQ322">
        <v>17</v>
      </c>
      <c r="GR322">
        <v>2</v>
      </c>
      <c r="GS322">
        <v>0</v>
      </c>
      <c r="GT322">
        <v>0</v>
      </c>
      <c r="GU322">
        <v>0</v>
      </c>
      <c r="GV322">
        <v>1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1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2</v>
      </c>
      <c r="HR322">
        <v>1</v>
      </c>
      <c r="HS322">
        <v>0</v>
      </c>
      <c r="HT322">
        <v>0</v>
      </c>
      <c r="HU322">
        <v>0</v>
      </c>
      <c r="HV322">
        <v>0</v>
      </c>
      <c r="HW322">
        <v>0</v>
      </c>
      <c r="HX322">
        <v>0</v>
      </c>
      <c r="HY322">
        <v>0</v>
      </c>
      <c r="HZ322">
        <v>0</v>
      </c>
      <c r="IA322">
        <v>0</v>
      </c>
      <c r="IB322">
        <v>0</v>
      </c>
      <c r="IC322">
        <v>0</v>
      </c>
      <c r="ID322">
        <v>1</v>
      </c>
      <c r="IE322">
        <v>1</v>
      </c>
    </row>
    <row r="323" spans="1:239">
      <c r="A323" t="s">
        <v>1135</v>
      </c>
      <c r="B323" t="s">
        <v>1128</v>
      </c>
      <c r="C323" t="str">
        <f>"060402"</f>
        <v>060402</v>
      </c>
      <c r="D323" t="s">
        <v>478</v>
      </c>
      <c r="E323">
        <v>3</v>
      </c>
      <c r="F323">
        <v>292</v>
      </c>
      <c r="G323">
        <v>220</v>
      </c>
      <c r="H323">
        <v>116</v>
      </c>
      <c r="I323">
        <v>104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104</v>
      </c>
      <c r="T323">
        <v>0</v>
      </c>
      <c r="U323">
        <v>0</v>
      </c>
      <c r="V323">
        <v>104</v>
      </c>
      <c r="W323">
        <v>5</v>
      </c>
      <c r="X323">
        <v>5</v>
      </c>
      <c r="Y323">
        <v>0</v>
      </c>
      <c r="Z323">
        <v>0</v>
      </c>
      <c r="AA323">
        <v>99</v>
      </c>
      <c r="AB323">
        <v>43</v>
      </c>
      <c r="AC323">
        <v>1</v>
      </c>
      <c r="AD323">
        <v>19</v>
      </c>
      <c r="AE323">
        <v>3</v>
      </c>
      <c r="AF323">
        <v>0</v>
      </c>
      <c r="AG323">
        <v>1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6</v>
      </c>
      <c r="AO323">
        <v>0</v>
      </c>
      <c r="AP323">
        <v>0</v>
      </c>
      <c r="AQ323">
        <v>0</v>
      </c>
      <c r="AR323">
        <v>1</v>
      </c>
      <c r="AS323">
        <v>0</v>
      </c>
      <c r="AT323">
        <v>0</v>
      </c>
      <c r="AU323">
        <v>0</v>
      </c>
      <c r="AV323">
        <v>12</v>
      </c>
      <c r="AW323">
        <v>0</v>
      </c>
      <c r="AX323">
        <v>0</v>
      </c>
      <c r="AY323">
        <v>0</v>
      </c>
      <c r="AZ323">
        <v>0</v>
      </c>
      <c r="BA323">
        <v>43</v>
      </c>
      <c r="BB323">
        <v>1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1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1</v>
      </c>
      <c r="CB323">
        <v>1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1</v>
      </c>
      <c r="CO323">
        <v>0</v>
      </c>
      <c r="CP323">
        <v>0</v>
      </c>
      <c r="CQ323">
        <v>1</v>
      </c>
      <c r="CR323">
        <v>1</v>
      </c>
      <c r="CS323">
        <v>0</v>
      </c>
      <c r="CT323">
        <v>0</v>
      </c>
      <c r="CU323">
        <v>0</v>
      </c>
      <c r="CV323">
        <v>1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1</v>
      </c>
      <c r="DR323">
        <v>37</v>
      </c>
      <c r="DS323">
        <v>1</v>
      </c>
      <c r="DT323">
        <v>0</v>
      </c>
      <c r="DU323">
        <v>1</v>
      </c>
      <c r="DV323">
        <v>0</v>
      </c>
      <c r="DW323">
        <v>0</v>
      </c>
      <c r="DX323">
        <v>34</v>
      </c>
      <c r="DY323">
        <v>0</v>
      </c>
      <c r="DZ323">
        <v>1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37</v>
      </c>
      <c r="ER323">
        <v>7</v>
      </c>
      <c r="ES323">
        <v>4</v>
      </c>
      <c r="ET323">
        <v>1</v>
      </c>
      <c r="EU323">
        <v>1</v>
      </c>
      <c r="EV323">
        <v>0</v>
      </c>
      <c r="EW323">
        <v>1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7</v>
      </c>
      <c r="FR323">
        <v>6</v>
      </c>
      <c r="FS323">
        <v>2</v>
      </c>
      <c r="FT323">
        <v>2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1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1</v>
      </c>
      <c r="GN323">
        <v>0</v>
      </c>
      <c r="GO323">
        <v>0</v>
      </c>
      <c r="GP323">
        <v>0</v>
      </c>
      <c r="GQ323">
        <v>6</v>
      </c>
      <c r="GR323">
        <v>2</v>
      </c>
      <c r="GS323">
        <v>1</v>
      </c>
      <c r="GT323">
        <v>1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0</v>
      </c>
      <c r="HO323">
        <v>0</v>
      </c>
      <c r="HP323">
        <v>0</v>
      </c>
      <c r="HQ323">
        <v>2</v>
      </c>
      <c r="HR323">
        <v>1</v>
      </c>
      <c r="HS323">
        <v>1</v>
      </c>
      <c r="HT323">
        <v>0</v>
      </c>
      <c r="HU323">
        <v>0</v>
      </c>
      <c r="HV323">
        <v>0</v>
      </c>
      <c r="HW323">
        <v>0</v>
      </c>
      <c r="HX323">
        <v>0</v>
      </c>
      <c r="HY323">
        <v>0</v>
      </c>
      <c r="HZ323">
        <v>0</v>
      </c>
      <c r="IA323">
        <v>0</v>
      </c>
      <c r="IB323">
        <v>0</v>
      </c>
      <c r="IC323">
        <v>0</v>
      </c>
      <c r="ID323">
        <v>0</v>
      </c>
      <c r="IE323">
        <v>1</v>
      </c>
    </row>
    <row r="324" spans="1:239">
      <c r="A324" t="s">
        <v>1134</v>
      </c>
      <c r="B324" t="s">
        <v>1128</v>
      </c>
      <c r="C324" t="str">
        <f>"060402"</f>
        <v>060402</v>
      </c>
      <c r="D324" t="s">
        <v>1133</v>
      </c>
      <c r="E324">
        <v>4</v>
      </c>
      <c r="F324">
        <v>611</v>
      </c>
      <c r="G324">
        <v>470</v>
      </c>
      <c r="H324">
        <v>253</v>
      </c>
      <c r="I324">
        <v>217</v>
      </c>
      <c r="J324">
        <v>1</v>
      </c>
      <c r="K324">
        <v>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217</v>
      </c>
      <c r="T324">
        <v>0</v>
      </c>
      <c r="U324">
        <v>0</v>
      </c>
      <c r="V324">
        <v>217</v>
      </c>
      <c r="W324">
        <v>6</v>
      </c>
      <c r="X324">
        <v>1</v>
      </c>
      <c r="Y324">
        <v>3</v>
      </c>
      <c r="Z324">
        <v>0</v>
      </c>
      <c r="AA324">
        <v>211</v>
      </c>
      <c r="AB324">
        <v>113</v>
      </c>
      <c r="AC324">
        <v>12</v>
      </c>
      <c r="AD324">
        <v>38</v>
      </c>
      <c r="AE324">
        <v>2</v>
      </c>
      <c r="AF324">
        <v>0</v>
      </c>
      <c r="AG324">
        <v>18</v>
      </c>
      <c r="AH324">
        <v>2</v>
      </c>
      <c r="AI324">
        <v>0</v>
      </c>
      <c r="AJ324">
        <v>0</v>
      </c>
      <c r="AK324">
        <v>11</v>
      </c>
      <c r="AL324">
        <v>0</v>
      </c>
      <c r="AM324">
        <v>3</v>
      </c>
      <c r="AN324">
        <v>23</v>
      </c>
      <c r="AO324">
        <v>1</v>
      </c>
      <c r="AP324">
        <v>1</v>
      </c>
      <c r="AQ324">
        <v>1</v>
      </c>
      <c r="AR324">
        <v>0</v>
      </c>
      <c r="AS324">
        <v>0</v>
      </c>
      <c r="AT324">
        <v>0</v>
      </c>
      <c r="AU324">
        <v>0</v>
      </c>
      <c r="AV324">
        <v>1</v>
      </c>
      <c r="AW324">
        <v>0</v>
      </c>
      <c r="AX324">
        <v>0</v>
      </c>
      <c r="AY324">
        <v>0</v>
      </c>
      <c r="AZ324">
        <v>0</v>
      </c>
      <c r="BA324">
        <v>113</v>
      </c>
      <c r="BB324">
        <v>15</v>
      </c>
      <c r="BC324">
        <v>0</v>
      </c>
      <c r="BD324">
        <v>0</v>
      </c>
      <c r="BE324">
        <v>0</v>
      </c>
      <c r="BF324">
        <v>0</v>
      </c>
      <c r="BG324">
        <v>1</v>
      </c>
      <c r="BH324">
        <v>1</v>
      </c>
      <c r="BI324">
        <v>5</v>
      </c>
      <c r="BJ324">
        <v>1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2</v>
      </c>
      <c r="BR324">
        <v>1</v>
      </c>
      <c r="BS324">
        <v>0</v>
      </c>
      <c r="BT324">
        <v>1</v>
      </c>
      <c r="BU324">
        <v>0</v>
      </c>
      <c r="BV324">
        <v>0</v>
      </c>
      <c r="BW324">
        <v>1</v>
      </c>
      <c r="BX324">
        <v>2</v>
      </c>
      <c r="BY324">
        <v>0</v>
      </c>
      <c r="BZ324">
        <v>0</v>
      </c>
      <c r="CA324">
        <v>15</v>
      </c>
      <c r="CB324">
        <v>6</v>
      </c>
      <c r="CC324">
        <v>4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2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6</v>
      </c>
      <c r="CR324">
        <v>4</v>
      </c>
      <c r="CS324">
        <v>3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1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4</v>
      </c>
      <c r="DR324">
        <v>44</v>
      </c>
      <c r="DS324">
        <v>7</v>
      </c>
      <c r="DT324">
        <v>0</v>
      </c>
      <c r="DU324">
        <v>0</v>
      </c>
      <c r="DV324">
        <v>0</v>
      </c>
      <c r="DW324">
        <v>0</v>
      </c>
      <c r="DX324">
        <v>34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1</v>
      </c>
      <c r="EG324">
        <v>0</v>
      </c>
      <c r="EH324">
        <v>0</v>
      </c>
      <c r="EI324">
        <v>0</v>
      </c>
      <c r="EJ324">
        <v>1</v>
      </c>
      <c r="EK324">
        <v>0</v>
      </c>
      <c r="EL324">
        <v>0</v>
      </c>
      <c r="EM324">
        <v>0</v>
      </c>
      <c r="EN324">
        <v>0</v>
      </c>
      <c r="EO324">
        <v>1</v>
      </c>
      <c r="EP324">
        <v>0</v>
      </c>
      <c r="EQ324">
        <v>44</v>
      </c>
      <c r="ER324">
        <v>12</v>
      </c>
      <c r="ES324">
        <v>2</v>
      </c>
      <c r="ET324">
        <v>2</v>
      </c>
      <c r="EU324">
        <v>1</v>
      </c>
      <c r="EV324">
        <v>2</v>
      </c>
      <c r="EW324">
        <v>2</v>
      </c>
      <c r="EX324">
        <v>0</v>
      </c>
      <c r="EY324">
        <v>1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1</v>
      </c>
      <c r="FN324">
        <v>0</v>
      </c>
      <c r="FO324">
        <v>0</v>
      </c>
      <c r="FP324">
        <v>1</v>
      </c>
      <c r="FQ324">
        <v>12</v>
      </c>
      <c r="FR324">
        <v>14</v>
      </c>
      <c r="FS324">
        <v>6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1</v>
      </c>
      <c r="FZ324">
        <v>0</v>
      </c>
      <c r="GA324">
        <v>0</v>
      </c>
      <c r="GB324">
        <v>1</v>
      </c>
      <c r="GC324">
        <v>0</v>
      </c>
      <c r="GD324">
        <v>0</v>
      </c>
      <c r="GE324">
        <v>0</v>
      </c>
      <c r="GF324">
        <v>0</v>
      </c>
      <c r="GG324">
        <v>2</v>
      </c>
      <c r="GH324">
        <v>0</v>
      </c>
      <c r="GI324">
        <v>0</v>
      </c>
      <c r="GJ324">
        <v>0</v>
      </c>
      <c r="GK324">
        <v>2</v>
      </c>
      <c r="GL324">
        <v>0</v>
      </c>
      <c r="GM324">
        <v>0</v>
      </c>
      <c r="GN324">
        <v>2</v>
      </c>
      <c r="GO324">
        <v>0</v>
      </c>
      <c r="GP324">
        <v>0</v>
      </c>
      <c r="GQ324">
        <v>14</v>
      </c>
      <c r="GR324">
        <v>2</v>
      </c>
      <c r="GS324">
        <v>1</v>
      </c>
      <c r="GT324">
        <v>1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0</v>
      </c>
      <c r="HL324">
        <v>0</v>
      </c>
      <c r="HM324">
        <v>0</v>
      </c>
      <c r="HN324">
        <v>0</v>
      </c>
      <c r="HO324">
        <v>0</v>
      </c>
      <c r="HP324">
        <v>0</v>
      </c>
      <c r="HQ324">
        <v>2</v>
      </c>
      <c r="HR324">
        <v>1</v>
      </c>
      <c r="HS324">
        <v>0</v>
      </c>
      <c r="HT324">
        <v>0</v>
      </c>
      <c r="HU324">
        <v>0</v>
      </c>
      <c r="HV324">
        <v>0</v>
      </c>
      <c r="HW324">
        <v>0</v>
      </c>
      <c r="HX324">
        <v>0</v>
      </c>
      <c r="HY324">
        <v>1</v>
      </c>
      <c r="HZ324">
        <v>0</v>
      </c>
      <c r="IA324">
        <v>0</v>
      </c>
      <c r="IB324">
        <v>0</v>
      </c>
      <c r="IC324">
        <v>0</v>
      </c>
      <c r="ID324">
        <v>0</v>
      </c>
      <c r="IE324">
        <v>1</v>
      </c>
    </row>
    <row r="325" spans="1:239">
      <c r="A325" t="s">
        <v>1132</v>
      </c>
      <c r="B325" t="s">
        <v>1128</v>
      </c>
      <c r="C325" t="str">
        <f>"060402"</f>
        <v>060402</v>
      </c>
      <c r="D325" t="s">
        <v>227</v>
      </c>
      <c r="E325">
        <v>5</v>
      </c>
      <c r="F325">
        <v>769</v>
      </c>
      <c r="G325">
        <v>590</v>
      </c>
      <c r="H325">
        <v>347</v>
      </c>
      <c r="I325">
        <v>243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243</v>
      </c>
      <c r="T325">
        <v>0</v>
      </c>
      <c r="U325">
        <v>0</v>
      </c>
      <c r="V325">
        <v>243</v>
      </c>
      <c r="W325">
        <v>6</v>
      </c>
      <c r="X325">
        <v>5</v>
      </c>
      <c r="Y325">
        <v>0</v>
      </c>
      <c r="Z325">
        <v>0</v>
      </c>
      <c r="AA325">
        <v>237</v>
      </c>
      <c r="AB325">
        <v>103</v>
      </c>
      <c r="AC325">
        <v>10</v>
      </c>
      <c r="AD325">
        <v>38</v>
      </c>
      <c r="AE325">
        <v>2</v>
      </c>
      <c r="AF325">
        <v>2</v>
      </c>
      <c r="AG325">
        <v>3</v>
      </c>
      <c r="AH325">
        <v>0</v>
      </c>
      <c r="AI325">
        <v>11</v>
      </c>
      <c r="AJ325">
        <v>1</v>
      </c>
      <c r="AK325">
        <v>3</v>
      </c>
      <c r="AL325">
        <v>2</v>
      </c>
      <c r="AM325">
        <v>1</v>
      </c>
      <c r="AN325">
        <v>20</v>
      </c>
      <c r="AO325">
        <v>0</v>
      </c>
      <c r="AP325">
        <v>1</v>
      </c>
      <c r="AQ325">
        <v>0</v>
      </c>
      <c r="AR325">
        <v>1</v>
      </c>
      <c r="AS325">
        <v>1</v>
      </c>
      <c r="AT325">
        <v>5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2</v>
      </c>
      <c r="BA325">
        <v>103</v>
      </c>
      <c r="BB325">
        <v>26</v>
      </c>
      <c r="BC325">
        <v>5</v>
      </c>
      <c r="BD325">
        <v>0</v>
      </c>
      <c r="BE325">
        <v>7</v>
      </c>
      <c r="BF325">
        <v>1</v>
      </c>
      <c r="BG325">
        <v>0</v>
      </c>
      <c r="BH325">
        <v>1</v>
      </c>
      <c r="BI325">
        <v>8</v>
      </c>
      <c r="BJ325">
        <v>0</v>
      </c>
      <c r="BK325">
        <v>0</v>
      </c>
      <c r="BL325">
        <v>1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1</v>
      </c>
      <c r="BU325">
        <v>0</v>
      </c>
      <c r="BV325">
        <v>0</v>
      </c>
      <c r="BW325">
        <v>1</v>
      </c>
      <c r="BX325">
        <v>0</v>
      </c>
      <c r="BY325">
        <v>0</v>
      </c>
      <c r="BZ325">
        <v>1</v>
      </c>
      <c r="CA325">
        <v>26</v>
      </c>
      <c r="CB325">
        <v>5</v>
      </c>
      <c r="CC325">
        <v>2</v>
      </c>
      <c r="CD325">
        <v>0</v>
      </c>
      <c r="CE325">
        <v>0</v>
      </c>
      <c r="CF325">
        <v>0</v>
      </c>
      <c r="CG325">
        <v>1</v>
      </c>
      <c r="CH325">
        <v>0</v>
      </c>
      <c r="CI325">
        <v>0</v>
      </c>
      <c r="CJ325">
        <v>2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5</v>
      </c>
      <c r="CR325">
        <v>8</v>
      </c>
      <c r="CS325">
        <v>3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1</v>
      </c>
      <c r="DA325">
        <v>1</v>
      </c>
      <c r="DB325">
        <v>0</v>
      </c>
      <c r="DC325">
        <v>1</v>
      </c>
      <c r="DD325">
        <v>0</v>
      </c>
      <c r="DE325">
        <v>0</v>
      </c>
      <c r="DF325">
        <v>1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1</v>
      </c>
      <c r="DQ325">
        <v>8</v>
      </c>
      <c r="DR325">
        <v>63</v>
      </c>
      <c r="DS325">
        <v>2</v>
      </c>
      <c r="DT325">
        <v>0</v>
      </c>
      <c r="DU325">
        <v>6</v>
      </c>
      <c r="DV325">
        <v>0</v>
      </c>
      <c r="DW325">
        <v>0</v>
      </c>
      <c r="DX325">
        <v>47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2</v>
      </c>
      <c r="EH325">
        <v>0</v>
      </c>
      <c r="EI325">
        <v>0</v>
      </c>
      <c r="EJ325">
        <v>1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5</v>
      </c>
      <c r="EQ325">
        <v>63</v>
      </c>
      <c r="ER325">
        <v>11</v>
      </c>
      <c r="ES325">
        <v>3</v>
      </c>
      <c r="ET325">
        <v>3</v>
      </c>
      <c r="EU325">
        <v>1</v>
      </c>
      <c r="EV325">
        <v>0</v>
      </c>
      <c r="EW325">
        <v>1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1</v>
      </c>
      <c r="FI325">
        <v>2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11</v>
      </c>
      <c r="FR325">
        <v>10</v>
      </c>
      <c r="FS325">
        <v>3</v>
      </c>
      <c r="FT325">
        <v>0</v>
      </c>
      <c r="FU325">
        <v>1</v>
      </c>
      <c r="FV325">
        <v>0</v>
      </c>
      <c r="FW325">
        <v>0</v>
      </c>
      <c r="FX325">
        <v>0</v>
      </c>
      <c r="FY325">
        <v>1</v>
      </c>
      <c r="FZ325">
        <v>0</v>
      </c>
      <c r="GA325">
        <v>0</v>
      </c>
      <c r="GB325">
        <v>1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1</v>
      </c>
      <c r="GJ325">
        <v>0</v>
      </c>
      <c r="GK325">
        <v>3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10</v>
      </c>
      <c r="GR325">
        <v>11</v>
      </c>
      <c r="GS325">
        <v>2</v>
      </c>
      <c r="GT325">
        <v>6</v>
      </c>
      <c r="GU325">
        <v>0</v>
      </c>
      <c r="GV325">
        <v>1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1</v>
      </c>
      <c r="HH325">
        <v>1</v>
      </c>
      <c r="HI325">
        <v>0</v>
      </c>
      <c r="HJ325">
        <v>0</v>
      </c>
      <c r="HK325">
        <v>0</v>
      </c>
      <c r="HL325">
        <v>0</v>
      </c>
      <c r="HM325">
        <v>0</v>
      </c>
      <c r="HN325">
        <v>0</v>
      </c>
      <c r="HO325">
        <v>0</v>
      </c>
      <c r="HP325">
        <v>0</v>
      </c>
      <c r="HQ325">
        <v>11</v>
      </c>
      <c r="HR325">
        <v>0</v>
      </c>
      <c r="HS325">
        <v>0</v>
      </c>
      <c r="HT325">
        <v>0</v>
      </c>
      <c r="HU325">
        <v>0</v>
      </c>
      <c r="HV325">
        <v>0</v>
      </c>
      <c r="HW325">
        <v>0</v>
      </c>
      <c r="HX325">
        <v>0</v>
      </c>
      <c r="HY325">
        <v>0</v>
      </c>
      <c r="HZ325">
        <v>0</v>
      </c>
      <c r="IA325">
        <v>0</v>
      </c>
      <c r="IB325">
        <v>0</v>
      </c>
      <c r="IC325">
        <v>0</v>
      </c>
      <c r="ID325">
        <v>0</v>
      </c>
      <c r="IE325">
        <v>0</v>
      </c>
    </row>
    <row r="326" spans="1:239">
      <c r="A326" t="s">
        <v>1131</v>
      </c>
      <c r="B326" t="s">
        <v>1128</v>
      </c>
      <c r="C326" t="str">
        <f>"060402"</f>
        <v>060402</v>
      </c>
      <c r="D326" t="s">
        <v>353</v>
      </c>
      <c r="E326">
        <v>6</v>
      </c>
      <c r="F326">
        <v>423</v>
      </c>
      <c r="G326">
        <v>330</v>
      </c>
      <c r="H326">
        <v>194</v>
      </c>
      <c r="I326">
        <v>136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136</v>
      </c>
      <c r="T326">
        <v>0</v>
      </c>
      <c r="U326">
        <v>0</v>
      </c>
      <c r="V326">
        <v>136</v>
      </c>
      <c r="W326">
        <v>7</v>
      </c>
      <c r="X326">
        <v>6</v>
      </c>
      <c r="Y326">
        <v>1</v>
      </c>
      <c r="Z326">
        <v>0</v>
      </c>
      <c r="AA326">
        <v>129</v>
      </c>
      <c r="AB326">
        <v>32</v>
      </c>
      <c r="AC326">
        <v>9</v>
      </c>
      <c r="AD326">
        <v>8</v>
      </c>
      <c r="AE326">
        <v>1</v>
      </c>
      <c r="AF326">
        <v>1</v>
      </c>
      <c r="AG326">
        <v>1</v>
      </c>
      <c r="AH326">
        <v>0</v>
      </c>
      <c r="AI326">
        <v>3</v>
      </c>
      <c r="AJ326">
        <v>0</v>
      </c>
      <c r="AK326">
        <v>5</v>
      </c>
      <c r="AL326">
        <v>0</v>
      </c>
      <c r="AM326">
        <v>0</v>
      </c>
      <c r="AN326">
        <v>3</v>
      </c>
      <c r="AO326">
        <v>0</v>
      </c>
      <c r="AP326">
        <v>0</v>
      </c>
      <c r="AQ326">
        <v>0</v>
      </c>
      <c r="AR326">
        <v>1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32</v>
      </c>
      <c r="BB326">
        <v>9</v>
      </c>
      <c r="BC326">
        <v>1</v>
      </c>
      <c r="BD326">
        <v>1</v>
      </c>
      <c r="BE326">
        <v>0</v>
      </c>
      <c r="BF326">
        <v>0</v>
      </c>
      <c r="BG326">
        <v>0</v>
      </c>
      <c r="BH326">
        <v>0</v>
      </c>
      <c r="BI326">
        <v>5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2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9</v>
      </c>
      <c r="CB326">
        <v>4</v>
      </c>
      <c r="CC326">
        <v>1</v>
      </c>
      <c r="CD326">
        <v>0</v>
      </c>
      <c r="CE326">
        <v>0</v>
      </c>
      <c r="CF326">
        <v>1</v>
      </c>
      <c r="CG326">
        <v>0</v>
      </c>
      <c r="CH326">
        <v>1</v>
      </c>
      <c r="CI326">
        <v>0</v>
      </c>
      <c r="CJ326">
        <v>0</v>
      </c>
      <c r="CK326">
        <v>0</v>
      </c>
      <c r="CL326">
        <v>1</v>
      </c>
      <c r="CM326">
        <v>0</v>
      </c>
      <c r="CN326">
        <v>0</v>
      </c>
      <c r="CO326">
        <v>0</v>
      </c>
      <c r="CP326">
        <v>0</v>
      </c>
      <c r="CQ326">
        <v>4</v>
      </c>
      <c r="CR326">
        <v>6</v>
      </c>
      <c r="CS326">
        <v>4</v>
      </c>
      <c r="CT326">
        <v>0</v>
      </c>
      <c r="CU326">
        <v>1</v>
      </c>
      <c r="CV326">
        <v>1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6</v>
      </c>
      <c r="DR326">
        <v>66</v>
      </c>
      <c r="DS326">
        <v>0</v>
      </c>
      <c r="DT326">
        <v>0</v>
      </c>
      <c r="DU326">
        <v>1</v>
      </c>
      <c r="DV326">
        <v>0</v>
      </c>
      <c r="DW326">
        <v>1</v>
      </c>
      <c r="DX326">
        <v>62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1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1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66</v>
      </c>
      <c r="ER326">
        <v>3</v>
      </c>
      <c r="ES326">
        <v>0</v>
      </c>
      <c r="ET326">
        <v>0</v>
      </c>
      <c r="EU326">
        <v>0</v>
      </c>
      <c r="EV326">
        <v>0</v>
      </c>
      <c r="EW326">
        <v>1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1</v>
      </c>
      <c r="FE326">
        <v>0</v>
      </c>
      <c r="FF326">
        <v>1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3</v>
      </c>
      <c r="FR326">
        <v>9</v>
      </c>
      <c r="FS326">
        <v>1</v>
      </c>
      <c r="FT326">
        <v>3</v>
      </c>
      <c r="FU326">
        <v>2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3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9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>
        <v>0</v>
      </c>
      <c r="HN326">
        <v>0</v>
      </c>
      <c r="HO326">
        <v>0</v>
      </c>
      <c r="HP326">
        <v>0</v>
      </c>
      <c r="HQ326">
        <v>0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0</v>
      </c>
      <c r="HX326">
        <v>0</v>
      </c>
      <c r="HY326">
        <v>0</v>
      </c>
      <c r="HZ326">
        <v>0</v>
      </c>
      <c r="IA326">
        <v>0</v>
      </c>
      <c r="IB326">
        <v>0</v>
      </c>
      <c r="IC326">
        <v>0</v>
      </c>
      <c r="ID326">
        <v>0</v>
      </c>
      <c r="IE326">
        <v>0</v>
      </c>
    </row>
    <row r="327" spans="1:239">
      <c r="A327" t="s">
        <v>1130</v>
      </c>
      <c r="B327" t="s">
        <v>1128</v>
      </c>
      <c r="C327" t="str">
        <f>"060402"</f>
        <v>060402</v>
      </c>
      <c r="D327" t="s">
        <v>357</v>
      </c>
      <c r="E327">
        <v>7</v>
      </c>
      <c r="F327">
        <v>815</v>
      </c>
      <c r="G327">
        <v>630</v>
      </c>
      <c r="H327">
        <v>439</v>
      </c>
      <c r="I327">
        <v>191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191</v>
      </c>
      <c r="T327">
        <v>0</v>
      </c>
      <c r="U327">
        <v>0</v>
      </c>
      <c r="V327">
        <v>191</v>
      </c>
      <c r="W327">
        <v>10</v>
      </c>
      <c r="X327">
        <v>1</v>
      </c>
      <c r="Y327">
        <v>9</v>
      </c>
      <c r="Z327">
        <v>0</v>
      </c>
      <c r="AA327">
        <v>181</v>
      </c>
      <c r="AB327">
        <v>89</v>
      </c>
      <c r="AC327">
        <v>12</v>
      </c>
      <c r="AD327">
        <v>22</v>
      </c>
      <c r="AE327">
        <v>2</v>
      </c>
      <c r="AF327">
        <v>0</v>
      </c>
      <c r="AG327">
        <v>5</v>
      </c>
      <c r="AH327">
        <v>1</v>
      </c>
      <c r="AI327">
        <v>5</v>
      </c>
      <c r="AJ327">
        <v>0</v>
      </c>
      <c r="AK327">
        <v>20</v>
      </c>
      <c r="AL327">
        <v>1</v>
      </c>
      <c r="AM327">
        <v>0</v>
      </c>
      <c r="AN327">
        <v>15</v>
      </c>
      <c r="AO327">
        <v>0</v>
      </c>
      <c r="AP327">
        <v>0</v>
      </c>
      <c r="AQ327">
        <v>0</v>
      </c>
      <c r="AR327">
        <v>0</v>
      </c>
      <c r="AS327">
        <v>1</v>
      </c>
      <c r="AT327">
        <v>1</v>
      </c>
      <c r="AU327">
        <v>0</v>
      </c>
      <c r="AV327">
        <v>1</v>
      </c>
      <c r="AW327">
        <v>1</v>
      </c>
      <c r="AX327">
        <v>1</v>
      </c>
      <c r="AY327">
        <v>0</v>
      </c>
      <c r="AZ327">
        <v>1</v>
      </c>
      <c r="BA327">
        <v>89</v>
      </c>
      <c r="BB327">
        <v>21</v>
      </c>
      <c r="BC327">
        <v>3</v>
      </c>
      <c r="BD327">
        <v>3</v>
      </c>
      <c r="BE327">
        <v>1</v>
      </c>
      <c r="BF327">
        <v>1</v>
      </c>
      <c r="BG327">
        <v>0</v>
      </c>
      <c r="BH327">
        <v>1</v>
      </c>
      <c r="BI327">
        <v>3</v>
      </c>
      <c r="BJ327">
        <v>0</v>
      </c>
      <c r="BK327">
        <v>0</v>
      </c>
      <c r="BL327">
        <v>1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1</v>
      </c>
      <c r="BS327">
        <v>0</v>
      </c>
      <c r="BT327">
        <v>1</v>
      </c>
      <c r="BU327">
        <v>2</v>
      </c>
      <c r="BV327">
        <v>4</v>
      </c>
      <c r="BW327">
        <v>0</v>
      </c>
      <c r="BX327">
        <v>0</v>
      </c>
      <c r="BY327">
        <v>0</v>
      </c>
      <c r="BZ327">
        <v>0</v>
      </c>
      <c r="CA327">
        <v>21</v>
      </c>
      <c r="CB327">
        <v>6</v>
      </c>
      <c r="CC327">
        <v>1</v>
      </c>
      <c r="CD327">
        <v>0</v>
      </c>
      <c r="CE327">
        <v>1</v>
      </c>
      <c r="CF327">
        <v>3</v>
      </c>
      <c r="CG327">
        <v>0</v>
      </c>
      <c r="CH327">
        <v>0</v>
      </c>
      <c r="CI327">
        <v>0</v>
      </c>
      <c r="CJ327">
        <v>1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6</v>
      </c>
      <c r="CR327">
        <v>2</v>
      </c>
      <c r="CS327">
        <v>1</v>
      </c>
      <c r="CT327">
        <v>1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2</v>
      </c>
      <c r="DR327">
        <v>40</v>
      </c>
      <c r="DS327">
        <v>3</v>
      </c>
      <c r="DT327">
        <v>0</v>
      </c>
      <c r="DU327">
        <v>1</v>
      </c>
      <c r="DV327">
        <v>0</v>
      </c>
      <c r="DW327">
        <v>3</v>
      </c>
      <c r="DX327">
        <v>29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1</v>
      </c>
      <c r="EK327">
        <v>1</v>
      </c>
      <c r="EL327">
        <v>0</v>
      </c>
      <c r="EM327">
        <v>0</v>
      </c>
      <c r="EN327">
        <v>0</v>
      </c>
      <c r="EO327">
        <v>0</v>
      </c>
      <c r="EP327">
        <v>2</v>
      </c>
      <c r="EQ327">
        <v>40</v>
      </c>
      <c r="ER327">
        <v>8</v>
      </c>
      <c r="ES327">
        <v>2</v>
      </c>
      <c r="ET327">
        <v>0</v>
      </c>
      <c r="EU327">
        <v>3</v>
      </c>
      <c r="EV327">
        <v>0</v>
      </c>
      <c r="EW327">
        <v>0</v>
      </c>
      <c r="EX327">
        <v>1</v>
      </c>
      <c r="EY327">
        <v>0</v>
      </c>
      <c r="EZ327">
        <v>0</v>
      </c>
      <c r="FA327">
        <v>0</v>
      </c>
      <c r="FB327">
        <v>0</v>
      </c>
      <c r="FC327">
        <v>1</v>
      </c>
      <c r="FD327">
        <v>1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8</v>
      </c>
      <c r="FR327">
        <v>10</v>
      </c>
      <c r="FS327">
        <v>2</v>
      </c>
      <c r="FT327">
        <v>0</v>
      </c>
      <c r="FU327">
        <v>1</v>
      </c>
      <c r="FV327">
        <v>0</v>
      </c>
      <c r="FW327">
        <v>0</v>
      </c>
      <c r="FX327">
        <v>0</v>
      </c>
      <c r="FY327">
        <v>1</v>
      </c>
      <c r="FZ327">
        <v>0</v>
      </c>
      <c r="GA327">
        <v>0</v>
      </c>
      <c r="GB327">
        <v>0</v>
      </c>
      <c r="GC327">
        <v>1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3</v>
      </c>
      <c r="GL327">
        <v>1</v>
      </c>
      <c r="GM327">
        <v>0</v>
      </c>
      <c r="GN327">
        <v>0</v>
      </c>
      <c r="GO327">
        <v>0</v>
      </c>
      <c r="GP327">
        <v>1</v>
      </c>
      <c r="GQ327">
        <v>10</v>
      </c>
      <c r="GR327">
        <v>5</v>
      </c>
      <c r="GS327">
        <v>2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3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>
        <v>0</v>
      </c>
      <c r="HN327">
        <v>0</v>
      </c>
      <c r="HO327">
        <v>0</v>
      </c>
      <c r="HP327">
        <v>0</v>
      </c>
      <c r="HQ327">
        <v>5</v>
      </c>
      <c r="HR327">
        <v>0</v>
      </c>
      <c r="HS327">
        <v>0</v>
      </c>
      <c r="HT327">
        <v>0</v>
      </c>
      <c r="HU327">
        <v>0</v>
      </c>
      <c r="HV327">
        <v>0</v>
      </c>
      <c r="HW327">
        <v>0</v>
      </c>
      <c r="HX327">
        <v>0</v>
      </c>
      <c r="HY327">
        <v>0</v>
      </c>
      <c r="HZ327">
        <v>0</v>
      </c>
      <c r="IA327">
        <v>0</v>
      </c>
      <c r="IB327">
        <v>0</v>
      </c>
      <c r="IC327">
        <v>0</v>
      </c>
      <c r="ID327">
        <v>0</v>
      </c>
      <c r="IE327">
        <v>0</v>
      </c>
    </row>
    <row r="328" spans="1:239">
      <c r="A328" t="s">
        <v>1129</v>
      </c>
      <c r="B328" t="s">
        <v>1128</v>
      </c>
      <c r="C328" t="str">
        <f>"060402"</f>
        <v>060402</v>
      </c>
      <c r="D328" t="s">
        <v>215</v>
      </c>
      <c r="E328">
        <v>8</v>
      </c>
      <c r="F328">
        <v>239</v>
      </c>
      <c r="G328">
        <v>190</v>
      </c>
      <c r="H328">
        <v>112</v>
      </c>
      <c r="I328">
        <v>78</v>
      </c>
      <c r="J328">
        <v>0</v>
      </c>
      <c r="K328">
        <v>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78</v>
      </c>
      <c r="T328">
        <v>0</v>
      </c>
      <c r="U328">
        <v>0</v>
      </c>
      <c r="V328">
        <v>78</v>
      </c>
      <c r="W328">
        <v>6</v>
      </c>
      <c r="X328">
        <v>5</v>
      </c>
      <c r="Y328">
        <v>1</v>
      </c>
      <c r="Z328">
        <v>0</v>
      </c>
      <c r="AA328">
        <v>72</v>
      </c>
      <c r="AB328">
        <v>26</v>
      </c>
      <c r="AC328">
        <v>2</v>
      </c>
      <c r="AD328">
        <v>6</v>
      </c>
      <c r="AE328">
        <v>0</v>
      </c>
      <c r="AF328">
        <v>0</v>
      </c>
      <c r="AG328">
        <v>0</v>
      </c>
      <c r="AH328">
        <v>0</v>
      </c>
      <c r="AI328">
        <v>1</v>
      </c>
      <c r="AJ328">
        <v>0</v>
      </c>
      <c r="AK328">
        <v>6</v>
      </c>
      <c r="AL328">
        <v>0</v>
      </c>
      <c r="AM328">
        <v>5</v>
      </c>
      <c r="AN328">
        <v>0</v>
      </c>
      <c r="AO328">
        <v>3</v>
      </c>
      <c r="AP328">
        <v>0</v>
      </c>
      <c r="AQ328">
        <v>0</v>
      </c>
      <c r="AR328">
        <v>1</v>
      </c>
      <c r="AS328">
        <v>0</v>
      </c>
      <c r="AT328">
        <v>0</v>
      </c>
      <c r="AU328">
        <v>0</v>
      </c>
      <c r="AV328">
        <v>1</v>
      </c>
      <c r="AW328">
        <v>1</v>
      </c>
      <c r="AX328">
        <v>0</v>
      </c>
      <c r="AY328">
        <v>0</v>
      </c>
      <c r="AZ328">
        <v>0</v>
      </c>
      <c r="BA328">
        <v>26</v>
      </c>
      <c r="BB328">
        <v>2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2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2</v>
      </c>
      <c r="CB328">
        <v>1</v>
      </c>
      <c r="CC328">
        <v>0</v>
      </c>
      <c r="CD328">
        <v>0</v>
      </c>
      <c r="CE328">
        <v>1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1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34</v>
      </c>
      <c r="DS328">
        <v>0</v>
      </c>
      <c r="DT328">
        <v>0</v>
      </c>
      <c r="DU328">
        <v>6</v>
      </c>
      <c r="DV328">
        <v>0</v>
      </c>
      <c r="DW328">
        <v>0</v>
      </c>
      <c r="DX328">
        <v>24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1</v>
      </c>
      <c r="EF328">
        <v>0</v>
      </c>
      <c r="EG328">
        <v>0</v>
      </c>
      <c r="EH328">
        <v>0</v>
      </c>
      <c r="EI328">
        <v>1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2</v>
      </c>
      <c r="EQ328">
        <v>34</v>
      </c>
      <c r="ER328">
        <v>1</v>
      </c>
      <c r="ES328">
        <v>0</v>
      </c>
      <c r="ET328">
        <v>0</v>
      </c>
      <c r="EU328">
        <v>0</v>
      </c>
      <c r="EV328">
        <v>0</v>
      </c>
      <c r="EW328">
        <v>1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1</v>
      </c>
      <c r="FR328">
        <v>6</v>
      </c>
      <c r="FS328">
        <v>0</v>
      </c>
      <c r="FT328">
        <v>2</v>
      </c>
      <c r="FU328">
        <v>0</v>
      </c>
      <c r="FV328">
        <v>1</v>
      </c>
      <c r="FW328">
        <v>0</v>
      </c>
      <c r="FX328">
        <v>0</v>
      </c>
      <c r="FY328">
        <v>1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1</v>
      </c>
      <c r="GL328">
        <v>0</v>
      </c>
      <c r="GM328">
        <v>0</v>
      </c>
      <c r="GN328">
        <v>0</v>
      </c>
      <c r="GO328">
        <v>0</v>
      </c>
      <c r="GP328">
        <v>1</v>
      </c>
      <c r="GQ328">
        <v>6</v>
      </c>
      <c r="GR328">
        <v>2</v>
      </c>
      <c r="GS328">
        <v>0</v>
      </c>
      <c r="GT328">
        <v>1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1</v>
      </c>
      <c r="HH328">
        <v>0</v>
      </c>
      <c r="HI328">
        <v>0</v>
      </c>
      <c r="HJ328">
        <v>0</v>
      </c>
      <c r="HK328">
        <v>0</v>
      </c>
      <c r="HL328">
        <v>0</v>
      </c>
      <c r="HM328">
        <v>0</v>
      </c>
      <c r="HN328">
        <v>0</v>
      </c>
      <c r="HO328">
        <v>0</v>
      </c>
      <c r="HP328">
        <v>0</v>
      </c>
      <c r="HQ328">
        <v>2</v>
      </c>
      <c r="HR328">
        <v>0</v>
      </c>
      <c r="HS328">
        <v>0</v>
      </c>
      <c r="HT328">
        <v>0</v>
      </c>
      <c r="HU328">
        <v>0</v>
      </c>
      <c r="HV328">
        <v>0</v>
      </c>
      <c r="HW328">
        <v>0</v>
      </c>
      <c r="HX328">
        <v>0</v>
      </c>
      <c r="HY328">
        <v>0</v>
      </c>
      <c r="HZ328">
        <v>0</v>
      </c>
      <c r="IA328">
        <v>0</v>
      </c>
      <c r="IB328">
        <v>0</v>
      </c>
      <c r="IC328">
        <v>0</v>
      </c>
      <c r="ID328">
        <v>0</v>
      </c>
      <c r="IE328">
        <v>0</v>
      </c>
    </row>
    <row r="329" spans="1:239">
      <c r="A329" t="s">
        <v>1127</v>
      </c>
      <c r="B329" t="s">
        <v>1118</v>
      </c>
      <c r="C329" t="str">
        <f>"060403"</f>
        <v>060403</v>
      </c>
      <c r="D329" t="s">
        <v>1126</v>
      </c>
      <c r="E329">
        <v>1</v>
      </c>
      <c r="F329">
        <v>1415</v>
      </c>
      <c r="G329">
        <v>1080</v>
      </c>
      <c r="H329">
        <v>600</v>
      </c>
      <c r="I329">
        <v>480</v>
      </c>
      <c r="J329">
        <v>0</v>
      </c>
      <c r="K329">
        <v>5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480</v>
      </c>
      <c r="T329">
        <v>0</v>
      </c>
      <c r="U329">
        <v>0</v>
      </c>
      <c r="V329">
        <v>480</v>
      </c>
      <c r="W329">
        <v>19</v>
      </c>
      <c r="X329">
        <v>17</v>
      </c>
      <c r="Y329">
        <v>2</v>
      </c>
      <c r="Z329">
        <v>0</v>
      </c>
      <c r="AA329">
        <v>461</v>
      </c>
      <c r="AB329">
        <v>218</v>
      </c>
      <c r="AC329">
        <v>26</v>
      </c>
      <c r="AD329">
        <v>46</v>
      </c>
      <c r="AE329">
        <v>2</v>
      </c>
      <c r="AF329">
        <v>1</v>
      </c>
      <c r="AG329">
        <v>8</v>
      </c>
      <c r="AH329">
        <v>0</v>
      </c>
      <c r="AI329">
        <v>66</v>
      </c>
      <c r="AJ329">
        <v>2</v>
      </c>
      <c r="AK329">
        <v>5</v>
      </c>
      <c r="AL329">
        <v>4</v>
      </c>
      <c r="AM329">
        <v>1</v>
      </c>
      <c r="AN329">
        <v>23</v>
      </c>
      <c r="AO329">
        <v>1</v>
      </c>
      <c r="AP329">
        <v>16</v>
      </c>
      <c r="AQ329">
        <v>1</v>
      </c>
      <c r="AR329">
        <v>2</v>
      </c>
      <c r="AS329">
        <v>3</v>
      </c>
      <c r="AT329">
        <v>0</v>
      </c>
      <c r="AU329">
        <v>1</v>
      </c>
      <c r="AV329">
        <v>4</v>
      </c>
      <c r="AW329">
        <v>1</v>
      </c>
      <c r="AX329">
        <v>0</v>
      </c>
      <c r="AY329">
        <v>2</v>
      </c>
      <c r="AZ329">
        <v>3</v>
      </c>
      <c r="BA329">
        <v>218</v>
      </c>
      <c r="BB329">
        <v>56</v>
      </c>
      <c r="BC329">
        <v>9</v>
      </c>
      <c r="BD329">
        <v>3</v>
      </c>
      <c r="BE329">
        <v>5</v>
      </c>
      <c r="BF329">
        <v>5</v>
      </c>
      <c r="BG329">
        <v>0</v>
      </c>
      <c r="BH329">
        <v>0</v>
      </c>
      <c r="BI329">
        <v>19</v>
      </c>
      <c r="BJ329">
        <v>3</v>
      </c>
      <c r="BK329">
        <v>0</v>
      </c>
      <c r="BL329">
        <v>1</v>
      </c>
      <c r="BM329">
        <v>1</v>
      </c>
      <c r="BN329">
        <v>0</v>
      </c>
      <c r="BO329">
        <v>0</v>
      </c>
      <c r="BP329">
        <v>1</v>
      </c>
      <c r="BQ329">
        <v>0</v>
      </c>
      <c r="BR329">
        <v>0</v>
      </c>
      <c r="BS329">
        <v>1</v>
      </c>
      <c r="BT329">
        <v>1</v>
      </c>
      <c r="BU329">
        <v>2</v>
      </c>
      <c r="BV329">
        <v>4</v>
      </c>
      <c r="BW329">
        <v>1</v>
      </c>
      <c r="BX329">
        <v>0</v>
      </c>
      <c r="BY329">
        <v>0</v>
      </c>
      <c r="BZ329">
        <v>0</v>
      </c>
      <c r="CA329">
        <v>56</v>
      </c>
      <c r="CB329">
        <v>10</v>
      </c>
      <c r="CC329">
        <v>4</v>
      </c>
      <c r="CD329">
        <v>3</v>
      </c>
      <c r="CE329">
        <v>1</v>
      </c>
      <c r="CF329">
        <v>0</v>
      </c>
      <c r="CG329">
        <v>0</v>
      </c>
      <c r="CH329">
        <v>0</v>
      </c>
      <c r="CI329">
        <v>1</v>
      </c>
      <c r="CJ329">
        <v>0</v>
      </c>
      <c r="CK329">
        <v>0</v>
      </c>
      <c r="CL329">
        <v>0</v>
      </c>
      <c r="CM329">
        <v>0</v>
      </c>
      <c r="CN329">
        <v>1</v>
      </c>
      <c r="CO329">
        <v>0</v>
      </c>
      <c r="CP329">
        <v>0</v>
      </c>
      <c r="CQ329">
        <v>10</v>
      </c>
      <c r="CR329">
        <v>13</v>
      </c>
      <c r="CS329">
        <v>8</v>
      </c>
      <c r="CT329">
        <v>0</v>
      </c>
      <c r="CU329">
        <v>0</v>
      </c>
      <c r="CV329">
        <v>0</v>
      </c>
      <c r="CW329">
        <v>0</v>
      </c>
      <c r="CX329">
        <v>1</v>
      </c>
      <c r="CY329">
        <v>0</v>
      </c>
      <c r="CZ329">
        <v>0</v>
      </c>
      <c r="DA329">
        <v>1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2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1</v>
      </c>
      <c r="DQ329">
        <v>13</v>
      </c>
      <c r="DR329">
        <v>80</v>
      </c>
      <c r="DS329">
        <v>3</v>
      </c>
      <c r="DT329">
        <v>1</v>
      </c>
      <c r="DU329">
        <v>5</v>
      </c>
      <c r="DV329">
        <v>1</v>
      </c>
      <c r="DW329">
        <v>1</v>
      </c>
      <c r="DX329">
        <v>53</v>
      </c>
      <c r="DY329">
        <v>0</v>
      </c>
      <c r="DZ329">
        <v>0</v>
      </c>
      <c r="EA329">
        <v>1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3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12</v>
      </c>
      <c r="EQ329">
        <v>80</v>
      </c>
      <c r="ER329">
        <v>24</v>
      </c>
      <c r="ES329">
        <v>5</v>
      </c>
      <c r="ET329">
        <v>3</v>
      </c>
      <c r="EU329">
        <v>2</v>
      </c>
      <c r="EV329">
        <v>2</v>
      </c>
      <c r="EW329">
        <v>0</v>
      </c>
      <c r="EX329">
        <v>2</v>
      </c>
      <c r="EY329">
        <v>0</v>
      </c>
      <c r="EZ329">
        <v>4</v>
      </c>
      <c r="FA329">
        <v>0</v>
      </c>
      <c r="FB329">
        <v>0</v>
      </c>
      <c r="FC329">
        <v>0</v>
      </c>
      <c r="FD329">
        <v>1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1</v>
      </c>
      <c r="FL329">
        <v>0</v>
      </c>
      <c r="FM329">
        <v>0</v>
      </c>
      <c r="FN329">
        <v>0</v>
      </c>
      <c r="FO329">
        <v>0</v>
      </c>
      <c r="FP329">
        <v>4</v>
      </c>
      <c r="FQ329">
        <v>24</v>
      </c>
      <c r="FR329">
        <v>50</v>
      </c>
      <c r="FS329">
        <v>17</v>
      </c>
      <c r="FT329">
        <v>2</v>
      </c>
      <c r="FU329">
        <v>1</v>
      </c>
      <c r="FV329">
        <v>0</v>
      </c>
      <c r="FW329">
        <v>0</v>
      </c>
      <c r="FX329">
        <v>1</v>
      </c>
      <c r="FY329">
        <v>1</v>
      </c>
      <c r="FZ329">
        <v>1</v>
      </c>
      <c r="GA329">
        <v>2</v>
      </c>
      <c r="GB329">
        <v>10</v>
      </c>
      <c r="GC329">
        <v>0</v>
      </c>
      <c r="GD329">
        <v>1</v>
      </c>
      <c r="GE329">
        <v>1</v>
      </c>
      <c r="GF329">
        <v>1</v>
      </c>
      <c r="GG329">
        <v>1</v>
      </c>
      <c r="GH329">
        <v>0</v>
      </c>
      <c r="GI329">
        <v>2</v>
      </c>
      <c r="GJ329">
        <v>0</v>
      </c>
      <c r="GK329">
        <v>1</v>
      </c>
      <c r="GL329">
        <v>0</v>
      </c>
      <c r="GM329">
        <v>0</v>
      </c>
      <c r="GN329">
        <v>1</v>
      </c>
      <c r="GO329">
        <v>4</v>
      </c>
      <c r="GP329">
        <v>3</v>
      </c>
      <c r="GQ329">
        <v>50</v>
      </c>
      <c r="GR329">
        <v>7</v>
      </c>
      <c r="GS329">
        <v>5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1</v>
      </c>
      <c r="HB329">
        <v>0</v>
      </c>
      <c r="HC329">
        <v>0</v>
      </c>
      <c r="HD329">
        <v>0</v>
      </c>
      <c r="HE329">
        <v>1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0</v>
      </c>
      <c r="HL329">
        <v>0</v>
      </c>
      <c r="HM329">
        <v>0</v>
      </c>
      <c r="HN329">
        <v>0</v>
      </c>
      <c r="HO329">
        <v>0</v>
      </c>
      <c r="HP329">
        <v>0</v>
      </c>
      <c r="HQ329">
        <v>7</v>
      </c>
      <c r="HR329">
        <v>3</v>
      </c>
      <c r="HS329">
        <v>1</v>
      </c>
      <c r="HT329">
        <v>0</v>
      </c>
      <c r="HU329">
        <v>1</v>
      </c>
      <c r="HV329">
        <v>0</v>
      </c>
      <c r="HW329">
        <v>0</v>
      </c>
      <c r="HX329">
        <v>0</v>
      </c>
      <c r="HY329">
        <v>0</v>
      </c>
      <c r="HZ329">
        <v>0</v>
      </c>
      <c r="IA329">
        <v>0</v>
      </c>
      <c r="IB329">
        <v>0</v>
      </c>
      <c r="IC329">
        <v>1</v>
      </c>
      <c r="ID329">
        <v>0</v>
      </c>
      <c r="IE329">
        <v>3</v>
      </c>
    </row>
    <row r="330" spans="1:239">
      <c r="A330" t="s">
        <v>1125</v>
      </c>
      <c r="B330" t="s">
        <v>1118</v>
      </c>
      <c r="C330" t="str">
        <f>"060403"</f>
        <v>060403</v>
      </c>
      <c r="D330" t="s">
        <v>1124</v>
      </c>
      <c r="E330">
        <v>2</v>
      </c>
      <c r="F330">
        <v>350</v>
      </c>
      <c r="G330">
        <v>270</v>
      </c>
      <c r="H330">
        <v>184</v>
      </c>
      <c r="I330">
        <v>86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86</v>
      </c>
      <c r="T330">
        <v>0</v>
      </c>
      <c r="U330">
        <v>0</v>
      </c>
      <c r="V330">
        <v>86</v>
      </c>
      <c r="W330">
        <v>6</v>
      </c>
      <c r="X330">
        <v>5</v>
      </c>
      <c r="Y330">
        <v>1</v>
      </c>
      <c r="Z330">
        <v>0</v>
      </c>
      <c r="AA330">
        <v>80</v>
      </c>
      <c r="AB330">
        <v>38</v>
      </c>
      <c r="AC330">
        <v>7</v>
      </c>
      <c r="AD330">
        <v>9</v>
      </c>
      <c r="AE330">
        <v>1</v>
      </c>
      <c r="AF330">
        <v>0</v>
      </c>
      <c r="AG330">
        <v>0</v>
      </c>
      <c r="AH330">
        <v>0</v>
      </c>
      <c r="AI330">
        <v>5</v>
      </c>
      <c r="AJ330">
        <v>2</v>
      </c>
      <c r="AK330">
        <v>2</v>
      </c>
      <c r="AL330">
        <v>2</v>
      </c>
      <c r="AM330">
        <v>0</v>
      </c>
      <c r="AN330">
        <v>5</v>
      </c>
      <c r="AO330">
        <v>2</v>
      </c>
      <c r="AP330">
        <v>1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2</v>
      </c>
      <c r="AY330">
        <v>0</v>
      </c>
      <c r="AZ330">
        <v>0</v>
      </c>
      <c r="BA330">
        <v>38</v>
      </c>
      <c r="BB330">
        <v>8</v>
      </c>
      <c r="BC330">
        <v>1</v>
      </c>
      <c r="BD330">
        <v>0</v>
      </c>
      <c r="BE330">
        <v>0</v>
      </c>
      <c r="BF330">
        <v>1</v>
      </c>
      <c r="BG330">
        <v>0</v>
      </c>
      <c r="BH330">
        <v>0</v>
      </c>
      <c r="BI330">
        <v>4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1</v>
      </c>
      <c r="BT330">
        <v>0</v>
      </c>
      <c r="BU330">
        <v>0</v>
      </c>
      <c r="BV330">
        <v>0</v>
      </c>
      <c r="BW330">
        <v>1</v>
      </c>
      <c r="BX330">
        <v>0</v>
      </c>
      <c r="BY330">
        <v>0</v>
      </c>
      <c r="BZ330">
        <v>0</v>
      </c>
      <c r="CA330">
        <v>8</v>
      </c>
      <c r="CB330">
        <v>2</v>
      </c>
      <c r="CC330">
        <v>1</v>
      </c>
      <c r="CD330">
        <v>0</v>
      </c>
      <c r="CE330">
        <v>0</v>
      </c>
      <c r="CF330">
        <v>0</v>
      </c>
      <c r="CG330">
        <v>1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2</v>
      </c>
      <c r="CR330">
        <v>2</v>
      </c>
      <c r="CS330">
        <v>0</v>
      </c>
      <c r="CT330">
        <v>0</v>
      </c>
      <c r="CU330">
        <v>1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1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2</v>
      </c>
      <c r="DR330">
        <v>18</v>
      </c>
      <c r="DS330">
        <v>3</v>
      </c>
      <c r="DT330">
        <v>0</v>
      </c>
      <c r="DU330">
        <v>0</v>
      </c>
      <c r="DV330">
        <v>0</v>
      </c>
      <c r="DW330">
        <v>0</v>
      </c>
      <c r="DX330">
        <v>11</v>
      </c>
      <c r="DY330">
        <v>0</v>
      </c>
      <c r="DZ330">
        <v>1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1</v>
      </c>
      <c r="EM330">
        <v>0</v>
      </c>
      <c r="EN330">
        <v>0</v>
      </c>
      <c r="EO330">
        <v>0</v>
      </c>
      <c r="EP330">
        <v>2</v>
      </c>
      <c r="EQ330">
        <v>18</v>
      </c>
      <c r="ER330">
        <v>3</v>
      </c>
      <c r="ES330">
        <v>0</v>
      </c>
      <c r="ET330">
        <v>2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1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3</v>
      </c>
      <c r="FR330">
        <v>7</v>
      </c>
      <c r="FS330">
        <v>2</v>
      </c>
      <c r="FT330">
        <v>1</v>
      </c>
      <c r="FU330">
        <v>0</v>
      </c>
      <c r="FV330">
        <v>0</v>
      </c>
      <c r="FW330">
        <v>0</v>
      </c>
      <c r="FX330">
        <v>0</v>
      </c>
      <c r="FY330">
        <v>2</v>
      </c>
      <c r="FZ330">
        <v>0</v>
      </c>
      <c r="GA330">
        <v>0</v>
      </c>
      <c r="GB330">
        <v>1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1</v>
      </c>
      <c r="GP330">
        <v>0</v>
      </c>
      <c r="GQ330">
        <v>7</v>
      </c>
      <c r="GR330">
        <v>2</v>
      </c>
      <c r="GS330">
        <v>1</v>
      </c>
      <c r="GT330">
        <v>1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0</v>
      </c>
      <c r="HP330">
        <v>0</v>
      </c>
      <c r="HQ330">
        <v>2</v>
      </c>
      <c r="HR330">
        <v>0</v>
      </c>
      <c r="HS330">
        <v>0</v>
      </c>
      <c r="HT330">
        <v>0</v>
      </c>
      <c r="HU330">
        <v>0</v>
      </c>
      <c r="HV330">
        <v>0</v>
      </c>
      <c r="HW330">
        <v>0</v>
      </c>
      <c r="HX330">
        <v>0</v>
      </c>
      <c r="HY330">
        <v>0</v>
      </c>
      <c r="HZ330">
        <v>0</v>
      </c>
      <c r="IA330">
        <v>0</v>
      </c>
      <c r="IB330">
        <v>0</v>
      </c>
      <c r="IC330">
        <v>0</v>
      </c>
      <c r="ID330">
        <v>0</v>
      </c>
      <c r="IE330">
        <v>0</v>
      </c>
    </row>
    <row r="331" spans="1:239">
      <c r="A331" t="s">
        <v>1123</v>
      </c>
      <c r="B331" t="s">
        <v>1118</v>
      </c>
      <c r="C331" t="str">
        <f>"060403"</f>
        <v>060403</v>
      </c>
      <c r="D331" t="s">
        <v>1122</v>
      </c>
      <c r="E331">
        <v>3</v>
      </c>
      <c r="F331">
        <v>669</v>
      </c>
      <c r="G331">
        <v>510</v>
      </c>
      <c r="H331">
        <v>337</v>
      </c>
      <c r="I331">
        <v>173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173</v>
      </c>
      <c r="T331">
        <v>0</v>
      </c>
      <c r="U331">
        <v>0</v>
      </c>
      <c r="V331">
        <v>173</v>
      </c>
      <c r="W331">
        <v>7</v>
      </c>
      <c r="X331">
        <v>5</v>
      </c>
      <c r="Y331">
        <v>2</v>
      </c>
      <c r="Z331">
        <v>0</v>
      </c>
      <c r="AA331">
        <v>166</v>
      </c>
      <c r="AB331">
        <v>67</v>
      </c>
      <c r="AC331">
        <v>12</v>
      </c>
      <c r="AD331">
        <v>11</v>
      </c>
      <c r="AE331">
        <v>0</v>
      </c>
      <c r="AF331">
        <v>3</v>
      </c>
      <c r="AG331">
        <v>2</v>
      </c>
      <c r="AH331">
        <v>1</v>
      </c>
      <c r="AI331">
        <v>9</v>
      </c>
      <c r="AJ331">
        <v>1</v>
      </c>
      <c r="AK331">
        <v>6</v>
      </c>
      <c r="AL331">
        <v>0</v>
      </c>
      <c r="AM331">
        <v>2</v>
      </c>
      <c r="AN331">
        <v>2</v>
      </c>
      <c r="AO331">
        <v>0</v>
      </c>
      <c r="AP331">
        <v>12</v>
      </c>
      <c r="AQ331">
        <v>1</v>
      </c>
      <c r="AR331">
        <v>0</v>
      </c>
      <c r="AS331">
        <v>0</v>
      </c>
      <c r="AT331">
        <v>1</v>
      </c>
      <c r="AU331">
        <v>1</v>
      </c>
      <c r="AV331">
        <v>1</v>
      </c>
      <c r="AW331">
        <v>2</v>
      </c>
      <c r="AX331">
        <v>0</v>
      </c>
      <c r="AY331">
        <v>0</v>
      </c>
      <c r="AZ331">
        <v>0</v>
      </c>
      <c r="BA331">
        <v>67</v>
      </c>
      <c r="BB331">
        <v>12</v>
      </c>
      <c r="BC331">
        <v>2</v>
      </c>
      <c r="BD331">
        <v>0</v>
      </c>
      <c r="BE331">
        <v>1</v>
      </c>
      <c r="BF331">
        <v>0</v>
      </c>
      <c r="BG331">
        <v>0</v>
      </c>
      <c r="BH331">
        <v>2</v>
      </c>
      <c r="BI331">
        <v>4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1</v>
      </c>
      <c r="BT331">
        <v>0</v>
      </c>
      <c r="BU331">
        <v>0</v>
      </c>
      <c r="BV331">
        <v>1</v>
      </c>
      <c r="BW331">
        <v>1</v>
      </c>
      <c r="BX331">
        <v>0</v>
      </c>
      <c r="BY331">
        <v>0</v>
      </c>
      <c r="BZ331">
        <v>0</v>
      </c>
      <c r="CA331">
        <v>12</v>
      </c>
      <c r="CB331">
        <v>4</v>
      </c>
      <c r="CC331">
        <v>0</v>
      </c>
      <c r="CD331">
        <v>0</v>
      </c>
      <c r="CE331">
        <v>2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1</v>
      </c>
      <c r="CL331">
        <v>0</v>
      </c>
      <c r="CM331">
        <v>0</v>
      </c>
      <c r="CN331">
        <v>0</v>
      </c>
      <c r="CO331">
        <v>0</v>
      </c>
      <c r="CP331">
        <v>1</v>
      </c>
      <c r="CQ331">
        <v>4</v>
      </c>
      <c r="CR331">
        <v>14</v>
      </c>
      <c r="CS331">
        <v>7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3</v>
      </c>
      <c r="DB331">
        <v>0</v>
      </c>
      <c r="DC331">
        <v>1</v>
      </c>
      <c r="DD331">
        <v>0</v>
      </c>
      <c r="DE331">
        <v>0</v>
      </c>
      <c r="DF331">
        <v>0</v>
      </c>
      <c r="DG331">
        <v>1</v>
      </c>
      <c r="DH331">
        <v>0</v>
      </c>
      <c r="DI331">
        <v>0</v>
      </c>
      <c r="DJ331">
        <v>0</v>
      </c>
      <c r="DK331">
        <v>1</v>
      </c>
      <c r="DL331">
        <v>1</v>
      </c>
      <c r="DM331">
        <v>0</v>
      </c>
      <c r="DN331">
        <v>0</v>
      </c>
      <c r="DO331">
        <v>0</v>
      </c>
      <c r="DP331">
        <v>0</v>
      </c>
      <c r="DQ331">
        <v>14</v>
      </c>
      <c r="DR331">
        <v>49</v>
      </c>
      <c r="DS331">
        <v>0</v>
      </c>
      <c r="DT331">
        <v>2</v>
      </c>
      <c r="DU331">
        <v>1</v>
      </c>
      <c r="DV331">
        <v>1</v>
      </c>
      <c r="DW331">
        <v>0</v>
      </c>
      <c r="DX331">
        <v>41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4</v>
      </c>
      <c r="EQ331">
        <v>49</v>
      </c>
      <c r="ER331">
        <v>3</v>
      </c>
      <c r="ES331">
        <v>0</v>
      </c>
      <c r="ET331">
        <v>1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1</v>
      </c>
      <c r="FN331">
        <v>0</v>
      </c>
      <c r="FO331">
        <v>0</v>
      </c>
      <c r="FP331">
        <v>1</v>
      </c>
      <c r="FQ331">
        <v>3</v>
      </c>
      <c r="FR331">
        <v>14</v>
      </c>
      <c r="FS331">
        <v>8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1</v>
      </c>
      <c r="FZ331">
        <v>1</v>
      </c>
      <c r="GA331">
        <v>0</v>
      </c>
      <c r="GB331">
        <v>1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2</v>
      </c>
      <c r="GL331">
        <v>0</v>
      </c>
      <c r="GM331">
        <v>0</v>
      </c>
      <c r="GN331">
        <v>1</v>
      </c>
      <c r="GO331">
        <v>0</v>
      </c>
      <c r="GP331">
        <v>0</v>
      </c>
      <c r="GQ331">
        <v>14</v>
      </c>
      <c r="GR331">
        <v>2</v>
      </c>
      <c r="GS331">
        <v>1</v>
      </c>
      <c r="GT331">
        <v>0</v>
      </c>
      <c r="GU331">
        <v>0</v>
      </c>
      <c r="GV331">
        <v>0</v>
      </c>
      <c r="GW331">
        <v>1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0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2</v>
      </c>
      <c r="HR331">
        <v>1</v>
      </c>
      <c r="HS331">
        <v>0</v>
      </c>
      <c r="HT331">
        <v>0</v>
      </c>
      <c r="HU331">
        <v>0</v>
      </c>
      <c r="HV331">
        <v>0</v>
      </c>
      <c r="HW331">
        <v>0</v>
      </c>
      <c r="HX331">
        <v>0</v>
      </c>
      <c r="HY331">
        <v>1</v>
      </c>
      <c r="HZ331">
        <v>0</v>
      </c>
      <c r="IA331">
        <v>0</v>
      </c>
      <c r="IB331">
        <v>0</v>
      </c>
      <c r="IC331">
        <v>0</v>
      </c>
      <c r="ID331">
        <v>0</v>
      </c>
      <c r="IE331">
        <v>1</v>
      </c>
    </row>
    <row r="332" spans="1:239">
      <c r="A332" t="s">
        <v>1121</v>
      </c>
      <c r="B332" t="s">
        <v>1118</v>
      </c>
      <c r="C332" t="str">
        <f>"060403"</f>
        <v>060403</v>
      </c>
      <c r="D332" t="s">
        <v>1120</v>
      </c>
      <c r="E332">
        <v>4</v>
      </c>
      <c r="F332">
        <v>568</v>
      </c>
      <c r="G332">
        <v>440</v>
      </c>
      <c r="H332">
        <v>241</v>
      </c>
      <c r="I332">
        <v>199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199</v>
      </c>
      <c r="T332">
        <v>0</v>
      </c>
      <c r="U332">
        <v>2</v>
      </c>
      <c r="V332">
        <v>197</v>
      </c>
      <c r="W332">
        <v>8</v>
      </c>
      <c r="X332">
        <v>7</v>
      </c>
      <c r="Y332">
        <v>1</v>
      </c>
      <c r="Z332">
        <v>0</v>
      </c>
      <c r="AA332">
        <v>189</v>
      </c>
      <c r="AB332">
        <v>72</v>
      </c>
      <c r="AC332">
        <v>15</v>
      </c>
      <c r="AD332">
        <v>10</v>
      </c>
      <c r="AE332">
        <v>1</v>
      </c>
      <c r="AF332">
        <v>0</v>
      </c>
      <c r="AG332">
        <v>6</v>
      </c>
      <c r="AH332">
        <v>0</v>
      </c>
      <c r="AI332">
        <v>9</v>
      </c>
      <c r="AJ332">
        <v>0</v>
      </c>
      <c r="AK332">
        <v>11</v>
      </c>
      <c r="AL332">
        <v>3</v>
      </c>
      <c r="AM332">
        <v>0</v>
      </c>
      <c r="AN332">
        <v>5</v>
      </c>
      <c r="AO332">
        <v>0</v>
      </c>
      <c r="AP332">
        <v>6</v>
      </c>
      <c r="AQ332">
        <v>0</v>
      </c>
      <c r="AR332">
        <v>0</v>
      </c>
      <c r="AS332">
        <v>1</v>
      </c>
      <c r="AT332">
        <v>0</v>
      </c>
      <c r="AU332">
        <v>0</v>
      </c>
      <c r="AV332">
        <v>2</v>
      </c>
      <c r="AW332">
        <v>1</v>
      </c>
      <c r="AX332">
        <v>0</v>
      </c>
      <c r="AY332">
        <v>1</v>
      </c>
      <c r="AZ332">
        <v>1</v>
      </c>
      <c r="BA332">
        <v>72</v>
      </c>
      <c r="BB332">
        <v>18</v>
      </c>
      <c r="BC332">
        <v>4</v>
      </c>
      <c r="BD332">
        <v>1</v>
      </c>
      <c r="BE332">
        <v>0</v>
      </c>
      <c r="BF332">
        <v>1</v>
      </c>
      <c r="BG332">
        <v>0</v>
      </c>
      <c r="BH332">
        <v>0</v>
      </c>
      <c r="BI332">
        <v>7</v>
      </c>
      <c r="BJ332">
        <v>0</v>
      </c>
      <c r="BK332">
        <v>1</v>
      </c>
      <c r="BL332">
        <v>0</v>
      </c>
      <c r="BM332">
        <v>1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2</v>
      </c>
      <c r="BT332">
        <v>0</v>
      </c>
      <c r="BU332">
        <v>0</v>
      </c>
      <c r="BV332">
        <v>0</v>
      </c>
      <c r="BW332">
        <v>0</v>
      </c>
      <c r="BX332">
        <v>1</v>
      </c>
      <c r="BY332">
        <v>0</v>
      </c>
      <c r="BZ332">
        <v>0</v>
      </c>
      <c r="CA332">
        <v>18</v>
      </c>
      <c r="CB332">
        <v>2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1</v>
      </c>
      <c r="CL332">
        <v>1</v>
      </c>
      <c r="CM332">
        <v>0</v>
      </c>
      <c r="CN332">
        <v>0</v>
      </c>
      <c r="CO332">
        <v>0</v>
      </c>
      <c r="CP332">
        <v>0</v>
      </c>
      <c r="CQ332">
        <v>2</v>
      </c>
      <c r="CR332">
        <v>9</v>
      </c>
      <c r="CS332">
        <v>2</v>
      </c>
      <c r="CT332">
        <v>0</v>
      </c>
      <c r="CU332">
        <v>0</v>
      </c>
      <c r="CV332">
        <v>1</v>
      </c>
      <c r="CW332">
        <v>0</v>
      </c>
      <c r="CX332">
        <v>2</v>
      </c>
      <c r="CY332">
        <v>0</v>
      </c>
      <c r="CZ332">
        <v>0</v>
      </c>
      <c r="DA332">
        <v>0</v>
      </c>
      <c r="DB332">
        <v>2</v>
      </c>
      <c r="DC332">
        <v>0</v>
      </c>
      <c r="DD332">
        <v>0</v>
      </c>
      <c r="DE332">
        <v>1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1</v>
      </c>
      <c r="DN332">
        <v>0</v>
      </c>
      <c r="DO332">
        <v>0</v>
      </c>
      <c r="DP332">
        <v>0</v>
      </c>
      <c r="DQ332">
        <v>9</v>
      </c>
      <c r="DR332">
        <v>63</v>
      </c>
      <c r="DS332">
        <v>2</v>
      </c>
      <c r="DT332">
        <v>0</v>
      </c>
      <c r="DU332">
        <v>6</v>
      </c>
      <c r="DV332">
        <v>0</v>
      </c>
      <c r="DW332">
        <v>1</v>
      </c>
      <c r="DX332">
        <v>45</v>
      </c>
      <c r="DY332">
        <v>1</v>
      </c>
      <c r="DZ332">
        <v>0</v>
      </c>
      <c r="EA332">
        <v>1</v>
      </c>
      <c r="EB332">
        <v>0</v>
      </c>
      <c r="EC332">
        <v>1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3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3</v>
      </c>
      <c r="EQ332">
        <v>63</v>
      </c>
      <c r="ER332">
        <v>2</v>
      </c>
      <c r="ES332">
        <v>1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1</v>
      </c>
      <c r="FN332">
        <v>0</v>
      </c>
      <c r="FO332">
        <v>0</v>
      </c>
      <c r="FP332">
        <v>0</v>
      </c>
      <c r="FQ332">
        <v>2</v>
      </c>
      <c r="FR332">
        <v>22</v>
      </c>
      <c r="FS332">
        <v>6</v>
      </c>
      <c r="FT332">
        <v>0</v>
      </c>
      <c r="FU332">
        <v>3</v>
      </c>
      <c r="FV332">
        <v>0</v>
      </c>
      <c r="FW332">
        <v>0</v>
      </c>
      <c r="FX332">
        <v>1</v>
      </c>
      <c r="FY332">
        <v>2</v>
      </c>
      <c r="FZ332">
        <v>1</v>
      </c>
      <c r="GA332">
        <v>0</v>
      </c>
      <c r="GB332">
        <v>4</v>
      </c>
      <c r="GC332">
        <v>1</v>
      </c>
      <c r="GD332">
        <v>0</v>
      </c>
      <c r="GE332">
        <v>0</v>
      </c>
      <c r="GF332">
        <v>1</v>
      </c>
      <c r="GG332">
        <v>1</v>
      </c>
      <c r="GH332">
        <v>0</v>
      </c>
      <c r="GI332">
        <v>0</v>
      </c>
      <c r="GJ332">
        <v>0</v>
      </c>
      <c r="GK332">
        <v>1</v>
      </c>
      <c r="GL332">
        <v>0</v>
      </c>
      <c r="GM332">
        <v>0</v>
      </c>
      <c r="GN332">
        <v>0</v>
      </c>
      <c r="GO332">
        <v>0</v>
      </c>
      <c r="GP332">
        <v>1</v>
      </c>
      <c r="GQ332">
        <v>22</v>
      </c>
      <c r="GR332">
        <v>1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1</v>
      </c>
      <c r="HM332">
        <v>0</v>
      </c>
      <c r="HN332">
        <v>0</v>
      </c>
      <c r="HO332">
        <v>0</v>
      </c>
      <c r="HP332">
        <v>0</v>
      </c>
      <c r="HQ332">
        <v>1</v>
      </c>
      <c r="HR332">
        <v>0</v>
      </c>
      <c r="HS332">
        <v>0</v>
      </c>
      <c r="HT332">
        <v>0</v>
      </c>
      <c r="HU332">
        <v>0</v>
      </c>
      <c r="HV332">
        <v>0</v>
      </c>
      <c r="HW332">
        <v>0</v>
      </c>
      <c r="HX332">
        <v>0</v>
      </c>
      <c r="HY332">
        <v>0</v>
      </c>
      <c r="HZ332">
        <v>0</v>
      </c>
      <c r="IA332">
        <v>0</v>
      </c>
      <c r="IB332">
        <v>0</v>
      </c>
      <c r="IC332">
        <v>0</v>
      </c>
      <c r="ID332">
        <v>0</v>
      </c>
      <c r="IE332">
        <v>0</v>
      </c>
    </row>
    <row r="333" spans="1:239">
      <c r="A333" t="s">
        <v>1119</v>
      </c>
      <c r="B333" t="s">
        <v>1118</v>
      </c>
      <c r="C333" t="str">
        <f>"060403"</f>
        <v>060403</v>
      </c>
      <c r="D333" t="s">
        <v>1117</v>
      </c>
      <c r="E333">
        <v>5</v>
      </c>
      <c r="F333">
        <v>1439</v>
      </c>
      <c r="G333">
        <v>1090</v>
      </c>
      <c r="H333">
        <v>545</v>
      </c>
      <c r="I333">
        <v>545</v>
      </c>
      <c r="J333">
        <v>0</v>
      </c>
      <c r="K333">
        <v>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545</v>
      </c>
      <c r="T333">
        <v>0</v>
      </c>
      <c r="U333">
        <v>0</v>
      </c>
      <c r="V333">
        <v>545</v>
      </c>
      <c r="W333">
        <v>18</v>
      </c>
      <c r="X333">
        <v>13</v>
      </c>
      <c r="Y333">
        <v>1</v>
      </c>
      <c r="Z333">
        <v>0</v>
      </c>
      <c r="AA333">
        <v>527</v>
      </c>
      <c r="AB333">
        <v>213</v>
      </c>
      <c r="AC333">
        <v>46</v>
      </c>
      <c r="AD333">
        <v>44</v>
      </c>
      <c r="AE333">
        <v>1</v>
      </c>
      <c r="AF333">
        <v>1</v>
      </c>
      <c r="AG333">
        <v>5</v>
      </c>
      <c r="AH333">
        <v>3</v>
      </c>
      <c r="AI333">
        <v>10</v>
      </c>
      <c r="AJ333">
        <v>8</v>
      </c>
      <c r="AK333">
        <v>3</v>
      </c>
      <c r="AL333">
        <v>3</v>
      </c>
      <c r="AM333">
        <v>2</v>
      </c>
      <c r="AN333">
        <v>60</v>
      </c>
      <c r="AO333">
        <v>0</v>
      </c>
      <c r="AP333">
        <v>1</v>
      </c>
      <c r="AQ333">
        <v>1</v>
      </c>
      <c r="AR333">
        <v>1</v>
      </c>
      <c r="AS333">
        <v>2</v>
      </c>
      <c r="AT333">
        <v>0</v>
      </c>
      <c r="AU333">
        <v>1</v>
      </c>
      <c r="AV333">
        <v>12</v>
      </c>
      <c r="AW333">
        <v>2</v>
      </c>
      <c r="AX333">
        <v>0</v>
      </c>
      <c r="AY333">
        <v>2</v>
      </c>
      <c r="AZ333">
        <v>5</v>
      </c>
      <c r="BA333">
        <v>213</v>
      </c>
      <c r="BB333">
        <v>69</v>
      </c>
      <c r="BC333">
        <v>12</v>
      </c>
      <c r="BD333">
        <v>5</v>
      </c>
      <c r="BE333">
        <v>1</v>
      </c>
      <c r="BF333">
        <v>3</v>
      </c>
      <c r="BG333">
        <v>1</v>
      </c>
      <c r="BH333">
        <v>1</v>
      </c>
      <c r="BI333">
        <v>32</v>
      </c>
      <c r="BJ333">
        <v>5</v>
      </c>
      <c r="BK333">
        <v>0</v>
      </c>
      <c r="BL333">
        <v>2</v>
      </c>
      <c r="BM333">
        <v>0</v>
      </c>
      <c r="BN333">
        <v>1</v>
      </c>
      <c r="BO333">
        <v>0</v>
      </c>
      <c r="BP333">
        <v>1</v>
      </c>
      <c r="BQ333">
        <v>0</v>
      </c>
      <c r="BR333">
        <v>0</v>
      </c>
      <c r="BS333">
        <v>0</v>
      </c>
      <c r="BT333">
        <v>1</v>
      </c>
      <c r="BU333">
        <v>1</v>
      </c>
      <c r="BV333">
        <v>1</v>
      </c>
      <c r="BW333">
        <v>1</v>
      </c>
      <c r="BX333">
        <v>1</v>
      </c>
      <c r="BY333">
        <v>0</v>
      </c>
      <c r="BZ333">
        <v>0</v>
      </c>
      <c r="CA333">
        <v>69</v>
      </c>
      <c r="CB333">
        <v>14</v>
      </c>
      <c r="CC333">
        <v>8</v>
      </c>
      <c r="CD333">
        <v>1</v>
      </c>
      <c r="CE333">
        <v>1</v>
      </c>
      <c r="CF333">
        <v>0</v>
      </c>
      <c r="CG333">
        <v>0</v>
      </c>
      <c r="CH333">
        <v>1</v>
      </c>
      <c r="CI333">
        <v>0</v>
      </c>
      <c r="CJ333">
        <v>0</v>
      </c>
      <c r="CK333">
        <v>1</v>
      </c>
      <c r="CL333">
        <v>0</v>
      </c>
      <c r="CM333">
        <v>0</v>
      </c>
      <c r="CN333">
        <v>0</v>
      </c>
      <c r="CO333">
        <v>1</v>
      </c>
      <c r="CP333">
        <v>1</v>
      </c>
      <c r="CQ333">
        <v>14</v>
      </c>
      <c r="CR333">
        <v>16</v>
      </c>
      <c r="CS333">
        <v>8</v>
      </c>
      <c r="CT333">
        <v>0</v>
      </c>
      <c r="CU333">
        <v>0</v>
      </c>
      <c r="CV333">
        <v>1</v>
      </c>
      <c r="CW333">
        <v>0</v>
      </c>
      <c r="CX333">
        <v>1</v>
      </c>
      <c r="CY333">
        <v>0</v>
      </c>
      <c r="CZ333">
        <v>1</v>
      </c>
      <c r="DA333">
        <v>0</v>
      </c>
      <c r="DB333">
        <v>0</v>
      </c>
      <c r="DC333">
        <v>0</v>
      </c>
      <c r="DD333">
        <v>1</v>
      </c>
      <c r="DE333">
        <v>0</v>
      </c>
      <c r="DF333">
        <v>0</v>
      </c>
      <c r="DG333">
        <v>1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1</v>
      </c>
      <c r="DN333">
        <v>0</v>
      </c>
      <c r="DO333">
        <v>0</v>
      </c>
      <c r="DP333">
        <v>2</v>
      </c>
      <c r="DQ333">
        <v>16</v>
      </c>
      <c r="DR333">
        <v>91</v>
      </c>
      <c r="DS333">
        <v>1</v>
      </c>
      <c r="DT333">
        <v>4</v>
      </c>
      <c r="DU333">
        <v>4</v>
      </c>
      <c r="DV333">
        <v>1</v>
      </c>
      <c r="DW333">
        <v>2</v>
      </c>
      <c r="DX333">
        <v>63</v>
      </c>
      <c r="DY333">
        <v>1</v>
      </c>
      <c r="DZ333">
        <v>0</v>
      </c>
      <c r="EA333">
        <v>1</v>
      </c>
      <c r="EB333">
        <v>0</v>
      </c>
      <c r="EC333">
        <v>0</v>
      </c>
      <c r="ED333">
        <v>0</v>
      </c>
      <c r="EE333">
        <v>0</v>
      </c>
      <c r="EF333">
        <v>2</v>
      </c>
      <c r="EG333">
        <v>0</v>
      </c>
      <c r="EH333">
        <v>1</v>
      </c>
      <c r="EI333">
        <v>0</v>
      </c>
      <c r="EJ333">
        <v>1</v>
      </c>
      <c r="EK333">
        <v>1</v>
      </c>
      <c r="EL333">
        <v>2</v>
      </c>
      <c r="EM333">
        <v>2</v>
      </c>
      <c r="EN333">
        <v>1</v>
      </c>
      <c r="EO333">
        <v>1</v>
      </c>
      <c r="EP333">
        <v>3</v>
      </c>
      <c r="EQ333">
        <v>91</v>
      </c>
      <c r="ER333">
        <v>38</v>
      </c>
      <c r="ES333">
        <v>3</v>
      </c>
      <c r="ET333">
        <v>8</v>
      </c>
      <c r="EU333">
        <v>5</v>
      </c>
      <c r="EV333">
        <v>0</v>
      </c>
      <c r="EW333">
        <v>0</v>
      </c>
      <c r="EX333">
        <v>0</v>
      </c>
      <c r="EY333">
        <v>0</v>
      </c>
      <c r="EZ333">
        <v>10</v>
      </c>
      <c r="FA333">
        <v>0</v>
      </c>
      <c r="FB333">
        <v>0</v>
      </c>
      <c r="FC333">
        <v>1</v>
      </c>
      <c r="FD333">
        <v>3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2</v>
      </c>
      <c r="FN333">
        <v>1</v>
      </c>
      <c r="FO333">
        <v>0</v>
      </c>
      <c r="FP333">
        <v>5</v>
      </c>
      <c r="FQ333">
        <v>38</v>
      </c>
      <c r="FR333">
        <v>73</v>
      </c>
      <c r="FS333">
        <v>22</v>
      </c>
      <c r="FT333">
        <v>6</v>
      </c>
      <c r="FU333">
        <v>1</v>
      </c>
      <c r="FV333">
        <v>1</v>
      </c>
      <c r="FW333">
        <v>0</v>
      </c>
      <c r="FX333">
        <v>0</v>
      </c>
      <c r="FY333">
        <v>5</v>
      </c>
      <c r="FZ333">
        <v>1</v>
      </c>
      <c r="GA333">
        <v>2</v>
      </c>
      <c r="GB333">
        <v>6</v>
      </c>
      <c r="GC333">
        <v>1</v>
      </c>
      <c r="GD333">
        <v>0</v>
      </c>
      <c r="GE333">
        <v>1</v>
      </c>
      <c r="GF333">
        <v>7</v>
      </c>
      <c r="GG333">
        <v>4</v>
      </c>
      <c r="GH333">
        <v>1</v>
      </c>
      <c r="GI333">
        <v>0</v>
      </c>
      <c r="GJ333">
        <v>0</v>
      </c>
      <c r="GK333">
        <v>9</v>
      </c>
      <c r="GL333">
        <v>1</v>
      </c>
      <c r="GM333">
        <v>1</v>
      </c>
      <c r="GN333">
        <v>0</v>
      </c>
      <c r="GO333">
        <v>2</v>
      </c>
      <c r="GP333">
        <v>2</v>
      </c>
      <c r="GQ333">
        <v>73</v>
      </c>
      <c r="GR333">
        <v>12</v>
      </c>
      <c r="GS333">
        <v>4</v>
      </c>
      <c r="GT333">
        <v>1</v>
      </c>
      <c r="GU333">
        <v>0</v>
      </c>
      <c r="GV333">
        <v>2</v>
      </c>
      <c r="GW333">
        <v>0</v>
      </c>
      <c r="GX333">
        <v>0</v>
      </c>
      <c r="GY333">
        <v>0</v>
      </c>
      <c r="GZ333">
        <v>1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2</v>
      </c>
      <c r="HI333">
        <v>1</v>
      </c>
      <c r="HJ333">
        <v>1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12</v>
      </c>
      <c r="HR333">
        <v>1</v>
      </c>
      <c r="HS333">
        <v>0</v>
      </c>
      <c r="HT333">
        <v>0</v>
      </c>
      <c r="HU333">
        <v>0</v>
      </c>
      <c r="HV333">
        <v>0</v>
      </c>
      <c r="HW333">
        <v>0</v>
      </c>
      <c r="HX333">
        <v>0</v>
      </c>
      <c r="HY333">
        <v>0</v>
      </c>
      <c r="HZ333">
        <v>0</v>
      </c>
      <c r="IA333">
        <v>0</v>
      </c>
      <c r="IB333">
        <v>0</v>
      </c>
      <c r="IC333">
        <v>0</v>
      </c>
      <c r="ID333">
        <v>1</v>
      </c>
      <c r="IE333">
        <v>1</v>
      </c>
    </row>
    <row r="334" spans="1:239">
      <c r="A334" t="s">
        <v>1116</v>
      </c>
      <c r="B334" t="s">
        <v>1102</v>
      </c>
      <c r="C334" t="str">
        <f>"060404"</f>
        <v>060404</v>
      </c>
      <c r="D334" t="s">
        <v>1101</v>
      </c>
      <c r="E334">
        <v>1</v>
      </c>
      <c r="F334">
        <v>1173</v>
      </c>
      <c r="G334">
        <v>900</v>
      </c>
      <c r="H334">
        <v>453</v>
      </c>
      <c r="I334">
        <v>447</v>
      </c>
      <c r="J334">
        <v>1</v>
      </c>
      <c r="K334">
        <v>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447</v>
      </c>
      <c r="T334">
        <v>0</v>
      </c>
      <c r="U334">
        <v>0</v>
      </c>
      <c r="V334">
        <v>447</v>
      </c>
      <c r="W334">
        <v>11</v>
      </c>
      <c r="X334">
        <v>9</v>
      </c>
      <c r="Y334">
        <v>2</v>
      </c>
      <c r="Z334">
        <v>0</v>
      </c>
      <c r="AA334">
        <v>436</v>
      </c>
      <c r="AB334">
        <v>224</v>
      </c>
      <c r="AC334">
        <v>51</v>
      </c>
      <c r="AD334">
        <v>66</v>
      </c>
      <c r="AE334">
        <v>7</v>
      </c>
      <c r="AF334">
        <v>2</v>
      </c>
      <c r="AG334">
        <v>8</v>
      </c>
      <c r="AH334">
        <v>0</v>
      </c>
      <c r="AI334">
        <v>3</v>
      </c>
      <c r="AJ334">
        <v>0</v>
      </c>
      <c r="AK334">
        <v>23</v>
      </c>
      <c r="AL334">
        <v>1</v>
      </c>
      <c r="AM334">
        <v>3</v>
      </c>
      <c r="AN334">
        <v>46</v>
      </c>
      <c r="AO334">
        <v>0</v>
      </c>
      <c r="AP334">
        <v>2</v>
      </c>
      <c r="AQ334">
        <v>1</v>
      </c>
      <c r="AR334">
        <v>1</v>
      </c>
      <c r="AS334">
        <v>3</v>
      </c>
      <c r="AT334">
        <v>2</v>
      </c>
      <c r="AU334">
        <v>0</v>
      </c>
      <c r="AV334">
        <v>4</v>
      </c>
      <c r="AW334">
        <v>0</v>
      </c>
      <c r="AX334">
        <v>0</v>
      </c>
      <c r="AY334">
        <v>0</v>
      </c>
      <c r="AZ334">
        <v>1</v>
      </c>
      <c r="BA334">
        <v>224</v>
      </c>
      <c r="BB334">
        <v>36</v>
      </c>
      <c r="BC334">
        <v>7</v>
      </c>
      <c r="BD334">
        <v>0</v>
      </c>
      <c r="BE334">
        <v>7</v>
      </c>
      <c r="BF334">
        <v>0</v>
      </c>
      <c r="BG334">
        <v>0</v>
      </c>
      <c r="BH334">
        <v>0</v>
      </c>
      <c r="BI334">
        <v>20</v>
      </c>
      <c r="BJ334">
        <v>0</v>
      </c>
      <c r="BK334">
        <v>0</v>
      </c>
      <c r="BL334">
        <v>1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1</v>
      </c>
      <c r="BY334">
        <v>0</v>
      </c>
      <c r="BZ334">
        <v>0</v>
      </c>
      <c r="CA334">
        <v>36</v>
      </c>
      <c r="CB334">
        <v>12</v>
      </c>
      <c r="CC334">
        <v>2</v>
      </c>
      <c r="CD334">
        <v>1</v>
      </c>
      <c r="CE334">
        <v>2</v>
      </c>
      <c r="CF334">
        <v>0</v>
      </c>
      <c r="CG334">
        <v>2</v>
      </c>
      <c r="CH334">
        <v>0</v>
      </c>
      <c r="CI334">
        <v>0</v>
      </c>
      <c r="CJ334">
        <v>0</v>
      </c>
      <c r="CK334">
        <v>0</v>
      </c>
      <c r="CL334">
        <v>1</v>
      </c>
      <c r="CM334">
        <v>1</v>
      </c>
      <c r="CN334">
        <v>0</v>
      </c>
      <c r="CO334">
        <v>2</v>
      </c>
      <c r="CP334">
        <v>1</v>
      </c>
      <c r="CQ334">
        <v>12</v>
      </c>
      <c r="CR334">
        <v>22</v>
      </c>
      <c r="CS334">
        <v>4</v>
      </c>
      <c r="CT334">
        <v>0</v>
      </c>
      <c r="CU334">
        <v>0</v>
      </c>
      <c r="CV334">
        <v>11</v>
      </c>
      <c r="CW334">
        <v>3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1</v>
      </c>
      <c r="DG334">
        <v>1</v>
      </c>
      <c r="DH334">
        <v>0</v>
      </c>
      <c r="DI334">
        <v>0</v>
      </c>
      <c r="DJ334">
        <v>0</v>
      </c>
      <c r="DK334">
        <v>1</v>
      </c>
      <c r="DL334">
        <v>0</v>
      </c>
      <c r="DM334">
        <v>1</v>
      </c>
      <c r="DN334">
        <v>0</v>
      </c>
      <c r="DO334">
        <v>0</v>
      </c>
      <c r="DP334">
        <v>0</v>
      </c>
      <c r="DQ334">
        <v>22</v>
      </c>
      <c r="DR334">
        <v>69</v>
      </c>
      <c r="DS334">
        <v>9</v>
      </c>
      <c r="DT334">
        <v>2</v>
      </c>
      <c r="DU334">
        <v>8</v>
      </c>
      <c r="DV334">
        <v>0</v>
      </c>
      <c r="DW334">
        <v>1</v>
      </c>
      <c r="DX334">
        <v>45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1</v>
      </c>
      <c r="EI334">
        <v>0</v>
      </c>
      <c r="EJ334">
        <v>3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69</v>
      </c>
      <c r="ER334">
        <v>7</v>
      </c>
      <c r="ES334">
        <v>2</v>
      </c>
      <c r="ET334">
        <v>0</v>
      </c>
      <c r="EU334">
        <v>0</v>
      </c>
      <c r="EV334">
        <v>1</v>
      </c>
      <c r="EW334">
        <v>1</v>
      </c>
      <c r="EX334">
        <v>0</v>
      </c>
      <c r="EY334">
        <v>0</v>
      </c>
      <c r="EZ334">
        <v>0</v>
      </c>
      <c r="FA334">
        <v>1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2</v>
      </c>
      <c r="FQ334">
        <v>7</v>
      </c>
      <c r="FR334">
        <v>57</v>
      </c>
      <c r="FS334">
        <v>14</v>
      </c>
      <c r="FT334">
        <v>3</v>
      </c>
      <c r="FU334">
        <v>6</v>
      </c>
      <c r="FV334">
        <v>0</v>
      </c>
      <c r="FW334">
        <v>2</v>
      </c>
      <c r="FX334">
        <v>2</v>
      </c>
      <c r="FY334">
        <v>2</v>
      </c>
      <c r="FZ334">
        <v>0</v>
      </c>
      <c r="GA334">
        <v>1</v>
      </c>
      <c r="GB334">
        <v>4</v>
      </c>
      <c r="GC334">
        <v>1</v>
      </c>
      <c r="GD334">
        <v>1</v>
      </c>
      <c r="GE334">
        <v>0</v>
      </c>
      <c r="GF334">
        <v>0</v>
      </c>
      <c r="GG334">
        <v>1</v>
      </c>
      <c r="GH334">
        <v>0</v>
      </c>
      <c r="GI334">
        <v>5</v>
      </c>
      <c r="GJ334">
        <v>0</v>
      </c>
      <c r="GK334">
        <v>6</v>
      </c>
      <c r="GL334">
        <v>2</v>
      </c>
      <c r="GM334">
        <v>0</v>
      </c>
      <c r="GN334">
        <v>1</v>
      </c>
      <c r="GO334">
        <v>2</v>
      </c>
      <c r="GP334">
        <v>4</v>
      </c>
      <c r="GQ334">
        <v>57</v>
      </c>
      <c r="GR334">
        <v>6</v>
      </c>
      <c r="GS334">
        <v>2</v>
      </c>
      <c r="GT334">
        <v>1</v>
      </c>
      <c r="GU334">
        <v>1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1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0</v>
      </c>
      <c r="HL334">
        <v>0</v>
      </c>
      <c r="HM334">
        <v>0</v>
      </c>
      <c r="HN334">
        <v>1</v>
      </c>
      <c r="HO334">
        <v>0</v>
      </c>
      <c r="HP334">
        <v>0</v>
      </c>
      <c r="HQ334">
        <v>6</v>
      </c>
      <c r="HR334">
        <v>3</v>
      </c>
      <c r="HS334">
        <v>0</v>
      </c>
      <c r="HT334">
        <v>0</v>
      </c>
      <c r="HU334">
        <v>0</v>
      </c>
      <c r="HV334">
        <v>0</v>
      </c>
      <c r="HW334">
        <v>0</v>
      </c>
      <c r="HX334">
        <v>0</v>
      </c>
      <c r="HY334">
        <v>3</v>
      </c>
      <c r="HZ334">
        <v>0</v>
      </c>
      <c r="IA334">
        <v>0</v>
      </c>
      <c r="IB334">
        <v>0</v>
      </c>
      <c r="IC334">
        <v>0</v>
      </c>
      <c r="ID334">
        <v>0</v>
      </c>
      <c r="IE334">
        <v>3</v>
      </c>
    </row>
    <row r="335" spans="1:239">
      <c r="A335" t="s">
        <v>1115</v>
      </c>
      <c r="B335" t="s">
        <v>1102</v>
      </c>
      <c r="C335" t="str">
        <f>"060404"</f>
        <v>060404</v>
      </c>
      <c r="D335" t="s">
        <v>220</v>
      </c>
      <c r="E335">
        <v>2</v>
      </c>
      <c r="F335">
        <v>505</v>
      </c>
      <c r="G335">
        <v>390</v>
      </c>
      <c r="H335">
        <v>224</v>
      </c>
      <c r="I335">
        <v>166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166</v>
      </c>
      <c r="T335">
        <v>0</v>
      </c>
      <c r="U335">
        <v>0</v>
      </c>
      <c r="V335">
        <v>166</v>
      </c>
      <c r="W335">
        <v>6</v>
      </c>
      <c r="X335">
        <v>4</v>
      </c>
      <c r="Y335">
        <v>2</v>
      </c>
      <c r="Z335">
        <v>0</v>
      </c>
      <c r="AA335">
        <v>160</v>
      </c>
      <c r="AB335">
        <v>70</v>
      </c>
      <c r="AC335">
        <v>16</v>
      </c>
      <c r="AD335">
        <v>19</v>
      </c>
      <c r="AE335">
        <v>1</v>
      </c>
      <c r="AF335">
        <v>2</v>
      </c>
      <c r="AG335">
        <v>1</v>
      </c>
      <c r="AH335">
        <v>1</v>
      </c>
      <c r="AI335">
        <v>0</v>
      </c>
      <c r="AJ335">
        <v>0</v>
      </c>
      <c r="AK335">
        <v>0</v>
      </c>
      <c r="AL335">
        <v>3</v>
      </c>
      <c r="AM335">
        <v>0</v>
      </c>
      <c r="AN335">
        <v>22</v>
      </c>
      <c r="AO335">
        <v>0</v>
      </c>
      <c r="AP335">
        <v>1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4</v>
      </c>
      <c r="AW335">
        <v>0</v>
      </c>
      <c r="AX335">
        <v>0</v>
      </c>
      <c r="AY335">
        <v>0</v>
      </c>
      <c r="AZ335">
        <v>0</v>
      </c>
      <c r="BA335">
        <v>70</v>
      </c>
      <c r="BB335">
        <v>14</v>
      </c>
      <c r="BC335">
        <v>2</v>
      </c>
      <c r="BD335">
        <v>1</v>
      </c>
      <c r="BE335">
        <v>1</v>
      </c>
      <c r="BF335">
        <v>0</v>
      </c>
      <c r="BG335">
        <v>0</v>
      </c>
      <c r="BH335">
        <v>0</v>
      </c>
      <c r="BI335">
        <v>9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1</v>
      </c>
      <c r="BW335">
        <v>0</v>
      </c>
      <c r="BX335">
        <v>0</v>
      </c>
      <c r="BY335">
        <v>0</v>
      </c>
      <c r="BZ335">
        <v>0</v>
      </c>
      <c r="CA335">
        <v>14</v>
      </c>
      <c r="CB335">
        <v>6</v>
      </c>
      <c r="CC335">
        <v>4</v>
      </c>
      <c r="CD335">
        <v>1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1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6</v>
      </c>
      <c r="CR335">
        <v>10</v>
      </c>
      <c r="CS335">
        <v>2</v>
      </c>
      <c r="CT335">
        <v>0</v>
      </c>
      <c r="CU335">
        <v>0</v>
      </c>
      <c r="CV335">
        <v>4</v>
      </c>
      <c r="CW335">
        <v>1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1</v>
      </c>
      <c r="DD335">
        <v>1</v>
      </c>
      <c r="DE335">
        <v>0</v>
      </c>
      <c r="DF335">
        <v>1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10</v>
      </c>
      <c r="DR335">
        <v>33</v>
      </c>
      <c r="DS335">
        <v>1</v>
      </c>
      <c r="DT335">
        <v>0</v>
      </c>
      <c r="DU335">
        <v>2</v>
      </c>
      <c r="DV335">
        <v>0</v>
      </c>
      <c r="DW335">
        <v>0</v>
      </c>
      <c r="DX335">
        <v>26</v>
      </c>
      <c r="DY335">
        <v>1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2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1</v>
      </c>
      <c r="EQ335">
        <v>33</v>
      </c>
      <c r="ER335">
        <v>6</v>
      </c>
      <c r="ES335">
        <v>1</v>
      </c>
      <c r="ET335">
        <v>0</v>
      </c>
      <c r="EU335">
        <v>2</v>
      </c>
      <c r="EV335">
        <v>0</v>
      </c>
      <c r="EW335">
        <v>0</v>
      </c>
      <c r="EX335">
        <v>1</v>
      </c>
      <c r="EY335">
        <v>1</v>
      </c>
      <c r="EZ335">
        <v>0</v>
      </c>
      <c r="FA335">
        <v>1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6</v>
      </c>
      <c r="FR335">
        <v>20</v>
      </c>
      <c r="FS335">
        <v>5</v>
      </c>
      <c r="FT335">
        <v>2</v>
      </c>
      <c r="FU335">
        <v>3</v>
      </c>
      <c r="FV335">
        <v>0</v>
      </c>
      <c r="FW335">
        <v>0</v>
      </c>
      <c r="FX335">
        <v>1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1</v>
      </c>
      <c r="GF335">
        <v>1</v>
      </c>
      <c r="GG335">
        <v>3</v>
      </c>
      <c r="GH335">
        <v>0</v>
      </c>
      <c r="GI335">
        <v>1</v>
      </c>
      <c r="GJ335">
        <v>0</v>
      </c>
      <c r="GK335">
        <v>2</v>
      </c>
      <c r="GL335">
        <v>0</v>
      </c>
      <c r="GM335">
        <v>0</v>
      </c>
      <c r="GN335">
        <v>0</v>
      </c>
      <c r="GO335">
        <v>1</v>
      </c>
      <c r="GP335">
        <v>0</v>
      </c>
      <c r="GQ335">
        <v>20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0</v>
      </c>
      <c r="HL335">
        <v>0</v>
      </c>
      <c r="HM335">
        <v>0</v>
      </c>
      <c r="HN335">
        <v>0</v>
      </c>
      <c r="HO335">
        <v>0</v>
      </c>
      <c r="HP335">
        <v>0</v>
      </c>
      <c r="HQ335">
        <v>0</v>
      </c>
      <c r="HR335">
        <v>1</v>
      </c>
      <c r="HS335">
        <v>0</v>
      </c>
      <c r="HT335">
        <v>0</v>
      </c>
      <c r="HU335">
        <v>0</v>
      </c>
      <c r="HV335">
        <v>0</v>
      </c>
      <c r="HW335">
        <v>0</v>
      </c>
      <c r="HX335">
        <v>0</v>
      </c>
      <c r="HY335">
        <v>1</v>
      </c>
      <c r="HZ335">
        <v>0</v>
      </c>
      <c r="IA335">
        <v>0</v>
      </c>
      <c r="IB335">
        <v>0</v>
      </c>
      <c r="IC335">
        <v>0</v>
      </c>
      <c r="ID335">
        <v>0</v>
      </c>
      <c r="IE335">
        <v>1</v>
      </c>
    </row>
    <row r="336" spans="1:239">
      <c r="A336" t="s">
        <v>1114</v>
      </c>
      <c r="B336" t="s">
        <v>1102</v>
      </c>
      <c r="C336" t="str">
        <f>"060404"</f>
        <v>060404</v>
      </c>
      <c r="D336" t="s">
        <v>220</v>
      </c>
      <c r="E336">
        <v>3</v>
      </c>
      <c r="F336">
        <v>598</v>
      </c>
      <c r="G336">
        <v>460</v>
      </c>
      <c r="H336">
        <v>266</v>
      </c>
      <c r="I336">
        <v>194</v>
      </c>
      <c r="J336">
        <v>0</v>
      </c>
      <c r="K336">
        <v>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194</v>
      </c>
      <c r="T336">
        <v>0</v>
      </c>
      <c r="U336">
        <v>0</v>
      </c>
      <c r="V336">
        <v>194</v>
      </c>
      <c r="W336">
        <v>12</v>
      </c>
      <c r="X336">
        <v>11</v>
      </c>
      <c r="Y336">
        <v>1</v>
      </c>
      <c r="Z336">
        <v>0</v>
      </c>
      <c r="AA336">
        <v>182</v>
      </c>
      <c r="AB336">
        <v>56</v>
      </c>
      <c r="AC336">
        <v>14</v>
      </c>
      <c r="AD336">
        <v>13</v>
      </c>
      <c r="AE336">
        <v>3</v>
      </c>
      <c r="AF336">
        <v>0</v>
      </c>
      <c r="AG336">
        <v>1</v>
      </c>
      <c r="AH336">
        <v>0</v>
      </c>
      <c r="AI336">
        <v>0</v>
      </c>
      <c r="AJ336">
        <v>0</v>
      </c>
      <c r="AK336">
        <v>3</v>
      </c>
      <c r="AL336">
        <v>0</v>
      </c>
      <c r="AM336">
        <v>0</v>
      </c>
      <c r="AN336">
        <v>5</v>
      </c>
      <c r="AO336">
        <v>0</v>
      </c>
      <c r="AP336">
        <v>1</v>
      </c>
      <c r="AQ336">
        <v>1</v>
      </c>
      <c r="AR336">
        <v>0</v>
      </c>
      <c r="AS336">
        <v>1</v>
      </c>
      <c r="AT336">
        <v>0</v>
      </c>
      <c r="AU336">
        <v>0</v>
      </c>
      <c r="AV336">
        <v>12</v>
      </c>
      <c r="AW336">
        <v>0</v>
      </c>
      <c r="AX336">
        <v>0</v>
      </c>
      <c r="AY336">
        <v>1</v>
      </c>
      <c r="AZ336">
        <v>1</v>
      </c>
      <c r="BA336">
        <v>56</v>
      </c>
      <c r="BB336">
        <v>31</v>
      </c>
      <c r="BC336">
        <v>6</v>
      </c>
      <c r="BD336">
        <v>2</v>
      </c>
      <c r="BE336">
        <v>4</v>
      </c>
      <c r="BF336">
        <v>0</v>
      </c>
      <c r="BG336">
        <v>0</v>
      </c>
      <c r="BH336">
        <v>0</v>
      </c>
      <c r="BI336">
        <v>19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31</v>
      </c>
      <c r="CB336">
        <v>13</v>
      </c>
      <c r="CC336">
        <v>5</v>
      </c>
      <c r="CD336">
        <v>1</v>
      </c>
      <c r="CE336">
        <v>3</v>
      </c>
      <c r="CF336">
        <v>1</v>
      </c>
      <c r="CG336">
        <v>0</v>
      </c>
      <c r="CH336">
        <v>0</v>
      </c>
      <c r="CI336">
        <v>0</v>
      </c>
      <c r="CJ336">
        <v>0</v>
      </c>
      <c r="CK336">
        <v>1</v>
      </c>
      <c r="CL336">
        <v>1</v>
      </c>
      <c r="CM336">
        <v>0</v>
      </c>
      <c r="CN336">
        <v>0</v>
      </c>
      <c r="CO336">
        <v>0</v>
      </c>
      <c r="CP336">
        <v>1</v>
      </c>
      <c r="CQ336">
        <v>13</v>
      </c>
      <c r="CR336">
        <v>5</v>
      </c>
      <c r="CS336">
        <v>1</v>
      </c>
      <c r="CT336">
        <v>0</v>
      </c>
      <c r="CU336">
        <v>0</v>
      </c>
      <c r="CV336">
        <v>4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5</v>
      </c>
      <c r="DR336">
        <v>41</v>
      </c>
      <c r="DS336">
        <v>1</v>
      </c>
      <c r="DT336">
        <v>0</v>
      </c>
      <c r="DU336">
        <v>2</v>
      </c>
      <c r="DV336">
        <v>1</v>
      </c>
      <c r="DW336">
        <v>1</v>
      </c>
      <c r="DX336">
        <v>34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2</v>
      </c>
      <c r="EQ336">
        <v>41</v>
      </c>
      <c r="ER336">
        <v>8</v>
      </c>
      <c r="ES336">
        <v>2</v>
      </c>
      <c r="ET336">
        <v>1</v>
      </c>
      <c r="EU336">
        <v>3</v>
      </c>
      <c r="EV336">
        <v>0</v>
      </c>
      <c r="EW336">
        <v>1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1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8</v>
      </c>
      <c r="FR336">
        <v>24</v>
      </c>
      <c r="FS336">
        <v>8</v>
      </c>
      <c r="FT336">
        <v>1</v>
      </c>
      <c r="FU336">
        <v>3</v>
      </c>
      <c r="FV336">
        <v>0</v>
      </c>
      <c r="FW336">
        <v>0</v>
      </c>
      <c r="FX336">
        <v>0</v>
      </c>
      <c r="FY336">
        <v>1</v>
      </c>
      <c r="FZ336">
        <v>0</v>
      </c>
      <c r="GA336">
        <v>0</v>
      </c>
      <c r="GB336">
        <v>1</v>
      </c>
      <c r="GC336">
        <v>0</v>
      </c>
      <c r="GD336">
        <v>0</v>
      </c>
      <c r="GE336">
        <v>0</v>
      </c>
      <c r="GF336">
        <v>1</v>
      </c>
      <c r="GG336">
        <v>1</v>
      </c>
      <c r="GH336">
        <v>0</v>
      </c>
      <c r="GI336">
        <v>1</v>
      </c>
      <c r="GJ336">
        <v>0</v>
      </c>
      <c r="GK336">
        <v>7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24</v>
      </c>
      <c r="GR336">
        <v>2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1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1</v>
      </c>
      <c r="HO336">
        <v>0</v>
      </c>
      <c r="HP336">
        <v>0</v>
      </c>
      <c r="HQ336">
        <v>2</v>
      </c>
      <c r="HR336">
        <v>2</v>
      </c>
      <c r="HS336">
        <v>1</v>
      </c>
      <c r="HT336">
        <v>0</v>
      </c>
      <c r="HU336">
        <v>0</v>
      </c>
      <c r="HV336">
        <v>0</v>
      </c>
      <c r="HW336">
        <v>0</v>
      </c>
      <c r="HX336">
        <v>0</v>
      </c>
      <c r="HY336">
        <v>1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2</v>
      </c>
    </row>
    <row r="337" spans="1:239">
      <c r="A337" t="s">
        <v>1113</v>
      </c>
      <c r="B337" t="s">
        <v>1102</v>
      </c>
      <c r="C337" t="str">
        <f>"060404"</f>
        <v>060404</v>
      </c>
      <c r="D337" t="s">
        <v>220</v>
      </c>
      <c r="E337">
        <v>4</v>
      </c>
      <c r="F337">
        <v>415</v>
      </c>
      <c r="G337">
        <v>320</v>
      </c>
      <c r="H337">
        <v>192</v>
      </c>
      <c r="I337">
        <v>128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128</v>
      </c>
      <c r="T337">
        <v>0</v>
      </c>
      <c r="U337">
        <v>0</v>
      </c>
      <c r="V337">
        <v>128</v>
      </c>
      <c r="W337">
        <v>8</v>
      </c>
      <c r="X337">
        <v>0</v>
      </c>
      <c r="Y337">
        <v>8</v>
      </c>
      <c r="Z337">
        <v>0</v>
      </c>
      <c r="AA337">
        <v>120</v>
      </c>
      <c r="AB337">
        <v>46</v>
      </c>
      <c r="AC337">
        <v>14</v>
      </c>
      <c r="AD337">
        <v>11</v>
      </c>
      <c r="AE337">
        <v>0</v>
      </c>
      <c r="AF337">
        <v>1</v>
      </c>
      <c r="AG337">
        <v>1</v>
      </c>
      <c r="AH337">
        <v>0</v>
      </c>
      <c r="AI337">
        <v>1</v>
      </c>
      <c r="AJ337">
        <v>0</v>
      </c>
      <c r="AK337">
        <v>5</v>
      </c>
      <c r="AL337">
        <v>2</v>
      </c>
      <c r="AM337">
        <v>0</v>
      </c>
      <c r="AN337">
        <v>9</v>
      </c>
      <c r="AO337">
        <v>0</v>
      </c>
      <c r="AP337">
        <v>2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46</v>
      </c>
      <c r="BB337">
        <v>27</v>
      </c>
      <c r="BC337">
        <v>2</v>
      </c>
      <c r="BD337">
        <v>0</v>
      </c>
      <c r="BE337">
        <v>3</v>
      </c>
      <c r="BF337">
        <v>0</v>
      </c>
      <c r="BG337">
        <v>0</v>
      </c>
      <c r="BH337">
        <v>0</v>
      </c>
      <c r="BI337">
        <v>15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1</v>
      </c>
      <c r="BT337">
        <v>2</v>
      </c>
      <c r="BU337">
        <v>0</v>
      </c>
      <c r="BV337">
        <v>1</v>
      </c>
      <c r="BW337">
        <v>0</v>
      </c>
      <c r="BX337">
        <v>3</v>
      </c>
      <c r="BY337">
        <v>0</v>
      </c>
      <c r="BZ337">
        <v>0</v>
      </c>
      <c r="CA337">
        <v>27</v>
      </c>
      <c r="CB337">
        <v>6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1</v>
      </c>
      <c r="CM337">
        <v>0</v>
      </c>
      <c r="CN337">
        <v>0</v>
      </c>
      <c r="CO337">
        <v>0</v>
      </c>
      <c r="CP337">
        <v>0</v>
      </c>
      <c r="CQ337">
        <v>6</v>
      </c>
      <c r="CR337">
        <v>7</v>
      </c>
      <c r="CS337">
        <v>3</v>
      </c>
      <c r="CT337">
        <v>0</v>
      </c>
      <c r="CU337">
        <v>0</v>
      </c>
      <c r="CV337">
        <v>0</v>
      </c>
      <c r="CW337">
        <v>0</v>
      </c>
      <c r="CX337">
        <v>1</v>
      </c>
      <c r="CY337">
        <v>0</v>
      </c>
      <c r="CZ337">
        <v>0</v>
      </c>
      <c r="DA337">
        <v>2</v>
      </c>
      <c r="DB337">
        <v>1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7</v>
      </c>
      <c r="DR337">
        <v>17</v>
      </c>
      <c r="DS337">
        <v>1</v>
      </c>
      <c r="DT337">
        <v>0</v>
      </c>
      <c r="DU337">
        <v>9</v>
      </c>
      <c r="DV337">
        <v>0</v>
      </c>
      <c r="DW337">
        <v>0</v>
      </c>
      <c r="DX337">
        <v>5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2</v>
      </c>
      <c r="EQ337">
        <v>17</v>
      </c>
      <c r="ER337">
        <v>3</v>
      </c>
      <c r="ES337">
        <v>2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1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3</v>
      </c>
      <c r="FR337">
        <v>12</v>
      </c>
      <c r="FS337">
        <v>6</v>
      </c>
      <c r="FT337">
        <v>1</v>
      </c>
      <c r="FU337">
        <v>0</v>
      </c>
      <c r="FV337">
        <v>0</v>
      </c>
      <c r="FW337">
        <v>0</v>
      </c>
      <c r="FX337">
        <v>0</v>
      </c>
      <c r="FY337">
        <v>1</v>
      </c>
      <c r="FZ337">
        <v>0</v>
      </c>
      <c r="GA337">
        <v>0</v>
      </c>
      <c r="GB337">
        <v>2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1</v>
      </c>
      <c r="GJ337">
        <v>0</v>
      </c>
      <c r="GK337">
        <v>1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12</v>
      </c>
      <c r="GR337">
        <v>1</v>
      </c>
      <c r="GS337">
        <v>0</v>
      </c>
      <c r="GT337">
        <v>0</v>
      </c>
      <c r="GU337">
        <v>0</v>
      </c>
      <c r="GV337">
        <v>0</v>
      </c>
      <c r="GW337">
        <v>1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0</v>
      </c>
      <c r="HL337">
        <v>0</v>
      </c>
      <c r="HM337">
        <v>0</v>
      </c>
      <c r="HN337">
        <v>0</v>
      </c>
      <c r="HO337">
        <v>0</v>
      </c>
      <c r="HP337">
        <v>0</v>
      </c>
      <c r="HQ337">
        <v>1</v>
      </c>
      <c r="HR337">
        <v>1</v>
      </c>
      <c r="HS337">
        <v>0</v>
      </c>
      <c r="HT337">
        <v>0</v>
      </c>
      <c r="HU337">
        <v>0</v>
      </c>
      <c r="HV337">
        <v>0</v>
      </c>
      <c r="HW337">
        <v>0</v>
      </c>
      <c r="HX337">
        <v>0</v>
      </c>
      <c r="HY337">
        <v>1</v>
      </c>
      <c r="HZ337">
        <v>0</v>
      </c>
      <c r="IA337">
        <v>0</v>
      </c>
      <c r="IB337">
        <v>0</v>
      </c>
      <c r="IC337">
        <v>0</v>
      </c>
      <c r="ID337">
        <v>0</v>
      </c>
      <c r="IE337">
        <v>1</v>
      </c>
    </row>
    <row r="338" spans="1:239">
      <c r="A338" t="s">
        <v>1112</v>
      </c>
      <c r="B338" t="s">
        <v>1102</v>
      </c>
      <c r="C338" t="str">
        <f>"060404"</f>
        <v>060404</v>
      </c>
      <c r="D338" t="s">
        <v>1111</v>
      </c>
      <c r="E338">
        <v>5</v>
      </c>
      <c r="F338">
        <v>504</v>
      </c>
      <c r="G338">
        <v>390</v>
      </c>
      <c r="H338">
        <v>200</v>
      </c>
      <c r="I338">
        <v>190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190</v>
      </c>
      <c r="T338">
        <v>0</v>
      </c>
      <c r="U338">
        <v>0</v>
      </c>
      <c r="V338">
        <v>190</v>
      </c>
      <c r="W338">
        <v>2</v>
      </c>
      <c r="X338">
        <v>1</v>
      </c>
      <c r="Y338">
        <v>1</v>
      </c>
      <c r="Z338">
        <v>0</v>
      </c>
      <c r="AA338">
        <v>188</v>
      </c>
      <c r="AB338">
        <v>97</v>
      </c>
      <c r="AC338">
        <v>25</v>
      </c>
      <c r="AD338">
        <v>16</v>
      </c>
      <c r="AE338">
        <v>0</v>
      </c>
      <c r="AF338">
        <v>0</v>
      </c>
      <c r="AG338">
        <v>3</v>
      </c>
      <c r="AH338">
        <v>0</v>
      </c>
      <c r="AI338">
        <v>3</v>
      </c>
      <c r="AJ338">
        <v>0</v>
      </c>
      <c r="AK338">
        <v>13</v>
      </c>
      <c r="AL338">
        <v>1</v>
      </c>
      <c r="AM338">
        <v>0</v>
      </c>
      <c r="AN338">
        <v>31</v>
      </c>
      <c r="AO338">
        <v>0</v>
      </c>
      <c r="AP338">
        <v>1</v>
      </c>
      <c r="AQ338">
        <v>0</v>
      </c>
      <c r="AR338">
        <v>2</v>
      </c>
      <c r="AS338">
        <v>0</v>
      </c>
      <c r="AT338">
        <v>0</v>
      </c>
      <c r="AU338">
        <v>1</v>
      </c>
      <c r="AV338">
        <v>1</v>
      </c>
      <c r="AW338">
        <v>0</v>
      </c>
      <c r="AX338">
        <v>0</v>
      </c>
      <c r="AY338">
        <v>0</v>
      </c>
      <c r="AZ338">
        <v>0</v>
      </c>
      <c r="BA338">
        <v>97</v>
      </c>
      <c r="BB338">
        <v>24</v>
      </c>
      <c r="BC338">
        <v>0</v>
      </c>
      <c r="BD338">
        <v>0</v>
      </c>
      <c r="BE338">
        <v>2</v>
      </c>
      <c r="BF338">
        <v>0</v>
      </c>
      <c r="BG338">
        <v>0</v>
      </c>
      <c r="BH338">
        <v>0</v>
      </c>
      <c r="BI338">
        <v>20</v>
      </c>
      <c r="BJ338">
        <v>0</v>
      </c>
      <c r="BK338">
        <v>0</v>
      </c>
      <c r="BL338">
        <v>0</v>
      </c>
      <c r="BM338">
        <v>1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1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24</v>
      </c>
      <c r="CB338">
        <v>5</v>
      </c>
      <c r="CC338">
        <v>2</v>
      </c>
      <c r="CD338">
        <v>0</v>
      </c>
      <c r="CE338">
        <v>2</v>
      </c>
      <c r="CF338">
        <v>1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5</v>
      </c>
      <c r="CR338">
        <v>9</v>
      </c>
      <c r="CS338">
        <v>3</v>
      </c>
      <c r="CT338">
        <v>0</v>
      </c>
      <c r="CU338">
        <v>0</v>
      </c>
      <c r="CV338">
        <v>1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1</v>
      </c>
      <c r="DF338">
        <v>3</v>
      </c>
      <c r="DG338">
        <v>1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9</v>
      </c>
      <c r="DR338">
        <v>31</v>
      </c>
      <c r="DS338">
        <v>3</v>
      </c>
      <c r="DT338">
        <v>2</v>
      </c>
      <c r="DU338">
        <v>2</v>
      </c>
      <c r="DV338">
        <v>1</v>
      </c>
      <c r="DW338">
        <v>0</v>
      </c>
      <c r="DX338">
        <v>18</v>
      </c>
      <c r="DY338">
        <v>0</v>
      </c>
      <c r="DZ338">
        <v>0</v>
      </c>
      <c r="EA338">
        <v>2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3</v>
      </c>
      <c r="EQ338">
        <v>31</v>
      </c>
      <c r="ER338">
        <v>5</v>
      </c>
      <c r="ES338">
        <v>1</v>
      </c>
      <c r="ET338">
        <v>2</v>
      </c>
      <c r="EU338">
        <v>1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1</v>
      </c>
      <c r="FN338">
        <v>0</v>
      </c>
      <c r="FO338">
        <v>0</v>
      </c>
      <c r="FP338">
        <v>0</v>
      </c>
      <c r="FQ338">
        <v>5</v>
      </c>
      <c r="FR338">
        <v>16</v>
      </c>
      <c r="FS338">
        <v>3</v>
      </c>
      <c r="FT338">
        <v>1</v>
      </c>
      <c r="FU338">
        <v>2</v>
      </c>
      <c r="FV338">
        <v>0</v>
      </c>
      <c r="FW338">
        <v>0</v>
      </c>
      <c r="FX338">
        <v>1</v>
      </c>
      <c r="FY338">
        <v>0</v>
      </c>
      <c r="FZ338">
        <v>0</v>
      </c>
      <c r="GA338">
        <v>0</v>
      </c>
      <c r="GB338">
        <v>3</v>
      </c>
      <c r="GC338">
        <v>0</v>
      </c>
      <c r="GD338">
        <v>0</v>
      </c>
      <c r="GE338">
        <v>0</v>
      </c>
      <c r="GF338">
        <v>2</v>
      </c>
      <c r="GG338">
        <v>0</v>
      </c>
      <c r="GH338">
        <v>0</v>
      </c>
      <c r="GI338">
        <v>1</v>
      </c>
      <c r="GJ338">
        <v>0</v>
      </c>
      <c r="GK338">
        <v>2</v>
      </c>
      <c r="GL338">
        <v>1</v>
      </c>
      <c r="GM338">
        <v>0</v>
      </c>
      <c r="GN338">
        <v>0</v>
      </c>
      <c r="GO338">
        <v>0</v>
      </c>
      <c r="GP338">
        <v>0</v>
      </c>
      <c r="GQ338">
        <v>16</v>
      </c>
      <c r="GR338">
        <v>1</v>
      </c>
      <c r="GS338">
        <v>0</v>
      </c>
      <c r="GT338">
        <v>1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1</v>
      </c>
      <c r="HR338">
        <v>0</v>
      </c>
      <c r="HS338">
        <v>0</v>
      </c>
      <c r="HT338">
        <v>0</v>
      </c>
      <c r="HU338">
        <v>0</v>
      </c>
      <c r="HV338">
        <v>0</v>
      </c>
      <c r="HW338">
        <v>0</v>
      </c>
      <c r="HX338">
        <v>0</v>
      </c>
      <c r="HY338">
        <v>0</v>
      </c>
      <c r="HZ338">
        <v>0</v>
      </c>
      <c r="IA338">
        <v>0</v>
      </c>
      <c r="IB338">
        <v>0</v>
      </c>
      <c r="IC338">
        <v>0</v>
      </c>
      <c r="ID338">
        <v>0</v>
      </c>
      <c r="IE338">
        <v>0</v>
      </c>
    </row>
    <row r="339" spans="1:239">
      <c r="A339" t="s">
        <v>1110</v>
      </c>
      <c r="B339" t="s">
        <v>1102</v>
      </c>
      <c r="C339" t="str">
        <f>"060404"</f>
        <v>060404</v>
      </c>
      <c r="D339" t="s">
        <v>1109</v>
      </c>
      <c r="E339">
        <v>6</v>
      </c>
      <c r="F339">
        <v>762</v>
      </c>
      <c r="G339">
        <v>590</v>
      </c>
      <c r="H339">
        <v>313</v>
      </c>
      <c r="I339">
        <v>277</v>
      </c>
      <c r="J339">
        <v>0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277</v>
      </c>
      <c r="T339">
        <v>0</v>
      </c>
      <c r="U339">
        <v>0</v>
      </c>
      <c r="V339">
        <v>277</v>
      </c>
      <c r="W339">
        <v>5</v>
      </c>
      <c r="X339">
        <v>3</v>
      </c>
      <c r="Y339">
        <v>2</v>
      </c>
      <c r="Z339">
        <v>0</v>
      </c>
      <c r="AA339">
        <v>272</v>
      </c>
      <c r="AB339">
        <v>137</v>
      </c>
      <c r="AC339">
        <v>24</v>
      </c>
      <c r="AD339">
        <v>37</v>
      </c>
      <c r="AE339">
        <v>1</v>
      </c>
      <c r="AF339">
        <v>1</v>
      </c>
      <c r="AG339">
        <v>2</v>
      </c>
      <c r="AH339">
        <v>0</v>
      </c>
      <c r="AI339">
        <v>18</v>
      </c>
      <c r="AJ339">
        <v>2</v>
      </c>
      <c r="AK339">
        <v>5</v>
      </c>
      <c r="AL339">
        <v>2</v>
      </c>
      <c r="AM339">
        <v>0</v>
      </c>
      <c r="AN339">
        <v>27</v>
      </c>
      <c r="AO339">
        <v>2</v>
      </c>
      <c r="AP339">
        <v>5</v>
      </c>
      <c r="AQ339">
        <v>0</v>
      </c>
      <c r="AR339">
        <v>0</v>
      </c>
      <c r="AS339">
        <v>2</v>
      </c>
      <c r="AT339">
        <v>1</v>
      </c>
      <c r="AU339">
        <v>0</v>
      </c>
      <c r="AV339">
        <v>5</v>
      </c>
      <c r="AW339">
        <v>0</v>
      </c>
      <c r="AX339">
        <v>1</v>
      </c>
      <c r="AY339">
        <v>0</v>
      </c>
      <c r="AZ339">
        <v>2</v>
      </c>
      <c r="BA339">
        <v>137</v>
      </c>
      <c r="BB339">
        <v>34</v>
      </c>
      <c r="BC339">
        <v>2</v>
      </c>
      <c r="BD339">
        <v>2</v>
      </c>
      <c r="BE339">
        <v>6</v>
      </c>
      <c r="BF339">
        <v>0</v>
      </c>
      <c r="BG339">
        <v>0</v>
      </c>
      <c r="BH339">
        <v>1</v>
      </c>
      <c r="BI339">
        <v>15</v>
      </c>
      <c r="BJ339">
        <v>1</v>
      </c>
      <c r="BK339">
        <v>0</v>
      </c>
      <c r="BL339">
        <v>1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1</v>
      </c>
      <c r="BT339">
        <v>3</v>
      </c>
      <c r="BU339">
        <v>0</v>
      </c>
      <c r="BV339">
        <v>1</v>
      </c>
      <c r="BW339">
        <v>0</v>
      </c>
      <c r="BX339">
        <v>0</v>
      </c>
      <c r="BY339">
        <v>0</v>
      </c>
      <c r="BZ339">
        <v>1</v>
      </c>
      <c r="CA339">
        <v>34</v>
      </c>
      <c r="CB339">
        <v>8</v>
      </c>
      <c r="CC339">
        <v>6</v>
      </c>
      <c r="CD339">
        <v>0</v>
      </c>
      <c r="CE339">
        <v>1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1</v>
      </c>
      <c r="CQ339">
        <v>8</v>
      </c>
      <c r="CR339">
        <v>12</v>
      </c>
      <c r="CS339">
        <v>4</v>
      </c>
      <c r="CT339">
        <v>0</v>
      </c>
      <c r="CU339">
        <v>0</v>
      </c>
      <c r="CV339">
        <v>1</v>
      </c>
      <c r="CW339">
        <v>0</v>
      </c>
      <c r="CX339">
        <v>1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6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12</v>
      </c>
      <c r="DR339">
        <v>37</v>
      </c>
      <c r="DS339">
        <v>5</v>
      </c>
      <c r="DT339">
        <v>0</v>
      </c>
      <c r="DU339">
        <v>4</v>
      </c>
      <c r="DV339">
        <v>0</v>
      </c>
      <c r="DW339">
        <v>0</v>
      </c>
      <c r="DX339">
        <v>21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1</v>
      </c>
      <c r="EG339">
        <v>0</v>
      </c>
      <c r="EH339">
        <v>1</v>
      </c>
      <c r="EI339">
        <v>1</v>
      </c>
      <c r="EJ339">
        <v>2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2</v>
      </c>
      <c r="EQ339">
        <v>37</v>
      </c>
      <c r="ER339">
        <v>12</v>
      </c>
      <c r="ES339">
        <v>5</v>
      </c>
      <c r="ET339">
        <v>1</v>
      </c>
      <c r="EU339">
        <v>2</v>
      </c>
      <c r="EV339">
        <v>0</v>
      </c>
      <c r="EW339">
        <v>1</v>
      </c>
      <c r="EX339">
        <v>0</v>
      </c>
      <c r="EY339">
        <v>1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1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1</v>
      </c>
      <c r="FQ339">
        <v>12</v>
      </c>
      <c r="FR339">
        <v>24</v>
      </c>
      <c r="FS339">
        <v>10</v>
      </c>
      <c r="FT339">
        <v>3</v>
      </c>
      <c r="FU339">
        <v>0</v>
      </c>
      <c r="FV339">
        <v>0</v>
      </c>
      <c r="FW339">
        <v>0</v>
      </c>
      <c r="FX339">
        <v>0</v>
      </c>
      <c r="FY339">
        <v>1</v>
      </c>
      <c r="FZ339">
        <v>1</v>
      </c>
      <c r="GA339">
        <v>0</v>
      </c>
      <c r="GB339">
        <v>1</v>
      </c>
      <c r="GC339">
        <v>0</v>
      </c>
      <c r="GD339">
        <v>0</v>
      </c>
      <c r="GE339">
        <v>0</v>
      </c>
      <c r="GF339">
        <v>0</v>
      </c>
      <c r="GG339">
        <v>4</v>
      </c>
      <c r="GH339">
        <v>0</v>
      </c>
      <c r="GI339">
        <v>0</v>
      </c>
      <c r="GJ339">
        <v>0</v>
      </c>
      <c r="GK339">
        <v>1</v>
      </c>
      <c r="GL339">
        <v>3</v>
      </c>
      <c r="GM339">
        <v>0</v>
      </c>
      <c r="GN339">
        <v>0</v>
      </c>
      <c r="GO339">
        <v>0</v>
      </c>
      <c r="GP339">
        <v>0</v>
      </c>
      <c r="GQ339">
        <v>24</v>
      </c>
      <c r="GR339">
        <v>8</v>
      </c>
      <c r="GS339">
        <v>4</v>
      </c>
      <c r="GT339">
        <v>1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1</v>
      </c>
      <c r="HA339">
        <v>0</v>
      </c>
      <c r="HB339">
        <v>1</v>
      </c>
      <c r="HC339">
        <v>0</v>
      </c>
      <c r="HD339">
        <v>0</v>
      </c>
      <c r="HE339">
        <v>0</v>
      </c>
      <c r="HF339">
        <v>1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0</v>
      </c>
      <c r="HM339">
        <v>0</v>
      </c>
      <c r="HN339">
        <v>0</v>
      </c>
      <c r="HO339">
        <v>0</v>
      </c>
      <c r="HP339">
        <v>0</v>
      </c>
      <c r="HQ339">
        <v>8</v>
      </c>
      <c r="HR339">
        <v>0</v>
      </c>
      <c r="HS339">
        <v>0</v>
      </c>
      <c r="HT339">
        <v>0</v>
      </c>
      <c r="HU339">
        <v>0</v>
      </c>
      <c r="HV339">
        <v>0</v>
      </c>
      <c r="HW339">
        <v>0</v>
      </c>
      <c r="HX339">
        <v>0</v>
      </c>
      <c r="HY339">
        <v>0</v>
      </c>
      <c r="HZ339">
        <v>0</v>
      </c>
      <c r="IA339">
        <v>0</v>
      </c>
      <c r="IB339">
        <v>0</v>
      </c>
      <c r="IC339">
        <v>0</v>
      </c>
      <c r="ID339">
        <v>0</v>
      </c>
      <c r="IE339">
        <v>0</v>
      </c>
    </row>
    <row r="340" spans="1:239">
      <c r="A340" t="s">
        <v>1108</v>
      </c>
      <c r="B340" t="s">
        <v>1102</v>
      </c>
      <c r="C340" t="str">
        <f>"060404"</f>
        <v>060404</v>
      </c>
      <c r="D340" t="s">
        <v>220</v>
      </c>
      <c r="E340">
        <v>7</v>
      </c>
      <c r="F340">
        <v>663</v>
      </c>
      <c r="G340">
        <v>510</v>
      </c>
      <c r="H340">
        <v>270</v>
      </c>
      <c r="I340">
        <v>240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240</v>
      </c>
      <c r="T340">
        <v>0</v>
      </c>
      <c r="U340">
        <v>0</v>
      </c>
      <c r="V340">
        <v>240</v>
      </c>
      <c r="W340">
        <v>10</v>
      </c>
      <c r="X340">
        <v>7</v>
      </c>
      <c r="Y340">
        <v>3</v>
      </c>
      <c r="Z340">
        <v>0</v>
      </c>
      <c r="AA340">
        <v>230</v>
      </c>
      <c r="AB340">
        <v>97</v>
      </c>
      <c r="AC340">
        <v>10</v>
      </c>
      <c r="AD340">
        <v>35</v>
      </c>
      <c r="AE340">
        <v>3</v>
      </c>
      <c r="AF340">
        <v>1</v>
      </c>
      <c r="AG340">
        <v>2</v>
      </c>
      <c r="AH340">
        <v>0</v>
      </c>
      <c r="AI340">
        <v>5</v>
      </c>
      <c r="AJ340">
        <v>1</v>
      </c>
      <c r="AK340">
        <v>4</v>
      </c>
      <c r="AL340">
        <v>2</v>
      </c>
      <c r="AM340">
        <v>0</v>
      </c>
      <c r="AN340">
        <v>15</v>
      </c>
      <c r="AO340">
        <v>0</v>
      </c>
      <c r="AP340">
        <v>1</v>
      </c>
      <c r="AQ340">
        <v>0</v>
      </c>
      <c r="AR340">
        <v>3</v>
      </c>
      <c r="AS340">
        <v>1</v>
      </c>
      <c r="AT340">
        <v>1</v>
      </c>
      <c r="AU340">
        <v>5</v>
      </c>
      <c r="AV340">
        <v>5</v>
      </c>
      <c r="AW340">
        <v>0</v>
      </c>
      <c r="AX340">
        <v>0</v>
      </c>
      <c r="AY340">
        <v>2</v>
      </c>
      <c r="AZ340">
        <v>1</v>
      </c>
      <c r="BA340">
        <v>97</v>
      </c>
      <c r="BB340">
        <v>46</v>
      </c>
      <c r="BC340">
        <v>4</v>
      </c>
      <c r="BD340">
        <v>3</v>
      </c>
      <c r="BE340">
        <v>6</v>
      </c>
      <c r="BF340">
        <v>1</v>
      </c>
      <c r="BG340">
        <v>1</v>
      </c>
      <c r="BH340">
        <v>0</v>
      </c>
      <c r="BI340">
        <v>22</v>
      </c>
      <c r="BJ340">
        <v>1</v>
      </c>
      <c r="BK340">
        <v>0</v>
      </c>
      <c r="BL340">
        <v>0</v>
      </c>
      <c r="BM340">
        <v>0</v>
      </c>
      <c r="BN340">
        <v>1</v>
      </c>
      <c r="BO340">
        <v>0</v>
      </c>
      <c r="BP340">
        <v>1</v>
      </c>
      <c r="BQ340">
        <v>0</v>
      </c>
      <c r="BR340">
        <v>1</v>
      </c>
      <c r="BS340">
        <v>0</v>
      </c>
      <c r="BT340">
        <v>4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1</v>
      </c>
      <c r="CA340">
        <v>46</v>
      </c>
      <c r="CB340">
        <v>2</v>
      </c>
      <c r="CC340">
        <v>1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1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2</v>
      </c>
      <c r="CR340">
        <v>8</v>
      </c>
      <c r="CS340">
        <v>3</v>
      </c>
      <c r="CT340">
        <v>0</v>
      </c>
      <c r="CU340">
        <v>0</v>
      </c>
      <c r="CV340">
        <v>1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1</v>
      </c>
      <c r="DD340">
        <v>1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1</v>
      </c>
      <c r="DO340">
        <v>0</v>
      </c>
      <c r="DP340">
        <v>1</v>
      </c>
      <c r="DQ340">
        <v>8</v>
      </c>
      <c r="DR340">
        <v>31</v>
      </c>
      <c r="DS340">
        <v>7</v>
      </c>
      <c r="DT340">
        <v>0</v>
      </c>
      <c r="DU340">
        <v>2</v>
      </c>
      <c r="DV340">
        <v>0</v>
      </c>
      <c r="DW340">
        <v>0</v>
      </c>
      <c r="DX340">
        <v>19</v>
      </c>
      <c r="DY340">
        <v>0</v>
      </c>
      <c r="DZ340">
        <v>1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2</v>
      </c>
      <c r="EQ340">
        <v>31</v>
      </c>
      <c r="ER340">
        <v>13</v>
      </c>
      <c r="ES340">
        <v>1</v>
      </c>
      <c r="ET340">
        <v>3</v>
      </c>
      <c r="EU340">
        <v>1</v>
      </c>
      <c r="EV340">
        <v>0</v>
      </c>
      <c r="EW340">
        <v>0</v>
      </c>
      <c r="EX340">
        <v>0</v>
      </c>
      <c r="EY340">
        <v>0</v>
      </c>
      <c r="EZ340">
        <v>1</v>
      </c>
      <c r="FA340">
        <v>1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1</v>
      </c>
      <c r="FI340">
        <v>0</v>
      </c>
      <c r="FJ340">
        <v>0</v>
      </c>
      <c r="FK340">
        <v>1</v>
      </c>
      <c r="FL340">
        <v>0</v>
      </c>
      <c r="FM340">
        <v>1</v>
      </c>
      <c r="FN340">
        <v>0</v>
      </c>
      <c r="FO340">
        <v>0</v>
      </c>
      <c r="FP340">
        <v>3</v>
      </c>
      <c r="FQ340">
        <v>13</v>
      </c>
      <c r="FR340">
        <v>27</v>
      </c>
      <c r="FS340">
        <v>13</v>
      </c>
      <c r="FT340">
        <v>3</v>
      </c>
      <c r="FU340">
        <v>2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1</v>
      </c>
      <c r="GC340">
        <v>0</v>
      </c>
      <c r="GD340">
        <v>0</v>
      </c>
      <c r="GE340">
        <v>2</v>
      </c>
      <c r="GF340">
        <v>1</v>
      </c>
      <c r="GG340">
        <v>1</v>
      </c>
      <c r="GH340">
        <v>0</v>
      </c>
      <c r="GI340">
        <v>0</v>
      </c>
      <c r="GJ340">
        <v>0</v>
      </c>
      <c r="GK340">
        <v>0</v>
      </c>
      <c r="GL340">
        <v>1</v>
      </c>
      <c r="GM340">
        <v>1</v>
      </c>
      <c r="GN340">
        <v>0</v>
      </c>
      <c r="GO340">
        <v>0</v>
      </c>
      <c r="GP340">
        <v>2</v>
      </c>
      <c r="GQ340">
        <v>27</v>
      </c>
      <c r="GR340">
        <v>6</v>
      </c>
      <c r="GS340">
        <v>1</v>
      </c>
      <c r="GT340">
        <v>1</v>
      </c>
      <c r="GU340">
        <v>0</v>
      </c>
      <c r="GV340">
        <v>2</v>
      </c>
      <c r="GW340">
        <v>0</v>
      </c>
      <c r="GX340">
        <v>0</v>
      </c>
      <c r="GY340">
        <v>0</v>
      </c>
      <c r="GZ340">
        <v>1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1</v>
      </c>
      <c r="HH340">
        <v>0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6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  <c r="IC340">
        <v>0</v>
      </c>
      <c r="ID340">
        <v>0</v>
      </c>
      <c r="IE340">
        <v>0</v>
      </c>
    </row>
    <row r="341" spans="1:239">
      <c r="A341" t="s">
        <v>1107</v>
      </c>
      <c r="B341" t="s">
        <v>1102</v>
      </c>
      <c r="C341" t="str">
        <f>"060404"</f>
        <v>060404</v>
      </c>
      <c r="D341" t="s">
        <v>220</v>
      </c>
      <c r="E341">
        <v>8</v>
      </c>
      <c r="F341">
        <v>624</v>
      </c>
      <c r="G341">
        <v>480</v>
      </c>
      <c r="H341">
        <v>248</v>
      </c>
      <c r="I341">
        <v>232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232</v>
      </c>
      <c r="T341">
        <v>0</v>
      </c>
      <c r="U341">
        <v>0</v>
      </c>
      <c r="V341">
        <v>232</v>
      </c>
      <c r="W341">
        <v>8</v>
      </c>
      <c r="X341">
        <v>7</v>
      </c>
      <c r="Y341">
        <v>1</v>
      </c>
      <c r="Z341">
        <v>0</v>
      </c>
      <c r="AA341">
        <v>224</v>
      </c>
      <c r="AB341">
        <v>123</v>
      </c>
      <c r="AC341">
        <v>23</v>
      </c>
      <c r="AD341">
        <v>33</v>
      </c>
      <c r="AE341">
        <v>4</v>
      </c>
      <c r="AF341">
        <v>4</v>
      </c>
      <c r="AG341">
        <v>2</v>
      </c>
      <c r="AH341">
        <v>0</v>
      </c>
      <c r="AI341">
        <v>6</v>
      </c>
      <c r="AJ341">
        <v>1</v>
      </c>
      <c r="AK341">
        <v>3</v>
      </c>
      <c r="AL341">
        <v>0</v>
      </c>
      <c r="AM341">
        <v>1</v>
      </c>
      <c r="AN341">
        <v>16</v>
      </c>
      <c r="AO341">
        <v>0</v>
      </c>
      <c r="AP341">
        <v>4</v>
      </c>
      <c r="AQ341">
        <v>0</v>
      </c>
      <c r="AR341">
        <v>0</v>
      </c>
      <c r="AS341">
        <v>3</v>
      </c>
      <c r="AT341">
        <v>1</v>
      </c>
      <c r="AU341">
        <v>0</v>
      </c>
      <c r="AV341">
        <v>22</v>
      </c>
      <c r="AW341">
        <v>0</v>
      </c>
      <c r="AX341">
        <v>0</v>
      </c>
      <c r="AY341">
        <v>0</v>
      </c>
      <c r="AZ341">
        <v>0</v>
      </c>
      <c r="BA341">
        <v>123</v>
      </c>
      <c r="BB341">
        <v>31</v>
      </c>
      <c r="BC341">
        <v>1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26</v>
      </c>
      <c r="BJ341">
        <v>2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1</v>
      </c>
      <c r="BT341">
        <v>0</v>
      </c>
      <c r="BU341">
        <v>0</v>
      </c>
      <c r="BV341">
        <v>1</v>
      </c>
      <c r="BW341">
        <v>0</v>
      </c>
      <c r="BX341">
        <v>0</v>
      </c>
      <c r="BY341">
        <v>0</v>
      </c>
      <c r="BZ341">
        <v>0</v>
      </c>
      <c r="CA341">
        <v>31</v>
      </c>
      <c r="CB341">
        <v>6</v>
      </c>
      <c r="CC341">
        <v>3</v>
      </c>
      <c r="CD341">
        <v>1</v>
      </c>
      <c r="CE341">
        <v>0</v>
      </c>
      <c r="CF341">
        <v>0</v>
      </c>
      <c r="CG341">
        <v>0</v>
      </c>
      <c r="CH341">
        <v>0</v>
      </c>
      <c r="CI341">
        <v>2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6</v>
      </c>
      <c r="CR341">
        <v>15</v>
      </c>
      <c r="CS341">
        <v>4</v>
      </c>
      <c r="CT341">
        <v>1</v>
      </c>
      <c r="CU341">
        <v>0</v>
      </c>
      <c r="CV341">
        <v>3</v>
      </c>
      <c r="CW341">
        <v>0</v>
      </c>
      <c r="CX341">
        <v>0</v>
      </c>
      <c r="CY341">
        <v>0</v>
      </c>
      <c r="CZ341">
        <v>1</v>
      </c>
      <c r="DA341">
        <v>0</v>
      </c>
      <c r="DB341">
        <v>0</v>
      </c>
      <c r="DC341">
        <v>0</v>
      </c>
      <c r="DD341">
        <v>0</v>
      </c>
      <c r="DE341">
        <v>2</v>
      </c>
      <c r="DF341">
        <v>0</v>
      </c>
      <c r="DG341">
        <v>1</v>
      </c>
      <c r="DH341">
        <v>1</v>
      </c>
      <c r="DI341">
        <v>0</v>
      </c>
      <c r="DJ341">
        <v>0</v>
      </c>
      <c r="DK341">
        <v>0</v>
      </c>
      <c r="DL341">
        <v>0</v>
      </c>
      <c r="DM341">
        <v>2</v>
      </c>
      <c r="DN341">
        <v>0</v>
      </c>
      <c r="DO341">
        <v>0</v>
      </c>
      <c r="DP341">
        <v>0</v>
      </c>
      <c r="DQ341">
        <v>15</v>
      </c>
      <c r="DR341">
        <v>15</v>
      </c>
      <c r="DS341">
        <v>1</v>
      </c>
      <c r="DT341">
        <v>0</v>
      </c>
      <c r="DU341">
        <v>2</v>
      </c>
      <c r="DV341">
        <v>0</v>
      </c>
      <c r="DW341">
        <v>0</v>
      </c>
      <c r="DX341">
        <v>9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2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1</v>
      </c>
      <c r="EQ341">
        <v>15</v>
      </c>
      <c r="ER341">
        <v>10</v>
      </c>
      <c r="ES341">
        <v>3</v>
      </c>
      <c r="ET341">
        <v>3</v>
      </c>
      <c r="EU341">
        <v>3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1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10</v>
      </c>
      <c r="FR341">
        <v>17</v>
      </c>
      <c r="FS341">
        <v>3</v>
      </c>
      <c r="FT341">
        <v>1</v>
      </c>
      <c r="FU341">
        <v>2</v>
      </c>
      <c r="FV341">
        <v>0</v>
      </c>
      <c r="FW341">
        <v>0</v>
      </c>
      <c r="FX341">
        <v>0</v>
      </c>
      <c r="FY341">
        <v>1</v>
      </c>
      <c r="FZ341">
        <v>1</v>
      </c>
      <c r="GA341">
        <v>1</v>
      </c>
      <c r="GB341">
        <v>2</v>
      </c>
      <c r="GC341">
        <v>0</v>
      </c>
      <c r="GD341">
        <v>0</v>
      </c>
      <c r="GE341">
        <v>2</v>
      </c>
      <c r="GF341">
        <v>1</v>
      </c>
      <c r="GG341">
        <v>0</v>
      </c>
      <c r="GH341">
        <v>0</v>
      </c>
      <c r="GI341">
        <v>1</v>
      </c>
      <c r="GJ341">
        <v>0</v>
      </c>
      <c r="GK341">
        <v>1</v>
      </c>
      <c r="GL341">
        <v>0</v>
      </c>
      <c r="GM341">
        <v>0</v>
      </c>
      <c r="GN341">
        <v>0</v>
      </c>
      <c r="GO341">
        <v>1</v>
      </c>
      <c r="GP341">
        <v>0</v>
      </c>
      <c r="GQ341">
        <v>17</v>
      </c>
      <c r="GR341">
        <v>7</v>
      </c>
      <c r="GS341">
        <v>2</v>
      </c>
      <c r="GT341">
        <v>0</v>
      </c>
      <c r="GU341">
        <v>2</v>
      </c>
      <c r="GV341">
        <v>1</v>
      </c>
      <c r="GW341">
        <v>1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1</v>
      </c>
      <c r="HQ341">
        <v>7</v>
      </c>
      <c r="HR341">
        <v>0</v>
      </c>
      <c r="HS341">
        <v>0</v>
      </c>
      <c r="HT341">
        <v>0</v>
      </c>
      <c r="HU341">
        <v>0</v>
      </c>
      <c r="HV341">
        <v>0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0</v>
      </c>
      <c r="IC341">
        <v>0</v>
      </c>
      <c r="ID341">
        <v>0</v>
      </c>
      <c r="IE341">
        <v>0</v>
      </c>
    </row>
    <row r="342" spans="1:239">
      <c r="A342" t="s">
        <v>1106</v>
      </c>
      <c r="B342" t="s">
        <v>1102</v>
      </c>
      <c r="C342" t="str">
        <f>"060404"</f>
        <v>060404</v>
      </c>
      <c r="D342" t="s">
        <v>220</v>
      </c>
      <c r="E342">
        <v>9</v>
      </c>
      <c r="F342">
        <v>981</v>
      </c>
      <c r="G342">
        <v>750</v>
      </c>
      <c r="H342">
        <v>353</v>
      </c>
      <c r="I342">
        <v>397</v>
      </c>
      <c r="J342">
        <v>0</v>
      </c>
      <c r="K342">
        <v>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397</v>
      </c>
      <c r="T342">
        <v>0</v>
      </c>
      <c r="U342">
        <v>0</v>
      </c>
      <c r="V342">
        <v>397</v>
      </c>
      <c r="W342">
        <v>13</v>
      </c>
      <c r="X342">
        <v>6</v>
      </c>
      <c r="Y342">
        <v>7</v>
      </c>
      <c r="Z342">
        <v>0</v>
      </c>
      <c r="AA342">
        <v>384</v>
      </c>
      <c r="AB342">
        <v>178</v>
      </c>
      <c r="AC342">
        <v>74</v>
      </c>
      <c r="AD342">
        <v>41</v>
      </c>
      <c r="AE342">
        <v>2</v>
      </c>
      <c r="AF342">
        <v>2</v>
      </c>
      <c r="AG342">
        <v>8</v>
      </c>
      <c r="AH342">
        <v>0</v>
      </c>
      <c r="AI342">
        <v>5</v>
      </c>
      <c r="AJ342">
        <v>2</v>
      </c>
      <c r="AK342">
        <v>17</v>
      </c>
      <c r="AL342">
        <v>0</v>
      </c>
      <c r="AM342">
        <v>1</v>
      </c>
      <c r="AN342">
        <v>12</v>
      </c>
      <c r="AO342">
        <v>0</v>
      </c>
      <c r="AP342">
        <v>3</v>
      </c>
      <c r="AQ342">
        <v>1</v>
      </c>
      <c r="AR342">
        <v>1</v>
      </c>
      <c r="AS342">
        <v>2</v>
      </c>
      <c r="AT342">
        <v>0</v>
      </c>
      <c r="AU342">
        <v>0</v>
      </c>
      <c r="AV342">
        <v>5</v>
      </c>
      <c r="AW342">
        <v>1</v>
      </c>
      <c r="AX342">
        <v>1</v>
      </c>
      <c r="AY342">
        <v>0</v>
      </c>
      <c r="AZ342">
        <v>0</v>
      </c>
      <c r="BA342">
        <v>178</v>
      </c>
      <c r="BB342">
        <v>47</v>
      </c>
      <c r="BC342">
        <v>6</v>
      </c>
      <c r="BD342">
        <v>0</v>
      </c>
      <c r="BE342">
        <v>3</v>
      </c>
      <c r="BF342">
        <v>5</v>
      </c>
      <c r="BG342">
        <v>0</v>
      </c>
      <c r="BH342">
        <v>1</v>
      </c>
      <c r="BI342">
        <v>25</v>
      </c>
      <c r="BJ342">
        <v>1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1</v>
      </c>
      <c r="BT342">
        <v>0</v>
      </c>
      <c r="BU342">
        <v>1</v>
      </c>
      <c r="BV342">
        <v>3</v>
      </c>
      <c r="BW342">
        <v>0</v>
      </c>
      <c r="BX342">
        <v>1</v>
      </c>
      <c r="BY342">
        <v>0</v>
      </c>
      <c r="BZ342">
        <v>0</v>
      </c>
      <c r="CA342">
        <v>47</v>
      </c>
      <c r="CB342">
        <v>5</v>
      </c>
      <c r="CC342">
        <v>1</v>
      </c>
      <c r="CD342">
        <v>0</v>
      </c>
      <c r="CE342">
        <v>1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1</v>
      </c>
      <c r="CO342">
        <v>1</v>
      </c>
      <c r="CP342">
        <v>1</v>
      </c>
      <c r="CQ342">
        <v>5</v>
      </c>
      <c r="CR342">
        <v>16</v>
      </c>
      <c r="CS342">
        <v>8</v>
      </c>
      <c r="CT342">
        <v>1</v>
      </c>
      <c r="CU342">
        <v>0</v>
      </c>
      <c r="CV342">
        <v>2</v>
      </c>
      <c r="CW342">
        <v>0</v>
      </c>
      <c r="CX342">
        <v>0</v>
      </c>
      <c r="CY342">
        <v>1</v>
      </c>
      <c r="CZ342">
        <v>0</v>
      </c>
      <c r="DA342">
        <v>0</v>
      </c>
      <c r="DB342">
        <v>0</v>
      </c>
      <c r="DC342">
        <v>1</v>
      </c>
      <c r="DD342">
        <v>1</v>
      </c>
      <c r="DE342">
        <v>0</v>
      </c>
      <c r="DF342">
        <v>1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1</v>
      </c>
      <c r="DN342">
        <v>0</v>
      </c>
      <c r="DO342">
        <v>0</v>
      </c>
      <c r="DP342">
        <v>0</v>
      </c>
      <c r="DQ342">
        <v>16</v>
      </c>
      <c r="DR342">
        <v>66</v>
      </c>
      <c r="DS342">
        <v>6</v>
      </c>
      <c r="DT342">
        <v>1</v>
      </c>
      <c r="DU342">
        <v>12</v>
      </c>
      <c r="DV342">
        <v>0</v>
      </c>
      <c r="DW342">
        <v>0</v>
      </c>
      <c r="DX342">
        <v>42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1</v>
      </c>
      <c r="EI342">
        <v>0</v>
      </c>
      <c r="EJ342">
        <v>2</v>
      </c>
      <c r="EK342">
        <v>0</v>
      </c>
      <c r="EL342">
        <v>0</v>
      </c>
      <c r="EM342">
        <v>0</v>
      </c>
      <c r="EN342">
        <v>0</v>
      </c>
      <c r="EO342">
        <v>1</v>
      </c>
      <c r="EP342">
        <v>1</v>
      </c>
      <c r="EQ342">
        <v>66</v>
      </c>
      <c r="ER342">
        <v>8</v>
      </c>
      <c r="ES342">
        <v>3</v>
      </c>
      <c r="ET342">
        <v>0</v>
      </c>
      <c r="EU342">
        <v>2</v>
      </c>
      <c r="EV342">
        <v>0</v>
      </c>
      <c r="EW342">
        <v>1</v>
      </c>
      <c r="EX342">
        <v>0</v>
      </c>
      <c r="EY342">
        <v>1</v>
      </c>
      <c r="EZ342">
        <v>1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8</v>
      </c>
      <c r="FR342">
        <v>49</v>
      </c>
      <c r="FS342">
        <v>19</v>
      </c>
      <c r="FT342">
        <v>5</v>
      </c>
      <c r="FU342">
        <v>0</v>
      </c>
      <c r="FV342">
        <v>0</v>
      </c>
      <c r="FW342">
        <v>1</v>
      </c>
      <c r="FX342">
        <v>0</v>
      </c>
      <c r="FY342">
        <v>5</v>
      </c>
      <c r="FZ342">
        <v>1</v>
      </c>
      <c r="GA342">
        <v>0</v>
      </c>
      <c r="GB342">
        <v>4</v>
      </c>
      <c r="GC342">
        <v>0</v>
      </c>
      <c r="GD342">
        <v>0</v>
      </c>
      <c r="GE342">
        <v>0</v>
      </c>
      <c r="GF342">
        <v>4</v>
      </c>
      <c r="GG342">
        <v>3</v>
      </c>
      <c r="GH342">
        <v>0</v>
      </c>
      <c r="GI342">
        <v>0</v>
      </c>
      <c r="GJ342">
        <v>0</v>
      </c>
      <c r="GK342">
        <v>4</v>
      </c>
      <c r="GL342">
        <v>0</v>
      </c>
      <c r="GM342">
        <v>0</v>
      </c>
      <c r="GN342">
        <v>0</v>
      </c>
      <c r="GO342">
        <v>3</v>
      </c>
      <c r="GP342">
        <v>0</v>
      </c>
      <c r="GQ342">
        <v>49</v>
      </c>
      <c r="GR342">
        <v>14</v>
      </c>
      <c r="GS342">
        <v>3</v>
      </c>
      <c r="GT342">
        <v>2</v>
      </c>
      <c r="GU342">
        <v>1</v>
      </c>
      <c r="GV342">
        <v>1</v>
      </c>
      <c r="GW342">
        <v>0</v>
      </c>
      <c r="GX342">
        <v>1</v>
      </c>
      <c r="GY342">
        <v>0</v>
      </c>
      <c r="GZ342">
        <v>1</v>
      </c>
      <c r="HA342">
        <v>0</v>
      </c>
      <c r="HB342">
        <v>0</v>
      </c>
      <c r="HC342">
        <v>1</v>
      </c>
      <c r="HD342">
        <v>0</v>
      </c>
      <c r="HE342">
        <v>1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0</v>
      </c>
      <c r="HL342">
        <v>1</v>
      </c>
      <c r="HM342">
        <v>2</v>
      </c>
      <c r="HN342">
        <v>0</v>
      </c>
      <c r="HO342">
        <v>0</v>
      </c>
      <c r="HP342">
        <v>0</v>
      </c>
      <c r="HQ342">
        <v>14</v>
      </c>
      <c r="HR342">
        <v>1</v>
      </c>
      <c r="HS342">
        <v>0</v>
      </c>
      <c r="HT342">
        <v>0</v>
      </c>
      <c r="HU342">
        <v>1</v>
      </c>
      <c r="HV342">
        <v>0</v>
      </c>
      <c r="HW342">
        <v>0</v>
      </c>
      <c r="HX342">
        <v>0</v>
      </c>
      <c r="HY342">
        <v>0</v>
      </c>
      <c r="HZ342">
        <v>0</v>
      </c>
      <c r="IA342">
        <v>0</v>
      </c>
      <c r="IB342">
        <v>0</v>
      </c>
      <c r="IC342">
        <v>0</v>
      </c>
      <c r="ID342">
        <v>0</v>
      </c>
      <c r="IE342">
        <v>1</v>
      </c>
    </row>
    <row r="343" spans="1:239">
      <c r="A343" t="s">
        <v>1105</v>
      </c>
      <c r="B343" t="s">
        <v>1102</v>
      </c>
      <c r="C343" t="str">
        <f>"060404"</f>
        <v>060404</v>
      </c>
      <c r="D343" t="s">
        <v>1101</v>
      </c>
      <c r="E343">
        <v>10</v>
      </c>
      <c r="F343">
        <v>1251</v>
      </c>
      <c r="G343">
        <v>970</v>
      </c>
      <c r="H343">
        <v>443</v>
      </c>
      <c r="I343">
        <v>527</v>
      </c>
      <c r="J343">
        <v>0</v>
      </c>
      <c r="K343">
        <v>3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527</v>
      </c>
      <c r="T343">
        <v>0</v>
      </c>
      <c r="U343">
        <v>0</v>
      </c>
      <c r="V343">
        <v>527</v>
      </c>
      <c r="W343">
        <v>21</v>
      </c>
      <c r="X343">
        <v>19</v>
      </c>
      <c r="Y343">
        <v>2</v>
      </c>
      <c r="Z343">
        <v>0</v>
      </c>
      <c r="AA343">
        <v>506</v>
      </c>
      <c r="AB343">
        <v>300</v>
      </c>
      <c r="AC343">
        <v>82</v>
      </c>
      <c r="AD343">
        <v>81</v>
      </c>
      <c r="AE343">
        <v>5</v>
      </c>
      <c r="AF343">
        <v>0</v>
      </c>
      <c r="AG343">
        <v>25</v>
      </c>
      <c r="AH343">
        <v>0</v>
      </c>
      <c r="AI343">
        <v>8</v>
      </c>
      <c r="AJ343">
        <v>1</v>
      </c>
      <c r="AK343">
        <v>26</v>
      </c>
      <c r="AL343">
        <v>1</v>
      </c>
      <c r="AM343">
        <v>2</v>
      </c>
      <c r="AN343">
        <v>44</v>
      </c>
      <c r="AO343">
        <v>2</v>
      </c>
      <c r="AP343">
        <v>2</v>
      </c>
      <c r="AQ343">
        <v>2</v>
      </c>
      <c r="AR343">
        <v>2</v>
      </c>
      <c r="AS343">
        <v>0</v>
      </c>
      <c r="AT343">
        <v>1</v>
      </c>
      <c r="AU343">
        <v>1</v>
      </c>
      <c r="AV343">
        <v>7</v>
      </c>
      <c r="AW343">
        <v>3</v>
      </c>
      <c r="AX343">
        <v>2</v>
      </c>
      <c r="AY343">
        <v>0</v>
      </c>
      <c r="AZ343">
        <v>3</v>
      </c>
      <c r="BA343">
        <v>300</v>
      </c>
      <c r="BB343">
        <v>37</v>
      </c>
      <c r="BC343">
        <v>6</v>
      </c>
      <c r="BD343">
        <v>2</v>
      </c>
      <c r="BE343">
        <v>2</v>
      </c>
      <c r="BF343">
        <v>0</v>
      </c>
      <c r="BG343">
        <v>0</v>
      </c>
      <c r="BH343">
        <v>0</v>
      </c>
      <c r="BI343">
        <v>20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4</v>
      </c>
      <c r="BU343">
        <v>0</v>
      </c>
      <c r="BV343">
        <v>2</v>
      </c>
      <c r="BW343">
        <v>1</v>
      </c>
      <c r="BX343">
        <v>0</v>
      </c>
      <c r="BY343">
        <v>0</v>
      </c>
      <c r="BZ343">
        <v>0</v>
      </c>
      <c r="CA343">
        <v>37</v>
      </c>
      <c r="CB343">
        <v>10</v>
      </c>
      <c r="CC343">
        <v>5</v>
      </c>
      <c r="CD343">
        <v>0</v>
      </c>
      <c r="CE343">
        <v>0</v>
      </c>
      <c r="CF343">
        <v>1</v>
      </c>
      <c r="CG343">
        <v>0</v>
      </c>
      <c r="CH343">
        <v>0</v>
      </c>
      <c r="CI343">
        <v>1</v>
      </c>
      <c r="CJ343">
        <v>0</v>
      </c>
      <c r="CK343">
        <v>1</v>
      </c>
      <c r="CL343">
        <v>1</v>
      </c>
      <c r="CM343">
        <v>0</v>
      </c>
      <c r="CN343">
        <v>0</v>
      </c>
      <c r="CO343">
        <v>1</v>
      </c>
      <c r="CP343">
        <v>0</v>
      </c>
      <c r="CQ343">
        <v>10</v>
      </c>
      <c r="CR343">
        <v>15</v>
      </c>
      <c r="CS343">
        <v>8</v>
      </c>
      <c r="CT343">
        <v>0</v>
      </c>
      <c r="CU343">
        <v>0</v>
      </c>
      <c r="CV343">
        <v>1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1</v>
      </c>
      <c r="DE343">
        <v>0</v>
      </c>
      <c r="DF343">
        <v>0</v>
      </c>
      <c r="DG343">
        <v>3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1</v>
      </c>
      <c r="DN343">
        <v>0</v>
      </c>
      <c r="DO343">
        <v>0</v>
      </c>
      <c r="DP343">
        <v>1</v>
      </c>
      <c r="DQ343">
        <v>15</v>
      </c>
      <c r="DR343">
        <v>56</v>
      </c>
      <c r="DS343">
        <v>6</v>
      </c>
      <c r="DT343">
        <v>9</v>
      </c>
      <c r="DU343">
        <v>0</v>
      </c>
      <c r="DV343">
        <v>0</v>
      </c>
      <c r="DW343">
        <v>0</v>
      </c>
      <c r="DX343">
        <v>33</v>
      </c>
      <c r="DY343">
        <v>0</v>
      </c>
      <c r="DZ343">
        <v>0</v>
      </c>
      <c r="EA343">
        <v>1</v>
      </c>
      <c r="EB343">
        <v>1</v>
      </c>
      <c r="EC343">
        <v>1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5</v>
      </c>
      <c r="EQ343">
        <v>56</v>
      </c>
      <c r="ER343">
        <v>15</v>
      </c>
      <c r="ES343">
        <v>3</v>
      </c>
      <c r="ET343">
        <v>1</v>
      </c>
      <c r="EU343">
        <v>0</v>
      </c>
      <c r="EV343">
        <v>0</v>
      </c>
      <c r="EW343">
        <v>1</v>
      </c>
      <c r="EX343">
        <v>1</v>
      </c>
      <c r="EY343">
        <v>1</v>
      </c>
      <c r="EZ343">
        <v>1</v>
      </c>
      <c r="FA343">
        <v>1</v>
      </c>
      <c r="FB343">
        <v>2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1</v>
      </c>
      <c r="FI343">
        <v>1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2</v>
      </c>
      <c r="FQ343">
        <v>15</v>
      </c>
      <c r="FR343">
        <v>54</v>
      </c>
      <c r="FS343">
        <v>19</v>
      </c>
      <c r="FT343">
        <v>4</v>
      </c>
      <c r="FU343">
        <v>0</v>
      </c>
      <c r="FV343">
        <v>1</v>
      </c>
      <c r="FW343">
        <v>0</v>
      </c>
      <c r="FX343">
        <v>1</v>
      </c>
      <c r="FY343">
        <v>2</v>
      </c>
      <c r="FZ343">
        <v>1</v>
      </c>
      <c r="GA343">
        <v>1</v>
      </c>
      <c r="GB343">
        <v>9</v>
      </c>
      <c r="GC343">
        <v>1</v>
      </c>
      <c r="GD343">
        <v>1</v>
      </c>
      <c r="GE343">
        <v>0</v>
      </c>
      <c r="GF343">
        <v>4</v>
      </c>
      <c r="GG343">
        <v>4</v>
      </c>
      <c r="GH343">
        <v>0</v>
      </c>
      <c r="GI343">
        <v>0</v>
      </c>
      <c r="GJ343">
        <v>1</v>
      </c>
      <c r="GK343">
        <v>2</v>
      </c>
      <c r="GL343">
        <v>1</v>
      </c>
      <c r="GM343">
        <v>0</v>
      </c>
      <c r="GN343">
        <v>0</v>
      </c>
      <c r="GO343">
        <v>2</v>
      </c>
      <c r="GP343">
        <v>0</v>
      </c>
      <c r="GQ343">
        <v>54</v>
      </c>
      <c r="GR343">
        <v>14</v>
      </c>
      <c r="GS343">
        <v>6</v>
      </c>
      <c r="GT343">
        <v>5</v>
      </c>
      <c r="GU343">
        <v>0</v>
      </c>
      <c r="GV343">
        <v>0</v>
      </c>
      <c r="GW343">
        <v>0</v>
      </c>
      <c r="GX343">
        <v>0</v>
      </c>
      <c r="GY343">
        <v>1</v>
      </c>
      <c r="GZ343">
        <v>1</v>
      </c>
      <c r="HA343">
        <v>0</v>
      </c>
      <c r="HB343">
        <v>1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0</v>
      </c>
      <c r="HL343">
        <v>0</v>
      </c>
      <c r="HM343">
        <v>0</v>
      </c>
      <c r="HN343">
        <v>0</v>
      </c>
      <c r="HO343">
        <v>0</v>
      </c>
      <c r="HP343">
        <v>0</v>
      </c>
      <c r="HQ343">
        <v>14</v>
      </c>
      <c r="HR343">
        <v>5</v>
      </c>
      <c r="HS343">
        <v>1</v>
      </c>
      <c r="HT343">
        <v>0</v>
      </c>
      <c r="HU343">
        <v>0</v>
      </c>
      <c r="HV343">
        <v>1</v>
      </c>
      <c r="HW343">
        <v>1</v>
      </c>
      <c r="HX343">
        <v>0</v>
      </c>
      <c r="HY343">
        <v>1</v>
      </c>
      <c r="HZ343">
        <v>0</v>
      </c>
      <c r="IA343">
        <v>1</v>
      </c>
      <c r="IB343">
        <v>0</v>
      </c>
      <c r="IC343">
        <v>0</v>
      </c>
      <c r="ID343">
        <v>0</v>
      </c>
      <c r="IE343">
        <v>5</v>
      </c>
    </row>
    <row r="344" spans="1:239">
      <c r="A344" t="s">
        <v>1104</v>
      </c>
      <c r="B344" t="s">
        <v>1102</v>
      </c>
      <c r="C344" t="str">
        <f>"060404"</f>
        <v>060404</v>
      </c>
      <c r="D344" t="s">
        <v>220</v>
      </c>
      <c r="E344">
        <v>11</v>
      </c>
      <c r="F344">
        <v>623</v>
      </c>
      <c r="G344">
        <v>480</v>
      </c>
      <c r="H344">
        <v>268</v>
      </c>
      <c r="I344">
        <v>212</v>
      </c>
      <c r="J344">
        <v>0</v>
      </c>
      <c r="K344">
        <v>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212</v>
      </c>
      <c r="T344">
        <v>0</v>
      </c>
      <c r="U344">
        <v>0</v>
      </c>
      <c r="V344">
        <v>212</v>
      </c>
      <c r="W344">
        <v>6</v>
      </c>
      <c r="X344">
        <v>4</v>
      </c>
      <c r="Y344">
        <v>2</v>
      </c>
      <c r="Z344">
        <v>0</v>
      </c>
      <c r="AA344">
        <v>206</v>
      </c>
      <c r="AB344">
        <v>97</v>
      </c>
      <c r="AC344">
        <v>40</v>
      </c>
      <c r="AD344">
        <v>22</v>
      </c>
      <c r="AE344">
        <v>0</v>
      </c>
      <c r="AF344">
        <v>2</v>
      </c>
      <c r="AG344">
        <v>3</v>
      </c>
      <c r="AH344">
        <v>0</v>
      </c>
      <c r="AI344">
        <v>8</v>
      </c>
      <c r="AJ344">
        <v>1</v>
      </c>
      <c r="AK344">
        <v>7</v>
      </c>
      <c r="AL344">
        <v>2</v>
      </c>
      <c r="AM344">
        <v>0</v>
      </c>
      <c r="AN344">
        <v>2</v>
      </c>
      <c r="AO344">
        <v>0</v>
      </c>
      <c r="AP344">
        <v>2</v>
      </c>
      <c r="AQ344">
        <v>1</v>
      </c>
      <c r="AR344">
        <v>0</v>
      </c>
      <c r="AS344">
        <v>0</v>
      </c>
      <c r="AT344">
        <v>1</v>
      </c>
      <c r="AU344">
        <v>1</v>
      </c>
      <c r="AV344">
        <v>3</v>
      </c>
      <c r="AW344">
        <v>2</v>
      </c>
      <c r="AX344">
        <v>0</v>
      </c>
      <c r="AY344">
        <v>0</v>
      </c>
      <c r="AZ344">
        <v>0</v>
      </c>
      <c r="BA344">
        <v>97</v>
      </c>
      <c r="BB344">
        <v>23</v>
      </c>
      <c r="BC344">
        <v>4</v>
      </c>
      <c r="BD344">
        <v>1</v>
      </c>
      <c r="BE344">
        <v>1</v>
      </c>
      <c r="BF344">
        <v>0</v>
      </c>
      <c r="BG344">
        <v>0</v>
      </c>
      <c r="BH344">
        <v>0</v>
      </c>
      <c r="BI344">
        <v>15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1</v>
      </c>
      <c r="BW344">
        <v>0</v>
      </c>
      <c r="BX344">
        <v>0</v>
      </c>
      <c r="BY344">
        <v>0</v>
      </c>
      <c r="BZ344">
        <v>1</v>
      </c>
      <c r="CA344">
        <v>23</v>
      </c>
      <c r="CB344">
        <v>9</v>
      </c>
      <c r="CC344">
        <v>1</v>
      </c>
      <c r="CD344">
        <v>0</v>
      </c>
      <c r="CE344">
        <v>3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1</v>
      </c>
      <c r="CM344">
        <v>0</v>
      </c>
      <c r="CN344">
        <v>0</v>
      </c>
      <c r="CO344">
        <v>1</v>
      </c>
      <c r="CP344">
        <v>3</v>
      </c>
      <c r="CQ344">
        <v>9</v>
      </c>
      <c r="CR344">
        <v>3</v>
      </c>
      <c r="CS344">
        <v>1</v>
      </c>
      <c r="CT344">
        <v>0</v>
      </c>
      <c r="CU344">
        <v>0</v>
      </c>
      <c r="CV344">
        <v>0</v>
      </c>
      <c r="CW344">
        <v>1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1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3</v>
      </c>
      <c r="DR344">
        <v>48</v>
      </c>
      <c r="DS344">
        <v>6</v>
      </c>
      <c r="DT344">
        <v>0</v>
      </c>
      <c r="DU344">
        <v>9</v>
      </c>
      <c r="DV344">
        <v>0</v>
      </c>
      <c r="DW344">
        <v>0</v>
      </c>
      <c r="DX344">
        <v>27</v>
      </c>
      <c r="DY344">
        <v>2</v>
      </c>
      <c r="DZ344">
        <v>0</v>
      </c>
      <c r="EA344">
        <v>1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2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1</v>
      </c>
      <c r="EQ344">
        <v>48</v>
      </c>
      <c r="ER344">
        <v>6</v>
      </c>
      <c r="ES344">
        <v>3</v>
      </c>
      <c r="ET344">
        <v>1</v>
      </c>
      <c r="EU344">
        <v>0</v>
      </c>
      <c r="EV344">
        <v>0</v>
      </c>
      <c r="EW344">
        <v>1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1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6</v>
      </c>
      <c r="FR344">
        <v>14</v>
      </c>
      <c r="FS344">
        <v>7</v>
      </c>
      <c r="FT344">
        <v>0</v>
      </c>
      <c r="FU344">
        <v>1</v>
      </c>
      <c r="FV344">
        <v>0</v>
      </c>
      <c r="FW344">
        <v>0</v>
      </c>
      <c r="FX344">
        <v>1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1</v>
      </c>
      <c r="GE344">
        <v>3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1</v>
      </c>
      <c r="GP344">
        <v>0</v>
      </c>
      <c r="GQ344">
        <v>14</v>
      </c>
      <c r="GR344">
        <v>4</v>
      </c>
      <c r="GS344">
        <v>3</v>
      </c>
      <c r="GT344">
        <v>1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0</v>
      </c>
      <c r="HK344">
        <v>0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4</v>
      </c>
      <c r="HR344">
        <v>2</v>
      </c>
      <c r="HS344">
        <v>0</v>
      </c>
      <c r="HT344">
        <v>0</v>
      </c>
      <c r="HU344">
        <v>1</v>
      </c>
      <c r="HV344">
        <v>0</v>
      </c>
      <c r="HW344">
        <v>1</v>
      </c>
      <c r="HX344">
        <v>0</v>
      </c>
      <c r="HY344">
        <v>0</v>
      </c>
      <c r="HZ344">
        <v>0</v>
      </c>
      <c r="IA344">
        <v>0</v>
      </c>
      <c r="IB344">
        <v>0</v>
      </c>
      <c r="IC344">
        <v>0</v>
      </c>
      <c r="ID344">
        <v>0</v>
      </c>
      <c r="IE344">
        <v>2</v>
      </c>
    </row>
    <row r="345" spans="1:239">
      <c r="A345" t="s">
        <v>1103</v>
      </c>
      <c r="B345" t="s">
        <v>1102</v>
      </c>
      <c r="C345" t="str">
        <f>"060404"</f>
        <v>060404</v>
      </c>
      <c r="D345" t="s">
        <v>1101</v>
      </c>
      <c r="E345">
        <v>12</v>
      </c>
      <c r="F345">
        <v>332</v>
      </c>
      <c r="G345">
        <v>260</v>
      </c>
      <c r="H345">
        <v>122</v>
      </c>
      <c r="I345">
        <v>138</v>
      </c>
      <c r="J345">
        <v>0</v>
      </c>
      <c r="K345">
        <v>3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138</v>
      </c>
      <c r="T345">
        <v>0</v>
      </c>
      <c r="U345">
        <v>0</v>
      </c>
      <c r="V345">
        <v>138</v>
      </c>
      <c r="W345">
        <v>9</v>
      </c>
      <c r="X345">
        <v>4</v>
      </c>
      <c r="Y345">
        <v>5</v>
      </c>
      <c r="Z345">
        <v>0</v>
      </c>
      <c r="AA345">
        <v>129</v>
      </c>
      <c r="AB345">
        <v>83</v>
      </c>
      <c r="AC345">
        <v>25</v>
      </c>
      <c r="AD345">
        <v>10</v>
      </c>
      <c r="AE345">
        <v>0</v>
      </c>
      <c r="AF345">
        <v>4</v>
      </c>
      <c r="AG345">
        <v>2</v>
      </c>
      <c r="AH345">
        <v>0</v>
      </c>
      <c r="AI345">
        <v>3</v>
      </c>
      <c r="AJ345">
        <v>0</v>
      </c>
      <c r="AK345">
        <v>15</v>
      </c>
      <c r="AL345">
        <v>7</v>
      </c>
      <c r="AM345">
        <v>1</v>
      </c>
      <c r="AN345">
        <v>5</v>
      </c>
      <c r="AO345">
        <v>0</v>
      </c>
      <c r="AP345">
        <v>6</v>
      </c>
      <c r="AQ345">
        <v>0</v>
      </c>
      <c r="AR345">
        <v>0</v>
      </c>
      <c r="AS345">
        <v>2</v>
      </c>
      <c r="AT345">
        <v>1</v>
      </c>
      <c r="AU345">
        <v>1</v>
      </c>
      <c r="AV345">
        <v>1</v>
      </c>
      <c r="AW345">
        <v>0</v>
      </c>
      <c r="AX345">
        <v>0</v>
      </c>
      <c r="AY345">
        <v>0</v>
      </c>
      <c r="AZ345">
        <v>0</v>
      </c>
      <c r="BA345">
        <v>83</v>
      </c>
      <c r="BB345">
        <v>6</v>
      </c>
      <c r="BC345">
        <v>1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2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2</v>
      </c>
      <c r="BS345">
        <v>1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6</v>
      </c>
      <c r="CB345">
        <v>2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2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2</v>
      </c>
      <c r="CR345">
        <v>2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1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1</v>
      </c>
      <c r="DN345">
        <v>0</v>
      </c>
      <c r="DO345">
        <v>0</v>
      </c>
      <c r="DP345">
        <v>0</v>
      </c>
      <c r="DQ345">
        <v>2</v>
      </c>
      <c r="DR345">
        <v>24</v>
      </c>
      <c r="DS345">
        <v>0</v>
      </c>
      <c r="DT345">
        <v>2</v>
      </c>
      <c r="DU345">
        <v>2</v>
      </c>
      <c r="DV345">
        <v>0</v>
      </c>
      <c r="DW345">
        <v>0</v>
      </c>
      <c r="DX345">
        <v>12</v>
      </c>
      <c r="DY345">
        <v>1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1</v>
      </c>
      <c r="EN345">
        <v>0</v>
      </c>
      <c r="EO345">
        <v>0</v>
      </c>
      <c r="EP345">
        <v>6</v>
      </c>
      <c r="EQ345">
        <v>24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12</v>
      </c>
      <c r="FS345">
        <v>7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1</v>
      </c>
      <c r="FZ345">
        <v>1</v>
      </c>
      <c r="GA345">
        <v>0</v>
      </c>
      <c r="GB345">
        <v>0</v>
      </c>
      <c r="GC345">
        <v>1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1</v>
      </c>
      <c r="GJ345">
        <v>0</v>
      </c>
      <c r="GK345">
        <v>1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12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0</v>
      </c>
      <c r="HL345">
        <v>0</v>
      </c>
      <c r="HM345">
        <v>0</v>
      </c>
      <c r="HN345">
        <v>0</v>
      </c>
      <c r="HO345">
        <v>0</v>
      </c>
      <c r="HP345">
        <v>0</v>
      </c>
      <c r="HQ345">
        <v>0</v>
      </c>
      <c r="HR345">
        <v>0</v>
      </c>
      <c r="HS345">
        <v>0</v>
      </c>
      <c r="HT345">
        <v>0</v>
      </c>
      <c r="HU345">
        <v>0</v>
      </c>
      <c r="HV345">
        <v>0</v>
      </c>
      <c r="HW345">
        <v>0</v>
      </c>
      <c r="HX345">
        <v>0</v>
      </c>
      <c r="HY345">
        <v>0</v>
      </c>
      <c r="HZ345">
        <v>0</v>
      </c>
      <c r="IA345">
        <v>0</v>
      </c>
      <c r="IB345">
        <v>0</v>
      </c>
      <c r="IC345">
        <v>0</v>
      </c>
      <c r="ID345">
        <v>0</v>
      </c>
      <c r="IE345">
        <v>0</v>
      </c>
    </row>
    <row r="346" spans="1:239">
      <c r="A346" t="s">
        <v>1100</v>
      </c>
      <c r="B346" t="s">
        <v>1079</v>
      </c>
      <c r="C346" t="str">
        <f>"060405"</f>
        <v>060405</v>
      </c>
      <c r="D346" t="s">
        <v>1099</v>
      </c>
      <c r="E346">
        <v>1</v>
      </c>
      <c r="F346">
        <v>1232</v>
      </c>
      <c r="G346">
        <v>950</v>
      </c>
      <c r="H346">
        <v>471</v>
      </c>
      <c r="I346">
        <v>479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479</v>
      </c>
      <c r="T346">
        <v>0</v>
      </c>
      <c r="U346">
        <v>0</v>
      </c>
      <c r="V346">
        <v>479</v>
      </c>
      <c r="W346">
        <v>12</v>
      </c>
      <c r="X346">
        <v>8</v>
      </c>
      <c r="Y346">
        <v>4</v>
      </c>
      <c r="Z346">
        <v>0</v>
      </c>
      <c r="AA346">
        <v>467</v>
      </c>
      <c r="AB346">
        <v>205</v>
      </c>
      <c r="AC346">
        <v>21</v>
      </c>
      <c r="AD346">
        <v>22</v>
      </c>
      <c r="AE346">
        <v>3</v>
      </c>
      <c r="AF346">
        <v>0</v>
      </c>
      <c r="AG346">
        <v>3</v>
      </c>
      <c r="AH346">
        <v>0</v>
      </c>
      <c r="AI346">
        <v>3</v>
      </c>
      <c r="AJ346">
        <v>5</v>
      </c>
      <c r="AK346">
        <v>4</v>
      </c>
      <c r="AL346">
        <v>1</v>
      </c>
      <c r="AM346">
        <v>0</v>
      </c>
      <c r="AN346">
        <v>132</v>
      </c>
      <c r="AO346">
        <v>0</v>
      </c>
      <c r="AP346">
        <v>0</v>
      </c>
      <c r="AQ346">
        <v>0</v>
      </c>
      <c r="AR346">
        <v>0</v>
      </c>
      <c r="AS346">
        <v>1</v>
      </c>
      <c r="AT346">
        <v>1</v>
      </c>
      <c r="AU346">
        <v>1</v>
      </c>
      <c r="AV346">
        <v>4</v>
      </c>
      <c r="AW346">
        <v>0</v>
      </c>
      <c r="AX346">
        <v>2</v>
      </c>
      <c r="AY346">
        <v>1</v>
      </c>
      <c r="AZ346">
        <v>1</v>
      </c>
      <c r="BA346">
        <v>205</v>
      </c>
      <c r="BB346">
        <v>43</v>
      </c>
      <c r="BC346">
        <v>7</v>
      </c>
      <c r="BD346">
        <v>1</v>
      </c>
      <c r="BE346">
        <v>3</v>
      </c>
      <c r="BF346">
        <v>0</v>
      </c>
      <c r="BG346">
        <v>0</v>
      </c>
      <c r="BH346">
        <v>0</v>
      </c>
      <c r="BI346">
        <v>20</v>
      </c>
      <c r="BJ346">
        <v>1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2</v>
      </c>
      <c r="BS346">
        <v>0</v>
      </c>
      <c r="BT346">
        <v>1</v>
      </c>
      <c r="BU346">
        <v>0</v>
      </c>
      <c r="BV346">
        <v>1</v>
      </c>
      <c r="BW346">
        <v>1</v>
      </c>
      <c r="BX346">
        <v>4</v>
      </c>
      <c r="BY346">
        <v>0</v>
      </c>
      <c r="BZ346">
        <v>2</v>
      </c>
      <c r="CA346">
        <v>43</v>
      </c>
      <c r="CB346">
        <v>6</v>
      </c>
      <c r="CC346">
        <v>2</v>
      </c>
      <c r="CD346">
        <v>1</v>
      </c>
      <c r="CE346">
        <v>1</v>
      </c>
      <c r="CF346">
        <v>0</v>
      </c>
      <c r="CG346">
        <v>0</v>
      </c>
      <c r="CH346">
        <v>1</v>
      </c>
      <c r="CI346">
        <v>0</v>
      </c>
      <c r="CJ346">
        <v>0</v>
      </c>
      <c r="CK346">
        <v>0</v>
      </c>
      <c r="CL346">
        <v>1</v>
      </c>
      <c r="CM346">
        <v>0</v>
      </c>
      <c r="CN346">
        <v>0</v>
      </c>
      <c r="CO346">
        <v>0</v>
      </c>
      <c r="CP346">
        <v>0</v>
      </c>
      <c r="CQ346">
        <v>6</v>
      </c>
      <c r="CR346">
        <v>17</v>
      </c>
      <c r="CS346">
        <v>9</v>
      </c>
      <c r="CT346">
        <v>0</v>
      </c>
      <c r="CU346">
        <v>0</v>
      </c>
      <c r="CV346">
        <v>3</v>
      </c>
      <c r="CW346">
        <v>0</v>
      </c>
      <c r="CX346">
        <v>2</v>
      </c>
      <c r="CY346">
        <v>0</v>
      </c>
      <c r="CZ346">
        <v>0</v>
      </c>
      <c r="DA346">
        <v>0</v>
      </c>
      <c r="DB346">
        <v>1</v>
      </c>
      <c r="DC346">
        <v>1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1</v>
      </c>
      <c r="DM346">
        <v>0</v>
      </c>
      <c r="DN346">
        <v>0</v>
      </c>
      <c r="DO346">
        <v>0</v>
      </c>
      <c r="DP346">
        <v>0</v>
      </c>
      <c r="DQ346">
        <v>17</v>
      </c>
      <c r="DR346">
        <v>108</v>
      </c>
      <c r="DS346">
        <v>2</v>
      </c>
      <c r="DT346">
        <v>0</v>
      </c>
      <c r="DU346">
        <v>3</v>
      </c>
      <c r="DV346">
        <v>0</v>
      </c>
      <c r="DW346">
        <v>0</v>
      </c>
      <c r="DX346">
        <v>98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5</v>
      </c>
      <c r="EQ346">
        <v>108</v>
      </c>
      <c r="ER346">
        <v>31</v>
      </c>
      <c r="ES346">
        <v>5</v>
      </c>
      <c r="ET346">
        <v>1</v>
      </c>
      <c r="EU346">
        <v>9</v>
      </c>
      <c r="EV346">
        <v>3</v>
      </c>
      <c r="EW346">
        <v>1</v>
      </c>
      <c r="EX346">
        <v>0</v>
      </c>
      <c r="EY346">
        <v>3</v>
      </c>
      <c r="EZ346">
        <v>1</v>
      </c>
      <c r="FA346">
        <v>0</v>
      </c>
      <c r="FB346">
        <v>2</v>
      </c>
      <c r="FC346">
        <v>1</v>
      </c>
      <c r="FD346">
        <v>0</v>
      </c>
      <c r="FE346">
        <v>1</v>
      </c>
      <c r="FF346">
        <v>0</v>
      </c>
      <c r="FG346">
        <v>0</v>
      </c>
      <c r="FH346">
        <v>1</v>
      </c>
      <c r="FI346">
        <v>1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2</v>
      </c>
      <c r="FQ346">
        <v>31</v>
      </c>
      <c r="FR346">
        <v>39</v>
      </c>
      <c r="FS346">
        <v>9</v>
      </c>
      <c r="FT346">
        <v>1</v>
      </c>
      <c r="FU346">
        <v>0</v>
      </c>
      <c r="FV346">
        <v>0</v>
      </c>
      <c r="FW346">
        <v>0</v>
      </c>
      <c r="FX346">
        <v>0</v>
      </c>
      <c r="FY346">
        <v>1</v>
      </c>
      <c r="FZ346">
        <v>0</v>
      </c>
      <c r="GA346">
        <v>0</v>
      </c>
      <c r="GB346">
        <v>3</v>
      </c>
      <c r="GC346">
        <v>1</v>
      </c>
      <c r="GD346">
        <v>1</v>
      </c>
      <c r="GE346">
        <v>1</v>
      </c>
      <c r="GF346">
        <v>0</v>
      </c>
      <c r="GG346">
        <v>0</v>
      </c>
      <c r="GH346">
        <v>0</v>
      </c>
      <c r="GI346">
        <v>1</v>
      </c>
      <c r="GJ346">
        <v>0</v>
      </c>
      <c r="GK346">
        <v>20</v>
      </c>
      <c r="GL346">
        <v>0</v>
      </c>
      <c r="GM346">
        <v>0</v>
      </c>
      <c r="GN346">
        <v>0</v>
      </c>
      <c r="GO346">
        <v>0</v>
      </c>
      <c r="GP346">
        <v>1</v>
      </c>
      <c r="GQ346">
        <v>39</v>
      </c>
      <c r="GR346">
        <v>12</v>
      </c>
      <c r="GS346">
        <v>3</v>
      </c>
      <c r="GT346">
        <v>4</v>
      </c>
      <c r="GU346">
        <v>0</v>
      </c>
      <c r="GV346">
        <v>2</v>
      </c>
      <c r="GW346">
        <v>2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1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0</v>
      </c>
      <c r="HL346">
        <v>0</v>
      </c>
      <c r="HM346">
        <v>0</v>
      </c>
      <c r="HN346">
        <v>0</v>
      </c>
      <c r="HO346">
        <v>0</v>
      </c>
      <c r="HP346">
        <v>0</v>
      </c>
      <c r="HQ346">
        <v>12</v>
      </c>
      <c r="HR346">
        <v>6</v>
      </c>
      <c r="HS346">
        <v>1</v>
      </c>
      <c r="HT346">
        <v>0</v>
      </c>
      <c r="HU346">
        <v>1</v>
      </c>
      <c r="HV346">
        <v>0</v>
      </c>
      <c r="HW346">
        <v>0</v>
      </c>
      <c r="HX346">
        <v>0</v>
      </c>
      <c r="HY346">
        <v>3</v>
      </c>
      <c r="HZ346">
        <v>0</v>
      </c>
      <c r="IA346">
        <v>0</v>
      </c>
      <c r="IB346">
        <v>0</v>
      </c>
      <c r="IC346">
        <v>0</v>
      </c>
      <c r="ID346">
        <v>1</v>
      </c>
      <c r="IE346">
        <v>6</v>
      </c>
    </row>
    <row r="347" spans="1:239">
      <c r="A347" t="s">
        <v>1098</v>
      </c>
      <c r="B347" t="s">
        <v>1079</v>
      </c>
      <c r="C347" t="str">
        <f>"060405"</f>
        <v>060405</v>
      </c>
      <c r="D347" t="s">
        <v>1097</v>
      </c>
      <c r="E347">
        <v>2</v>
      </c>
      <c r="F347">
        <v>372</v>
      </c>
      <c r="G347">
        <v>290</v>
      </c>
      <c r="H347">
        <v>156</v>
      </c>
      <c r="I347">
        <v>134</v>
      </c>
      <c r="J347">
        <v>0</v>
      </c>
      <c r="K347">
        <v>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134</v>
      </c>
      <c r="T347">
        <v>0</v>
      </c>
      <c r="U347">
        <v>0</v>
      </c>
      <c r="V347">
        <v>134</v>
      </c>
      <c r="W347">
        <v>2</v>
      </c>
      <c r="X347">
        <v>2</v>
      </c>
      <c r="Y347">
        <v>0</v>
      </c>
      <c r="Z347">
        <v>0</v>
      </c>
      <c r="AA347">
        <v>132</v>
      </c>
      <c r="AB347">
        <v>59</v>
      </c>
      <c r="AC347">
        <v>0</v>
      </c>
      <c r="AD347">
        <v>5</v>
      </c>
      <c r="AE347">
        <v>0</v>
      </c>
      <c r="AF347">
        <v>1</v>
      </c>
      <c r="AG347">
        <v>4</v>
      </c>
      <c r="AH347">
        <v>0</v>
      </c>
      <c r="AI347">
        <v>0</v>
      </c>
      <c r="AJ347">
        <v>0</v>
      </c>
      <c r="AK347">
        <v>9</v>
      </c>
      <c r="AL347">
        <v>0</v>
      </c>
      <c r="AM347">
        <v>0</v>
      </c>
      <c r="AN347">
        <v>40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59</v>
      </c>
      <c r="BB347">
        <v>17</v>
      </c>
      <c r="BC347">
        <v>1</v>
      </c>
      <c r="BD347">
        <v>0</v>
      </c>
      <c r="BE347">
        <v>0</v>
      </c>
      <c r="BF347">
        <v>0</v>
      </c>
      <c r="BG347">
        <v>0</v>
      </c>
      <c r="BH347">
        <v>1</v>
      </c>
      <c r="BI347">
        <v>12</v>
      </c>
      <c r="BJ347">
        <v>0</v>
      </c>
      <c r="BK347">
        <v>0</v>
      </c>
      <c r="BL347">
        <v>0</v>
      </c>
      <c r="BM347">
        <v>0</v>
      </c>
      <c r="BN347">
        <v>1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1</v>
      </c>
      <c r="BW347">
        <v>0</v>
      </c>
      <c r="BX347">
        <v>1</v>
      </c>
      <c r="BY347">
        <v>0</v>
      </c>
      <c r="BZ347">
        <v>0</v>
      </c>
      <c r="CA347">
        <v>17</v>
      </c>
      <c r="CB347">
        <v>4</v>
      </c>
      <c r="CC347">
        <v>2</v>
      </c>
      <c r="CD347">
        <v>0</v>
      </c>
      <c r="CE347">
        <v>0</v>
      </c>
      <c r="CF347">
        <v>2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4</v>
      </c>
      <c r="CR347">
        <v>1</v>
      </c>
      <c r="CS347">
        <v>1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1</v>
      </c>
      <c r="DR347">
        <v>38</v>
      </c>
      <c r="DS347">
        <v>1</v>
      </c>
      <c r="DT347">
        <v>0</v>
      </c>
      <c r="DU347">
        <v>0</v>
      </c>
      <c r="DV347">
        <v>3</v>
      </c>
      <c r="DW347">
        <v>0</v>
      </c>
      <c r="DX347">
        <v>28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2</v>
      </c>
      <c r="EH347">
        <v>0</v>
      </c>
      <c r="EI347">
        <v>0</v>
      </c>
      <c r="EJ347">
        <v>0</v>
      </c>
      <c r="EK347">
        <v>1</v>
      </c>
      <c r="EL347">
        <v>0</v>
      </c>
      <c r="EM347">
        <v>0</v>
      </c>
      <c r="EN347">
        <v>0</v>
      </c>
      <c r="EO347">
        <v>0</v>
      </c>
      <c r="EP347">
        <v>3</v>
      </c>
      <c r="EQ347">
        <v>38</v>
      </c>
      <c r="ER347">
        <v>8</v>
      </c>
      <c r="ES347">
        <v>3</v>
      </c>
      <c r="ET347">
        <v>0</v>
      </c>
      <c r="EU347">
        <v>0</v>
      </c>
      <c r="EV347">
        <v>0</v>
      </c>
      <c r="EW347">
        <v>1</v>
      </c>
      <c r="EX347">
        <v>1</v>
      </c>
      <c r="EY347">
        <v>0</v>
      </c>
      <c r="EZ347">
        <v>0</v>
      </c>
      <c r="FA347">
        <v>0</v>
      </c>
      <c r="FB347">
        <v>1</v>
      </c>
      <c r="FC347">
        <v>1</v>
      </c>
      <c r="FD347">
        <v>0</v>
      </c>
      <c r="FE347">
        <v>0</v>
      </c>
      <c r="FF347">
        <v>1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8</v>
      </c>
      <c r="FR347">
        <v>2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2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2</v>
      </c>
      <c r="GR347">
        <v>1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1</v>
      </c>
      <c r="HJ347">
        <v>0</v>
      </c>
      <c r="HK347">
        <v>0</v>
      </c>
      <c r="HL347">
        <v>0</v>
      </c>
      <c r="HM347">
        <v>0</v>
      </c>
      <c r="HN347">
        <v>0</v>
      </c>
      <c r="HO347">
        <v>0</v>
      </c>
      <c r="HP347">
        <v>0</v>
      </c>
      <c r="HQ347">
        <v>1</v>
      </c>
      <c r="HR347">
        <v>2</v>
      </c>
      <c r="HS347">
        <v>1</v>
      </c>
      <c r="HT347">
        <v>0</v>
      </c>
      <c r="HU347">
        <v>1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0</v>
      </c>
      <c r="IB347">
        <v>0</v>
      </c>
      <c r="IC347">
        <v>0</v>
      </c>
      <c r="ID347">
        <v>0</v>
      </c>
      <c r="IE347">
        <v>2</v>
      </c>
    </row>
    <row r="348" spans="1:239">
      <c r="A348" t="s">
        <v>1096</v>
      </c>
      <c r="B348" t="s">
        <v>1079</v>
      </c>
      <c r="C348" t="str">
        <f>"060405"</f>
        <v>060405</v>
      </c>
      <c r="D348" t="s">
        <v>1095</v>
      </c>
      <c r="E348">
        <v>3</v>
      </c>
      <c r="F348">
        <v>854</v>
      </c>
      <c r="G348">
        <v>660</v>
      </c>
      <c r="H348">
        <v>349</v>
      </c>
      <c r="I348">
        <v>311</v>
      </c>
      <c r="J348">
        <v>0</v>
      </c>
      <c r="K348">
        <v>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311</v>
      </c>
      <c r="T348">
        <v>0</v>
      </c>
      <c r="U348">
        <v>0</v>
      </c>
      <c r="V348">
        <v>311</v>
      </c>
      <c r="W348">
        <v>32</v>
      </c>
      <c r="X348">
        <v>32</v>
      </c>
      <c r="Y348">
        <v>0</v>
      </c>
      <c r="Z348">
        <v>0</v>
      </c>
      <c r="AA348">
        <v>279</v>
      </c>
      <c r="AB348">
        <v>163</v>
      </c>
      <c r="AC348">
        <v>15</v>
      </c>
      <c r="AD348">
        <v>23</v>
      </c>
      <c r="AE348">
        <v>0</v>
      </c>
      <c r="AF348">
        <v>0</v>
      </c>
      <c r="AG348">
        <v>1</v>
      </c>
      <c r="AH348">
        <v>0</v>
      </c>
      <c r="AI348">
        <v>1</v>
      </c>
      <c r="AJ348">
        <v>2</v>
      </c>
      <c r="AK348">
        <v>2</v>
      </c>
      <c r="AL348">
        <v>0</v>
      </c>
      <c r="AM348">
        <v>1</v>
      </c>
      <c r="AN348">
        <v>110</v>
      </c>
      <c r="AO348">
        <v>1</v>
      </c>
      <c r="AP348">
        <v>1</v>
      </c>
      <c r="AQ348">
        <v>0</v>
      </c>
      <c r="AR348">
        <v>0</v>
      </c>
      <c r="AS348">
        <v>1</v>
      </c>
      <c r="AT348">
        <v>1</v>
      </c>
      <c r="AU348">
        <v>0</v>
      </c>
      <c r="AV348">
        <v>4</v>
      </c>
      <c r="AW348">
        <v>0</v>
      </c>
      <c r="AX348">
        <v>0</v>
      </c>
      <c r="AY348">
        <v>0</v>
      </c>
      <c r="AZ348">
        <v>0</v>
      </c>
      <c r="BA348">
        <v>163</v>
      </c>
      <c r="BB348">
        <v>20</v>
      </c>
      <c r="BC348">
        <v>1</v>
      </c>
      <c r="BD348">
        <v>0</v>
      </c>
      <c r="BE348">
        <v>0</v>
      </c>
      <c r="BF348">
        <v>0</v>
      </c>
      <c r="BG348">
        <v>1</v>
      </c>
      <c r="BH348">
        <v>0</v>
      </c>
      <c r="BI348">
        <v>17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1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20</v>
      </c>
      <c r="CB348">
        <v>5</v>
      </c>
      <c r="CC348">
        <v>2</v>
      </c>
      <c r="CD348">
        <v>0</v>
      </c>
      <c r="CE348">
        <v>0</v>
      </c>
      <c r="CF348">
        <v>0</v>
      </c>
      <c r="CG348">
        <v>0</v>
      </c>
      <c r="CH348">
        <v>1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1</v>
      </c>
      <c r="CP348">
        <v>1</v>
      </c>
      <c r="CQ348">
        <v>5</v>
      </c>
      <c r="CR348">
        <v>6</v>
      </c>
      <c r="CS348">
        <v>2</v>
      </c>
      <c r="CT348">
        <v>0</v>
      </c>
      <c r="CU348">
        <v>0</v>
      </c>
      <c r="CV348">
        <v>1</v>
      </c>
      <c r="CW348">
        <v>0</v>
      </c>
      <c r="CX348">
        <v>1</v>
      </c>
      <c r="CY348">
        <v>1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1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6</v>
      </c>
      <c r="DR348">
        <v>48</v>
      </c>
      <c r="DS348">
        <v>3</v>
      </c>
      <c r="DT348">
        <v>0</v>
      </c>
      <c r="DU348">
        <v>4</v>
      </c>
      <c r="DV348">
        <v>0</v>
      </c>
      <c r="DW348">
        <v>0</v>
      </c>
      <c r="DX348">
        <v>36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2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3</v>
      </c>
      <c r="EQ348">
        <v>48</v>
      </c>
      <c r="ER348">
        <v>5</v>
      </c>
      <c r="ES348">
        <v>0</v>
      </c>
      <c r="ET348">
        <v>1</v>
      </c>
      <c r="EU348">
        <v>2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2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5</v>
      </c>
      <c r="FR348">
        <v>29</v>
      </c>
      <c r="FS348">
        <v>6</v>
      </c>
      <c r="FT348">
        <v>0</v>
      </c>
      <c r="FU348">
        <v>1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2</v>
      </c>
      <c r="GB348">
        <v>0</v>
      </c>
      <c r="GC348">
        <v>0</v>
      </c>
      <c r="GD348">
        <v>0</v>
      </c>
      <c r="GE348">
        <v>0</v>
      </c>
      <c r="GF348">
        <v>1</v>
      </c>
      <c r="GG348">
        <v>0</v>
      </c>
      <c r="GH348">
        <v>0</v>
      </c>
      <c r="GI348">
        <v>0</v>
      </c>
      <c r="GJ348">
        <v>0</v>
      </c>
      <c r="GK348">
        <v>16</v>
      </c>
      <c r="GL348">
        <v>1</v>
      </c>
      <c r="GM348">
        <v>0</v>
      </c>
      <c r="GN348">
        <v>0</v>
      </c>
      <c r="GO348">
        <v>0</v>
      </c>
      <c r="GP348">
        <v>2</v>
      </c>
      <c r="GQ348">
        <v>29</v>
      </c>
      <c r="GR348">
        <v>2</v>
      </c>
      <c r="GS348">
        <v>0</v>
      </c>
      <c r="GT348">
        <v>1</v>
      </c>
      <c r="GU348">
        <v>1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0</v>
      </c>
      <c r="HL348">
        <v>0</v>
      </c>
      <c r="HM348">
        <v>0</v>
      </c>
      <c r="HN348">
        <v>0</v>
      </c>
      <c r="HO348">
        <v>0</v>
      </c>
      <c r="HP348">
        <v>0</v>
      </c>
      <c r="HQ348">
        <v>2</v>
      </c>
      <c r="HR348">
        <v>1</v>
      </c>
      <c r="HS348">
        <v>0</v>
      </c>
      <c r="HT348">
        <v>0</v>
      </c>
      <c r="HU348">
        <v>0</v>
      </c>
      <c r="HV348">
        <v>0</v>
      </c>
      <c r="HW348">
        <v>1</v>
      </c>
      <c r="HX348">
        <v>0</v>
      </c>
      <c r="HY348">
        <v>0</v>
      </c>
      <c r="HZ348">
        <v>0</v>
      </c>
      <c r="IA348">
        <v>0</v>
      </c>
      <c r="IB348">
        <v>0</v>
      </c>
      <c r="IC348">
        <v>0</v>
      </c>
      <c r="ID348">
        <v>0</v>
      </c>
      <c r="IE348">
        <v>1</v>
      </c>
    </row>
    <row r="349" spans="1:239">
      <c r="A349" t="s">
        <v>1094</v>
      </c>
      <c r="B349" t="s">
        <v>1079</v>
      </c>
      <c r="C349" t="str">
        <f>"060405"</f>
        <v>060405</v>
      </c>
      <c r="D349" t="s">
        <v>1093</v>
      </c>
      <c r="E349">
        <v>4</v>
      </c>
      <c r="F349">
        <v>430</v>
      </c>
      <c r="G349">
        <v>330</v>
      </c>
      <c r="H349">
        <v>187</v>
      </c>
      <c r="I349">
        <v>143</v>
      </c>
      <c r="J349">
        <v>0</v>
      </c>
      <c r="K349">
        <v>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143</v>
      </c>
      <c r="T349">
        <v>0</v>
      </c>
      <c r="U349">
        <v>0</v>
      </c>
      <c r="V349">
        <v>143</v>
      </c>
      <c r="W349">
        <v>9</v>
      </c>
      <c r="X349">
        <v>6</v>
      </c>
      <c r="Y349">
        <v>3</v>
      </c>
      <c r="Z349">
        <v>0</v>
      </c>
      <c r="AA349">
        <v>134</v>
      </c>
      <c r="AB349">
        <v>49</v>
      </c>
      <c r="AC349">
        <v>10</v>
      </c>
      <c r="AD349">
        <v>14</v>
      </c>
      <c r="AE349">
        <v>0</v>
      </c>
      <c r="AF349">
        <v>0</v>
      </c>
      <c r="AG349">
        <v>1</v>
      </c>
      <c r="AH349">
        <v>0</v>
      </c>
      <c r="AI349">
        <v>0</v>
      </c>
      <c r="AJ349">
        <v>0</v>
      </c>
      <c r="AK349">
        <v>1</v>
      </c>
      <c r="AL349">
        <v>0</v>
      </c>
      <c r="AM349">
        <v>0</v>
      </c>
      <c r="AN349">
        <v>20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3</v>
      </c>
      <c r="AW349">
        <v>0</v>
      </c>
      <c r="AX349">
        <v>0</v>
      </c>
      <c r="AY349">
        <v>0</v>
      </c>
      <c r="AZ349">
        <v>0</v>
      </c>
      <c r="BA349">
        <v>49</v>
      </c>
      <c r="BB349">
        <v>20</v>
      </c>
      <c r="BC349">
        <v>2</v>
      </c>
      <c r="BD349">
        <v>1</v>
      </c>
      <c r="BE349">
        <v>1</v>
      </c>
      <c r="BF349">
        <v>2</v>
      </c>
      <c r="BG349">
        <v>0</v>
      </c>
      <c r="BH349">
        <v>0</v>
      </c>
      <c r="BI349">
        <v>7</v>
      </c>
      <c r="BJ349">
        <v>3</v>
      </c>
      <c r="BK349">
        <v>1</v>
      </c>
      <c r="BL349">
        <v>1</v>
      </c>
      <c r="BM349">
        <v>0</v>
      </c>
      <c r="BN349">
        <v>0</v>
      </c>
      <c r="BO349">
        <v>0</v>
      </c>
      <c r="BP349">
        <v>1</v>
      </c>
      <c r="BQ349">
        <v>0</v>
      </c>
      <c r="BR349">
        <v>0</v>
      </c>
      <c r="BS349">
        <v>0</v>
      </c>
      <c r="BT349">
        <v>0</v>
      </c>
      <c r="BU349">
        <v>1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20</v>
      </c>
      <c r="CB349">
        <v>4</v>
      </c>
      <c r="CC349">
        <v>0</v>
      </c>
      <c r="CD349">
        <v>1</v>
      </c>
      <c r="CE349">
        <v>1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2</v>
      </c>
      <c r="CP349">
        <v>0</v>
      </c>
      <c r="CQ349">
        <v>4</v>
      </c>
      <c r="CR349">
        <v>2</v>
      </c>
      <c r="CS349">
        <v>2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2</v>
      </c>
      <c r="DR349">
        <v>46</v>
      </c>
      <c r="DS349">
        <v>1</v>
      </c>
      <c r="DT349">
        <v>0</v>
      </c>
      <c r="DU349">
        <v>0</v>
      </c>
      <c r="DV349">
        <v>0</v>
      </c>
      <c r="DW349">
        <v>0</v>
      </c>
      <c r="DX349">
        <v>42</v>
      </c>
      <c r="DY349">
        <v>1</v>
      </c>
      <c r="DZ349">
        <v>0</v>
      </c>
      <c r="EA349">
        <v>1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1</v>
      </c>
      <c r="EO349">
        <v>0</v>
      </c>
      <c r="EP349">
        <v>0</v>
      </c>
      <c r="EQ349">
        <v>46</v>
      </c>
      <c r="ER349">
        <v>1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1</v>
      </c>
      <c r="FQ349">
        <v>1</v>
      </c>
      <c r="FR349">
        <v>11</v>
      </c>
      <c r="FS349">
        <v>3</v>
      </c>
      <c r="FT349">
        <v>2</v>
      </c>
      <c r="FU349">
        <v>0</v>
      </c>
      <c r="FV349">
        <v>0</v>
      </c>
      <c r="FW349">
        <v>0</v>
      </c>
      <c r="FX349">
        <v>0</v>
      </c>
      <c r="FY349">
        <v>4</v>
      </c>
      <c r="FZ349">
        <v>0</v>
      </c>
      <c r="GA349">
        <v>0</v>
      </c>
      <c r="GB349">
        <v>1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1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11</v>
      </c>
      <c r="GR349">
        <v>1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1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0</v>
      </c>
      <c r="HM349">
        <v>0</v>
      </c>
      <c r="HN349">
        <v>0</v>
      </c>
      <c r="HO349">
        <v>0</v>
      </c>
      <c r="HP349">
        <v>0</v>
      </c>
      <c r="HQ349">
        <v>1</v>
      </c>
      <c r="HR349">
        <v>0</v>
      </c>
      <c r="HS349">
        <v>0</v>
      </c>
      <c r="HT349">
        <v>0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0</v>
      </c>
      <c r="IC349">
        <v>0</v>
      </c>
      <c r="ID349">
        <v>0</v>
      </c>
      <c r="IE349">
        <v>0</v>
      </c>
    </row>
    <row r="350" spans="1:239">
      <c r="A350" t="s">
        <v>1092</v>
      </c>
      <c r="B350" t="s">
        <v>1079</v>
      </c>
      <c r="C350" t="str">
        <f>"060405"</f>
        <v>060405</v>
      </c>
      <c r="D350" t="s">
        <v>1091</v>
      </c>
      <c r="E350">
        <v>5</v>
      </c>
      <c r="F350">
        <v>400</v>
      </c>
      <c r="G350">
        <v>310</v>
      </c>
      <c r="H350">
        <v>172</v>
      </c>
      <c r="I350">
        <v>138</v>
      </c>
      <c r="J350">
        <v>0</v>
      </c>
      <c r="K350">
        <v>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138</v>
      </c>
      <c r="T350">
        <v>0</v>
      </c>
      <c r="U350">
        <v>0</v>
      </c>
      <c r="V350">
        <v>138</v>
      </c>
      <c r="W350">
        <v>7</v>
      </c>
      <c r="X350">
        <v>5</v>
      </c>
      <c r="Y350">
        <v>2</v>
      </c>
      <c r="Z350">
        <v>0</v>
      </c>
      <c r="AA350">
        <v>131</v>
      </c>
      <c r="AB350">
        <v>66</v>
      </c>
      <c r="AC350">
        <v>13</v>
      </c>
      <c r="AD350">
        <v>15</v>
      </c>
      <c r="AE350">
        <v>2</v>
      </c>
      <c r="AF350">
        <v>1</v>
      </c>
      <c r="AG350">
        <v>2</v>
      </c>
      <c r="AH350">
        <v>0</v>
      </c>
      <c r="AI350">
        <v>0</v>
      </c>
      <c r="AJ350">
        <v>0</v>
      </c>
      <c r="AK350">
        <v>4</v>
      </c>
      <c r="AL350">
        <v>3</v>
      </c>
      <c r="AM350">
        <v>0</v>
      </c>
      <c r="AN350">
        <v>23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1</v>
      </c>
      <c r="AW350">
        <v>2</v>
      </c>
      <c r="AX350">
        <v>0</v>
      </c>
      <c r="AY350">
        <v>0</v>
      </c>
      <c r="AZ350">
        <v>0</v>
      </c>
      <c r="BA350">
        <v>66</v>
      </c>
      <c r="BB350">
        <v>12</v>
      </c>
      <c r="BC350">
        <v>1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9</v>
      </c>
      <c r="BJ350">
        <v>0</v>
      </c>
      <c r="BK350">
        <v>0</v>
      </c>
      <c r="BL350">
        <v>0</v>
      </c>
      <c r="BM350">
        <v>0</v>
      </c>
      <c r="BN350">
        <v>1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1</v>
      </c>
      <c r="BY350">
        <v>0</v>
      </c>
      <c r="BZ350">
        <v>0</v>
      </c>
      <c r="CA350">
        <v>12</v>
      </c>
      <c r="CB350">
        <v>2</v>
      </c>
      <c r="CC350">
        <v>0</v>
      </c>
      <c r="CD350">
        <v>0</v>
      </c>
      <c r="CE350">
        <v>1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1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2</v>
      </c>
      <c r="CR350">
        <v>3</v>
      </c>
      <c r="CS350">
        <v>3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3</v>
      </c>
      <c r="DR350">
        <v>39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37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1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1</v>
      </c>
      <c r="EP350">
        <v>0</v>
      </c>
      <c r="EQ350">
        <v>39</v>
      </c>
      <c r="ER350">
        <v>2</v>
      </c>
      <c r="ES350">
        <v>1</v>
      </c>
      <c r="ET350">
        <v>0</v>
      </c>
      <c r="EU350">
        <v>0</v>
      </c>
      <c r="EV350">
        <v>0</v>
      </c>
      <c r="EW350">
        <v>1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2</v>
      </c>
      <c r="FR350">
        <v>6</v>
      </c>
      <c r="FS350">
        <v>4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1</v>
      </c>
      <c r="GC350">
        <v>0</v>
      </c>
      <c r="GD350">
        <v>0</v>
      </c>
      <c r="GE350">
        <v>0</v>
      </c>
      <c r="GF350">
        <v>1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6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0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0</v>
      </c>
      <c r="HR350">
        <v>1</v>
      </c>
      <c r="HS350">
        <v>1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1</v>
      </c>
    </row>
    <row r="351" spans="1:239">
      <c r="A351" t="s">
        <v>1090</v>
      </c>
      <c r="B351" t="s">
        <v>1079</v>
      </c>
      <c r="C351" t="str">
        <f>"060405"</f>
        <v>060405</v>
      </c>
      <c r="D351" t="s">
        <v>1089</v>
      </c>
      <c r="E351">
        <v>6</v>
      </c>
      <c r="F351">
        <v>825</v>
      </c>
      <c r="G351">
        <v>620</v>
      </c>
      <c r="H351">
        <v>254</v>
      </c>
      <c r="I351">
        <v>366</v>
      </c>
      <c r="J351">
        <v>1</v>
      </c>
      <c r="K351">
        <v>13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366</v>
      </c>
      <c r="T351">
        <v>0</v>
      </c>
      <c r="U351">
        <v>0</v>
      </c>
      <c r="V351">
        <v>366</v>
      </c>
      <c r="W351">
        <v>5</v>
      </c>
      <c r="X351">
        <v>4</v>
      </c>
      <c r="Y351">
        <v>1</v>
      </c>
      <c r="Z351">
        <v>0</v>
      </c>
      <c r="AA351">
        <v>361</v>
      </c>
      <c r="AB351">
        <v>132</v>
      </c>
      <c r="AC351">
        <v>15</v>
      </c>
      <c r="AD351">
        <v>33</v>
      </c>
      <c r="AE351">
        <v>1</v>
      </c>
      <c r="AF351">
        <v>0</v>
      </c>
      <c r="AG351">
        <v>2</v>
      </c>
      <c r="AH351">
        <v>0</v>
      </c>
      <c r="AI351">
        <v>0</v>
      </c>
      <c r="AJ351">
        <v>2</v>
      </c>
      <c r="AK351">
        <v>3</v>
      </c>
      <c r="AL351">
        <v>0</v>
      </c>
      <c r="AM351">
        <v>4</v>
      </c>
      <c r="AN351">
        <v>59</v>
      </c>
      <c r="AO351">
        <v>0</v>
      </c>
      <c r="AP351">
        <v>1</v>
      </c>
      <c r="AQ351">
        <v>1</v>
      </c>
      <c r="AR351">
        <v>0</v>
      </c>
      <c r="AS351">
        <v>0</v>
      </c>
      <c r="AT351">
        <v>0</v>
      </c>
      <c r="AU351">
        <v>1</v>
      </c>
      <c r="AV351">
        <v>7</v>
      </c>
      <c r="AW351">
        <v>1</v>
      </c>
      <c r="AX351">
        <v>0</v>
      </c>
      <c r="AY351">
        <v>0</v>
      </c>
      <c r="AZ351">
        <v>2</v>
      </c>
      <c r="BA351">
        <v>132</v>
      </c>
      <c r="BB351">
        <v>13</v>
      </c>
      <c r="BC351">
        <v>2</v>
      </c>
      <c r="BD351">
        <v>1</v>
      </c>
      <c r="BE351">
        <v>0</v>
      </c>
      <c r="BF351">
        <v>0</v>
      </c>
      <c r="BG351">
        <v>1</v>
      </c>
      <c r="BH351">
        <v>0</v>
      </c>
      <c r="BI351">
        <v>5</v>
      </c>
      <c r="BJ351">
        <v>0</v>
      </c>
      <c r="BK351">
        <v>0</v>
      </c>
      <c r="BL351">
        <v>2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1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1</v>
      </c>
      <c r="CA351">
        <v>13</v>
      </c>
      <c r="CB351">
        <v>5</v>
      </c>
      <c r="CC351">
        <v>3</v>
      </c>
      <c r="CD351">
        <v>0</v>
      </c>
      <c r="CE351">
        <v>2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5</v>
      </c>
      <c r="CR351">
        <v>7</v>
      </c>
      <c r="CS351">
        <v>3</v>
      </c>
      <c r="CT351">
        <v>0</v>
      </c>
      <c r="CU351">
        <v>1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1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1</v>
      </c>
      <c r="DN351">
        <v>0</v>
      </c>
      <c r="DO351">
        <v>0</v>
      </c>
      <c r="DP351">
        <v>1</v>
      </c>
      <c r="DQ351">
        <v>7</v>
      </c>
      <c r="DR351">
        <v>159</v>
      </c>
      <c r="DS351">
        <v>2</v>
      </c>
      <c r="DT351">
        <v>1</v>
      </c>
      <c r="DU351">
        <v>1</v>
      </c>
      <c r="DV351">
        <v>0</v>
      </c>
      <c r="DW351">
        <v>1</v>
      </c>
      <c r="DX351">
        <v>144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1</v>
      </c>
      <c r="EI351">
        <v>1</v>
      </c>
      <c r="EJ351">
        <v>5</v>
      </c>
      <c r="EK351">
        <v>0</v>
      </c>
      <c r="EL351">
        <v>0</v>
      </c>
      <c r="EM351">
        <v>0</v>
      </c>
      <c r="EN351">
        <v>0</v>
      </c>
      <c r="EO351">
        <v>1</v>
      </c>
      <c r="EP351">
        <v>2</v>
      </c>
      <c r="EQ351">
        <v>159</v>
      </c>
      <c r="ER351">
        <v>4</v>
      </c>
      <c r="ES351">
        <v>1</v>
      </c>
      <c r="ET351">
        <v>0</v>
      </c>
      <c r="EU351">
        <v>0</v>
      </c>
      <c r="EV351">
        <v>0</v>
      </c>
      <c r="EW351">
        <v>1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1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1</v>
      </c>
      <c r="FQ351">
        <v>4</v>
      </c>
      <c r="FR351">
        <v>33</v>
      </c>
      <c r="FS351">
        <v>10</v>
      </c>
      <c r="FT351">
        <v>1</v>
      </c>
      <c r="FU351">
        <v>3</v>
      </c>
      <c r="FV351">
        <v>0</v>
      </c>
      <c r="FW351">
        <v>1</v>
      </c>
      <c r="FX351">
        <v>0</v>
      </c>
      <c r="FY351">
        <v>2</v>
      </c>
      <c r="FZ351">
        <v>0</v>
      </c>
      <c r="GA351">
        <v>0</v>
      </c>
      <c r="GB351">
        <v>7</v>
      </c>
      <c r="GC351">
        <v>1</v>
      </c>
      <c r="GD351">
        <v>0</v>
      </c>
      <c r="GE351">
        <v>0</v>
      </c>
      <c r="GF351">
        <v>1</v>
      </c>
      <c r="GG351">
        <v>0</v>
      </c>
      <c r="GH351">
        <v>0</v>
      </c>
      <c r="GI351">
        <v>1</v>
      </c>
      <c r="GJ351">
        <v>0</v>
      </c>
      <c r="GK351">
        <v>3</v>
      </c>
      <c r="GL351">
        <v>1</v>
      </c>
      <c r="GM351">
        <v>1</v>
      </c>
      <c r="GN351">
        <v>0</v>
      </c>
      <c r="GO351">
        <v>0</v>
      </c>
      <c r="GP351">
        <v>1</v>
      </c>
      <c r="GQ351">
        <v>33</v>
      </c>
      <c r="GR351">
        <v>6</v>
      </c>
      <c r="GS351">
        <v>5</v>
      </c>
      <c r="GT351">
        <v>0</v>
      </c>
      <c r="GU351">
        <v>1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0</v>
      </c>
      <c r="HL351">
        <v>0</v>
      </c>
      <c r="HM351">
        <v>0</v>
      </c>
      <c r="HN351">
        <v>0</v>
      </c>
      <c r="HO351">
        <v>0</v>
      </c>
      <c r="HP351">
        <v>0</v>
      </c>
      <c r="HQ351">
        <v>6</v>
      </c>
      <c r="HR351">
        <v>2</v>
      </c>
      <c r="HS351">
        <v>1</v>
      </c>
      <c r="HT351">
        <v>0</v>
      </c>
      <c r="HU351">
        <v>1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0</v>
      </c>
      <c r="IC351">
        <v>0</v>
      </c>
      <c r="ID351">
        <v>0</v>
      </c>
      <c r="IE351">
        <v>2</v>
      </c>
    </row>
    <row r="352" spans="1:239">
      <c r="A352" t="s">
        <v>1088</v>
      </c>
      <c r="B352" t="s">
        <v>1079</v>
      </c>
      <c r="C352" t="str">
        <f>"060405"</f>
        <v>060405</v>
      </c>
      <c r="D352" t="s">
        <v>1087</v>
      </c>
      <c r="E352">
        <v>7</v>
      </c>
      <c r="F352">
        <v>441</v>
      </c>
      <c r="G352">
        <v>340</v>
      </c>
      <c r="H352">
        <v>198</v>
      </c>
      <c r="I352">
        <v>142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142</v>
      </c>
      <c r="T352">
        <v>0</v>
      </c>
      <c r="U352">
        <v>0</v>
      </c>
      <c r="V352">
        <v>142</v>
      </c>
      <c r="W352">
        <v>9</v>
      </c>
      <c r="X352">
        <v>7</v>
      </c>
      <c r="Y352">
        <v>0</v>
      </c>
      <c r="Z352">
        <v>0</v>
      </c>
      <c r="AA352">
        <v>133</v>
      </c>
      <c r="AB352">
        <v>43</v>
      </c>
      <c r="AC352">
        <v>9</v>
      </c>
      <c r="AD352">
        <v>6</v>
      </c>
      <c r="AE352">
        <v>1</v>
      </c>
      <c r="AF352">
        <v>0</v>
      </c>
      <c r="AG352">
        <v>3</v>
      </c>
      <c r="AH352">
        <v>0</v>
      </c>
      <c r="AI352">
        <v>0</v>
      </c>
      <c r="AJ352">
        <v>1</v>
      </c>
      <c r="AK352">
        <v>1</v>
      </c>
      <c r="AL352">
        <v>2</v>
      </c>
      <c r="AM352">
        <v>2</v>
      </c>
      <c r="AN352">
        <v>16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1</v>
      </c>
      <c r="AU352">
        <v>1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43</v>
      </c>
      <c r="BB352">
        <v>21</v>
      </c>
      <c r="BC352">
        <v>7</v>
      </c>
      <c r="BD352">
        <v>0</v>
      </c>
      <c r="BE352">
        <v>1</v>
      </c>
      <c r="BF352">
        <v>1</v>
      </c>
      <c r="BG352">
        <v>0</v>
      </c>
      <c r="BH352">
        <v>1</v>
      </c>
      <c r="BI352">
        <v>6</v>
      </c>
      <c r="BJ352">
        <v>1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1</v>
      </c>
      <c r="BU352">
        <v>0</v>
      </c>
      <c r="BV352">
        <v>0</v>
      </c>
      <c r="BW352">
        <v>0</v>
      </c>
      <c r="BX352">
        <v>1</v>
      </c>
      <c r="BY352">
        <v>0</v>
      </c>
      <c r="BZ352">
        <v>2</v>
      </c>
      <c r="CA352">
        <v>21</v>
      </c>
      <c r="CB352">
        <v>3</v>
      </c>
      <c r="CC352">
        <v>3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3</v>
      </c>
      <c r="CR352">
        <v>2</v>
      </c>
      <c r="CS352">
        <v>0</v>
      </c>
      <c r="CT352">
        <v>0</v>
      </c>
      <c r="CU352">
        <v>0</v>
      </c>
      <c r="CV352">
        <v>1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1</v>
      </c>
      <c r="DQ352">
        <v>2</v>
      </c>
      <c r="DR352">
        <v>38</v>
      </c>
      <c r="DS352">
        <v>3</v>
      </c>
      <c r="DT352">
        <v>2</v>
      </c>
      <c r="DU352">
        <v>2</v>
      </c>
      <c r="DV352">
        <v>0</v>
      </c>
      <c r="DW352">
        <v>1</v>
      </c>
      <c r="DX352">
        <v>21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3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6</v>
      </c>
      <c r="EQ352">
        <v>38</v>
      </c>
      <c r="ER352">
        <v>11</v>
      </c>
      <c r="ES352">
        <v>1</v>
      </c>
      <c r="ET352">
        <v>1</v>
      </c>
      <c r="EU352">
        <v>1</v>
      </c>
      <c r="EV352">
        <v>1</v>
      </c>
      <c r="EW352">
        <v>2</v>
      </c>
      <c r="EX352">
        <v>0</v>
      </c>
      <c r="EY352">
        <v>0</v>
      </c>
      <c r="EZ352">
        <v>0</v>
      </c>
      <c r="FA352">
        <v>0</v>
      </c>
      <c r="FB352">
        <v>1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1</v>
      </c>
      <c r="FP352">
        <v>3</v>
      </c>
      <c r="FQ352">
        <v>11</v>
      </c>
      <c r="FR352">
        <v>10</v>
      </c>
      <c r="FS352">
        <v>7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1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2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10</v>
      </c>
      <c r="GR352">
        <v>5</v>
      </c>
      <c r="GS352">
        <v>3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1</v>
      </c>
      <c r="HD352">
        <v>0</v>
      </c>
      <c r="HE352">
        <v>0</v>
      </c>
      <c r="HF352">
        <v>0</v>
      </c>
      <c r="HG352">
        <v>0</v>
      </c>
      <c r="HH352">
        <v>0</v>
      </c>
      <c r="HI352">
        <v>0</v>
      </c>
      <c r="HJ352">
        <v>1</v>
      </c>
      <c r="HK352">
        <v>0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5</v>
      </c>
      <c r="HR352">
        <v>0</v>
      </c>
      <c r="HS352">
        <v>0</v>
      </c>
      <c r="HT352">
        <v>0</v>
      </c>
      <c r="HU352">
        <v>0</v>
      </c>
      <c r="HV352">
        <v>0</v>
      </c>
      <c r="HW352">
        <v>0</v>
      </c>
      <c r="HX352">
        <v>0</v>
      </c>
      <c r="HY352">
        <v>0</v>
      </c>
      <c r="HZ352">
        <v>0</v>
      </c>
      <c r="IA352">
        <v>0</v>
      </c>
      <c r="IB352">
        <v>0</v>
      </c>
      <c r="IC352">
        <v>0</v>
      </c>
      <c r="ID352">
        <v>0</v>
      </c>
      <c r="IE352">
        <v>0</v>
      </c>
    </row>
    <row r="353" spans="1:239">
      <c r="A353" t="s">
        <v>1086</v>
      </c>
      <c r="B353" t="s">
        <v>1079</v>
      </c>
      <c r="C353" t="str">
        <f>"060405"</f>
        <v>060405</v>
      </c>
      <c r="D353" t="s">
        <v>1085</v>
      </c>
      <c r="E353">
        <v>8</v>
      </c>
      <c r="F353">
        <v>520</v>
      </c>
      <c r="G353">
        <v>400</v>
      </c>
      <c r="H353">
        <v>218</v>
      </c>
      <c r="I353">
        <v>182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182</v>
      </c>
      <c r="T353">
        <v>0</v>
      </c>
      <c r="U353">
        <v>3</v>
      </c>
      <c r="V353">
        <v>179</v>
      </c>
      <c r="W353">
        <v>5</v>
      </c>
      <c r="X353">
        <v>5</v>
      </c>
      <c r="Y353">
        <v>0</v>
      </c>
      <c r="Z353">
        <v>0</v>
      </c>
      <c r="AA353">
        <v>174</v>
      </c>
      <c r="AB353">
        <v>82</v>
      </c>
      <c r="AC353">
        <v>15</v>
      </c>
      <c r="AD353">
        <v>22</v>
      </c>
      <c r="AE353">
        <v>0</v>
      </c>
      <c r="AF353">
        <v>1</v>
      </c>
      <c r="AG353">
        <v>1</v>
      </c>
      <c r="AH353">
        <v>0</v>
      </c>
      <c r="AI353">
        <v>3</v>
      </c>
      <c r="AJ353">
        <v>0</v>
      </c>
      <c r="AK353">
        <v>4</v>
      </c>
      <c r="AL353">
        <v>0</v>
      </c>
      <c r="AM353">
        <v>4</v>
      </c>
      <c r="AN353">
        <v>32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82</v>
      </c>
      <c r="BB353">
        <v>3</v>
      </c>
      <c r="BC353">
        <v>0</v>
      </c>
      <c r="BD353">
        <v>0</v>
      </c>
      <c r="BE353">
        <v>2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1</v>
      </c>
      <c r="BW353">
        <v>0</v>
      </c>
      <c r="BX353">
        <v>0</v>
      </c>
      <c r="BY353">
        <v>0</v>
      </c>
      <c r="BZ353">
        <v>0</v>
      </c>
      <c r="CA353">
        <v>3</v>
      </c>
      <c r="CB353">
        <v>1</v>
      </c>
      <c r="CC353">
        <v>1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1</v>
      </c>
      <c r="CR353">
        <v>5</v>
      </c>
      <c r="CS353">
        <v>1</v>
      </c>
      <c r="CT353">
        <v>0</v>
      </c>
      <c r="CU353">
        <v>0</v>
      </c>
      <c r="CV353">
        <v>0</v>
      </c>
      <c r="CW353">
        <v>1</v>
      </c>
      <c r="CX353">
        <v>0</v>
      </c>
      <c r="CY353">
        <v>0</v>
      </c>
      <c r="CZ353">
        <v>0</v>
      </c>
      <c r="DA353">
        <v>1</v>
      </c>
      <c r="DB353">
        <v>1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1</v>
      </c>
      <c r="DO353">
        <v>0</v>
      </c>
      <c r="DP353">
        <v>0</v>
      </c>
      <c r="DQ353">
        <v>5</v>
      </c>
      <c r="DR353">
        <v>43</v>
      </c>
      <c r="DS353">
        <v>2</v>
      </c>
      <c r="DT353">
        <v>1</v>
      </c>
      <c r="DU353">
        <v>7</v>
      </c>
      <c r="DV353">
        <v>0</v>
      </c>
      <c r="DW353">
        <v>0</v>
      </c>
      <c r="DX353">
        <v>25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1</v>
      </c>
      <c r="EF353">
        <v>0</v>
      </c>
      <c r="EG353">
        <v>6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1</v>
      </c>
      <c r="EQ353">
        <v>43</v>
      </c>
      <c r="ER353">
        <v>12</v>
      </c>
      <c r="ES353">
        <v>2</v>
      </c>
      <c r="ET353">
        <v>4</v>
      </c>
      <c r="EU353">
        <v>1</v>
      </c>
      <c r="EV353">
        <v>0</v>
      </c>
      <c r="EW353">
        <v>0</v>
      </c>
      <c r="EX353">
        <v>1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1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1</v>
      </c>
      <c r="FN353">
        <v>0</v>
      </c>
      <c r="FO353">
        <v>1</v>
      </c>
      <c r="FP353">
        <v>1</v>
      </c>
      <c r="FQ353">
        <v>12</v>
      </c>
      <c r="FR353">
        <v>22</v>
      </c>
      <c r="FS353">
        <v>5</v>
      </c>
      <c r="FT353">
        <v>1</v>
      </c>
      <c r="FU353">
        <v>0</v>
      </c>
      <c r="FV353">
        <v>0</v>
      </c>
      <c r="FW353">
        <v>0</v>
      </c>
      <c r="FX353">
        <v>1</v>
      </c>
      <c r="FY353">
        <v>0</v>
      </c>
      <c r="FZ353">
        <v>0</v>
      </c>
      <c r="GA353">
        <v>0</v>
      </c>
      <c r="GB353">
        <v>3</v>
      </c>
      <c r="GC353">
        <v>0</v>
      </c>
      <c r="GD353">
        <v>1</v>
      </c>
      <c r="GE353">
        <v>0</v>
      </c>
      <c r="GF353">
        <v>0</v>
      </c>
      <c r="GG353">
        <v>1</v>
      </c>
      <c r="GH353">
        <v>0</v>
      </c>
      <c r="GI353">
        <v>0</v>
      </c>
      <c r="GJ353">
        <v>0</v>
      </c>
      <c r="GK353">
        <v>7</v>
      </c>
      <c r="GL353">
        <v>0</v>
      </c>
      <c r="GM353">
        <v>0</v>
      </c>
      <c r="GN353">
        <v>0</v>
      </c>
      <c r="GO353">
        <v>3</v>
      </c>
      <c r="GP353">
        <v>0</v>
      </c>
      <c r="GQ353">
        <v>22</v>
      </c>
      <c r="GR353">
        <v>3</v>
      </c>
      <c r="GS353">
        <v>1</v>
      </c>
      <c r="GT353">
        <v>1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0</v>
      </c>
      <c r="HF353">
        <v>1</v>
      </c>
      <c r="HG353">
        <v>0</v>
      </c>
      <c r="HH353">
        <v>0</v>
      </c>
      <c r="HI353">
        <v>0</v>
      </c>
      <c r="HJ353">
        <v>0</v>
      </c>
      <c r="HK353">
        <v>0</v>
      </c>
      <c r="HL353">
        <v>0</v>
      </c>
      <c r="HM353">
        <v>0</v>
      </c>
      <c r="HN353">
        <v>0</v>
      </c>
      <c r="HO353">
        <v>0</v>
      </c>
      <c r="HP353">
        <v>0</v>
      </c>
      <c r="HQ353">
        <v>3</v>
      </c>
      <c r="HR353">
        <v>3</v>
      </c>
      <c r="HS353">
        <v>0</v>
      </c>
      <c r="HT353">
        <v>0</v>
      </c>
      <c r="HU353">
        <v>0</v>
      </c>
      <c r="HV353">
        <v>0</v>
      </c>
      <c r="HW353">
        <v>0</v>
      </c>
      <c r="HX353">
        <v>0</v>
      </c>
      <c r="HY353">
        <v>3</v>
      </c>
      <c r="HZ353">
        <v>0</v>
      </c>
      <c r="IA353">
        <v>0</v>
      </c>
      <c r="IB353">
        <v>0</v>
      </c>
      <c r="IC353">
        <v>0</v>
      </c>
      <c r="ID353">
        <v>0</v>
      </c>
      <c r="IE353">
        <v>3</v>
      </c>
    </row>
    <row r="354" spans="1:239">
      <c r="A354" t="s">
        <v>1084</v>
      </c>
      <c r="B354" t="s">
        <v>1079</v>
      </c>
      <c r="C354" t="str">
        <f>"060405"</f>
        <v>060405</v>
      </c>
      <c r="D354" t="s">
        <v>1083</v>
      </c>
      <c r="E354">
        <v>9</v>
      </c>
      <c r="F354">
        <v>508</v>
      </c>
      <c r="G354">
        <v>390</v>
      </c>
      <c r="H354">
        <v>215</v>
      </c>
      <c r="I354">
        <v>175</v>
      </c>
      <c r="J354">
        <v>0</v>
      </c>
      <c r="K354">
        <v>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175</v>
      </c>
      <c r="T354">
        <v>0</v>
      </c>
      <c r="U354">
        <v>0</v>
      </c>
      <c r="V354">
        <v>175</v>
      </c>
      <c r="W354">
        <v>8</v>
      </c>
      <c r="X354">
        <v>6</v>
      </c>
      <c r="Y354">
        <v>2</v>
      </c>
      <c r="Z354">
        <v>0</v>
      </c>
      <c r="AA354">
        <v>167</v>
      </c>
      <c r="AB354">
        <v>92</v>
      </c>
      <c r="AC354">
        <v>12</v>
      </c>
      <c r="AD354">
        <v>18</v>
      </c>
      <c r="AE354">
        <v>0</v>
      </c>
      <c r="AF354">
        <v>1</v>
      </c>
      <c r="AG354">
        <v>10</v>
      </c>
      <c r="AH354">
        <v>0</v>
      </c>
      <c r="AI354">
        <v>0</v>
      </c>
      <c r="AJ354">
        <v>0</v>
      </c>
      <c r="AK354">
        <v>5</v>
      </c>
      <c r="AL354">
        <v>0</v>
      </c>
      <c r="AM354">
        <v>0</v>
      </c>
      <c r="AN354">
        <v>38</v>
      </c>
      <c r="AO354">
        <v>0</v>
      </c>
      <c r="AP354">
        <v>5</v>
      </c>
      <c r="AQ354">
        <v>0</v>
      </c>
      <c r="AR354">
        <v>0</v>
      </c>
      <c r="AS354">
        <v>2</v>
      </c>
      <c r="AT354">
        <v>0</v>
      </c>
      <c r="AU354">
        <v>0</v>
      </c>
      <c r="AV354">
        <v>0</v>
      </c>
      <c r="AW354">
        <v>0</v>
      </c>
      <c r="AX354">
        <v>1</v>
      </c>
      <c r="AY354">
        <v>0</v>
      </c>
      <c r="AZ354">
        <v>0</v>
      </c>
      <c r="BA354">
        <v>92</v>
      </c>
      <c r="BB354">
        <v>9</v>
      </c>
      <c r="BC354">
        <v>1</v>
      </c>
      <c r="BD354">
        <v>0</v>
      </c>
      <c r="BE354">
        <v>4</v>
      </c>
      <c r="BF354">
        <v>1</v>
      </c>
      <c r="BG354">
        <v>0</v>
      </c>
      <c r="BH354">
        <v>0</v>
      </c>
      <c r="BI354">
        <v>3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9</v>
      </c>
      <c r="CB354">
        <v>5</v>
      </c>
      <c r="CC354">
        <v>2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1</v>
      </c>
      <c r="CK354">
        <v>0</v>
      </c>
      <c r="CL354">
        <v>2</v>
      </c>
      <c r="CM354">
        <v>0</v>
      </c>
      <c r="CN354">
        <v>0</v>
      </c>
      <c r="CO354">
        <v>0</v>
      </c>
      <c r="CP354">
        <v>0</v>
      </c>
      <c r="CQ354">
        <v>5</v>
      </c>
      <c r="CR354">
        <v>5</v>
      </c>
      <c r="CS354">
        <v>2</v>
      </c>
      <c r="CT354">
        <v>0</v>
      </c>
      <c r="CU354">
        <v>0</v>
      </c>
      <c r="CV354">
        <v>0</v>
      </c>
      <c r="CW354">
        <v>0</v>
      </c>
      <c r="CX354">
        <v>1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1</v>
      </c>
      <c r="DG354">
        <v>1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5</v>
      </c>
      <c r="DR354">
        <v>30</v>
      </c>
      <c r="DS354">
        <v>3</v>
      </c>
      <c r="DT354">
        <v>0</v>
      </c>
      <c r="DU354">
        <v>0</v>
      </c>
      <c r="DV354">
        <v>0</v>
      </c>
      <c r="DW354">
        <v>0</v>
      </c>
      <c r="DX354">
        <v>19</v>
      </c>
      <c r="DY354">
        <v>1</v>
      </c>
      <c r="DZ354">
        <v>0</v>
      </c>
      <c r="EA354">
        <v>0</v>
      </c>
      <c r="EB354">
        <v>1</v>
      </c>
      <c r="EC354">
        <v>0</v>
      </c>
      <c r="ED354">
        <v>0</v>
      </c>
      <c r="EE354">
        <v>0</v>
      </c>
      <c r="EF354">
        <v>0</v>
      </c>
      <c r="EG354">
        <v>2</v>
      </c>
      <c r="EH354">
        <v>0</v>
      </c>
      <c r="EI354">
        <v>0</v>
      </c>
      <c r="EJ354">
        <v>1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3</v>
      </c>
      <c r="EQ354">
        <v>30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24</v>
      </c>
      <c r="FS354">
        <v>6</v>
      </c>
      <c r="FT354">
        <v>6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1</v>
      </c>
      <c r="GF354">
        <v>1</v>
      </c>
      <c r="GG354">
        <v>1</v>
      </c>
      <c r="GH354">
        <v>0</v>
      </c>
      <c r="GI354">
        <v>1</v>
      </c>
      <c r="GJ354">
        <v>0</v>
      </c>
      <c r="GK354">
        <v>8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24</v>
      </c>
      <c r="GR354">
        <v>1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1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0</v>
      </c>
      <c r="HQ354">
        <v>1</v>
      </c>
      <c r="HR354">
        <v>1</v>
      </c>
      <c r="HS354">
        <v>0</v>
      </c>
      <c r="HT354">
        <v>0</v>
      </c>
      <c r="HU354">
        <v>0</v>
      </c>
      <c r="HV354">
        <v>0</v>
      </c>
      <c r="HW354">
        <v>0</v>
      </c>
      <c r="HX354">
        <v>0</v>
      </c>
      <c r="HY354">
        <v>0</v>
      </c>
      <c r="HZ354">
        <v>0</v>
      </c>
      <c r="IA354">
        <v>0</v>
      </c>
      <c r="IB354">
        <v>0</v>
      </c>
      <c r="IC354">
        <v>0</v>
      </c>
      <c r="ID354">
        <v>1</v>
      </c>
      <c r="IE354">
        <v>1</v>
      </c>
    </row>
    <row r="355" spans="1:239">
      <c r="A355" t="s">
        <v>1082</v>
      </c>
      <c r="B355" t="s">
        <v>1079</v>
      </c>
      <c r="C355" t="str">
        <f>"060405"</f>
        <v>060405</v>
      </c>
      <c r="D355" t="s">
        <v>1081</v>
      </c>
      <c r="E355">
        <v>10</v>
      </c>
      <c r="F355">
        <v>638</v>
      </c>
      <c r="G355">
        <v>490</v>
      </c>
      <c r="H355">
        <v>264</v>
      </c>
      <c r="I355">
        <v>226</v>
      </c>
      <c r="J355">
        <v>0</v>
      </c>
      <c r="K355">
        <v>1</v>
      </c>
      <c r="L355">
        <v>2</v>
      </c>
      <c r="M355">
        <v>2</v>
      </c>
      <c r="N355">
        <v>2</v>
      </c>
      <c r="O355">
        <v>0</v>
      </c>
      <c r="P355">
        <v>0</v>
      </c>
      <c r="Q355">
        <v>0</v>
      </c>
      <c r="R355">
        <v>0</v>
      </c>
      <c r="S355">
        <v>226</v>
      </c>
      <c r="T355">
        <v>0</v>
      </c>
      <c r="U355">
        <v>0</v>
      </c>
      <c r="V355">
        <v>226</v>
      </c>
      <c r="W355">
        <v>8</v>
      </c>
      <c r="X355">
        <v>6</v>
      </c>
      <c r="Y355">
        <v>2</v>
      </c>
      <c r="Z355">
        <v>0</v>
      </c>
      <c r="AA355">
        <v>218</v>
      </c>
      <c r="AB355">
        <v>93</v>
      </c>
      <c r="AC355">
        <v>4</v>
      </c>
      <c r="AD355">
        <v>7</v>
      </c>
      <c r="AE355">
        <v>2</v>
      </c>
      <c r="AF355">
        <v>0</v>
      </c>
      <c r="AG355">
        <v>1</v>
      </c>
      <c r="AH355">
        <v>0</v>
      </c>
      <c r="AI355">
        <v>0</v>
      </c>
      <c r="AJ355">
        <v>0</v>
      </c>
      <c r="AK355">
        <v>3</v>
      </c>
      <c r="AL355">
        <v>0</v>
      </c>
      <c r="AM355">
        <v>0</v>
      </c>
      <c r="AN355">
        <v>75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1</v>
      </c>
      <c r="AW355">
        <v>0</v>
      </c>
      <c r="AX355">
        <v>0</v>
      </c>
      <c r="AY355">
        <v>0</v>
      </c>
      <c r="AZ355">
        <v>0</v>
      </c>
      <c r="BA355">
        <v>93</v>
      </c>
      <c r="BB355">
        <v>15</v>
      </c>
      <c r="BC355">
        <v>1</v>
      </c>
      <c r="BD355">
        <v>2</v>
      </c>
      <c r="BE355">
        <v>0</v>
      </c>
      <c r="BF355">
        <v>0</v>
      </c>
      <c r="BG355">
        <v>1</v>
      </c>
      <c r="BH355">
        <v>0</v>
      </c>
      <c r="BI355">
        <v>8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1</v>
      </c>
      <c r="BS355">
        <v>1</v>
      </c>
      <c r="BT355">
        <v>1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15</v>
      </c>
      <c r="CB355">
        <v>3</v>
      </c>
      <c r="CC355">
        <v>2</v>
      </c>
      <c r="CD355">
        <v>0</v>
      </c>
      <c r="CE355">
        <v>1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3</v>
      </c>
      <c r="CR355">
        <v>9</v>
      </c>
      <c r="CS355">
        <v>5</v>
      </c>
      <c r="CT355">
        <v>1</v>
      </c>
      <c r="CU355">
        <v>0</v>
      </c>
      <c r="CV355">
        <v>0</v>
      </c>
      <c r="CW355">
        <v>1</v>
      </c>
      <c r="CX355">
        <v>1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1</v>
      </c>
      <c r="DN355">
        <v>0</v>
      </c>
      <c r="DO355">
        <v>0</v>
      </c>
      <c r="DP355">
        <v>0</v>
      </c>
      <c r="DQ355">
        <v>9</v>
      </c>
      <c r="DR355">
        <v>66</v>
      </c>
      <c r="DS355">
        <v>8</v>
      </c>
      <c r="DT355">
        <v>0</v>
      </c>
      <c r="DU355">
        <v>6</v>
      </c>
      <c r="DV355">
        <v>0</v>
      </c>
      <c r="DW355">
        <v>0</v>
      </c>
      <c r="DX355">
        <v>50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2</v>
      </c>
      <c r="EQ355">
        <v>66</v>
      </c>
      <c r="ER355">
        <v>5</v>
      </c>
      <c r="ES355">
        <v>1</v>
      </c>
      <c r="ET355">
        <v>1</v>
      </c>
      <c r="EU355">
        <v>1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2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5</v>
      </c>
      <c r="FR355">
        <v>24</v>
      </c>
      <c r="FS355">
        <v>3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1</v>
      </c>
      <c r="FZ355">
        <v>0</v>
      </c>
      <c r="GA355">
        <v>0</v>
      </c>
      <c r="GB355">
        <v>1</v>
      </c>
      <c r="GC355">
        <v>0</v>
      </c>
      <c r="GD355">
        <v>0</v>
      </c>
      <c r="GE355">
        <v>1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17</v>
      </c>
      <c r="GL355">
        <v>0</v>
      </c>
      <c r="GM355">
        <v>0</v>
      </c>
      <c r="GN355">
        <v>0</v>
      </c>
      <c r="GO355">
        <v>1</v>
      </c>
      <c r="GP355">
        <v>0</v>
      </c>
      <c r="GQ355">
        <v>24</v>
      </c>
      <c r="GR355">
        <v>2</v>
      </c>
      <c r="GS355">
        <v>0</v>
      </c>
      <c r="GT355">
        <v>2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0</v>
      </c>
      <c r="HG355">
        <v>0</v>
      </c>
      <c r="HH355">
        <v>0</v>
      </c>
      <c r="HI355">
        <v>0</v>
      </c>
      <c r="HJ355">
        <v>0</v>
      </c>
      <c r="HK355">
        <v>0</v>
      </c>
      <c r="HL355">
        <v>0</v>
      </c>
      <c r="HM355">
        <v>0</v>
      </c>
      <c r="HN355">
        <v>0</v>
      </c>
      <c r="HO355">
        <v>0</v>
      </c>
      <c r="HP355">
        <v>0</v>
      </c>
      <c r="HQ355">
        <v>2</v>
      </c>
      <c r="HR355">
        <v>1</v>
      </c>
      <c r="HS355">
        <v>0</v>
      </c>
      <c r="HT355">
        <v>0</v>
      </c>
      <c r="HU355">
        <v>0</v>
      </c>
      <c r="HV355">
        <v>0</v>
      </c>
      <c r="HW355">
        <v>0</v>
      </c>
      <c r="HX355">
        <v>0</v>
      </c>
      <c r="HY355">
        <v>1</v>
      </c>
      <c r="HZ355">
        <v>0</v>
      </c>
      <c r="IA355">
        <v>0</v>
      </c>
      <c r="IB355">
        <v>0</v>
      </c>
      <c r="IC355">
        <v>0</v>
      </c>
      <c r="ID355">
        <v>0</v>
      </c>
      <c r="IE355">
        <v>1</v>
      </c>
    </row>
    <row r="356" spans="1:239">
      <c r="A356" t="s">
        <v>1080</v>
      </c>
      <c r="B356" t="s">
        <v>1079</v>
      </c>
      <c r="C356" t="str">
        <f>"060405"</f>
        <v>060405</v>
      </c>
      <c r="D356" t="s">
        <v>1078</v>
      </c>
      <c r="E356">
        <v>11</v>
      </c>
      <c r="F356">
        <v>208</v>
      </c>
      <c r="G356">
        <v>210</v>
      </c>
      <c r="H356">
        <v>176</v>
      </c>
      <c r="I356">
        <v>34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34</v>
      </c>
      <c r="T356">
        <v>0</v>
      </c>
      <c r="U356">
        <v>0</v>
      </c>
      <c r="V356">
        <v>34</v>
      </c>
      <c r="W356">
        <v>1</v>
      </c>
      <c r="X356">
        <v>0</v>
      </c>
      <c r="Y356">
        <v>1</v>
      </c>
      <c r="Z356">
        <v>0</v>
      </c>
      <c r="AA356">
        <v>33</v>
      </c>
      <c r="AB356">
        <v>14</v>
      </c>
      <c r="AC356">
        <v>5</v>
      </c>
      <c r="AD356">
        <v>1</v>
      </c>
      <c r="AE356">
        <v>1</v>
      </c>
      <c r="AF356">
        <v>0</v>
      </c>
      <c r="AG356">
        <v>3</v>
      </c>
      <c r="AH356">
        <v>0</v>
      </c>
      <c r="AI356">
        <v>0</v>
      </c>
      <c r="AJ356">
        <v>0</v>
      </c>
      <c r="AK356">
        <v>1</v>
      </c>
      <c r="AL356">
        <v>0</v>
      </c>
      <c r="AM356">
        <v>0</v>
      </c>
      <c r="AN356">
        <v>1</v>
      </c>
      <c r="AO356">
        <v>0</v>
      </c>
      <c r="AP356">
        <v>0</v>
      </c>
      <c r="AQ356">
        <v>0</v>
      </c>
      <c r="AR356">
        <v>0</v>
      </c>
      <c r="AS356">
        <v>1</v>
      </c>
      <c r="AT356">
        <v>0</v>
      </c>
      <c r="AU356">
        <v>0</v>
      </c>
      <c r="AV356">
        <v>0</v>
      </c>
      <c r="AW356">
        <v>1</v>
      </c>
      <c r="AX356">
        <v>0</v>
      </c>
      <c r="AY356">
        <v>0</v>
      </c>
      <c r="AZ356">
        <v>0</v>
      </c>
      <c r="BA356">
        <v>14</v>
      </c>
      <c r="BB356">
        <v>7</v>
      </c>
      <c r="BC356">
        <v>3</v>
      </c>
      <c r="BD356">
        <v>0</v>
      </c>
      <c r="BE356">
        <v>0</v>
      </c>
      <c r="BF356">
        <v>1</v>
      </c>
      <c r="BG356">
        <v>1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1</v>
      </c>
      <c r="BS356">
        <v>0</v>
      </c>
      <c r="BT356">
        <v>1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7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4</v>
      </c>
      <c r="DS356">
        <v>1</v>
      </c>
      <c r="DT356">
        <v>0</v>
      </c>
      <c r="DU356">
        <v>1</v>
      </c>
      <c r="DV356">
        <v>0</v>
      </c>
      <c r="DW356">
        <v>0</v>
      </c>
      <c r="DX356">
        <v>2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4</v>
      </c>
      <c r="ER356">
        <v>2</v>
      </c>
      <c r="ES356">
        <v>0</v>
      </c>
      <c r="ET356">
        <v>0</v>
      </c>
      <c r="EU356">
        <v>0</v>
      </c>
      <c r="EV356">
        <v>0</v>
      </c>
      <c r="EW356">
        <v>1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1</v>
      </c>
      <c r="FM356">
        <v>0</v>
      </c>
      <c r="FN356">
        <v>0</v>
      </c>
      <c r="FO356">
        <v>0</v>
      </c>
      <c r="FP356">
        <v>0</v>
      </c>
      <c r="FQ356">
        <v>2</v>
      </c>
      <c r="FR356">
        <v>3</v>
      </c>
      <c r="FS356">
        <v>0</v>
      </c>
      <c r="FT356">
        <v>0</v>
      </c>
      <c r="FU356">
        <v>1</v>
      </c>
      <c r="FV356">
        <v>0</v>
      </c>
      <c r="FW356">
        <v>1</v>
      </c>
      <c r="FX356">
        <v>0</v>
      </c>
      <c r="FY356">
        <v>0</v>
      </c>
      <c r="FZ356">
        <v>0</v>
      </c>
      <c r="GA356">
        <v>0</v>
      </c>
      <c r="GB356">
        <v>1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3</v>
      </c>
      <c r="GR356">
        <v>1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1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1</v>
      </c>
      <c r="HR356">
        <v>2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1</v>
      </c>
      <c r="HY356">
        <v>0</v>
      </c>
      <c r="HZ356">
        <v>0</v>
      </c>
      <c r="IA356">
        <v>0</v>
      </c>
      <c r="IB356">
        <v>1</v>
      </c>
      <c r="IC356">
        <v>0</v>
      </c>
      <c r="ID356">
        <v>0</v>
      </c>
      <c r="IE356">
        <v>2</v>
      </c>
    </row>
    <row r="357" spans="1:239">
      <c r="A357" t="s">
        <v>1077</v>
      </c>
      <c r="B357" t="s">
        <v>1072</v>
      </c>
      <c r="C357" t="str">
        <f>"060406"</f>
        <v>060406</v>
      </c>
      <c r="D357" t="s">
        <v>1076</v>
      </c>
      <c r="E357">
        <v>1</v>
      </c>
      <c r="F357">
        <v>1199</v>
      </c>
      <c r="G357">
        <v>930</v>
      </c>
      <c r="H357">
        <v>447</v>
      </c>
      <c r="I357">
        <v>483</v>
      </c>
      <c r="J357">
        <v>2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483</v>
      </c>
      <c r="T357">
        <v>0</v>
      </c>
      <c r="U357">
        <v>0</v>
      </c>
      <c r="V357">
        <v>483</v>
      </c>
      <c r="W357">
        <v>14</v>
      </c>
      <c r="X357">
        <v>10</v>
      </c>
      <c r="Y357">
        <v>2</v>
      </c>
      <c r="Z357">
        <v>0</v>
      </c>
      <c r="AA357">
        <v>469</v>
      </c>
      <c r="AB357">
        <v>236</v>
      </c>
      <c r="AC357">
        <v>36</v>
      </c>
      <c r="AD357">
        <v>110</v>
      </c>
      <c r="AE357">
        <v>1</v>
      </c>
      <c r="AF357">
        <v>1</v>
      </c>
      <c r="AG357">
        <v>6</v>
      </c>
      <c r="AH357">
        <v>4</v>
      </c>
      <c r="AI357">
        <v>7</v>
      </c>
      <c r="AJ357">
        <v>1</v>
      </c>
      <c r="AK357">
        <v>4</v>
      </c>
      <c r="AL357">
        <v>1</v>
      </c>
      <c r="AM357">
        <v>1</v>
      </c>
      <c r="AN357">
        <v>35</v>
      </c>
      <c r="AO357">
        <v>1</v>
      </c>
      <c r="AP357">
        <v>7</v>
      </c>
      <c r="AQ357">
        <v>1</v>
      </c>
      <c r="AR357">
        <v>2</v>
      </c>
      <c r="AS357">
        <v>1</v>
      </c>
      <c r="AT357">
        <v>1</v>
      </c>
      <c r="AU357">
        <v>0</v>
      </c>
      <c r="AV357">
        <v>11</v>
      </c>
      <c r="AW357">
        <v>0</v>
      </c>
      <c r="AX357">
        <v>1</v>
      </c>
      <c r="AY357">
        <v>2</v>
      </c>
      <c r="AZ357">
        <v>2</v>
      </c>
      <c r="BA357">
        <v>236</v>
      </c>
      <c r="BB357">
        <v>55</v>
      </c>
      <c r="BC357">
        <v>4</v>
      </c>
      <c r="BD357">
        <v>2</v>
      </c>
      <c r="BE357">
        <v>7</v>
      </c>
      <c r="BF357">
        <v>3</v>
      </c>
      <c r="BG357">
        <v>2</v>
      </c>
      <c r="BH357">
        <v>1</v>
      </c>
      <c r="BI357">
        <v>24</v>
      </c>
      <c r="BJ357">
        <v>0</v>
      </c>
      <c r="BK357">
        <v>1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1</v>
      </c>
      <c r="BR357">
        <v>1</v>
      </c>
      <c r="BS357">
        <v>0</v>
      </c>
      <c r="BT357">
        <v>3</v>
      </c>
      <c r="BU357">
        <v>0</v>
      </c>
      <c r="BV357">
        <v>1</v>
      </c>
      <c r="BW357">
        <v>0</v>
      </c>
      <c r="BX357">
        <v>2</v>
      </c>
      <c r="BY357">
        <v>1</v>
      </c>
      <c r="BZ357">
        <v>2</v>
      </c>
      <c r="CA357">
        <v>55</v>
      </c>
      <c r="CB357">
        <v>13</v>
      </c>
      <c r="CC357">
        <v>5</v>
      </c>
      <c r="CD357">
        <v>2</v>
      </c>
      <c r="CE357">
        <v>3</v>
      </c>
      <c r="CF357">
        <v>0</v>
      </c>
      <c r="CG357">
        <v>0</v>
      </c>
      <c r="CH357">
        <v>0</v>
      </c>
      <c r="CI357">
        <v>0</v>
      </c>
      <c r="CJ357">
        <v>2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1</v>
      </c>
      <c r="CQ357">
        <v>13</v>
      </c>
      <c r="CR357">
        <v>7</v>
      </c>
      <c r="CS357">
        <v>3</v>
      </c>
      <c r="CT357">
        <v>0</v>
      </c>
      <c r="CU357">
        <v>1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1</v>
      </c>
      <c r="DN357">
        <v>0</v>
      </c>
      <c r="DO357">
        <v>1</v>
      </c>
      <c r="DP357">
        <v>1</v>
      </c>
      <c r="DQ357">
        <v>7</v>
      </c>
      <c r="DR357">
        <v>70</v>
      </c>
      <c r="DS357">
        <v>5</v>
      </c>
      <c r="DT357">
        <v>3</v>
      </c>
      <c r="DU357">
        <v>8</v>
      </c>
      <c r="DV357">
        <v>1</v>
      </c>
      <c r="DW357">
        <v>0</v>
      </c>
      <c r="DX357">
        <v>31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2</v>
      </c>
      <c r="EG357">
        <v>0</v>
      </c>
      <c r="EH357">
        <v>1</v>
      </c>
      <c r="EI357">
        <v>0</v>
      </c>
      <c r="EJ357">
        <v>1</v>
      </c>
      <c r="EK357">
        <v>0</v>
      </c>
      <c r="EL357">
        <v>1</v>
      </c>
      <c r="EM357">
        <v>1</v>
      </c>
      <c r="EN357">
        <v>0</v>
      </c>
      <c r="EO357">
        <v>0</v>
      </c>
      <c r="EP357">
        <v>16</v>
      </c>
      <c r="EQ357">
        <v>70</v>
      </c>
      <c r="ER357">
        <v>25</v>
      </c>
      <c r="ES357">
        <v>1</v>
      </c>
      <c r="ET357">
        <v>6</v>
      </c>
      <c r="EU357">
        <v>4</v>
      </c>
      <c r="EV357">
        <v>1</v>
      </c>
      <c r="EW357">
        <v>2</v>
      </c>
      <c r="EX357">
        <v>1</v>
      </c>
      <c r="EY357">
        <v>1</v>
      </c>
      <c r="EZ357">
        <v>3</v>
      </c>
      <c r="FA357">
        <v>1</v>
      </c>
      <c r="FB357">
        <v>0</v>
      </c>
      <c r="FC357">
        <v>0</v>
      </c>
      <c r="FD357">
        <v>0</v>
      </c>
      <c r="FE357">
        <v>0</v>
      </c>
      <c r="FF357">
        <v>1</v>
      </c>
      <c r="FG357">
        <v>0</v>
      </c>
      <c r="FH357">
        <v>2</v>
      </c>
      <c r="FI357">
        <v>1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1</v>
      </c>
      <c r="FP357">
        <v>0</v>
      </c>
      <c r="FQ357">
        <v>25</v>
      </c>
      <c r="FR357">
        <v>55</v>
      </c>
      <c r="FS357">
        <v>19</v>
      </c>
      <c r="FT357">
        <v>6</v>
      </c>
      <c r="FU357">
        <v>2</v>
      </c>
      <c r="FV357">
        <v>1</v>
      </c>
      <c r="FW357">
        <v>1</v>
      </c>
      <c r="FX357">
        <v>3</v>
      </c>
      <c r="FY357">
        <v>4</v>
      </c>
      <c r="FZ357">
        <v>1</v>
      </c>
      <c r="GA357">
        <v>1</v>
      </c>
      <c r="GB357">
        <v>4</v>
      </c>
      <c r="GC357">
        <v>0</v>
      </c>
      <c r="GD357">
        <v>1</v>
      </c>
      <c r="GE357">
        <v>2</v>
      </c>
      <c r="GF357">
        <v>5</v>
      </c>
      <c r="GG357">
        <v>0</v>
      </c>
      <c r="GH357">
        <v>0</v>
      </c>
      <c r="GI357">
        <v>2</v>
      </c>
      <c r="GJ357">
        <v>0</v>
      </c>
      <c r="GK357">
        <v>2</v>
      </c>
      <c r="GL357">
        <v>0</v>
      </c>
      <c r="GM357">
        <v>1</v>
      </c>
      <c r="GN357">
        <v>0</v>
      </c>
      <c r="GO357">
        <v>0</v>
      </c>
      <c r="GP357">
        <v>0</v>
      </c>
      <c r="GQ357">
        <v>55</v>
      </c>
      <c r="GR357">
        <v>7</v>
      </c>
      <c r="GS357">
        <v>2</v>
      </c>
      <c r="GT357">
        <v>2</v>
      </c>
      <c r="GU357">
        <v>0</v>
      </c>
      <c r="GV357">
        <v>0</v>
      </c>
      <c r="GW357">
        <v>0</v>
      </c>
      <c r="GX357">
        <v>1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0</v>
      </c>
      <c r="HF357">
        <v>0</v>
      </c>
      <c r="HG357">
        <v>0</v>
      </c>
      <c r="HH357">
        <v>0</v>
      </c>
      <c r="HI357">
        <v>0</v>
      </c>
      <c r="HJ357">
        <v>1</v>
      </c>
      <c r="HK357">
        <v>0</v>
      </c>
      <c r="HL357">
        <v>0</v>
      </c>
      <c r="HM357">
        <v>1</v>
      </c>
      <c r="HN357">
        <v>0</v>
      </c>
      <c r="HO357">
        <v>0</v>
      </c>
      <c r="HP357">
        <v>0</v>
      </c>
      <c r="HQ357">
        <v>7</v>
      </c>
      <c r="HR357">
        <v>1</v>
      </c>
      <c r="HS357">
        <v>1</v>
      </c>
      <c r="HT357">
        <v>0</v>
      </c>
      <c r="HU357">
        <v>0</v>
      </c>
      <c r="HV357">
        <v>0</v>
      </c>
      <c r="HW357">
        <v>0</v>
      </c>
      <c r="HX357">
        <v>0</v>
      </c>
      <c r="HY357">
        <v>0</v>
      </c>
      <c r="HZ357">
        <v>0</v>
      </c>
      <c r="IA357">
        <v>0</v>
      </c>
      <c r="IB357">
        <v>0</v>
      </c>
      <c r="IC357">
        <v>0</v>
      </c>
      <c r="ID357">
        <v>0</v>
      </c>
      <c r="IE357">
        <v>1</v>
      </c>
    </row>
    <row r="358" spans="1:239">
      <c r="A358" t="s">
        <v>1075</v>
      </c>
      <c r="B358" t="s">
        <v>1072</v>
      </c>
      <c r="C358" t="str">
        <f>"060406"</f>
        <v>060406</v>
      </c>
      <c r="D358" t="s">
        <v>1074</v>
      </c>
      <c r="E358">
        <v>2</v>
      </c>
      <c r="F358">
        <v>669</v>
      </c>
      <c r="G358">
        <v>520</v>
      </c>
      <c r="H358">
        <v>281</v>
      </c>
      <c r="I358">
        <v>239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239</v>
      </c>
      <c r="T358">
        <v>0</v>
      </c>
      <c r="U358">
        <v>0</v>
      </c>
      <c r="V358">
        <v>239</v>
      </c>
      <c r="W358">
        <v>5</v>
      </c>
      <c r="X358">
        <v>5</v>
      </c>
      <c r="Y358">
        <v>0</v>
      </c>
      <c r="Z358">
        <v>0</v>
      </c>
      <c r="AA358">
        <v>234</v>
      </c>
      <c r="AB358">
        <v>143</v>
      </c>
      <c r="AC358">
        <v>18</v>
      </c>
      <c r="AD358">
        <v>78</v>
      </c>
      <c r="AE358">
        <v>2</v>
      </c>
      <c r="AF358">
        <v>0</v>
      </c>
      <c r="AG358">
        <v>13</v>
      </c>
      <c r="AH358">
        <v>0</v>
      </c>
      <c r="AI358">
        <v>2</v>
      </c>
      <c r="AJ358">
        <v>0</v>
      </c>
      <c r="AK358">
        <v>2</v>
      </c>
      <c r="AL358">
        <v>0</v>
      </c>
      <c r="AM358">
        <v>2</v>
      </c>
      <c r="AN358">
        <v>13</v>
      </c>
      <c r="AO358">
        <v>0</v>
      </c>
      <c r="AP358">
        <v>2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9</v>
      </c>
      <c r="AW358">
        <v>0</v>
      </c>
      <c r="AX358">
        <v>0</v>
      </c>
      <c r="AY358">
        <v>0</v>
      </c>
      <c r="AZ358">
        <v>2</v>
      </c>
      <c r="BA358">
        <v>143</v>
      </c>
      <c r="BB358">
        <v>8</v>
      </c>
      <c r="BC358">
        <v>2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3</v>
      </c>
      <c r="BJ358">
        <v>0</v>
      </c>
      <c r="BK358">
        <v>1</v>
      </c>
      <c r="BL358">
        <v>0</v>
      </c>
      <c r="BM358">
        <v>0</v>
      </c>
      <c r="BN358">
        <v>2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8</v>
      </c>
      <c r="CB358">
        <v>4</v>
      </c>
      <c r="CC358">
        <v>3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1</v>
      </c>
      <c r="CQ358">
        <v>4</v>
      </c>
      <c r="CR358">
        <v>6</v>
      </c>
      <c r="CS358">
        <v>3</v>
      </c>
      <c r="CT358">
        <v>0</v>
      </c>
      <c r="CU358">
        <v>0</v>
      </c>
      <c r="CV358">
        <v>0</v>
      </c>
      <c r="CW358">
        <v>1</v>
      </c>
      <c r="CX358">
        <v>0</v>
      </c>
      <c r="CY358">
        <v>0</v>
      </c>
      <c r="CZ358">
        <v>1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1</v>
      </c>
      <c r="DN358">
        <v>0</v>
      </c>
      <c r="DO358">
        <v>0</v>
      </c>
      <c r="DP358">
        <v>0</v>
      </c>
      <c r="DQ358">
        <v>6</v>
      </c>
      <c r="DR358">
        <v>49</v>
      </c>
      <c r="DS358">
        <v>2</v>
      </c>
      <c r="DT358">
        <v>0</v>
      </c>
      <c r="DU358">
        <v>7</v>
      </c>
      <c r="DV358">
        <v>0</v>
      </c>
      <c r="DW358">
        <v>0</v>
      </c>
      <c r="DX358">
        <v>36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4</v>
      </c>
      <c r="EQ358">
        <v>49</v>
      </c>
      <c r="ER358">
        <v>12</v>
      </c>
      <c r="ES358">
        <v>2</v>
      </c>
      <c r="ET358">
        <v>6</v>
      </c>
      <c r="EU358">
        <v>1</v>
      </c>
      <c r="EV358">
        <v>0</v>
      </c>
      <c r="EW358">
        <v>1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2</v>
      </c>
      <c r="FN358">
        <v>0</v>
      </c>
      <c r="FO358">
        <v>0</v>
      </c>
      <c r="FP358">
        <v>0</v>
      </c>
      <c r="FQ358">
        <v>12</v>
      </c>
      <c r="FR358">
        <v>12</v>
      </c>
      <c r="FS358">
        <v>3</v>
      </c>
      <c r="FT358">
        <v>1</v>
      </c>
      <c r="FU358">
        <v>1</v>
      </c>
      <c r="FV358">
        <v>0</v>
      </c>
      <c r="FW358">
        <v>0</v>
      </c>
      <c r="FX358">
        <v>1</v>
      </c>
      <c r="FY358">
        <v>0</v>
      </c>
      <c r="FZ358">
        <v>0</v>
      </c>
      <c r="GA358">
        <v>0</v>
      </c>
      <c r="GB358">
        <v>1</v>
      </c>
      <c r="GC358">
        <v>0</v>
      </c>
      <c r="GD358">
        <v>0</v>
      </c>
      <c r="GE358">
        <v>1</v>
      </c>
      <c r="GF358">
        <v>2</v>
      </c>
      <c r="GG358">
        <v>1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1</v>
      </c>
      <c r="GP358">
        <v>0</v>
      </c>
      <c r="GQ358">
        <v>12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0</v>
      </c>
      <c r="HR358">
        <v>0</v>
      </c>
      <c r="HS358">
        <v>0</v>
      </c>
      <c r="HT358">
        <v>0</v>
      </c>
      <c r="HU358">
        <v>0</v>
      </c>
      <c r="HV358">
        <v>0</v>
      </c>
      <c r="HW358">
        <v>0</v>
      </c>
      <c r="HX358">
        <v>0</v>
      </c>
      <c r="HY358">
        <v>0</v>
      </c>
      <c r="HZ358">
        <v>0</v>
      </c>
      <c r="IA358">
        <v>0</v>
      </c>
      <c r="IB358">
        <v>0</v>
      </c>
      <c r="IC358">
        <v>0</v>
      </c>
      <c r="ID358">
        <v>0</v>
      </c>
      <c r="IE358">
        <v>0</v>
      </c>
    </row>
    <row r="359" spans="1:239">
      <c r="A359" t="s">
        <v>1073</v>
      </c>
      <c r="B359" t="s">
        <v>1072</v>
      </c>
      <c r="C359" t="str">
        <f>"060406"</f>
        <v>060406</v>
      </c>
      <c r="D359" t="s">
        <v>1071</v>
      </c>
      <c r="E359">
        <v>3</v>
      </c>
      <c r="F359">
        <v>1739</v>
      </c>
      <c r="G359">
        <v>1340</v>
      </c>
      <c r="H359">
        <v>641</v>
      </c>
      <c r="I359">
        <v>699</v>
      </c>
      <c r="J359">
        <v>0</v>
      </c>
      <c r="K359">
        <v>3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699</v>
      </c>
      <c r="T359">
        <v>0</v>
      </c>
      <c r="U359">
        <v>0</v>
      </c>
      <c r="V359">
        <v>699</v>
      </c>
      <c r="W359">
        <v>29</v>
      </c>
      <c r="X359">
        <v>24</v>
      </c>
      <c r="Y359">
        <v>5</v>
      </c>
      <c r="Z359">
        <v>0</v>
      </c>
      <c r="AA359">
        <v>670</v>
      </c>
      <c r="AB359">
        <v>380</v>
      </c>
      <c r="AC359">
        <v>68</v>
      </c>
      <c r="AD359">
        <v>89</v>
      </c>
      <c r="AE359">
        <v>6</v>
      </c>
      <c r="AF359">
        <v>2</v>
      </c>
      <c r="AG359">
        <v>13</v>
      </c>
      <c r="AH359">
        <v>0</v>
      </c>
      <c r="AI359">
        <v>50</v>
      </c>
      <c r="AJ359">
        <v>1</v>
      </c>
      <c r="AK359">
        <v>16</v>
      </c>
      <c r="AL359">
        <v>0</v>
      </c>
      <c r="AM359">
        <v>5</v>
      </c>
      <c r="AN359">
        <v>58</v>
      </c>
      <c r="AO359">
        <v>0</v>
      </c>
      <c r="AP359">
        <v>7</v>
      </c>
      <c r="AQ359">
        <v>0</v>
      </c>
      <c r="AR359">
        <v>5</v>
      </c>
      <c r="AS359">
        <v>0</v>
      </c>
      <c r="AT359">
        <v>3</v>
      </c>
      <c r="AU359">
        <v>2</v>
      </c>
      <c r="AV359">
        <v>52</v>
      </c>
      <c r="AW359">
        <v>1</v>
      </c>
      <c r="AX359">
        <v>1</v>
      </c>
      <c r="AY359">
        <v>0</v>
      </c>
      <c r="AZ359">
        <v>1</v>
      </c>
      <c r="BA359">
        <v>380</v>
      </c>
      <c r="BB359">
        <v>77</v>
      </c>
      <c r="BC359">
        <v>8</v>
      </c>
      <c r="BD359">
        <v>2</v>
      </c>
      <c r="BE359">
        <v>5</v>
      </c>
      <c r="BF359">
        <v>2</v>
      </c>
      <c r="BG359">
        <v>2</v>
      </c>
      <c r="BH359">
        <v>1</v>
      </c>
      <c r="BI359">
        <v>34</v>
      </c>
      <c r="BJ359">
        <v>1</v>
      </c>
      <c r="BK359">
        <v>1</v>
      </c>
      <c r="BL359">
        <v>4</v>
      </c>
      <c r="BM359">
        <v>0</v>
      </c>
      <c r="BN359">
        <v>0</v>
      </c>
      <c r="BO359">
        <v>0</v>
      </c>
      <c r="BP359">
        <v>0</v>
      </c>
      <c r="BQ359">
        <v>1</v>
      </c>
      <c r="BR359">
        <v>1</v>
      </c>
      <c r="BS359">
        <v>1</v>
      </c>
      <c r="BT359">
        <v>7</v>
      </c>
      <c r="BU359">
        <v>0</v>
      </c>
      <c r="BV359">
        <v>3</v>
      </c>
      <c r="BW359">
        <v>0</v>
      </c>
      <c r="BX359">
        <v>4</v>
      </c>
      <c r="BY359">
        <v>0</v>
      </c>
      <c r="BZ359">
        <v>0</v>
      </c>
      <c r="CA359">
        <v>77</v>
      </c>
      <c r="CB359">
        <v>17</v>
      </c>
      <c r="CC359">
        <v>6</v>
      </c>
      <c r="CD359">
        <v>1</v>
      </c>
      <c r="CE359">
        <v>1</v>
      </c>
      <c r="CF359">
        <v>4</v>
      </c>
      <c r="CG359">
        <v>0</v>
      </c>
      <c r="CH359">
        <v>0</v>
      </c>
      <c r="CI359">
        <v>1</v>
      </c>
      <c r="CJ359">
        <v>1</v>
      </c>
      <c r="CK359">
        <v>0</v>
      </c>
      <c r="CL359">
        <v>1</v>
      </c>
      <c r="CM359">
        <v>0</v>
      </c>
      <c r="CN359">
        <v>0</v>
      </c>
      <c r="CO359">
        <v>2</v>
      </c>
      <c r="CP359">
        <v>0</v>
      </c>
      <c r="CQ359">
        <v>17</v>
      </c>
      <c r="CR359">
        <v>22</v>
      </c>
      <c r="CS359">
        <v>13</v>
      </c>
      <c r="CT359">
        <v>0</v>
      </c>
      <c r="CU359">
        <v>0</v>
      </c>
      <c r="CV359">
        <v>2</v>
      </c>
      <c r="CW359">
        <v>1</v>
      </c>
      <c r="CX359">
        <v>0</v>
      </c>
      <c r="CY359">
        <v>0</v>
      </c>
      <c r="CZ359">
        <v>0</v>
      </c>
      <c r="DA359">
        <v>0</v>
      </c>
      <c r="DB359">
        <v>1</v>
      </c>
      <c r="DC359">
        <v>0</v>
      </c>
      <c r="DD359">
        <v>2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1</v>
      </c>
      <c r="DO359">
        <v>1</v>
      </c>
      <c r="DP359">
        <v>1</v>
      </c>
      <c r="DQ359">
        <v>22</v>
      </c>
      <c r="DR359">
        <v>66</v>
      </c>
      <c r="DS359">
        <v>7</v>
      </c>
      <c r="DT359">
        <v>0</v>
      </c>
      <c r="DU359">
        <v>4</v>
      </c>
      <c r="DV359">
        <v>0</v>
      </c>
      <c r="DW359">
        <v>1</v>
      </c>
      <c r="DX359">
        <v>39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3</v>
      </c>
      <c r="EI359">
        <v>0</v>
      </c>
      <c r="EJ359">
        <v>4</v>
      </c>
      <c r="EK359">
        <v>0</v>
      </c>
      <c r="EL359">
        <v>0</v>
      </c>
      <c r="EM359">
        <v>1</v>
      </c>
      <c r="EN359">
        <v>1</v>
      </c>
      <c r="EO359">
        <v>1</v>
      </c>
      <c r="EP359">
        <v>5</v>
      </c>
      <c r="EQ359">
        <v>66</v>
      </c>
      <c r="ER359">
        <v>32</v>
      </c>
      <c r="ES359">
        <v>5</v>
      </c>
      <c r="ET359">
        <v>4</v>
      </c>
      <c r="EU359">
        <v>7</v>
      </c>
      <c r="EV359">
        <v>3</v>
      </c>
      <c r="EW359">
        <v>1</v>
      </c>
      <c r="EX359">
        <v>3</v>
      </c>
      <c r="EY359">
        <v>1</v>
      </c>
      <c r="EZ359">
        <v>0</v>
      </c>
      <c r="FA359">
        <v>0</v>
      </c>
      <c r="FB359">
        <v>0</v>
      </c>
      <c r="FC359">
        <v>1</v>
      </c>
      <c r="FD359">
        <v>0</v>
      </c>
      <c r="FE359">
        <v>0</v>
      </c>
      <c r="FF359">
        <v>0</v>
      </c>
      <c r="FG359">
        <v>0</v>
      </c>
      <c r="FH359">
        <v>3</v>
      </c>
      <c r="FI359">
        <v>0</v>
      </c>
      <c r="FJ359">
        <v>0</v>
      </c>
      <c r="FK359">
        <v>2</v>
      </c>
      <c r="FL359">
        <v>0</v>
      </c>
      <c r="FM359">
        <v>0</v>
      </c>
      <c r="FN359">
        <v>0</v>
      </c>
      <c r="FO359">
        <v>1</v>
      </c>
      <c r="FP359">
        <v>1</v>
      </c>
      <c r="FQ359">
        <v>32</v>
      </c>
      <c r="FR359">
        <v>66</v>
      </c>
      <c r="FS359">
        <v>11</v>
      </c>
      <c r="FT359">
        <v>5</v>
      </c>
      <c r="FU359">
        <v>5</v>
      </c>
      <c r="FV359">
        <v>2</v>
      </c>
      <c r="FW359">
        <v>0</v>
      </c>
      <c r="FX359">
        <v>1</v>
      </c>
      <c r="FY359">
        <v>5</v>
      </c>
      <c r="FZ359">
        <v>0</v>
      </c>
      <c r="GA359">
        <v>0</v>
      </c>
      <c r="GB359">
        <v>14</v>
      </c>
      <c r="GC359">
        <v>2</v>
      </c>
      <c r="GD359">
        <v>0</v>
      </c>
      <c r="GE359">
        <v>0</v>
      </c>
      <c r="GF359">
        <v>3</v>
      </c>
      <c r="GG359">
        <v>3</v>
      </c>
      <c r="GH359">
        <v>2</v>
      </c>
      <c r="GI359">
        <v>1</v>
      </c>
      <c r="GJ359">
        <v>0</v>
      </c>
      <c r="GK359">
        <v>6</v>
      </c>
      <c r="GL359">
        <v>0</v>
      </c>
      <c r="GM359">
        <v>3</v>
      </c>
      <c r="GN359">
        <v>0</v>
      </c>
      <c r="GO359">
        <v>2</v>
      </c>
      <c r="GP359">
        <v>1</v>
      </c>
      <c r="GQ359">
        <v>66</v>
      </c>
      <c r="GR359">
        <v>10</v>
      </c>
      <c r="GS359">
        <v>2</v>
      </c>
      <c r="GT359">
        <v>1</v>
      </c>
      <c r="GU359">
        <v>0</v>
      </c>
      <c r="GV359">
        <v>2</v>
      </c>
      <c r="GW359">
        <v>2</v>
      </c>
      <c r="GX359">
        <v>0</v>
      </c>
      <c r="GY359">
        <v>0</v>
      </c>
      <c r="GZ359">
        <v>1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0</v>
      </c>
      <c r="HG359">
        <v>1</v>
      </c>
      <c r="HH359">
        <v>0</v>
      </c>
      <c r="HI359">
        <v>0</v>
      </c>
      <c r="HJ359">
        <v>0</v>
      </c>
      <c r="HK359">
        <v>0</v>
      </c>
      <c r="HL359">
        <v>0</v>
      </c>
      <c r="HM359">
        <v>1</v>
      </c>
      <c r="HN359">
        <v>0</v>
      </c>
      <c r="HO359">
        <v>0</v>
      </c>
      <c r="HP359">
        <v>0</v>
      </c>
      <c r="HQ359">
        <v>10</v>
      </c>
      <c r="HR359">
        <v>0</v>
      </c>
      <c r="HS359">
        <v>0</v>
      </c>
      <c r="HT359">
        <v>0</v>
      </c>
      <c r="HU359">
        <v>0</v>
      </c>
      <c r="HV359">
        <v>0</v>
      </c>
      <c r="HW359">
        <v>0</v>
      </c>
      <c r="HX359">
        <v>0</v>
      </c>
      <c r="HY359">
        <v>0</v>
      </c>
      <c r="HZ359">
        <v>0</v>
      </c>
      <c r="IA359">
        <v>0</v>
      </c>
      <c r="IB359">
        <v>0</v>
      </c>
      <c r="IC359">
        <v>0</v>
      </c>
      <c r="ID359">
        <v>0</v>
      </c>
      <c r="IE359">
        <v>0</v>
      </c>
    </row>
    <row r="360" spans="1:239">
      <c r="A360" t="s">
        <v>1070</v>
      </c>
      <c r="B360" t="s">
        <v>1061</v>
      </c>
      <c r="C360" t="str">
        <f>"060407"</f>
        <v>060407</v>
      </c>
      <c r="D360" t="s">
        <v>1069</v>
      </c>
      <c r="E360">
        <v>1</v>
      </c>
      <c r="F360">
        <v>990</v>
      </c>
      <c r="G360">
        <v>760</v>
      </c>
      <c r="H360">
        <v>343</v>
      </c>
      <c r="I360">
        <v>417</v>
      </c>
      <c r="J360">
        <v>1</v>
      </c>
      <c r="K360">
        <v>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417</v>
      </c>
      <c r="T360">
        <v>0</v>
      </c>
      <c r="U360">
        <v>0</v>
      </c>
      <c r="V360">
        <v>417</v>
      </c>
      <c r="W360">
        <v>13</v>
      </c>
      <c r="X360">
        <v>9</v>
      </c>
      <c r="Y360">
        <v>4</v>
      </c>
      <c r="Z360">
        <v>0</v>
      </c>
      <c r="AA360">
        <v>404</v>
      </c>
      <c r="AB360">
        <v>205</v>
      </c>
      <c r="AC360">
        <v>56</v>
      </c>
      <c r="AD360">
        <v>88</v>
      </c>
      <c r="AE360">
        <v>5</v>
      </c>
      <c r="AF360">
        <v>3</v>
      </c>
      <c r="AG360">
        <v>12</v>
      </c>
      <c r="AH360">
        <v>1</v>
      </c>
      <c r="AI360">
        <v>3</v>
      </c>
      <c r="AJ360">
        <v>1</v>
      </c>
      <c r="AK360">
        <v>8</v>
      </c>
      <c r="AL360">
        <v>2</v>
      </c>
      <c r="AM360">
        <v>1</v>
      </c>
      <c r="AN360">
        <v>5</v>
      </c>
      <c r="AO360">
        <v>0</v>
      </c>
      <c r="AP360">
        <v>8</v>
      </c>
      <c r="AQ360">
        <v>1</v>
      </c>
      <c r="AR360">
        <v>1</v>
      </c>
      <c r="AS360">
        <v>2</v>
      </c>
      <c r="AT360">
        <v>1</v>
      </c>
      <c r="AU360">
        <v>0</v>
      </c>
      <c r="AV360">
        <v>3</v>
      </c>
      <c r="AW360">
        <v>1</v>
      </c>
      <c r="AX360">
        <v>1</v>
      </c>
      <c r="AY360">
        <v>1</v>
      </c>
      <c r="AZ360">
        <v>1</v>
      </c>
      <c r="BA360">
        <v>205</v>
      </c>
      <c r="BB360">
        <v>31</v>
      </c>
      <c r="BC360">
        <v>6</v>
      </c>
      <c r="BD360">
        <v>6</v>
      </c>
      <c r="BE360">
        <v>1</v>
      </c>
      <c r="BF360">
        <v>0</v>
      </c>
      <c r="BG360">
        <v>1</v>
      </c>
      <c r="BH360">
        <v>0</v>
      </c>
      <c r="BI360">
        <v>12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3</v>
      </c>
      <c r="BS360">
        <v>0</v>
      </c>
      <c r="BT360">
        <v>1</v>
      </c>
      <c r="BU360">
        <v>0</v>
      </c>
      <c r="BV360">
        <v>1</v>
      </c>
      <c r="BW360">
        <v>0</v>
      </c>
      <c r="BX360">
        <v>0</v>
      </c>
      <c r="BY360">
        <v>0</v>
      </c>
      <c r="BZ360">
        <v>0</v>
      </c>
      <c r="CA360">
        <v>31</v>
      </c>
      <c r="CB360">
        <v>4</v>
      </c>
      <c r="CC360">
        <v>2</v>
      </c>
      <c r="CD360">
        <v>0</v>
      </c>
      <c r="CE360">
        <v>0</v>
      </c>
      <c r="CF360">
        <v>0</v>
      </c>
      <c r="CG360">
        <v>1</v>
      </c>
      <c r="CH360">
        <v>1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4</v>
      </c>
      <c r="CR360">
        <v>3</v>
      </c>
      <c r="CS360">
        <v>1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1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1</v>
      </c>
      <c r="DQ360">
        <v>3</v>
      </c>
      <c r="DR360">
        <v>103</v>
      </c>
      <c r="DS360">
        <v>29</v>
      </c>
      <c r="DT360">
        <v>2</v>
      </c>
      <c r="DU360">
        <v>7</v>
      </c>
      <c r="DV360">
        <v>0</v>
      </c>
      <c r="DW360">
        <v>0</v>
      </c>
      <c r="DX360">
        <v>51</v>
      </c>
      <c r="DY360">
        <v>0</v>
      </c>
      <c r="DZ360">
        <v>0</v>
      </c>
      <c r="EA360">
        <v>0</v>
      </c>
      <c r="EB360">
        <v>0</v>
      </c>
      <c r="EC360">
        <v>1</v>
      </c>
      <c r="ED360">
        <v>0</v>
      </c>
      <c r="EE360">
        <v>0</v>
      </c>
      <c r="EF360">
        <v>0</v>
      </c>
      <c r="EG360">
        <v>0</v>
      </c>
      <c r="EH360">
        <v>1</v>
      </c>
      <c r="EI360">
        <v>0</v>
      </c>
      <c r="EJ360">
        <v>1</v>
      </c>
      <c r="EK360">
        <v>1</v>
      </c>
      <c r="EL360">
        <v>1</v>
      </c>
      <c r="EM360">
        <v>1</v>
      </c>
      <c r="EN360">
        <v>3</v>
      </c>
      <c r="EO360">
        <v>2</v>
      </c>
      <c r="EP360">
        <v>3</v>
      </c>
      <c r="EQ360">
        <v>103</v>
      </c>
      <c r="ER360">
        <v>2</v>
      </c>
      <c r="ES360">
        <v>0</v>
      </c>
      <c r="ET360">
        <v>0</v>
      </c>
      <c r="EU360">
        <v>1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1</v>
      </c>
      <c r="FQ360">
        <v>2</v>
      </c>
      <c r="FR360">
        <v>39</v>
      </c>
      <c r="FS360">
        <v>17</v>
      </c>
      <c r="FT360">
        <v>1</v>
      </c>
      <c r="FU360">
        <v>3</v>
      </c>
      <c r="FV360">
        <v>0</v>
      </c>
      <c r="FW360">
        <v>2</v>
      </c>
      <c r="FX360">
        <v>4</v>
      </c>
      <c r="FY360">
        <v>1</v>
      </c>
      <c r="FZ360">
        <v>0</v>
      </c>
      <c r="GA360">
        <v>0</v>
      </c>
      <c r="GB360">
        <v>1</v>
      </c>
      <c r="GC360">
        <v>0</v>
      </c>
      <c r="GD360">
        <v>0</v>
      </c>
      <c r="GE360">
        <v>0</v>
      </c>
      <c r="GF360">
        <v>1</v>
      </c>
      <c r="GG360">
        <v>0</v>
      </c>
      <c r="GH360">
        <v>0</v>
      </c>
      <c r="GI360">
        <v>2</v>
      </c>
      <c r="GJ360">
        <v>0</v>
      </c>
      <c r="GK360">
        <v>1</v>
      </c>
      <c r="GL360">
        <v>0</v>
      </c>
      <c r="GM360">
        <v>0</v>
      </c>
      <c r="GN360">
        <v>0</v>
      </c>
      <c r="GO360">
        <v>6</v>
      </c>
      <c r="GP360">
        <v>0</v>
      </c>
      <c r="GQ360">
        <v>39</v>
      </c>
      <c r="GR360">
        <v>16</v>
      </c>
      <c r="GS360">
        <v>13</v>
      </c>
      <c r="GT360">
        <v>2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0</v>
      </c>
      <c r="HI360">
        <v>0</v>
      </c>
      <c r="HJ360">
        <v>1</v>
      </c>
      <c r="HK360">
        <v>0</v>
      </c>
      <c r="HL360">
        <v>0</v>
      </c>
      <c r="HM360">
        <v>0</v>
      </c>
      <c r="HN360">
        <v>0</v>
      </c>
      <c r="HO360">
        <v>0</v>
      </c>
      <c r="HP360">
        <v>0</v>
      </c>
      <c r="HQ360">
        <v>16</v>
      </c>
      <c r="HR360">
        <v>1</v>
      </c>
      <c r="HS360">
        <v>1</v>
      </c>
      <c r="HT360">
        <v>0</v>
      </c>
      <c r="HU360">
        <v>0</v>
      </c>
      <c r="HV360">
        <v>0</v>
      </c>
      <c r="HW360">
        <v>0</v>
      </c>
      <c r="HX360">
        <v>0</v>
      </c>
      <c r="HY360">
        <v>0</v>
      </c>
      <c r="HZ360">
        <v>0</v>
      </c>
      <c r="IA360">
        <v>0</v>
      </c>
      <c r="IB360">
        <v>0</v>
      </c>
      <c r="IC360">
        <v>0</v>
      </c>
      <c r="ID360">
        <v>0</v>
      </c>
      <c r="IE360">
        <v>1</v>
      </c>
    </row>
    <row r="361" spans="1:239">
      <c r="A361" t="s">
        <v>1068</v>
      </c>
      <c r="B361" t="s">
        <v>1061</v>
      </c>
      <c r="C361" t="str">
        <f>"060407"</f>
        <v>060407</v>
      </c>
      <c r="D361" t="s">
        <v>1067</v>
      </c>
      <c r="E361">
        <v>2</v>
      </c>
      <c r="F361">
        <v>597</v>
      </c>
      <c r="G361">
        <v>459</v>
      </c>
      <c r="H361">
        <v>249</v>
      </c>
      <c r="I361">
        <v>210</v>
      </c>
      <c r="J361">
        <v>1</v>
      </c>
      <c r="K361">
        <v>3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210</v>
      </c>
      <c r="T361">
        <v>0</v>
      </c>
      <c r="U361">
        <v>0</v>
      </c>
      <c r="V361">
        <v>210</v>
      </c>
      <c r="W361">
        <v>19</v>
      </c>
      <c r="X361">
        <v>17</v>
      </c>
      <c r="Y361">
        <v>2</v>
      </c>
      <c r="Z361">
        <v>0</v>
      </c>
      <c r="AA361">
        <v>191</v>
      </c>
      <c r="AB361">
        <v>111</v>
      </c>
      <c r="AC361">
        <v>31</v>
      </c>
      <c r="AD361">
        <v>44</v>
      </c>
      <c r="AE361">
        <v>2</v>
      </c>
      <c r="AF361">
        <v>4</v>
      </c>
      <c r="AG361">
        <v>9</v>
      </c>
      <c r="AH361">
        <v>0</v>
      </c>
      <c r="AI361">
        <v>2</v>
      </c>
      <c r="AJ361">
        <v>0</v>
      </c>
      <c r="AK361">
        <v>6</v>
      </c>
      <c r="AL361">
        <v>0</v>
      </c>
      <c r="AM361">
        <v>0</v>
      </c>
      <c r="AN361">
        <v>1</v>
      </c>
      <c r="AO361">
        <v>0</v>
      </c>
      <c r="AP361">
        <v>4</v>
      </c>
      <c r="AQ361">
        <v>1</v>
      </c>
      <c r="AR361">
        <v>1</v>
      </c>
      <c r="AS361">
        <v>1</v>
      </c>
      <c r="AT361">
        <v>0</v>
      </c>
      <c r="AU361">
        <v>0</v>
      </c>
      <c r="AV361">
        <v>0</v>
      </c>
      <c r="AW361">
        <v>2</v>
      </c>
      <c r="AX361">
        <v>0</v>
      </c>
      <c r="AY361">
        <v>0</v>
      </c>
      <c r="AZ361">
        <v>3</v>
      </c>
      <c r="BA361">
        <v>111</v>
      </c>
      <c r="BB361">
        <v>9</v>
      </c>
      <c r="BC361">
        <v>2</v>
      </c>
      <c r="BD361">
        <v>3</v>
      </c>
      <c r="BE361">
        <v>0</v>
      </c>
      <c r="BF361">
        <v>0</v>
      </c>
      <c r="BG361">
        <v>0</v>
      </c>
      <c r="BH361">
        <v>1</v>
      </c>
      <c r="BI361">
        <v>2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1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9</v>
      </c>
      <c r="CB361">
        <v>2</v>
      </c>
      <c r="CC361">
        <v>1</v>
      </c>
      <c r="CD361">
        <v>0</v>
      </c>
      <c r="CE361">
        <v>0</v>
      </c>
      <c r="CF361">
        <v>1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2</v>
      </c>
      <c r="CR361">
        <v>4</v>
      </c>
      <c r="CS361">
        <v>1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1</v>
      </c>
      <c r="DB361">
        <v>0</v>
      </c>
      <c r="DC361">
        <v>0</v>
      </c>
      <c r="DD361">
        <v>0</v>
      </c>
      <c r="DE361">
        <v>0</v>
      </c>
      <c r="DF361">
        <v>1</v>
      </c>
      <c r="DG361">
        <v>0</v>
      </c>
      <c r="DH361">
        <v>0</v>
      </c>
      <c r="DI361">
        <v>0</v>
      </c>
      <c r="DJ361">
        <v>1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4</v>
      </c>
      <c r="DR361">
        <v>46</v>
      </c>
      <c r="DS361">
        <v>7</v>
      </c>
      <c r="DT361">
        <v>0</v>
      </c>
      <c r="DU361">
        <v>7</v>
      </c>
      <c r="DV361">
        <v>0</v>
      </c>
      <c r="DW361">
        <v>0</v>
      </c>
      <c r="DX361">
        <v>32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46</v>
      </c>
      <c r="ER361">
        <v>5</v>
      </c>
      <c r="ES361">
        <v>1</v>
      </c>
      <c r="ET361">
        <v>0</v>
      </c>
      <c r="EU361">
        <v>0</v>
      </c>
      <c r="EV361">
        <v>0</v>
      </c>
      <c r="EW361">
        <v>0</v>
      </c>
      <c r="EX361">
        <v>1</v>
      </c>
      <c r="EY361">
        <v>1</v>
      </c>
      <c r="EZ361">
        <v>0</v>
      </c>
      <c r="FA361">
        <v>0</v>
      </c>
      <c r="FB361">
        <v>0</v>
      </c>
      <c r="FC361">
        <v>1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1</v>
      </c>
      <c r="FM361">
        <v>0</v>
      </c>
      <c r="FN361">
        <v>0</v>
      </c>
      <c r="FO361">
        <v>0</v>
      </c>
      <c r="FP361">
        <v>0</v>
      </c>
      <c r="FQ361">
        <v>5</v>
      </c>
      <c r="FR361">
        <v>11</v>
      </c>
      <c r="FS361">
        <v>5</v>
      </c>
      <c r="FT361">
        <v>0</v>
      </c>
      <c r="FU361">
        <v>2</v>
      </c>
      <c r="FV361">
        <v>1</v>
      </c>
      <c r="FW361">
        <v>0</v>
      </c>
      <c r="FX361">
        <v>0</v>
      </c>
      <c r="FY361">
        <v>1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2</v>
      </c>
      <c r="GP361">
        <v>0</v>
      </c>
      <c r="GQ361">
        <v>11</v>
      </c>
      <c r="GR361">
        <v>2</v>
      </c>
      <c r="GS361">
        <v>1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0</v>
      </c>
      <c r="HI361">
        <v>0</v>
      </c>
      <c r="HJ361">
        <v>0</v>
      </c>
      <c r="HK361">
        <v>0</v>
      </c>
      <c r="HL361">
        <v>0</v>
      </c>
      <c r="HM361">
        <v>1</v>
      </c>
      <c r="HN361">
        <v>0</v>
      </c>
      <c r="HO361">
        <v>0</v>
      </c>
      <c r="HP361">
        <v>0</v>
      </c>
      <c r="HQ361">
        <v>2</v>
      </c>
      <c r="HR361">
        <v>1</v>
      </c>
      <c r="HS361">
        <v>1</v>
      </c>
      <c r="HT361">
        <v>0</v>
      </c>
      <c r="HU361">
        <v>0</v>
      </c>
      <c r="HV361">
        <v>0</v>
      </c>
      <c r="HW361">
        <v>0</v>
      </c>
      <c r="HX361">
        <v>0</v>
      </c>
      <c r="HY361">
        <v>0</v>
      </c>
      <c r="HZ361">
        <v>0</v>
      </c>
      <c r="IA361">
        <v>0</v>
      </c>
      <c r="IB361">
        <v>0</v>
      </c>
      <c r="IC361">
        <v>0</v>
      </c>
      <c r="ID361">
        <v>0</v>
      </c>
      <c r="IE361">
        <v>1</v>
      </c>
    </row>
    <row r="362" spans="1:239">
      <c r="A362" t="s">
        <v>1066</v>
      </c>
      <c r="B362" t="s">
        <v>1061</v>
      </c>
      <c r="C362" t="str">
        <f>"060407"</f>
        <v>060407</v>
      </c>
      <c r="D362" t="s">
        <v>1065</v>
      </c>
      <c r="E362">
        <v>3</v>
      </c>
      <c r="F362">
        <v>457</v>
      </c>
      <c r="G362">
        <v>350</v>
      </c>
      <c r="H362">
        <v>196</v>
      </c>
      <c r="I362">
        <v>154</v>
      </c>
      <c r="J362">
        <v>1</v>
      </c>
      <c r="K362">
        <v>5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154</v>
      </c>
      <c r="T362">
        <v>0</v>
      </c>
      <c r="U362">
        <v>0</v>
      </c>
      <c r="V362">
        <v>154</v>
      </c>
      <c r="W362">
        <v>1</v>
      </c>
      <c r="X362">
        <v>1</v>
      </c>
      <c r="Y362">
        <v>0</v>
      </c>
      <c r="Z362">
        <v>0</v>
      </c>
      <c r="AA362">
        <v>153</v>
      </c>
      <c r="AB362">
        <v>60</v>
      </c>
      <c r="AC362">
        <v>23</v>
      </c>
      <c r="AD362">
        <v>20</v>
      </c>
      <c r="AE362">
        <v>0</v>
      </c>
      <c r="AF362">
        <v>1</v>
      </c>
      <c r="AG362">
        <v>2</v>
      </c>
      <c r="AH362">
        <v>0</v>
      </c>
      <c r="AI362">
        <v>0</v>
      </c>
      <c r="AJ362">
        <v>0</v>
      </c>
      <c r="AK362">
        <v>6</v>
      </c>
      <c r="AL362">
        <v>0</v>
      </c>
      <c r="AM362">
        <v>0</v>
      </c>
      <c r="AN362">
        <v>1</v>
      </c>
      <c r="AO362">
        <v>0</v>
      </c>
      <c r="AP362">
        <v>1</v>
      </c>
      <c r="AQ362">
        <v>0</v>
      </c>
      <c r="AR362">
        <v>0</v>
      </c>
      <c r="AS362">
        <v>0</v>
      </c>
      <c r="AT362">
        <v>4</v>
      </c>
      <c r="AU362">
        <v>0</v>
      </c>
      <c r="AV362">
        <v>2</v>
      </c>
      <c r="AW362">
        <v>0</v>
      </c>
      <c r="AX362">
        <v>0</v>
      </c>
      <c r="AY362">
        <v>0</v>
      </c>
      <c r="AZ362">
        <v>0</v>
      </c>
      <c r="BA362">
        <v>60</v>
      </c>
      <c r="BB362">
        <v>18</v>
      </c>
      <c r="BC362">
        <v>11</v>
      </c>
      <c r="BD362">
        <v>0</v>
      </c>
      <c r="BE362">
        <v>3</v>
      </c>
      <c r="BF362">
        <v>1</v>
      </c>
      <c r="BG362">
        <v>0</v>
      </c>
      <c r="BH362">
        <v>0</v>
      </c>
      <c r="BI362">
        <v>2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1</v>
      </c>
      <c r="BY362">
        <v>0</v>
      </c>
      <c r="BZ362">
        <v>0</v>
      </c>
      <c r="CA362">
        <v>18</v>
      </c>
      <c r="CB362">
        <v>2</v>
      </c>
      <c r="CC362">
        <v>2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2</v>
      </c>
      <c r="CR362">
        <v>13</v>
      </c>
      <c r="CS362">
        <v>1</v>
      </c>
      <c r="CT362">
        <v>0</v>
      </c>
      <c r="CU362">
        <v>2</v>
      </c>
      <c r="CV362">
        <v>1</v>
      </c>
      <c r="CW362">
        <v>2</v>
      </c>
      <c r="CX362">
        <v>0</v>
      </c>
      <c r="CY362">
        <v>0</v>
      </c>
      <c r="CZ362">
        <v>0</v>
      </c>
      <c r="DA362">
        <v>1</v>
      </c>
      <c r="DB362">
        <v>0</v>
      </c>
      <c r="DC362">
        <v>1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1</v>
      </c>
      <c r="DO362">
        <v>0</v>
      </c>
      <c r="DP362">
        <v>4</v>
      </c>
      <c r="DQ362">
        <v>13</v>
      </c>
      <c r="DR362">
        <v>37</v>
      </c>
      <c r="DS362">
        <v>8</v>
      </c>
      <c r="DT362">
        <v>2</v>
      </c>
      <c r="DU362">
        <v>4</v>
      </c>
      <c r="DV362">
        <v>0</v>
      </c>
      <c r="DW362">
        <v>1</v>
      </c>
      <c r="DX362">
        <v>16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1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5</v>
      </c>
      <c r="EQ362">
        <v>37</v>
      </c>
      <c r="ER362">
        <v>8</v>
      </c>
      <c r="ES362">
        <v>1</v>
      </c>
      <c r="ET362">
        <v>1</v>
      </c>
      <c r="EU362">
        <v>1</v>
      </c>
      <c r="EV362">
        <v>1</v>
      </c>
      <c r="EW362">
        <v>1</v>
      </c>
      <c r="EX362">
        <v>1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1</v>
      </c>
      <c r="FG362">
        <v>0</v>
      </c>
      <c r="FH362">
        <v>0</v>
      </c>
      <c r="FI362">
        <v>1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8</v>
      </c>
      <c r="FR362">
        <v>11</v>
      </c>
      <c r="FS362">
        <v>1</v>
      </c>
      <c r="FT362">
        <v>0</v>
      </c>
      <c r="FU362">
        <v>1</v>
      </c>
      <c r="FV362">
        <v>1</v>
      </c>
      <c r="FW362">
        <v>0</v>
      </c>
      <c r="FX362">
        <v>0</v>
      </c>
      <c r="FY362">
        <v>2</v>
      </c>
      <c r="FZ362">
        <v>0</v>
      </c>
      <c r="GA362">
        <v>0</v>
      </c>
      <c r="GB362">
        <v>3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1</v>
      </c>
      <c r="GI362">
        <v>0</v>
      </c>
      <c r="GJ362">
        <v>0</v>
      </c>
      <c r="GK362">
        <v>0</v>
      </c>
      <c r="GL362">
        <v>1</v>
      </c>
      <c r="GM362">
        <v>0</v>
      </c>
      <c r="GN362">
        <v>0</v>
      </c>
      <c r="GO362">
        <v>0</v>
      </c>
      <c r="GP362">
        <v>1</v>
      </c>
      <c r="GQ362">
        <v>11</v>
      </c>
      <c r="GR362">
        <v>4</v>
      </c>
      <c r="GS362">
        <v>0</v>
      </c>
      <c r="GT362">
        <v>3</v>
      </c>
      <c r="GU362">
        <v>1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  <c r="HH362">
        <v>0</v>
      </c>
      <c r="HI362">
        <v>0</v>
      </c>
      <c r="HJ362">
        <v>0</v>
      </c>
      <c r="HK362">
        <v>0</v>
      </c>
      <c r="HL362">
        <v>0</v>
      </c>
      <c r="HM362">
        <v>0</v>
      </c>
      <c r="HN362">
        <v>0</v>
      </c>
      <c r="HO362">
        <v>0</v>
      </c>
      <c r="HP362">
        <v>0</v>
      </c>
      <c r="HQ362">
        <v>4</v>
      </c>
      <c r="HR362">
        <v>0</v>
      </c>
      <c r="HS362">
        <v>0</v>
      </c>
      <c r="HT362">
        <v>0</v>
      </c>
      <c r="HU362">
        <v>0</v>
      </c>
      <c r="HV362">
        <v>0</v>
      </c>
      <c r="HW362">
        <v>0</v>
      </c>
      <c r="HX362">
        <v>0</v>
      </c>
      <c r="HY362">
        <v>0</v>
      </c>
      <c r="HZ362">
        <v>0</v>
      </c>
      <c r="IA362">
        <v>0</v>
      </c>
      <c r="IB362">
        <v>0</v>
      </c>
      <c r="IC362">
        <v>0</v>
      </c>
      <c r="ID362">
        <v>0</v>
      </c>
      <c r="IE362">
        <v>0</v>
      </c>
    </row>
    <row r="363" spans="1:239">
      <c r="A363" t="s">
        <v>1064</v>
      </c>
      <c r="B363" t="s">
        <v>1061</v>
      </c>
      <c r="C363" t="str">
        <f>"060407"</f>
        <v>060407</v>
      </c>
      <c r="D363" t="s">
        <v>1063</v>
      </c>
      <c r="E363">
        <v>4</v>
      </c>
      <c r="F363">
        <v>913</v>
      </c>
      <c r="G363">
        <v>700</v>
      </c>
      <c r="H363">
        <v>369</v>
      </c>
      <c r="I363">
        <v>331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331</v>
      </c>
      <c r="T363">
        <v>0</v>
      </c>
      <c r="U363">
        <v>0</v>
      </c>
      <c r="V363">
        <v>331</v>
      </c>
      <c r="W363">
        <v>6</v>
      </c>
      <c r="X363">
        <v>5</v>
      </c>
      <c r="Y363">
        <v>1</v>
      </c>
      <c r="Z363">
        <v>0</v>
      </c>
      <c r="AA363">
        <v>325</v>
      </c>
      <c r="AB363">
        <v>189</v>
      </c>
      <c r="AC363">
        <v>41</v>
      </c>
      <c r="AD363">
        <v>99</v>
      </c>
      <c r="AE363">
        <v>4</v>
      </c>
      <c r="AF363">
        <v>2</v>
      </c>
      <c r="AG363">
        <v>18</v>
      </c>
      <c r="AH363">
        <v>0</v>
      </c>
      <c r="AI363">
        <v>2</v>
      </c>
      <c r="AJ363">
        <v>0</v>
      </c>
      <c r="AK363">
        <v>7</v>
      </c>
      <c r="AL363">
        <v>0</v>
      </c>
      <c r="AM363">
        <v>0</v>
      </c>
      <c r="AN363">
        <v>2</v>
      </c>
      <c r="AO363">
        <v>0</v>
      </c>
      <c r="AP363">
        <v>6</v>
      </c>
      <c r="AQ363">
        <v>0</v>
      </c>
      <c r="AR363">
        <v>0</v>
      </c>
      <c r="AS363">
        <v>2</v>
      </c>
      <c r="AT363">
        <v>1</v>
      </c>
      <c r="AU363">
        <v>0</v>
      </c>
      <c r="AV363">
        <v>2</v>
      </c>
      <c r="AW363">
        <v>1</v>
      </c>
      <c r="AX363">
        <v>2</v>
      </c>
      <c r="AY363">
        <v>0</v>
      </c>
      <c r="AZ363">
        <v>0</v>
      </c>
      <c r="BA363">
        <v>189</v>
      </c>
      <c r="BB363">
        <v>18</v>
      </c>
      <c r="BC363">
        <v>3</v>
      </c>
      <c r="BD363">
        <v>0</v>
      </c>
      <c r="BE363">
        <v>0</v>
      </c>
      <c r="BF363">
        <v>0</v>
      </c>
      <c r="BG363">
        <v>0</v>
      </c>
      <c r="BH363">
        <v>2</v>
      </c>
      <c r="BI363">
        <v>12</v>
      </c>
      <c r="BJ363">
        <v>0</v>
      </c>
      <c r="BK363">
        <v>0</v>
      </c>
      <c r="BL363">
        <v>1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18</v>
      </c>
      <c r="CB363">
        <v>2</v>
      </c>
      <c r="CC363">
        <v>0</v>
      </c>
      <c r="CD363">
        <v>2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2</v>
      </c>
      <c r="CR363">
        <v>10</v>
      </c>
      <c r="CS363">
        <v>3</v>
      </c>
      <c r="CT363">
        <v>1</v>
      </c>
      <c r="CU363">
        <v>1</v>
      </c>
      <c r="CV363">
        <v>3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1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1</v>
      </c>
      <c r="DQ363">
        <v>10</v>
      </c>
      <c r="DR363">
        <v>65</v>
      </c>
      <c r="DS363">
        <v>8</v>
      </c>
      <c r="DT363">
        <v>0</v>
      </c>
      <c r="DU363">
        <v>6</v>
      </c>
      <c r="DV363">
        <v>1</v>
      </c>
      <c r="DW363">
        <v>1</v>
      </c>
      <c r="DX363">
        <v>37</v>
      </c>
      <c r="DY363">
        <v>2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1</v>
      </c>
      <c r="EI363">
        <v>0</v>
      </c>
      <c r="EJ363">
        <v>1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8</v>
      </c>
      <c r="EQ363">
        <v>65</v>
      </c>
      <c r="ER363">
        <v>8</v>
      </c>
      <c r="ES363">
        <v>3</v>
      </c>
      <c r="ET363">
        <v>1</v>
      </c>
      <c r="EU363">
        <v>1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2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1</v>
      </c>
      <c r="FQ363">
        <v>8</v>
      </c>
      <c r="FR363">
        <v>26</v>
      </c>
      <c r="FS363">
        <v>7</v>
      </c>
      <c r="FT363">
        <v>2</v>
      </c>
      <c r="FU363">
        <v>3</v>
      </c>
      <c r="FV363">
        <v>0</v>
      </c>
      <c r="FW363">
        <v>2</v>
      </c>
      <c r="FX363">
        <v>0</v>
      </c>
      <c r="FY363">
        <v>0</v>
      </c>
      <c r="FZ363">
        <v>0</v>
      </c>
      <c r="GA363">
        <v>0</v>
      </c>
      <c r="GB363">
        <v>1</v>
      </c>
      <c r="GC363">
        <v>0</v>
      </c>
      <c r="GD363">
        <v>1</v>
      </c>
      <c r="GE363">
        <v>0</v>
      </c>
      <c r="GF363">
        <v>2</v>
      </c>
      <c r="GG363">
        <v>2</v>
      </c>
      <c r="GH363">
        <v>0</v>
      </c>
      <c r="GI363">
        <v>0</v>
      </c>
      <c r="GJ363">
        <v>0</v>
      </c>
      <c r="GK363">
        <v>0</v>
      </c>
      <c r="GL363">
        <v>1</v>
      </c>
      <c r="GM363">
        <v>1</v>
      </c>
      <c r="GN363">
        <v>2</v>
      </c>
      <c r="GO363">
        <v>0</v>
      </c>
      <c r="GP363">
        <v>2</v>
      </c>
      <c r="GQ363">
        <v>26</v>
      </c>
      <c r="GR363">
        <v>6</v>
      </c>
      <c r="GS363">
        <v>6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0</v>
      </c>
      <c r="HF363">
        <v>0</v>
      </c>
      <c r="HG363">
        <v>0</v>
      </c>
      <c r="HH363">
        <v>0</v>
      </c>
      <c r="HI363">
        <v>0</v>
      </c>
      <c r="HJ363">
        <v>0</v>
      </c>
      <c r="HK363">
        <v>0</v>
      </c>
      <c r="HL363">
        <v>0</v>
      </c>
      <c r="HM363">
        <v>0</v>
      </c>
      <c r="HN363">
        <v>0</v>
      </c>
      <c r="HO363">
        <v>0</v>
      </c>
      <c r="HP363">
        <v>0</v>
      </c>
      <c r="HQ363">
        <v>6</v>
      </c>
      <c r="HR363">
        <v>1</v>
      </c>
      <c r="HS363">
        <v>0</v>
      </c>
      <c r="HT363">
        <v>1</v>
      </c>
      <c r="HU363">
        <v>0</v>
      </c>
      <c r="HV363">
        <v>0</v>
      </c>
      <c r="HW363">
        <v>0</v>
      </c>
      <c r="HX363">
        <v>0</v>
      </c>
      <c r="HY363">
        <v>0</v>
      </c>
      <c r="HZ363">
        <v>0</v>
      </c>
      <c r="IA363">
        <v>0</v>
      </c>
      <c r="IB363">
        <v>0</v>
      </c>
      <c r="IC363">
        <v>0</v>
      </c>
      <c r="ID363">
        <v>0</v>
      </c>
      <c r="IE363">
        <v>1</v>
      </c>
    </row>
    <row r="364" spans="1:239">
      <c r="A364" t="s">
        <v>1062</v>
      </c>
      <c r="B364" t="s">
        <v>1061</v>
      </c>
      <c r="C364" t="str">
        <f>"060407"</f>
        <v>060407</v>
      </c>
      <c r="D364" t="s">
        <v>1060</v>
      </c>
      <c r="E364">
        <v>5</v>
      </c>
      <c r="F364">
        <v>1053</v>
      </c>
      <c r="G364">
        <v>810</v>
      </c>
      <c r="H364">
        <v>369</v>
      </c>
      <c r="I364">
        <v>441</v>
      </c>
      <c r="J364">
        <v>2</v>
      </c>
      <c r="K364">
        <v>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441</v>
      </c>
      <c r="T364">
        <v>0</v>
      </c>
      <c r="U364">
        <v>0</v>
      </c>
      <c r="V364">
        <v>441</v>
      </c>
      <c r="W364">
        <v>22</v>
      </c>
      <c r="X364">
        <v>16</v>
      </c>
      <c r="Y364">
        <v>6</v>
      </c>
      <c r="Z364">
        <v>0</v>
      </c>
      <c r="AA364">
        <v>419</v>
      </c>
      <c r="AB364">
        <v>236</v>
      </c>
      <c r="AC364">
        <v>60</v>
      </c>
      <c r="AD364">
        <v>114</v>
      </c>
      <c r="AE364">
        <v>1</v>
      </c>
      <c r="AF364">
        <v>0</v>
      </c>
      <c r="AG364">
        <v>6</v>
      </c>
      <c r="AH364">
        <v>0</v>
      </c>
      <c r="AI364">
        <v>0</v>
      </c>
      <c r="AJ364">
        <v>2</v>
      </c>
      <c r="AK364">
        <v>14</v>
      </c>
      <c r="AL364">
        <v>2</v>
      </c>
      <c r="AM364">
        <v>1</v>
      </c>
      <c r="AN364">
        <v>14</v>
      </c>
      <c r="AO364">
        <v>0</v>
      </c>
      <c r="AP364">
        <v>9</v>
      </c>
      <c r="AQ364">
        <v>0</v>
      </c>
      <c r="AR364">
        <v>3</v>
      </c>
      <c r="AS364">
        <v>1</v>
      </c>
      <c r="AT364">
        <v>2</v>
      </c>
      <c r="AU364">
        <v>1</v>
      </c>
      <c r="AV364">
        <v>2</v>
      </c>
      <c r="AW364">
        <v>0</v>
      </c>
      <c r="AX364">
        <v>1</v>
      </c>
      <c r="AY364">
        <v>1</v>
      </c>
      <c r="AZ364">
        <v>2</v>
      </c>
      <c r="BA364">
        <v>236</v>
      </c>
      <c r="BB364">
        <v>16</v>
      </c>
      <c r="BC364">
        <v>4</v>
      </c>
      <c r="BD364">
        <v>1</v>
      </c>
      <c r="BE364">
        <v>0</v>
      </c>
      <c r="BF364">
        <v>1</v>
      </c>
      <c r="BG364">
        <v>0</v>
      </c>
      <c r="BH364">
        <v>1</v>
      </c>
      <c r="BI364">
        <v>7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1</v>
      </c>
      <c r="BS364">
        <v>0</v>
      </c>
      <c r="BT364">
        <v>0</v>
      </c>
      <c r="BU364">
        <v>0</v>
      </c>
      <c r="BV364">
        <v>1</v>
      </c>
      <c r="BW364">
        <v>0</v>
      </c>
      <c r="BX364">
        <v>0</v>
      </c>
      <c r="BY364">
        <v>0</v>
      </c>
      <c r="BZ364">
        <v>0</v>
      </c>
      <c r="CA364">
        <v>16</v>
      </c>
      <c r="CB364">
        <v>8</v>
      </c>
      <c r="CC364">
        <v>3</v>
      </c>
      <c r="CD364">
        <v>0</v>
      </c>
      <c r="CE364">
        <v>1</v>
      </c>
      <c r="CF364">
        <v>1</v>
      </c>
      <c r="CG364">
        <v>1</v>
      </c>
      <c r="CH364">
        <v>1</v>
      </c>
      <c r="CI364">
        <v>0</v>
      </c>
      <c r="CJ364">
        <v>1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8</v>
      </c>
      <c r="CR364">
        <v>11</v>
      </c>
      <c r="CS364">
        <v>8</v>
      </c>
      <c r="CT364">
        <v>0</v>
      </c>
      <c r="CU364">
        <v>0</v>
      </c>
      <c r="CV364">
        <v>1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1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1</v>
      </c>
      <c r="DO364">
        <v>0</v>
      </c>
      <c r="DP364">
        <v>0</v>
      </c>
      <c r="DQ364">
        <v>11</v>
      </c>
      <c r="DR364">
        <v>80</v>
      </c>
      <c r="DS364">
        <v>31</v>
      </c>
      <c r="DT364">
        <v>1</v>
      </c>
      <c r="DU364">
        <v>4</v>
      </c>
      <c r="DV364">
        <v>0</v>
      </c>
      <c r="DW364">
        <v>0</v>
      </c>
      <c r="DX364">
        <v>41</v>
      </c>
      <c r="DY364">
        <v>0</v>
      </c>
      <c r="DZ364">
        <v>0</v>
      </c>
      <c r="EA364">
        <v>3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80</v>
      </c>
      <c r="ER364">
        <v>10</v>
      </c>
      <c r="ES364">
        <v>6</v>
      </c>
      <c r="ET364">
        <v>0</v>
      </c>
      <c r="EU364">
        <v>1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1</v>
      </c>
      <c r="FI364">
        <v>0</v>
      </c>
      <c r="FJ364">
        <v>1</v>
      </c>
      <c r="FK364">
        <v>0</v>
      </c>
      <c r="FL364">
        <v>0</v>
      </c>
      <c r="FM364">
        <v>1</v>
      </c>
      <c r="FN364">
        <v>0</v>
      </c>
      <c r="FO364">
        <v>0</v>
      </c>
      <c r="FP364">
        <v>0</v>
      </c>
      <c r="FQ364">
        <v>10</v>
      </c>
      <c r="FR364">
        <v>44</v>
      </c>
      <c r="FS364">
        <v>16</v>
      </c>
      <c r="FT364">
        <v>3</v>
      </c>
      <c r="FU364">
        <v>3</v>
      </c>
      <c r="FV364">
        <v>3</v>
      </c>
      <c r="FW364">
        <v>0</v>
      </c>
      <c r="FX364">
        <v>0</v>
      </c>
      <c r="FY364">
        <v>0</v>
      </c>
      <c r="FZ364">
        <v>1</v>
      </c>
      <c r="GA364">
        <v>1</v>
      </c>
      <c r="GB364">
        <v>2</v>
      </c>
      <c r="GC364">
        <v>0</v>
      </c>
      <c r="GD364">
        <v>1</v>
      </c>
      <c r="GE364">
        <v>2</v>
      </c>
      <c r="GF364">
        <v>6</v>
      </c>
      <c r="GG364">
        <v>1</v>
      </c>
      <c r="GH364">
        <v>0</v>
      </c>
      <c r="GI364">
        <v>0</v>
      </c>
      <c r="GJ364">
        <v>1</v>
      </c>
      <c r="GK364">
        <v>0</v>
      </c>
      <c r="GL364">
        <v>0</v>
      </c>
      <c r="GM364">
        <v>0</v>
      </c>
      <c r="GN364">
        <v>0</v>
      </c>
      <c r="GO364">
        <v>3</v>
      </c>
      <c r="GP364">
        <v>1</v>
      </c>
      <c r="GQ364">
        <v>44</v>
      </c>
      <c r="GR364">
        <v>9</v>
      </c>
      <c r="GS364">
        <v>6</v>
      </c>
      <c r="GT364">
        <v>2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0</v>
      </c>
      <c r="HA364">
        <v>0</v>
      </c>
      <c r="HB364">
        <v>0</v>
      </c>
      <c r="HC364">
        <v>1</v>
      </c>
      <c r="HD364">
        <v>0</v>
      </c>
      <c r="HE364">
        <v>0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0</v>
      </c>
      <c r="HL364">
        <v>0</v>
      </c>
      <c r="HM364">
        <v>0</v>
      </c>
      <c r="HN364">
        <v>0</v>
      </c>
      <c r="HO364">
        <v>0</v>
      </c>
      <c r="HP364">
        <v>0</v>
      </c>
      <c r="HQ364">
        <v>9</v>
      </c>
      <c r="HR364">
        <v>5</v>
      </c>
      <c r="HS364">
        <v>1</v>
      </c>
      <c r="HT364">
        <v>0</v>
      </c>
      <c r="HU364">
        <v>0</v>
      </c>
      <c r="HV364">
        <v>1</v>
      </c>
      <c r="HW364">
        <v>0</v>
      </c>
      <c r="HX364">
        <v>0</v>
      </c>
      <c r="HY364">
        <v>1</v>
      </c>
      <c r="HZ364">
        <v>0</v>
      </c>
      <c r="IA364">
        <v>1</v>
      </c>
      <c r="IB364">
        <v>0</v>
      </c>
      <c r="IC364">
        <v>1</v>
      </c>
      <c r="ID364">
        <v>0</v>
      </c>
      <c r="IE364">
        <v>5</v>
      </c>
    </row>
    <row r="365" spans="1:239">
      <c r="A365" t="s">
        <v>1059</v>
      </c>
      <c r="B365" t="s">
        <v>1049</v>
      </c>
      <c r="C365" t="str">
        <f>"060408"</f>
        <v>060408</v>
      </c>
      <c r="D365" t="s">
        <v>293</v>
      </c>
      <c r="E365">
        <v>1</v>
      </c>
      <c r="F365">
        <v>1252</v>
      </c>
      <c r="G365">
        <v>960</v>
      </c>
      <c r="H365">
        <v>417</v>
      </c>
      <c r="I365">
        <v>543</v>
      </c>
      <c r="J365">
        <v>0</v>
      </c>
      <c r="K365">
        <v>13</v>
      </c>
      <c r="L365">
        <v>2</v>
      </c>
      <c r="M365">
        <v>2</v>
      </c>
      <c r="N365">
        <v>0</v>
      </c>
      <c r="O365">
        <v>0</v>
      </c>
      <c r="P365">
        <v>0</v>
      </c>
      <c r="Q365">
        <v>0</v>
      </c>
      <c r="R365">
        <v>2</v>
      </c>
      <c r="S365">
        <v>545</v>
      </c>
      <c r="T365">
        <v>2</v>
      </c>
      <c r="U365">
        <v>0</v>
      </c>
      <c r="V365">
        <v>545</v>
      </c>
      <c r="W365">
        <v>27</v>
      </c>
      <c r="X365">
        <v>17</v>
      </c>
      <c r="Y365">
        <v>10</v>
      </c>
      <c r="Z365">
        <v>0</v>
      </c>
      <c r="AA365">
        <v>518</v>
      </c>
      <c r="AB365">
        <v>276</v>
      </c>
      <c r="AC365">
        <v>33</v>
      </c>
      <c r="AD365">
        <v>55</v>
      </c>
      <c r="AE365">
        <v>3</v>
      </c>
      <c r="AF365">
        <v>0</v>
      </c>
      <c r="AG365">
        <v>5</v>
      </c>
      <c r="AH365">
        <v>0</v>
      </c>
      <c r="AI365">
        <v>16</v>
      </c>
      <c r="AJ365">
        <v>1</v>
      </c>
      <c r="AK365">
        <v>10</v>
      </c>
      <c r="AL365">
        <v>7</v>
      </c>
      <c r="AM365">
        <v>0</v>
      </c>
      <c r="AN365">
        <v>9</v>
      </c>
      <c r="AO365">
        <v>0</v>
      </c>
      <c r="AP365">
        <v>3</v>
      </c>
      <c r="AQ365">
        <v>1</v>
      </c>
      <c r="AR365">
        <v>0</v>
      </c>
      <c r="AS365">
        <v>0</v>
      </c>
      <c r="AT365">
        <v>2</v>
      </c>
      <c r="AU365">
        <v>1</v>
      </c>
      <c r="AV365">
        <v>125</v>
      </c>
      <c r="AW365">
        <v>0</v>
      </c>
      <c r="AX365">
        <v>1</v>
      </c>
      <c r="AY365">
        <v>3</v>
      </c>
      <c r="AZ365">
        <v>1</v>
      </c>
      <c r="BA365">
        <v>276</v>
      </c>
      <c r="BB365">
        <v>56</v>
      </c>
      <c r="BC365">
        <v>11</v>
      </c>
      <c r="BD365">
        <v>1</v>
      </c>
      <c r="BE365">
        <v>12</v>
      </c>
      <c r="BF365">
        <v>0</v>
      </c>
      <c r="BG365">
        <v>1</v>
      </c>
      <c r="BH365">
        <v>1</v>
      </c>
      <c r="BI365">
        <v>25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1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1</v>
      </c>
      <c r="BW365">
        <v>2</v>
      </c>
      <c r="BX365">
        <v>0</v>
      </c>
      <c r="BY365">
        <v>0</v>
      </c>
      <c r="BZ365">
        <v>1</v>
      </c>
      <c r="CA365">
        <v>56</v>
      </c>
      <c r="CB365">
        <v>9</v>
      </c>
      <c r="CC365">
        <v>3</v>
      </c>
      <c r="CD365">
        <v>0</v>
      </c>
      <c r="CE365">
        <v>0</v>
      </c>
      <c r="CF365">
        <v>1</v>
      </c>
      <c r="CG365">
        <v>0</v>
      </c>
      <c r="CH365">
        <v>1</v>
      </c>
      <c r="CI365">
        <v>1</v>
      </c>
      <c r="CJ365">
        <v>0</v>
      </c>
      <c r="CK365">
        <v>0</v>
      </c>
      <c r="CL365">
        <v>0</v>
      </c>
      <c r="CM365">
        <v>1</v>
      </c>
      <c r="CN365">
        <v>1</v>
      </c>
      <c r="CO365">
        <v>1</v>
      </c>
      <c r="CP365">
        <v>0</v>
      </c>
      <c r="CQ365">
        <v>9</v>
      </c>
      <c r="CR365">
        <v>54</v>
      </c>
      <c r="CS365">
        <v>13</v>
      </c>
      <c r="CT365">
        <v>0</v>
      </c>
      <c r="CU365">
        <v>0</v>
      </c>
      <c r="CV365">
        <v>15</v>
      </c>
      <c r="CW365">
        <v>0</v>
      </c>
      <c r="CX365">
        <v>1</v>
      </c>
      <c r="CY365">
        <v>0</v>
      </c>
      <c r="CZ365">
        <v>2</v>
      </c>
      <c r="DA365">
        <v>0</v>
      </c>
      <c r="DB365">
        <v>0</v>
      </c>
      <c r="DC365">
        <v>0</v>
      </c>
      <c r="DD365">
        <v>8</v>
      </c>
      <c r="DE365">
        <v>0</v>
      </c>
      <c r="DF365">
        <v>1</v>
      </c>
      <c r="DG365">
        <v>0</v>
      </c>
      <c r="DH365">
        <v>0</v>
      </c>
      <c r="DI365">
        <v>0</v>
      </c>
      <c r="DJ365">
        <v>4</v>
      </c>
      <c r="DK365">
        <v>0</v>
      </c>
      <c r="DL365">
        <v>0</v>
      </c>
      <c r="DM365">
        <v>8</v>
      </c>
      <c r="DN365">
        <v>0</v>
      </c>
      <c r="DO365">
        <v>0</v>
      </c>
      <c r="DP365">
        <v>2</v>
      </c>
      <c r="DQ365">
        <v>54</v>
      </c>
      <c r="DR365">
        <v>39</v>
      </c>
      <c r="DS365">
        <v>11</v>
      </c>
      <c r="DT365">
        <v>0</v>
      </c>
      <c r="DU365">
        <v>9</v>
      </c>
      <c r="DV365">
        <v>0</v>
      </c>
      <c r="DW365">
        <v>0</v>
      </c>
      <c r="DX365">
        <v>12</v>
      </c>
      <c r="DY365">
        <v>0</v>
      </c>
      <c r="DZ365">
        <v>2</v>
      </c>
      <c r="EA365">
        <v>1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2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2</v>
      </c>
      <c r="EQ365">
        <v>39</v>
      </c>
      <c r="ER365">
        <v>26</v>
      </c>
      <c r="ES365">
        <v>5</v>
      </c>
      <c r="ET365">
        <v>2</v>
      </c>
      <c r="EU365">
        <v>2</v>
      </c>
      <c r="EV365">
        <v>0</v>
      </c>
      <c r="EW365">
        <v>3</v>
      </c>
      <c r="EX365">
        <v>0</v>
      </c>
      <c r="EY365">
        <v>6</v>
      </c>
      <c r="EZ365">
        <v>0</v>
      </c>
      <c r="FA365">
        <v>2</v>
      </c>
      <c r="FB365">
        <v>0</v>
      </c>
      <c r="FC365">
        <v>0</v>
      </c>
      <c r="FD365">
        <v>1</v>
      </c>
      <c r="FE365">
        <v>1</v>
      </c>
      <c r="FF365">
        <v>1</v>
      </c>
      <c r="FG365">
        <v>0</v>
      </c>
      <c r="FH365">
        <v>0</v>
      </c>
      <c r="FI365">
        <v>1</v>
      </c>
      <c r="FJ365">
        <v>1</v>
      </c>
      <c r="FK365">
        <v>0</v>
      </c>
      <c r="FL365">
        <v>0</v>
      </c>
      <c r="FM365">
        <v>0</v>
      </c>
      <c r="FN365">
        <v>0</v>
      </c>
      <c r="FO365">
        <v>1</v>
      </c>
      <c r="FP365">
        <v>0</v>
      </c>
      <c r="FQ365">
        <v>26</v>
      </c>
      <c r="FR365">
        <v>37</v>
      </c>
      <c r="FS365">
        <v>15</v>
      </c>
      <c r="FT365">
        <v>0</v>
      </c>
      <c r="FU365">
        <v>0</v>
      </c>
      <c r="FV365">
        <v>1</v>
      </c>
      <c r="FW365">
        <v>0</v>
      </c>
      <c r="FX365">
        <v>2</v>
      </c>
      <c r="FY365">
        <v>0</v>
      </c>
      <c r="FZ365">
        <v>0</v>
      </c>
      <c r="GA365">
        <v>0</v>
      </c>
      <c r="GB365">
        <v>2</v>
      </c>
      <c r="GC365">
        <v>0</v>
      </c>
      <c r="GD365">
        <v>0</v>
      </c>
      <c r="GE365">
        <v>0</v>
      </c>
      <c r="GF365">
        <v>2</v>
      </c>
      <c r="GG365">
        <v>3</v>
      </c>
      <c r="GH365">
        <v>0</v>
      </c>
      <c r="GI365">
        <v>1</v>
      </c>
      <c r="GJ365">
        <v>0</v>
      </c>
      <c r="GK365">
        <v>4</v>
      </c>
      <c r="GL365">
        <v>2</v>
      </c>
      <c r="GM365">
        <v>0</v>
      </c>
      <c r="GN365">
        <v>0</v>
      </c>
      <c r="GO365">
        <v>4</v>
      </c>
      <c r="GP365">
        <v>1</v>
      </c>
      <c r="GQ365">
        <v>37</v>
      </c>
      <c r="GR365">
        <v>21</v>
      </c>
      <c r="GS365">
        <v>8</v>
      </c>
      <c r="GT365">
        <v>8</v>
      </c>
      <c r="GU365">
        <v>1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0</v>
      </c>
      <c r="HB365">
        <v>0</v>
      </c>
      <c r="HC365">
        <v>0</v>
      </c>
      <c r="HD365">
        <v>0</v>
      </c>
      <c r="HE365">
        <v>0</v>
      </c>
      <c r="HF365">
        <v>0</v>
      </c>
      <c r="HG365">
        <v>0</v>
      </c>
      <c r="HH365">
        <v>0</v>
      </c>
      <c r="HI365">
        <v>1</v>
      </c>
      <c r="HJ365">
        <v>0</v>
      </c>
      <c r="HK365">
        <v>0</v>
      </c>
      <c r="HL365">
        <v>0</v>
      </c>
      <c r="HM365">
        <v>1</v>
      </c>
      <c r="HN365">
        <v>0</v>
      </c>
      <c r="HO365">
        <v>1</v>
      </c>
      <c r="HP365">
        <v>1</v>
      </c>
      <c r="HQ365">
        <v>21</v>
      </c>
      <c r="HR365">
        <v>0</v>
      </c>
      <c r="HS365">
        <v>0</v>
      </c>
      <c r="HT365">
        <v>0</v>
      </c>
      <c r="HU365">
        <v>0</v>
      </c>
      <c r="HV365">
        <v>0</v>
      </c>
      <c r="HW365">
        <v>0</v>
      </c>
      <c r="HX365">
        <v>0</v>
      </c>
      <c r="HY365">
        <v>0</v>
      </c>
      <c r="HZ365">
        <v>0</v>
      </c>
      <c r="IA365">
        <v>0</v>
      </c>
      <c r="IB365">
        <v>0</v>
      </c>
      <c r="IC365">
        <v>0</v>
      </c>
      <c r="ID365">
        <v>0</v>
      </c>
      <c r="IE365">
        <v>0</v>
      </c>
    </row>
    <row r="366" spans="1:239">
      <c r="A366" t="s">
        <v>1058</v>
      </c>
      <c r="B366" t="s">
        <v>1049</v>
      </c>
      <c r="C366" t="str">
        <f>"060408"</f>
        <v>060408</v>
      </c>
      <c r="D366" t="s">
        <v>227</v>
      </c>
      <c r="E366">
        <v>2</v>
      </c>
      <c r="F366">
        <v>1190</v>
      </c>
      <c r="G366">
        <v>930</v>
      </c>
      <c r="H366">
        <v>334</v>
      </c>
      <c r="I366">
        <v>596</v>
      </c>
      <c r="J366">
        <v>0</v>
      </c>
      <c r="K366">
        <v>7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595</v>
      </c>
      <c r="T366">
        <v>0</v>
      </c>
      <c r="U366">
        <v>0</v>
      </c>
      <c r="V366">
        <v>595</v>
      </c>
      <c r="W366">
        <v>16</v>
      </c>
      <c r="X366">
        <v>10</v>
      </c>
      <c r="Y366">
        <v>6</v>
      </c>
      <c r="Z366">
        <v>0</v>
      </c>
      <c r="AA366">
        <v>579</v>
      </c>
      <c r="AB366">
        <v>316</v>
      </c>
      <c r="AC366">
        <v>16</v>
      </c>
      <c r="AD366">
        <v>43</v>
      </c>
      <c r="AE366">
        <v>6</v>
      </c>
      <c r="AF366">
        <v>2</v>
      </c>
      <c r="AG366">
        <v>6</v>
      </c>
      <c r="AH366">
        <v>0</v>
      </c>
      <c r="AI366">
        <v>34</v>
      </c>
      <c r="AJ366">
        <v>12</v>
      </c>
      <c r="AK366">
        <v>7</v>
      </c>
      <c r="AL366">
        <v>3</v>
      </c>
      <c r="AM366">
        <v>2</v>
      </c>
      <c r="AN366">
        <v>22</v>
      </c>
      <c r="AO366">
        <v>1</v>
      </c>
      <c r="AP366">
        <v>7</v>
      </c>
      <c r="AQ366">
        <v>0</v>
      </c>
      <c r="AR366">
        <v>0</v>
      </c>
      <c r="AS366">
        <v>0</v>
      </c>
      <c r="AT366">
        <v>0</v>
      </c>
      <c r="AU366">
        <v>5</v>
      </c>
      <c r="AV366">
        <v>147</v>
      </c>
      <c r="AW366">
        <v>0</v>
      </c>
      <c r="AX366">
        <v>1</v>
      </c>
      <c r="AY366">
        <v>1</v>
      </c>
      <c r="AZ366">
        <v>1</v>
      </c>
      <c r="BA366">
        <v>316</v>
      </c>
      <c r="BB366">
        <v>90</v>
      </c>
      <c r="BC366">
        <v>25</v>
      </c>
      <c r="BD366">
        <v>0</v>
      </c>
      <c r="BE366">
        <v>16</v>
      </c>
      <c r="BF366">
        <v>2</v>
      </c>
      <c r="BG366">
        <v>1</v>
      </c>
      <c r="BH366">
        <v>0</v>
      </c>
      <c r="BI366">
        <v>26</v>
      </c>
      <c r="BJ366">
        <v>1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1</v>
      </c>
      <c r="BS366">
        <v>0</v>
      </c>
      <c r="BT366">
        <v>10</v>
      </c>
      <c r="BU366">
        <v>1</v>
      </c>
      <c r="BV366">
        <v>4</v>
      </c>
      <c r="BW366">
        <v>0</v>
      </c>
      <c r="BX366">
        <v>2</v>
      </c>
      <c r="BY366">
        <v>0</v>
      </c>
      <c r="BZ366">
        <v>1</v>
      </c>
      <c r="CA366">
        <v>90</v>
      </c>
      <c r="CB366">
        <v>15</v>
      </c>
      <c r="CC366">
        <v>9</v>
      </c>
      <c r="CD366">
        <v>0</v>
      </c>
      <c r="CE366">
        <v>6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15</v>
      </c>
      <c r="CR366">
        <v>28</v>
      </c>
      <c r="CS366">
        <v>9</v>
      </c>
      <c r="CT366">
        <v>0</v>
      </c>
      <c r="CU366">
        <v>0</v>
      </c>
      <c r="CV366">
        <v>8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1</v>
      </c>
      <c r="DG366">
        <v>0</v>
      </c>
      <c r="DH366">
        <v>0</v>
      </c>
      <c r="DI366">
        <v>0</v>
      </c>
      <c r="DJ366">
        <v>2</v>
      </c>
      <c r="DK366">
        <v>0</v>
      </c>
      <c r="DL366">
        <v>0</v>
      </c>
      <c r="DM366">
        <v>6</v>
      </c>
      <c r="DN366">
        <v>0</v>
      </c>
      <c r="DO366">
        <v>2</v>
      </c>
      <c r="DP366">
        <v>0</v>
      </c>
      <c r="DQ366">
        <v>28</v>
      </c>
      <c r="DR366">
        <v>30</v>
      </c>
      <c r="DS366">
        <v>3</v>
      </c>
      <c r="DT366">
        <v>1</v>
      </c>
      <c r="DU366">
        <v>10</v>
      </c>
      <c r="DV366">
        <v>0</v>
      </c>
      <c r="DW366">
        <v>0</v>
      </c>
      <c r="DX366">
        <v>11</v>
      </c>
      <c r="DY366">
        <v>0</v>
      </c>
      <c r="DZ366">
        <v>0</v>
      </c>
      <c r="EA366">
        <v>2</v>
      </c>
      <c r="EB366">
        <v>0</v>
      </c>
      <c r="EC366">
        <v>1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1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1</v>
      </c>
      <c r="EQ366">
        <v>30</v>
      </c>
      <c r="ER366">
        <v>22</v>
      </c>
      <c r="ES366">
        <v>7</v>
      </c>
      <c r="ET366">
        <v>0</v>
      </c>
      <c r="EU366">
        <v>3</v>
      </c>
      <c r="EV366">
        <v>0</v>
      </c>
      <c r="EW366">
        <v>2</v>
      </c>
      <c r="EX366">
        <v>1</v>
      </c>
      <c r="EY366">
        <v>0</v>
      </c>
      <c r="EZ366">
        <v>0</v>
      </c>
      <c r="FA366">
        <v>1</v>
      </c>
      <c r="FB366">
        <v>0</v>
      </c>
      <c r="FC366">
        <v>0</v>
      </c>
      <c r="FD366">
        <v>3</v>
      </c>
      <c r="FE366">
        <v>0</v>
      </c>
      <c r="FF366">
        <v>0</v>
      </c>
      <c r="FG366">
        <v>0</v>
      </c>
      <c r="FH366">
        <v>1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4</v>
      </c>
      <c r="FQ366">
        <v>22</v>
      </c>
      <c r="FR366">
        <v>54</v>
      </c>
      <c r="FS366">
        <v>16</v>
      </c>
      <c r="FT366">
        <v>6</v>
      </c>
      <c r="FU366">
        <v>5</v>
      </c>
      <c r="FV366">
        <v>1</v>
      </c>
      <c r="FW366">
        <v>1</v>
      </c>
      <c r="FX366">
        <v>0</v>
      </c>
      <c r="FY366">
        <v>5</v>
      </c>
      <c r="FZ366">
        <v>0</v>
      </c>
      <c r="GA366">
        <v>1</v>
      </c>
      <c r="GB366">
        <v>2</v>
      </c>
      <c r="GC366">
        <v>0</v>
      </c>
      <c r="GD366">
        <v>0</v>
      </c>
      <c r="GE366">
        <v>1</v>
      </c>
      <c r="GF366">
        <v>2</v>
      </c>
      <c r="GG366">
        <v>4</v>
      </c>
      <c r="GH366">
        <v>0</v>
      </c>
      <c r="GI366">
        <v>0</v>
      </c>
      <c r="GJ366">
        <v>2</v>
      </c>
      <c r="GK366">
        <v>3</v>
      </c>
      <c r="GL366">
        <v>1</v>
      </c>
      <c r="GM366">
        <v>0</v>
      </c>
      <c r="GN366">
        <v>0</v>
      </c>
      <c r="GO366">
        <v>2</v>
      </c>
      <c r="GP366">
        <v>2</v>
      </c>
      <c r="GQ366">
        <v>54</v>
      </c>
      <c r="GR366">
        <v>24</v>
      </c>
      <c r="GS366">
        <v>13</v>
      </c>
      <c r="GT366">
        <v>4</v>
      </c>
      <c r="GU366">
        <v>2</v>
      </c>
      <c r="GV366">
        <v>0</v>
      </c>
      <c r="GW366">
        <v>0</v>
      </c>
      <c r="GX366">
        <v>0</v>
      </c>
      <c r="GY366">
        <v>0</v>
      </c>
      <c r="GZ366">
        <v>1</v>
      </c>
      <c r="HA366">
        <v>0</v>
      </c>
      <c r="HB366">
        <v>0</v>
      </c>
      <c r="HC366">
        <v>1</v>
      </c>
      <c r="HD366">
        <v>1</v>
      </c>
      <c r="HE366">
        <v>0</v>
      </c>
      <c r="HF366">
        <v>0</v>
      </c>
      <c r="HG366">
        <v>1</v>
      </c>
      <c r="HH366">
        <v>0</v>
      </c>
      <c r="HI366">
        <v>0</v>
      </c>
      <c r="HJ366">
        <v>0</v>
      </c>
      <c r="HK366">
        <v>0</v>
      </c>
      <c r="HL366">
        <v>0</v>
      </c>
      <c r="HM366">
        <v>0</v>
      </c>
      <c r="HN366">
        <v>0</v>
      </c>
      <c r="HO366">
        <v>0</v>
      </c>
      <c r="HP366">
        <v>1</v>
      </c>
      <c r="HQ366">
        <v>24</v>
      </c>
      <c r="HR366">
        <v>0</v>
      </c>
      <c r="HS366">
        <v>0</v>
      </c>
      <c r="HT366">
        <v>0</v>
      </c>
      <c r="HU366">
        <v>0</v>
      </c>
      <c r="HV366">
        <v>0</v>
      </c>
      <c r="HW366">
        <v>0</v>
      </c>
      <c r="HX366">
        <v>0</v>
      </c>
      <c r="HY366">
        <v>0</v>
      </c>
      <c r="HZ366">
        <v>0</v>
      </c>
      <c r="IA366">
        <v>0</v>
      </c>
      <c r="IB366">
        <v>0</v>
      </c>
      <c r="IC366">
        <v>0</v>
      </c>
      <c r="ID366">
        <v>0</v>
      </c>
      <c r="IE366">
        <v>0</v>
      </c>
    </row>
    <row r="367" spans="1:239">
      <c r="A367" t="s">
        <v>1057</v>
      </c>
      <c r="B367" t="s">
        <v>1049</v>
      </c>
      <c r="C367" t="str">
        <f>"060408"</f>
        <v>060408</v>
      </c>
      <c r="D367" t="s">
        <v>220</v>
      </c>
      <c r="E367">
        <v>3</v>
      </c>
      <c r="F367">
        <v>600</v>
      </c>
      <c r="G367">
        <v>470</v>
      </c>
      <c r="H367">
        <v>226</v>
      </c>
      <c r="I367">
        <v>244</v>
      </c>
      <c r="J367">
        <v>0</v>
      </c>
      <c r="K367">
        <v>3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244</v>
      </c>
      <c r="T367">
        <v>0</v>
      </c>
      <c r="U367">
        <v>0</v>
      </c>
      <c r="V367">
        <v>244</v>
      </c>
      <c r="W367">
        <v>14</v>
      </c>
      <c r="X367">
        <v>12</v>
      </c>
      <c r="Y367">
        <v>2</v>
      </c>
      <c r="Z367">
        <v>0</v>
      </c>
      <c r="AA367">
        <v>230</v>
      </c>
      <c r="AB367">
        <v>164</v>
      </c>
      <c r="AC367">
        <v>31</v>
      </c>
      <c r="AD367">
        <v>28</v>
      </c>
      <c r="AE367">
        <v>3</v>
      </c>
      <c r="AF367">
        <v>2</v>
      </c>
      <c r="AG367">
        <v>5</v>
      </c>
      <c r="AH367">
        <v>0</v>
      </c>
      <c r="AI367">
        <v>15</v>
      </c>
      <c r="AJ367">
        <v>0</v>
      </c>
      <c r="AK367">
        <v>1</v>
      </c>
      <c r="AL367">
        <v>2</v>
      </c>
      <c r="AM367">
        <v>0</v>
      </c>
      <c r="AN367">
        <v>7</v>
      </c>
      <c r="AO367">
        <v>0</v>
      </c>
      <c r="AP367">
        <v>0</v>
      </c>
      <c r="AQ367">
        <v>1</v>
      </c>
      <c r="AR367">
        <v>0</v>
      </c>
      <c r="AS367">
        <v>0</v>
      </c>
      <c r="AT367">
        <v>0</v>
      </c>
      <c r="AU367">
        <v>2</v>
      </c>
      <c r="AV367">
        <v>67</v>
      </c>
      <c r="AW367">
        <v>0</v>
      </c>
      <c r="AX367">
        <v>0</v>
      </c>
      <c r="AY367">
        <v>0</v>
      </c>
      <c r="AZ367">
        <v>0</v>
      </c>
      <c r="BA367">
        <v>164</v>
      </c>
      <c r="BB367">
        <v>18</v>
      </c>
      <c r="BC367">
        <v>1</v>
      </c>
      <c r="BD367">
        <v>0</v>
      </c>
      <c r="BE367">
        <v>5</v>
      </c>
      <c r="BF367">
        <v>0</v>
      </c>
      <c r="BG367">
        <v>1</v>
      </c>
      <c r="BH367">
        <v>0</v>
      </c>
      <c r="BI367">
        <v>7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1</v>
      </c>
      <c r="BT367">
        <v>1</v>
      </c>
      <c r="BU367">
        <v>0</v>
      </c>
      <c r="BV367">
        <v>0</v>
      </c>
      <c r="BW367">
        <v>1</v>
      </c>
      <c r="BX367">
        <v>0</v>
      </c>
      <c r="BY367">
        <v>0</v>
      </c>
      <c r="BZ367">
        <v>1</v>
      </c>
      <c r="CA367">
        <v>18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2</v>
      </c>
      <c r="CS367">
        <v>0</v>
      </c>
      <c r="CT367">
        <v>0</v>
      </c>
      <c r="CU367">
        <v>0</v>
      </c>
      <c r="CV367">
        <v>1</v>
      </c>
      <c r="CW367">
        <v>0</v>
      </c>
      <c r="CX367">
        <v>0</v>
      </c>
      <c r="CY367">
        <v>0</v>
      </c>
      <c r="CZ367">
        <v>1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2</v>
      </c>
      <c r="DR367">
        <v>24</v>
      </c>
      <c r="DS367">
        <v>1</v>
      </c>
      <c r="DT367">
        <v>0</v>
      </c>
      <c r="DU367">
        <v>7</v>
      </c>
      <c r="DV367">
        <v>0</v>
      </c>
      <c r="DW367">
        <v>0</v>
      </c>
      <c r="DX367">
        <v>13</v>
      </c>
      <c r="DY367">
        <v>0</v>
      </c>
      <c r="DZ367">
        <v>0</v>
      </c>
      <c r="EA367">
        <v>1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1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1</v>
      </c>
      <c r="EQ367">
        <v>24</v>
      </c>
      <c r="ER367">
        <v>4</v>
      </c>
      <c r="ES367">
        <v>3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1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4</v>
      </c>
      <c r="FR367">
        <v>18</v>
      </c>
      <c r="FS367">
        <v>1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3</v>
      </c>
      <c r="FZ367">
        <v>1</v>
      </c>
      <c r="GA367">
        <v>0</v>
      </c>
      <c r="GB367">
        <v>4</v>
      </c>
      <c r="GC367">
        <v>0</v>
      </c>
      <c r="GD367">
        <v>0</v>
      </c>
      <c r="GE367">
        <v>0</v>
      </c>
      <c r="GF367">
        <v>1</v>
      </c>
      <c r="GG367">
        <v>1</v>
      </c>
      <c r="GH367">
        <v>0</v>
      </c>
      <c r="GI367">
        <v>0</v>
      </c>
      <c r="GJ367">
        <v>0</v>
      </c>
      <c r="GK367">
        <v>5</v>
      </c>
      <c r="GL367">
        <v>0</v>
      </c>
      <c r="GM367">
        <v>0</v>
      </c>
      <c r="GN367">
        <v>1</v>
      </c>
      <c r="GO367">
        <v>0</v>
      </c>
      <c r="GP367">
        <v>1</v>
      </c>
      <c r="GQ367">
        <v>18</v>
      </c>
      <c r="GR367">
        <v>0</v>
      </c>
      <c r="GS367">
        <v>0</v>
      </c>
      <c r="GT367">
        <v>0</v>
      </c>
      <c r="GU367">
        <v>0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0</v>
      </c>
      <c r="HF367">
        <v>0</v>
      </c>
      <c r="HG367">
        <v>0</v>
      </c>
      <c r="HH367">
        <v>0</v>
      </c>
      <c r="HI367">
        <v>0</v>
      </c>
      <c r="HJ367">
        <v>0</v>
      </c>
      <c r="HK367">
        <v>0</v>
      </c>
      <c r="HL367">
        <v>0</v>
      </c>
      <c r="HM367">
        <v>0</v>
      </c>
      <c r="HN367">
        <v>0</v>
      </c>
      <c r="HO367">
        <v>0</v>
      </c>
      <c r="HP367">
        <v>0</v>
      </c>
      <c r="HQ367">
        <v>0</v>
      </c>
      <c r="HR367">
        <v>0</v>
      </c>
      <c r="HS367">
        <v>0</v>
      </c>
      <c r="HT367">
        <v>0</v>
      </c>
      <c r="HU367">
        <v>0</v>
      </c>
      <c r="HV367">
        <v>0</v>
      </c>
      <c r="HW367">
        <v>0</v>
      </c>
      <c r="HX367">
        <v>0</v>
      </c>
      <c r="HY367">
        <v>0</v>
      </c>
      <c r="HZ367">
        <v>0</v>
      </c>
      <c r="IA367">
        <v>0</v>
      </c>
      <c r="IB367">
        <v>0</v>
      </c>
      <c r="IC367">
        <v>0</v>
      </c>
      <c r="ID367">
        <v>0</v>
      </c>
      <c r="IE367">
        <v>0</v>
      </c>
    </row>
    <row r="368" spans="1:239">
      <c r="A368" t="s">
        <v>1056</v>
      </c>
      <c r="B368" t="s">
        <v>1049</v>
      </c>
      <c r="C368" t="str">
        <f>"060408"</f>
        <v>060408</v>
      </c>
      <c r="D368" t="s">
        <v>220</v>
      </c>
      <c r="E368">
        <v>4</v>
      </c>
      <c r="F368">
        <v>875</v>
      </c>
      <c r="G368">
        <v>680</v>
      </c>
      <c r="H368">
        <v>316</v>
      </c>
      <c r="I368">
        <v>364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364</v>
      </c>
      <c r="T368">
        <v>0</v>
      </c>
      <c r="U368">
        <v>0</v>
      </c>
      <c r="V368">
        <v>364</v>
      </c>
      <c r="W368">
        <v>8</v>
      </c>
      <c r="X368">
        <v>8</v>
      </c>
      <c r="Y368">
        <v>0</v>
      </c>
      <c r="Z368">
        <v>0</v>
      </c>
      <c r="AA368">
        <v>356</v>
      </c>
      <c r="AB368">
        <v>223</v>
      </c>
      <c r="AC368">
        <v>41</v>
      </c>
      <c r="AD368">
        <v>51</v>
      </c>
      <c r="AE368">
        <v>4</v>
      </c>
      <c r="AF368">
        <v>0</v>
      </c>
      <c r="AG368">
        <v>5</v>
      </c>
      <c r="AH368">
        <v>0</v>
      </c>
      <c r="AI368">
        <v>5</v>
      </c>
      <c r="AJ368">
        <v>0</v>
      </c>
      <c r="AK368">
        <v>3</v>
      </c>
      <c r="AL368">
        <v>2</v>
      </c>
      <c r="AM368">
        <v>2</v>
      </c>
      <c r="AN368">
        <v>18</v>
      </c>
      <c r="AO368">
        <v>1</v>
      </c>
      <c r="AP368">
        <v>1</v>
      </c>
      <c r="AQ368">
        <v>0</v>
      </c>
      <c r="AR368">
        <v>1</v>
      </c>
      <c r="AS368">
        <v>1</v>
      </c>
      <c r="AT368">
        <v>0</v>
      </c>
      <c r="AU368">
        <v>0</v>
      </c>
      <c r="AV368">
        <v>86</v>
      </c>
      <c r="AW368">
        <v>0</v>
      </c>
      <c r="AX368">
        <v>0</v>
      </c>
      <c r="AY368">
        <v>0</v>
      </c>
      <c r="AZ368">
        <v>2</v>
      </c>
      <c r="BA368">
        <v>223</v>
      </c>
      <c r="BB368">
        <v>27</v>
      </c>
      <c r="BC368">
        <v>4</v>
      </c>
      <c r="BD368">
        <v>1</v>
      </c>
      <c r="BE368">
        <v>3</v>
      </c>
      <c r="BF368">
        <v>0</v>
      </c>
      <c r="BG368">
        <v>2</v>
      </c>
      <c r="BH368">
        <v>0</v>
      </c>
      <c r="BI368">
        <v>14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2</v>
      </c>
      <c r="BX368">
        <v>0</v>
      </c>
      <c r="BY368">
        <v>1</v>
      </c>
      <c r="BZ368">
        <v>0</v>
      </c>
      <c r="CA368">
        <v>27</v>
      </c>
      <c r="CB368">
        <v>4</v>
      </c>
      <c r="CC368">
        <v>1</v>
      </c>
      <c r="CD368">
        <v>0</v>
      </c>
      <c r="CE368">
        <v>0</v>
      </c>
      <c r="CF368">
        <v>2</v>
      </c>
      <c r="CG368">
        <v>1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4</v>
      </c>
      <c r="CR368">
        <v>8</v>
      </c>
      <c r="CS368">
        <v>3</v>
      </c>
      <c r="CT368">
        <v>0</v>
      </c>
      <c r="CU368">
        <v>0</v>
      </c>
      <c r="CV368">
        <v>4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1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8</v>
      </c>
      <c r="DR368">
        <v>44</v>
      </c>
      <c r="DS368">
        <v>13</v>
      </c>
      <c r="DT368">
        <v>1</v>
      </c>
      <c r="DU368">
        <v>7</v>
      </c>
      <c r="DV368">
        <v>1</v>
      </c>
      <c r="DW368">
        <v>0</v>
      </c>
      <c r="DX368">
        <v>10</v>
      </c>
      <c r="DY368">
        <v>0</v>
      </c>
      <c r="DZ368">
        <v>0</v>
      </c>
      <c r="EA368">
        <v>3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1</v>
      </c>
      <c r="EH368">
        <v>0</v>
      </c>
      <c r="EI368">
        <v>1</v>
      </c>
      <c r="EJ368">
        <v>1</v>
      </c>
      <c r="EK368">
        <v>0</v>
      </c>
      <c r="EL368">
        <v>1</v>
      </c>
      <c r="EM368">
        <v>0</v>
      </c>
      <c r="EN368">
        <v>0</v>
      </c>
      <c r="EO368">
        <v>0</v>
      </c>
      <c r="EP368">
        <v>5</v>
      </c>
      <c r="EQ368">
        <v>44</v>
      </c>
      <c r="ER368">
        <v>12</v>
      </c>
      <c r="ES368">
        <v>2</v>
      </c>
      <c r="ET368">
        <v>0</v>
      </c>
      <c r="EU368">
        <v>3</v>
      </c>
      <c r="EV368">
        <v>0</v>
      </c>
      <c r="EW368">
        <v>1</v>
      </c>
      <c r="EX368">
        <v>0</v>
      </c>
      <c r="EY368">
        <v>1</v>
      </c>
      <c r="EZ368">
        <v>1</v>
      </c>
      <c r="FA368">
        <v>1</v>
      </c>
      <c r="FB368">
        <v>0</v>
      </c>
      <c r="FC368">
        <v>0</v>
      </c>
      <c r="FD368">
        <v>2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1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12</v>
      </c>
      <c r="FR368">
        <v>31</v>
      </c>
      <c r="FS368">
        <v>9</v>
      </c>
      <c r="FT368">
        <v>0</v>
      </c>
      <c r="FU368">
        <v>1</v>
      </c>
      <c r="FV368">
        <v>0</v>
      </c>
      <c r="FW368">
        <v>1</v>
      </c>
      <c r="FX368">
        <v>1</v>
      </c>
      <c r="FY368">
        <v>1</v>
      </c>
      <c r="FZ368">
        <v>0</v>
      </c>
      <c r="GA368">
        <v>0</v>
      </c>
      <c r="GB368">
        <v>2</v>
      </c>
      <c r="GC368">
        <v>1</v>
      </c>
      <c r="GD368">
        <v>1</v>
      </c>
      <c r="GE368">
        <v>0</v>
      </c>
      <c r="GF368">
        <v>6</v>
      </c>
      <c r="GG368">
        <v>1</v>
      </c>
      <c r="GH368">
        <v>0</v>
      </c>
      <c r="GI368">
        <v>1</v>
      </c>
      <c r="GJ368">
        <v>0</v>
      </c>
      <c r="GK368">
        <v>5</v>
      </c>
      <c r="GL368">
        <v>0</v>
      </c>
      <c r="GM368">
        <v>1</v>
      </c>
      <c r="GN368">
        <v>0</v>
      </c>
      <c r="GO368">
        <v>0</v>
      </c>
      <c r="GP368">
        <v>0</v>
      </c>
      <c r="GQ368">
        <v>31</v>
      </c>
      <c r="GR368">
        <v>7</v>
      </c>
      <c r="GS368">
        <v>2</v>
      </c>
      <c r="GT368">
        <v>3</v>
      </c>
      <c r="GU368">
        <v>1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0</v>
      </c>
      <c r="HB368">
        <v>0</v>
      </c>
      <c r="HC368">
        <v>0</v>
      </c>
      <c r="HD368">
        <v>0</v>
      </c>
      <c r="HE368">
        <v>0</v>
      </c>
      <c r="HF368">
        <v>0</v>
      </c>
      <c r="HG368">
        <v>0</v>
      </c>
      <c r="HH368">
        <v>0</v>
      </c>
      <c r="HI368">
        <v>0</v>
      </c>
      <c r="HJ368">
        <v>0</v>
      </c>
      <c r="HK368">
        <v>1</v>
      </c>
      <c r="HL368">
        <v>0</v>
      </c>
      <c r="HM368">
        <v>0</v>
      </c>
      <c r="HN368">
        <v>0</v>
      </c>
      <c r="HO368">
        <v>0</v>
      </c>
      <c r="HP368">
        <v>0</v>
      </c>
      <c r="HQ368">
        <v>7</v>
      </c>
      <c r="HR368">
        <v>0</v>
      </c>
      <c r="HS368">
        <v>0</v>
      </c>
      <c r="HT368">
        <v>0</v>
      </c>
      <c r="HU368">
        <v>0</v>
      </c>
      <c r="HV368">
        <v>0</v>
      </c>
      <c r="HW368">
        <v>0</v>
      </c>
      <c r="HX368">
        <v>0</v>
      </c>
      <c r="HY368">
        <v>0</v>
      </c>
      <c r="HZ368">
        <v>0</v>
      </c>
      <c r="IA368">
        <v>0</v>
      </c>
      <c r="IB368">
        <v>0</v>
      </c>
      <c r="IC368">
        <v>0</v>
      </c>
      <c r="ID368">
        <v>0</v>
      </c>
      <c r="IE368">
        <v>0</v>
      </c>
    </row>
    <row r="369" spans="1:239">
      <c r="A369" t="s">
        <v>1055</v>
      </c>
      <c r="B369" t="s">
        <v>1049</v>
      </c>
      <c r="C369" t="str">
        <f>"060408"</f>
        <v>060408</v>
      </c>
      <c r="D369" t="s">
        <v>220</v>
      </c>
      <c r="E369">
        <v>5</v>
      </c>
      <c r="F369">
        <v>967</v>
      </c>
      <c r="G369">
        <v>740</v>
      </c>
      <c r="H369">
        <v>354</v>
      </c>
      <c r="I369">
        <v>386</v>
      </c>
      <c r="J369">
        <v>0</v>
      </c>
      <c r="K369">
        <v>9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386</v>
      </c>
      <c r="T369">
        <v>0</v>
      </c>
      <c r="U369">
        <v>0</v>
      </c>
      <c r="V369">
        <v>386</v>
      </c>
      <c r="W369">
        <v>22</v>
      </c>
      <c r="X369">
        <v>5</v>
      </c>
      <c r="Y369">
        <v>1</v>
      </c>
      <c r="Z369">
        <v>0</v>
      </c>
      <c r="AA369">
        <v>364</v>
      </c>
      <c r="AB369">
        <v>272</v>
      </c>
      <c r="AC369">
        <v>23</v>
      </c>
      <c r="AD369">
        <v>39</v>
      </c>
      <c r="AE369">
        <v>4</v>
      </c>
      <c r="AF369">
        <v>2</v>
      </c>
      <c r="AG369">
        <v>1</v>
      </c>
      <c r="AH369">
        <v>0</v>
      </c>
      <c r="AI369">
        <v>106</v>
      </c>
      <c r="AJ369">
        <v>2</v>
      </c>
      <c r="AK369">
        <v>9</v>
      </c>
      <c r="AL369">
        <v>2</v>
      </c>
      <c r="AM369">
        <v>3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80</v>
      </c>
      <c r="AW369">
        <v>0</v>
      </c>
      <c r="AX369">
        <v>0</v>
      </c>
      <c r="AY369">
        <v>1</v>
      </c>
      <c r="AZ369">
        <v>0</v>
      </c>
      <c r="BA369">
        <v>272</v>
      </c>
      <c r="BB369">
        <v>18</v>
      </c>
      <c r="BC369">
        <v>2</v>
      </c>
      <c r="BD369">
        <v>3</v>
      </c>
      <c r="BE369">
        <v>4</v>
      </c>
      <c r="BF369">
        <v>0</v>
      </c>
      <c r="BG369">
        <v>2</v>
      </c>
      <c r="BH369">
        <v>1</v>
      </c>
      <c r="BI369">
        <v>2</v>
      </c>
      <c r="BJ369">
        <v>3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1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18</v>
      </c>
      <c r="CB369">
        <v>2</v>
      </c>
      <c r="CC369">
        <v>1</v>
      </c>
      <c r="CD369">
        <v>0</v>
      </c>
      <c r="CE369">
        <v>1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2</v>
      </c>
      <c r="CR369">
        <v>9</v>
      </c>
      <c r="CS369">
        <v>6</v>
      </c>
      <c r="CT369">
        <v>0</v>
      </c>
      <c r="CU369">
        <v>1</v>
      </c>
      <c r="CV369">
        <v>1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1</v>
      </c>
      <c r="DQ369">
        <v>9</v>
      </c>
      <c r="DR369">
        <v>24</v>
      </c>
      <c r="DS369">
        <v>5</v>
      </c>
      <c r="DT369">
        <v>2</v>
      </c>
      <c r="DU369">
        <v>5</v>
      </c>
      <c r="DV369">
        <v>0</v>
      </c>
      <c r="DW369">
        <v>0</v>
      </c>
      <c r="DX369">
        <v>6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1</v>
      </c>
      <c r="EH369">
        <v>1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4</v>
      </c>
      <c r="EQ369">
        <v>24</v>
      </c>
      <c r="ER369">
        <v>3</v>
      </c>
      <c r="ES369">
        <v>2</v>
      </c>
      <c r="ET369">
        <v>0</v>
      </c>
      <c r="EU369">
        <v>0</v>
      </c>
      <c r="EV369">
        <v>0</v>
      </c>
      <c r="EW369">
        <v>1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3</v>
      </c>
      <c r="FR369">
        <v>33</v>
      </c>
      <c r="FS369">
        <v>6</v>
      </c>
      <c r="FT369">
        <v>5</v>
      </c>
      <c r="FU369">
        <v>0</v>
      </c>
      <c r="FV369">
        <v>1</v>
      </c>
      <c r="FW369">
        <v>0</v>
      </c>
      <c r="FX369">
        <v>1</v>
      </c>
      <c r="FY369">
        <v>2</v>
      </c>
      <c r="FZ369">
        <v>0</v>
      </c>
      <c r="GA369">
        <v>2</v>
      </c>
      <c r="GB369">
        <v>4</v>
      </c>
      <c r="GC369">
        <v>0</v>
      </c>
      <c r="GD369">
        <v>1</v>
      </c>
      <c r="GE369">
        <v>0</v>
      </c>
      <c r="GF369">
        <v>2</v>
      </c>
      <c r="GG369">
        <v>1</v>
      </c>
      <c r="GH369">
        <v>0</v>
      </c>
      <c r="GI369">
        <v>1</v>
      </c>
      <c r="GJ369">
        <v>0</v>
      </c>
      <c r="GK369">
        <v>6</v>
      </c>
      <c r="GL369">
        <v>1</v>
      </c>
      <c r="GM369">
        <v>0</v>
      </c>
      <c r="GN369">
        <v>0</v>
      </c>
      <c r="GO369">
        <v>0</v>
      </c>
      <c r="GP369">
        <v>0</v>
      </c>
      <c r="GQ369">
        <v>33</v>
      </c>
      <c r="GR369">
        <v>3</v>
      </c>
      <c r="GS369">
        <v>0</v>
      </c>
      <c r="GT369">
        <v>2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1</v>
      </c>
      <c r="HA369">
        <v>0</v>
      </c>
      <c r="HB369">
        <v>0</v>
      </c>
      <c r="HC369">
        <v>0</v>
      </c>
      <c r="HD369">
        <v>0</v>
      </c>
      <c r="HE369">
        <v>0</v>
      </c>
      <c r="HF369">
        <v>0</v>
      </c>
      <c r="HG369">
        <v>0</v>
      </c>
      <c r="HH369">
        <v>0</v>
      </c>
      <c r="HI369">
        <v>0</v>
      </c>
      <c r="HJ369">
        <v>0</v>
      </c>
      <c r="HK369">
        <v>0</v>
      </c>
      <c r="HL369">
        <v>0</v>
      </c>
      <c r="HM369">
        <v>0</v>
      </c>
      <c r="HN369">
        <v>0</v>
      </c>
      <c r="HO369">
        <v>0</v>
      </c>
      <c r="HP369">
        <v>0</v>
      </c>
      <c r="HQ369">
        <v>3</v>
      </c>
      <c r="HR369">
        <v>0</v>
      </c>
      <c r="HS369">
        <v>0</v>
      </c>
      <c r="HT369">
        <v>0</v>
      </c>
      <c r="HU369">
        <v>0</v>
      </c>
      <c r="HV369">
        <v>0</v>
      </c>
      <c r="HW369">
        <v>0</v>
      </c>
      <c r="HX369">
        <v>0</v>
      </c>
      <c r="HY369">
        <v>0</v>
      </c>
      <c r="HZ369">
        <v>0</v>
      </c>
      <c r="IA369">
        <v>0</v>
      </c>
      <c r="IB369">
        <v>0</v>
      </c>
      <c r="IC369">
        <v>0</v>
      </c>
      <c r="ID369">
        <v>0</v>
      </c>
      <c r="IE369">
        <v>0</v>
      </c>
    </row>
    <row r="370" spans="1:239">
      <c r="A370" t="s">
        <v>1054</v>
      </c>
      <c r="B370" t="s">
        <v>1049</v>
      </c>
      <c r="C370" t="str">
        <f>"060408"</f>
        <v>060408</v>
      </c>
      <c r="D370" t="s">
        <v>220</v>
      </c>
      <c r="E370">
        <v>6</v>
      </c>
      <c r="F370">
        <v>587</v>
      </c>
      <c r="G370">
        <v>450</v>
      </c>
      <c r="H370">
        <v>233</v>
      </c>
      <c r="I370">
        <v>217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217</v>
      </c>
      <c r="T370">
        <v>0</v>
      </c>
      <c r="U370">
        <v>0</v>
      </c>
      <c r="V370">
        <v>217</v>
      </c>
      <c r="W370">
        <v>10</v>
      </c>
      <c r="X370">
        <v>10</v>
      </c>
      <c r="Y370">
        <v>0</v>
      </c>
      <c r="Z370">
        <v>0</v>
      </c>
      <c r="AA370">
        <v>207</v>
      </c>
      <c r="AB370">
        <v>117</v>
      </c>
      <c r="AC370">
        <v>6</v>
      </c>
      <c r="AD370">
        <v>36</v>
      </c>
      <c r="AE370">
        <v>2</v>
      </c>
      <c r="AF370">
        <v>4</v>
      </c>
      <c r="AG370">
        <v>0</v>
      </c>
      <c r="AH370">
        <v>0</v>
      </c>
      <c r="AI370">
        <v>0</v>
      </c>
      <c r="AJ370">
        <v>2</v>
      </c>
      <c r="AK370">
        <v>3</v>
      </c>
      <c r="AL370">
        <v>6</v>
      </c>
      <c r="AM370">
        <v>0</v>
      </c>
      <c r="AN370">
        <v>15</v>
      </c>
      <c r="AO370">
        <v>0</v>
      </c>
      <c r="AP370">
        <v>1</v>
      </c>
      <c r="AQ370">
        <v>0</v>
      </c>
      <c r="AR370">
        <v>0</v>
      </c>
      <c r="AS370">
        <v>1</v>
      </c>
      <c r="AT370">
        <v>0</v>
      </c>
      <c r="AU370">
        <v>0</v>
      </c>
      <c r="AV370">
        <v>41</v>
      </c>
      <c r="AW370">
        <v>0</v>
      </c>
      <c r="AX370">
        <v>0</v>
      </c>
      <c r="AY370">
        <v>0</v>
      </c>
      <c r="AZ370">
        <v>0</v>
      </c>
      <c r="BA370">
        <v>117</v>
      </c>
      <c r="BB370">
        <v>19</v>
      </c>
      <c r="BC370">
        <v>2</v>
      </c>
      <c r="BD370">
        <v>1</v>
      </c>
      <c r="BE370">
        <v>4</v>
      </c>
      <c r="BF370">
        <v>0</v>
      </c>
      <c r="BG370">
        <v>1</v>
      </c>
      <c r="BH370">
        <v>0</v>
      </c>
      <c r="BI370">
        <v>8</v>
      </c>
      <c r="BJ370">
        <v>1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1</v>
      </c>
      <c r="BW370">
        <v>0</v>
      </c>
      <c r="BX370">
        <v>0</v>
      </c>
      <c r="BY370">
        <v>0</v>
      </c>
      <c r="BZ370">
        <v>1</v>
      </c>
      <c r="CA370">
        <v>19</v>
      </c>
      <c r="CB370">
        <v>3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1</v>
      </c>
      <c r="CP370">
        <v>2</v>
      </c>
      <c r="CQ370">
        <v>3</v>
      </c>
      <c r="CR370">
        <v>5</v>
      </c>
      <c r="CS370">
        <v>2</v>
      </c>
      <c r="CT370">
        <v>0</v>
      </c>
      <c r="CU370">
        <v>0</v>
      </c>
      <c r="CV370">
        <v>1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1</v>
      </c>
      <c r="DK370">
        <v>0</v>
      </c>
      <c r="DL370">
        <v>0</v>
      </c>
      <c r="DM370">
        <v>1</v>
      </c>
      <c r="DN370">
        <v>0</v>
      </c>
      <c r="DO370">
        <v>0</v>
      </c>
      <c r="DP370">
        <v>0</v>
      </c>
      <c r="DQ370">
        <v>5</v>
      </c>
      <c r="DR370">
        <v>38</v>
      </c>
      <c r="DS370">
        <v>7</v>
      </c>
      <c r="DT370">
        <v>0</v>
      </c>
      <c r="DU370">
        <v>12</v>
      </c>
      <c r="DV370">
        <v>0</v>
      </c>
      <c r="DW370">
        <v>0</v>
      </c>
      <c r="DX370">
        <v>15</v>
      </c>
      <c r="DY370">
        <v>1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1</v>
      </c>
      <c r="EM370">
        <v>0</v>
      </c>
      <c r="EN370">
        <v>0</v>
      </c>
      <c r="EO370">
        <v>0</v>
      </c>
      <c r="EP370">
        <v>2</v>
      </c>
      <c r="EQ370">
        <v>38</v>
      </c>
      <c r="ER370">
        <v>5</v>
      </c>
      <c r="ES370">
        <v>0</v>
      </c>
      <c r="ET370">
        <v>3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1</v>
      </c>
      <c r="FD370">
        <v>0</v>
      </c>
      <c r="FE370">
        <v>0</v>
      </c>
      <c r="FF370">
        <v>0</v>
      </c>
      <c r="FG370">
        <v>0</v>
      </c>
      <c r="FH370">
        <v>1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5</v>
      </c>
      <c r="FR370">
        <v>16</v>
      </c>
      <c r="FS370">
        <v>7</v>
      </c>
      <c r="FT370">
        <v>1</v>
      </c>
      <c r="FU370">
        <v>2</v>
      </c>
      <c r="FV370">
        <v>0</v>
      </c>
      <c r="FW370">
        <v>0</v>
      </c>
      <c r="FX370">
        <v>2</v>
      </c>
      <c r="FY370">
        <v>0</v>
      </c>
      <c r="FZ370">
        <v>0</v>
      </c>
      <c r="GA370">
        <v>1</v>
      </c>
      <c r="GB370">
        <v>1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0</v>
      </c>
      <c r="GK370">
        <v>2</v>
      </c>
      <c r="GL370">
        <v>0</v>
      </c>
      <c r="GM370">
        <v>0</v>
      </c>
      <c r="GN370">
        <v>0</v>
      </c>
      <c r="GO370">
        <v>0</v>
      </c>
      <c r="GP370">
        <v>0</v>
      </c>
      <c r="GQ370">
        <v>16</v>
      </c>
      <c r="GR370">
        <v>4</v>
      </c>
      <c r="GS370">
        <v>1</v>
      </c>
      <c r="GT370">
        <v>2</v>
      </c>
      <c r="GU370">
        <v>0</v>
      </c>
      <c r="GV370">
        <v>0</v>
      </c>
      <c r="GW370">
        <v>0</v>
      </c>
      <c r="GX370">
        <v>0</v>
      </c>
      <c r="GY370">
        <v>0</v>
      </c>
      <c r="GZ370">
        <v>0</v>
      </c>
      <c r="HA370">
        <v>0</v>
      </c>
      <c r="HB370">
        <v>0</v>
      </c>
      <c r="HC370">
        <v>0</v>
      </c>
      <c r="HD370">
        <v>0</v>
      </c>
      <c r="HE370">
        <v>0</v>
      </c>
      <c r="HF370">
        <v>0</v>
      </c>
      <c r="HG370">
        <v>0</v>
      </c>
      <c r="HH370">
        <v>0</v>
      </c>
      <c r="HI370">
        <v>0</v>
      </c>
      <c r="HJ370">
        <v>0</v>
      </c>
      <c r="HK370">
        <v>0</v>
      </c>
      <c r="HL370">
        <v>0</v>
      </c>
      <c r="HM370">
        <v>1</v>
      </c>
      <c r="HN370">
        <v>0</v>
      </c>
      <c r="HO370">
        <v>0</v>
      </c>
      <c r="HP370">
        <v>0</v>
      </c>
      <c r="HQ370">
        <v>4</v>
      </c>
      <c r="HR370">
        <v>0</v>
      </c>
      <c r="HS370">
        <v>0</v>
      </c>
      <c r="HT370">
        <v>0</v>
      </c>
      <c r="HU370">
        <v>0</v>
      </c>
      <c r="HV370">
        <v>0</v>
      </c>
      <c r="HW370">
        <v>0</v>
      </c>
      <c r="HX370">
        <v>0</v>
      </c>
      <c r="HY370">
        <v>0</v>
      </c>
      <c r="HZ370">
        <v>0</v>
      </c>
      <c r="IA370">
        <v>0</v>
      </c>
      <c r="IB370">
        <v>0</v>
      </c>
      <c r="IC370">
        <v>0</v>
      </c>
      <c r="ID370">
        <v>0</v>
      </c>
      <c r="IE370">
        <v>0</v>
      </c>
    </row>
    <row r="371" spans="1:239">
      <c r="A371" t="s">
        <v>1053</v>
      </c>
      <c r="B371" t="s">
        <v>1049</v>
      </c>
      <c r="C371" t="str">
        <f>"060408"</f>
        <v>060408</v>
      </c>
      <c r="D371" t="s">
        <v>220</v>
      </c>
      <c r="E371">
        <v>7</v>
      </c>
      <c r="F371">
        <v>872</v>
      </c>
      <c r="G371">
        <v>670</v>
      </c>
      <c r="H371">
        <v>361</v>
      </c>
      <c r="I371">
        <v>309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309</v>
      </c>
      <c r="T371">
        <v>0</v>
      </c>
      <c r="U371">
        <v>0</v>
      </c>
      <c r="V371">
        <v>309</v>
      </c>
      <c r="W371">
        <v>4</v>
      </c>
      <c r="X371">
        <v>4</v>
      </c>
      <c r="Y371">
        <v>0</v>
      </c>
      <c r="Z371">
        <v>0</v>
      </c>
      <c r="AA371">
        <v>305</v>
      </c>
      <c r="AB371">
        <v>179</v>
      </c>
      <c r="AC371">
        <v>20</v>
      </c>
      <c r="AD371">
        <v>17</v>
      </c>
      <c r="AE371">
        <v>7</v>
      </c>
      <c r="AF371">
        <v>0</v>
      </c>
      <c r="AG371">
        <v>12</v>
      </c>
      <c r="AH371">
        <v>1</v>
      </c>
      <c r="AI371">
        <v>7</v>
      </c>
      <c r="AJ371">
        <v>6</v>
      </c>
      <c r="AK371">
        <v>16</v>
      </c>
      <c r="AL371">
        <v>0</v>
      </c>
      <c r="AM371">
        <v>0</v>
      </c>
      <c r="AN371">
        <v>10</v>
      </c>
      <c r="AO371">
        <v>0</v>
      </c>
      <c r="AP371">
        <v>1</v>
      </c>
      <c r="AQ371">
        <v>0</v>
      </c>
      <c r="AR371">
        <v>0</v>
      </c>
      <c r="AS371">
        <v>1</v>
      </c>
      <c r="AT371">
        <v>1</v>
      </c>
      <c r="AU371">
        <v>0</v>
      </c>
      <c r="AV371">
        <v>78</v>
      </c>
      <c r="AW371">
        <v>1</v>
      </c>
      <c r="AX371">
        <v>1</v>
      </c>
      <c r="AY371">
        <v>0</v>
      </c>
      <c r="AZ371">
        <v>0</v>
      </c>
      <c r="BA371">
        <v>179</v>
      </c>
      <c r="BB371">
        <v>19</v>
      </c>
      <c r="BC371">
        <v>5</v>
      </c>
      <c r="BD371">
        <v>0</v>
      </c>
      <c r="BE371">
        <v>6</v>
      </c>
      <c r="BF371">
        <v>0</v>
      </c>
      <c r="BG371">
        <v>2</v>
      </c>
      <c r="BH371">
        <v>0</v>
      </c>
      <c r="BI371">
        <v>4</v>
      </c>
      <c r="BJ371">
        <v>0</v>
      </c>
      <c r="BK371">
        <v>0</v>
      </c>
      <c r="BL371">
        <v>1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1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19</v>
      </c>
      <c r="CB371">
        <v>2</v>
      </c>
      <c r="CC371">
        <v>1</v>
      </c>
      <c r="CD371">
        <v>0</v>
      </c>
      <c r="CE371">
        <v>0</v>
      </c>
      <c r="CF371">
        <v>1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2</v>
      </c>
      <c r="CR371">
        <v>11</v>
      </c>
      <c r="CS371">
        <v>2</v>
      </c>
      <c r="CT371">
        <v>0</v>
      </c>
      <c r="CU371">
        <v>0</v>
      </c>
      <c r="CV371">
        <v>3</v>
      </c>
      <c r="CW371">
        <v>0</v>
      </c>
      <c r="CX371">
        <v>0</v>
      </c>
      <c r="CY371">
        <v>0</v>
      </c>
      <c r="CZ371">
        <v>1</v>
      </c>
      <c r="DA371">
        <v>1</v>
      </c>
      <c r="DB371">
        <v>0</v>
      </c>
      <c r="DC371">
        <v>0</v>
      </c>
      <c r="DD371">
        <v>2</v>
      </c>
      <c r="DE371">
        <v>0</v>
      </c>
      <c r="DF371">
        <v>1</v>
      </c>
      <c r="DG371">
        <v>0</v>
      </c>
      <c r="DH371">
        <v>0</v>
      </c>
      <c r="DI371">
        <v>0</v>
      </c>
      <c r="DJ371">
        <v>1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11</v>
      </c>
      <c r="DR371">
        <v>43</v>
      </c>
      <c r="DS371">
        <v>4</v>
      </c>
      <c r="DT371">
        <v>3</v>
      </c>
      <c r="DU371">
        <v>18</v>
      </c>
      <c r="DV371">
        <v>1</v>
      </c>
      <c r="DW371">
        <v>1</v>
      </c>
      <c r="DX371">
        <v>10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2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1</v>
      </c>
      <c r="EM371">
        <v>0</v>
      </c>
      <c r="EN371">
        <v>0</v>
      </c>
      <c r="EO371">
        <v>0</v>
      </c>
      <c r="EP371">
        <v>3</v>
      </c>
      <c r="EQ371">
        <v>43</v>
      </c>
      <c r="ER371">
        <v>10</v>
      </c>
      <c r="ES371">
        <v>3</v>
      </c>
      <c r="ET371">
        <v>1</v>
      </c>
      <c r="EU371">
        <v>0</v>
      </c>
      <c r="EV371">
        <v>0</v>
      </c>
      <c r="EW371">
        <v>3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1</v>
      </c>
      <c r="FI371">
        <v>0</v>
      </c>
      <c r="FJ371">
        <v>1</v>
      </c>
      <c r="FK371">
        <v>1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10</v>
      </c>
      <c r="FR371">
        <v>38</v>
      </c>
      <c r="FS371">
        <v>10</v>
      </c>
      <c r="FT371">
        <v>4</v>
      </c>
      <c r="FU371">
        <v>4</v>
      </c>
      <c r="FV371">
        <v>1</v>
      </c>
      <c r="FW371">
        <v>0</v>
      </c>
      <c r="FX371">
        <v>1</v>
      </c>
      <c r="FY371">
        <v>0</v>
      </c>
      <c r="FZ371">
        <v>0</v>
      </c>
      <c r="GA371">
        <v>1</v>
      </c>
      <c r="GB371">
        <v>2</v>
      </c>
      <c r="GC371">
        <v>0</v>
      </c>
      <c r="GD371">
        <v>0</v>
      </c>
      <c r="GE371">
        <v>1</v>
      </c>
      <c r="GF371">
        <v>4</v>
      </c>
      <c r="GG371">
        <v>0</v>
      </c>
      <c r="GH371">
        <v>0</v>
      </c>
      <c r="GI371">
        <v>0</v>
      </c>
      <c r="GJ371">
        <v>0</v>
      </c>
      <c r="GK371">
        <v>6</v>
      </c>
      <c r="GL371">
        <v>0</v>
      </c>
      <c r="GM371">
        <v>0</v>
      </c>
      <c r="GN371">
        <v>0</v>
      </c>
      <c r="GO371">
        <v>2</v>
      </c>
      <c r="GP371">
        <v>2</v>
      </c>
      <c r="GQ371">
        <v>38</v>
      </c>
      <c r="GR371">
        <v>3</v>
      </c>
      <c r="GS371">
        <v>1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0</v>
      </c>
      <c r="HB371">
        <v>1</v>
      </c>
      <c r="HC371">
        <v>0</v>
      </c>
      <c r="HD371">
        <v>0</v>
      </c>
      <c r="HE371">
        <v>0</v>
      </c>
      <c r="HF371">
        <v>0</v>
      </c>
      <c r="HG371">
        <v>0</v>
      </c>
      <c r="HH371">
        <v>0</v>
      </c>
      <c r="HI371">
        <v>0</v>
      </c>
      <c r="HJ371">
        <v>0</v>
      </c>
      <c r="HK371">
        <v>0</v>
      </c>
      <c r="HL371">
        <v>0</v>
      </c>
      <c r="HM371">
        <v>0</v>
      </c>
      <c r="HN371">
        <v>0</v>
      </c>
      <c r="HO371">
        <v>1</v>
      </c>
      <c r="HP371">
        <v>0</v>
      </c>
      <c r="HQ371">
        <v>3</v>
      </c>
      <c r="HR371">
        <v>0</v>
      </c>
      <c r="HS371">
        <v>0</v>
      </c>
      <c r="HT371">
        <v>0</v>
      </c>
      <c r="HU371">
        <v>0</v>
      </c>
      <c r="HV371">
        <v>0</v>
      </c>
      <c r="HW371">
        <v>0</v>
      </c>
      <c r="HX371">
        <v>0</v>
      </c>
      <c r="HY371">
        <v>0</v>
      </c>
      <c r="HZ371">
        <v>0</v>
      </c>
      <c r="IA371">
        <v>0</v>
      </c>
      <c r="IB371">
        <v>0</v>
      </c>
      <c r="IC371">
        <v>0</v>
      </c>
      <c r="ID371">
        <v>0</v>
      </c>
      <c r="IE371">
        <v>0</v>
      </c>
    </row>
    <row r="372" spans="1:239">
      <c r="A372" t="s">
        <v>1052</v>
      </c>
      <c r="B372" t="s">
        <v>1049</v>
      </c>
      <c r="C372" t="str">
        <f>"060408"</f>
        <v>060408</v>
      </c>
      <c r="D372" t="s">
        <v>220</v>
      </c>
      <c r="E372">
        <v>8</v>
      </c>
      <c r="F372">
        <v>472</v>
      </c>
      <c r="G372">
        <v>360</v>
      </c>
      <c r="H372">
        <v>194</v>
      </c>
      <c r="I372">
        <v>166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166</v>
      </c>
      <c r="T372">
        <v>0</v>
      </c>
      <c r="U372">
        <v>0</v>
      </c>
      <c r="V372">
        <v>166</v>
      </c>
      <c r="W372">
        <v>10</v>
      </c>
      <c r="X372">
        <v>5</v>
      </c>
      <c r="Y372">
        <v>3</v>
      </c>
      <c r="Z372">
        <v>0</v>
      </c>
      <c r="AA372">
        <v>156</v>
      </c>
      <c r="AB372">
        <v>73</v>
      </c>
      <c r="AC372">
        <v>20</v>
      </c>
      <c r="AD372">
        <v>13</v>
      </c>
      <c r="AE372">
        <v>8</v>
      </c>
      <c r="AF372">
        <v>0</v>
      </c>
      <c r="AG372">
        <v>1</v>
      </c>
      <c r="AH372">
        <v>1</v>
      </c>
      <c r="AI372">
        <v>4</v>
      </c>
      <c r="AJ372">
        <v>0</v>
      </c>
      <c r="AK372">
        <v>6</v>
      </c>
      <c r="AL372">
        <v>0</v>
      </c>
      <c r="AM372">
        <v>0</v>
      </c>
      <c r="AN372">
        <v>2</v>
      </c>
      <c r="AO372">
        <v>0</v>
      </c>
      <c r="AP372">
        <v>2</v>
      </c>
      <c r="AQ372">
        <v>1</v>
      </c>
      <c r="AR372">
        <v>0</v>
      </c>
      <c r="AS372">
        <v>1</v>
      </c>
      <c r="AT372">
        <v>0</v>
      </c>
      <c r="AU372">
        <v>0</v>
      </c>
      <c r="AV372">
        <v>11</v>
      </c>
      <c r="AW372">
        <v>0</v>
      </c>
      <c r="AX372">
        <v>1</v>
      </c>
      <c r="AY372">
        <v>1</v>
      </c>
      <c r="AZ372">
        <v>1</v>
      </c>
      <c r="BA372">
        <v>73</v>
      </c>
      <c r="BB372">
        <v>14</v>
      </c>
      <c r="BC372">
        <v>3</v>
      </c>
      <c r="BD372">
        <v>0</v>
      </c>
      <c r="BE372">
        <v>4</v>
      </c>
      <c r="BF372">
        <v>0</v>
      </c>
      <c r="BG372">
        <v>0</v>
      </c>
      <c r="BH372">
        <v>0</v>
      </c>
      <c r="BI372">
        <v>5</v>
      </c>
      <c r="BJ372">
        <v>1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1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14</v>
      </c>
      <c r="CB372">
        <v>3</v>
      </c>
      <c r="CC372">
        <v>0</v>
      </c>
      <c r="CD372">
        <v>0</v>
      </c>
      <c r="CE372">
        <v>2</v>
      </c>
      <c r="CF372">
        <v>1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3</v>
      </c>
      <c r="CR372">
        <v>1</v>
      </c>
      <c r="CS372">
        <v>0</v>
      </c>
      <c r="CT372">
        <v>0</v>
      </c>
      <c r="CU372">
        <v>0</v>
      </c>
      <c r="CV372">
        <v>1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1</v>
      </c>
      <c r="DR372">
        <v>46</v>
      </c>
      <c r="DS372">
        <v>4</v>
      </c>
      <c r="DT372">
        <v>1</v>
      </c>
      <c r="DU372">
        <v>11</v>
      </c>
      <c r="DV372">
        <v>0</v>
      </c>
      <c r="DW372">
        <v>0</v>
      </c>
      <c r="DX372">
        <v>25</v>
      </c>
      <c r="DY372">
        <v>0</v>
      </c>
      <c r="DZ372">
        <v>0</v>
      </c>
      <c r="EA372">
        <v>0</v>
      </c>
      <c r="EB372">
        <v>0</v>
      </c>
      <c r="EC372">
        <v>1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2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2</v>
      </c>
      <c r="EQ372">
        <v>46</v>
      </c>
      <c r="ER372">
        <v>5</v>
      </c>
      <c r="ES372">
        <v>1</v>
      </c>
      <c r="ET372">
        <v>0</v>
      </c>
      <c r="EU372">
        <v>0</v>
      </c>
      <c r="EV372">
        <v>2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1</v>
      </c>
      <c r="FM372">
        <v>0</v>
      </c>
      <c r="FN372">
        <v>0</v>
      </c>
      <c r="FO372">
        <v>0</v>
      </c>
      <c r="FP372">
        <v>1</v>
      </c>
      <c r="FQ372">
        <v>5</v>
      </c>
      <c r="FR372">
        <v>10</v>
      </c>
      <c r="FS372">
        <v>5</v>
      </c>
      <c r="FT372">
        <v>1</v>
      </c>
      <c r="FU372">
        <v>0</v>
      </c>
      <c r="FV372">
        <v>0</v>
      </c>
      <c r="FW372">
        <v>0</v>
      </c>
      <c r="FX372">
        <v>1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1</v>
      </c>
      <c r="GF372">
        <v>0</v>
      </c>
      <c r="GG372">
        <v>0</v>
      </c>
      <c r="GH372">
        <v>0</v>
      </c>
      <c r="GI372">
        <v>1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0</v>
      </c>
      <c r="GP372">
        <v>1</v>
      </c>
      <c r="GQ372">
        <v>10</v>
      </c>
      <c r="GR372">
        <v>4</v>
      </c>
      <c r="GS372">
        <v>2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0</v>
      </c>
      <c r="GZ372">
        <v>0</v>
      </c>
      <c r="HA372">
        <v>0</v>
      </c>
      <c r="HB372">
        <v>0</v>
      </c>
      <c r="HC372">
        <v>0</v>
      </c>
      <c r="HD372">
        <v>0</v>
      </c>
      <c r="HE372">
        <v>1</v>
      </c>
      <c r="HF372">
        <v>0</v>
      </c>
      <c r="HG372">
        <v>0</v>
      </c>
      <c r="HH372">
        <v>0</v>
      </c>
      <c r="HI372">
        <v>0</v>
      </c>
      <c r="HJ372">
        <v>0</v>
      </c>
      <c r="HK372">
        <v>0</v>
      </c>
      <c r="HL372">
        <v>0</v>
      </c>
      <c r="HM372">
        <v>0</v>
      </c>
      <c r="HN372">
        <v>0</v>
      </c>
      <c r="HO372">
        <v>0</v>
      </c>
      <c r="HP372">
        <v>1</v>
      </c>
      <c r="HQ372">
        <v>4</v>
      </c>
      <c r="HR372">
        <v>0</v>
      </c>
      <c r="HS372">
        <v>0</v>
      </c>
      <c r="HT372">
        <v>0</v>
      </c>
      <c r="HU372">
        <v>0</v>
      </c>
      <c r="HV372">
        <v>0</v>
      </c>
      <c r="HW372">
        <v>0</v>
      </c>
      <c r="HX372">
        <v>0</v>
      </c>
      <c r="HY372">
        <v>0</v>
      </c>
      <c r="HZ372">
        <v>0</v>
      </c>
      <c r="IA372">
        <v>0</v>
      </c>
      <c r="IB372">
        <v>0</v>
      </c>
      <c r="IC372">
        <v>0</v>
      </c>
      <c r="ID372">
        <v>0</v>
      </c>
      <c r="IE372">
        <v>0</v>
      </c>
    </row>
    <row r="373" spans="1:239">
      <c r="A373" t="s">
        <v>1051</v>
      </c>
      <c r="B373" t="s">
        <v>1049</v>
      </c>
      <c r="C373" t="str">
        <f>"060408"</f>
        <v>060408</v>
      </c>
      <c r="D373" t="s">
        <v>622</v>
      </c>
      <c r="E373">
        <v>9</v>
      </c>
      <c r="F373">
        <v>595</v>
      </c>
      <c r="G373">
        <v>460</v>
      </c>
      <c r="H373">
        <v>260</v>
      </c>
      <c r="I373">
        <v>200</v>
      </c>
      <c r="J373">
        <v>0</v>
      </c>
      <c r="K373">
        <v>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200</v>
      </c>
      <c r="T373">
        <v>0</v>
      </c>
      <c r="U373">
        <v>0</v>
      </c>
      <c r="V373">
        <v>200</v>
      </c>
      <c r="W373">
        <v>8</v>
      </c>
      <c r="X373">
        <v>5</v>
      </c>
      <c r="Y373">
        <v>2</v>
      </c>
      <c r="Z373">
        <v>0</v>
      </c>
      <c r="AA373">
        <v>192</v>
      </c>
      <c r="AB373">
        <v>90</v>
      </c>
      <c r="AC373">
        <v>7</v>
      </c>
      <c r="AD373">
        <v>16</v>
      </c>
      <c r="AE373">
        <v>3</v>
      </c>
      <c r="AF373">
        <v>0</v>
      </c>
      <c r="AG373">
        <v>2</v>
      </c>
      <c r="AH373">
        <v>0</v>
      </c>
      <c r="AI373">
        <v>2</v>
      </c>
      <c r="AJ373">
        <v>0</v>
      </c>
      <c r="AK373">
        <v>1</v>
      </c>
      <c r="AL373">
        <v>0</v>
      </c>
      <c r="AM373">
        <v>0</v>
      </c>
      <c r="AN373">
        <v>34</v>
      </c>
      <c r="AO373">
        <v>1</v>
      </c>
      <c r="AP373">
        <v>1</v>
      </c>
      <c r="AQ373">
        <v>0</v>
      </c>
      <c r="AR373">
        <v>0</v>
      </c>
      <c r="AS373">
        <v>1</v>
      </c>
      <c r="AT373">
        <v>0</v>
      </c>
      <c r="AU373">
        <v>0</v>
      </c>
      <c r="AV373">
        <v>20</v>
      </c>
      <c r="AW373">
        <v>2</v>
      </c>
      <c r="AX373">
        <v>0</v>
      </c>
      <c r="AY373">
        <v>0</v>
      </c>
      <c r="AZ373">
        <v>0</v>
      </c>
      <c r="BA373">
        <v>90</v>
      </c>
      <c r="BB373">
        <v>13</v>
      </c>
      <c r="BC373">
        <v>2</v>
      </c>
      <c r="BD373">
        <v>0</v>
      </c>
      <c r="BE373">
        <v>3</v>
      </c>
      <c r="BF373">
        <v>0</v>
      </c>
      <c r="BG373">
        <v>0</v>
      </c>
      <c r="BH373">
        <v>0</v>
      </c>
      <c r="BI373">
        <v>8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13</v>
      </c>
      <c r="CB373">
        <v>3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2</v>
      </c>
      <c r="CJ373">
        <v>0</v>
      </c>
      <c r="CK373">
        <v>0</v>
      </c>
      <c r="CL373">
        <v>1</v>
      </c>
      <c r="CM373">
        <v>0</v>
      </c>
      <c r="CN373">
        <v>0</v>
      </c>
      <c r="CO373">
        <v>0</v>
      </c>
      <c r="CP373">
        <v>0</v>
      </c>
      <c r="CQ373">
        <v>3</v>
      </c>
      <c r="CR373">
        <v>8</v>
      </c>
      <c r="CS373">
        <v>5</v>
      </c>
      <c r="CT373">
        <v>0</v>
      </c>
      <c r="CU373">
        <v>0</v>
      </c>
      <c r="CV373">
        <v>1</v>
      </c>
      <c r="CW373">
        <v>1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1</v>
      </c>
      <c r="DN373">
        <v>0</v>
      </c>
      <c r="DO373">
        <v>0</v>
      </c>
      <c r="DP373">
        <v>0</v>
      </c>
      <c r="DQ373">
        <v>8</v>
      </c>
      <c r="DR373">
        <v>31</v>
      </c>
      <c r="DS373">
        <v>4</v>
      </c>
      <c r="DT373">
        <v>2</v>
      </c>
      <c r="DU373">
        <v>6</v>
      </c>
      <c r="DV373">
        <v>0</v>
      </c>
      <c r="DW373">
        <v>0</v>
      </c>
      <c r="DX373">
        <v>16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1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2</v>
      </c>
      <c r="EQ373">
        <v>31</v>
      </c>
      <c r="ER373">
        <v>13</v>
      </c>
      <c r="ES373">
        <v>5</v>
      </c>
      <c r="ET373">
        <v>1</v>
      </c>
      <c r="EU373">
        <v>0</v>
      </c>
      <c r="EV373">
        <v>0</v>
      </c>
      <c r="EW373">
        <v>3</v>
      </c>
      <c r="EX373">
        <v>0</v>
      </c>
      <c r="EY373">
        <v>2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1</v>
      </c>
      <c r="FG373">
        <v>0</v>
      </c>
      <c r="FH373">
        <v>1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13</v>
      </c>
      <c r="FR373">
        <v>31</v>
      </c>
      <c r="FS373">
        <v>13</v>
      </c>
      <c r="FT373">
        <v>1</v>
      </c>
      <c r="FU373">
        <v>0</v>
      </c>
      <c r="FV373">
        <v>2</v>
      </c>
      <c r="FW373">
        <v>0</v>
      </c>
      <c r="FX373">
        <v>1</v>
      </c>
      <c r="FY373">
        <v>0</v>
      </c>
      <c r="FZ373">
        <v>0</v>
      </c>
      <c r="GA373">
        <v>1</v>
      </c>
      <c r="GB373">
        <v>3</v>
      </c>
      <c r="GC373">
        <v>0</v>
      </c>
      <c r="GD373">
        <v>0</v>
      </c>
      <c r="GE373">
        <v>2</v>
      </c>
      <c r="GF373">
        <v>1</v>
      </c>
      <c r="GG373">
        <v>1</v>
      </c>
      <c r="GH373">
        <v>0</v>
      </c>
      <c r="GI373">
        <v>0</v>
      </c>
      <c r="GJ373">
        <v>0</v>
      </c>
      <c r="GK373">
        <v>3</v>
      </c>
      <c r="GL373">
        <v>0</v>
      </c>
      <c r="GM373">
        <v>2</v>
      </c>
      <c r="GN373">
        <v>0</v>
      </c>
      <c r="GO373">
        <v>1</v>
      </c>
      <c r="GP373">
        <v>0</v>
      </c>
      <c r="GQ373">
        <v>31</v>
      </c>
      <c r="GR373">
        <v>3</v>
      </c>
      <c r="GS373">
        <v>2</v>
      </c>
      <c r="GT373">
        <v>1</v>
      </c>
      <c r="GU373">
        <v>0</v>
      </c>
      <c r="GV373">
        <v>0</v>
      </c>
      <c r="GW373">
        <v>0</v>
      </c>
      <c r="GX373">
        <v>0</v>
      </c>
      <c r="GY373">
        <v>0</v>
      </c>
      <c r="GZ373">
        <v>0</v>
      </c>
      <c r="HA373">
        <v>0</v>
      </c>
      <c r="HB373">
        <v>0</v>
      </c>
      <c r="HC373">
        <v>0</v>
      </c>
      <c r="HD373">
        <v>0</v>
      </c>
      <c r="HE373">
        <v>0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0</v>
      </c>
      <c r="HL373">
        <v>0</v>
      </c>
      <c r="HM373">
        <v>0</v>
      </c>
      <c r="HN373">
        <v>0</v>
      </c>
      <c r="HO373">
        <v>0</v>
      </c>
      <c r="HP373">
        <v>0</v>
      </c>
      <c r="HQ373">
        <v>3</v>
      </c>
      <c r="HR373">
        <v>0</v>
      </c>
      <c r="HS373">
        <v>0</v>
      </c>
      <c r="HT373">
        <v>0</v>
      </c>
      <c r="HU373">
        <v>0</v>
      </c>
      <c r="HV373">
        <v>0</v>
      </c>
      <c r="HW373">
        <v>0</v>
      </c>
      <c r="HX373">
        <v>0</v>
      </c>
      <c r="HY373">
        <v>0</v>
      </c>
      <c r="HZ373">
        <v>0</v>
      </c>
      <c r="IA373">
        <v>0</v>
      </c>
      <c r="IB373">
        <v>0</v>
      </c>
      <c r="IC373">
        <v>0</v>
      </c>
      <c r="ID373">
        <v>0</v>
      </c>
      <c r="IE373">
        <v>0</v>
      </c>
    </row>
    <row r="374" spans="1:239">
      <c r="A374" t="s">
        <v>1050</v>
      </c>
      <c r="B374" t="s">
        <v>1049</v>
      </c>
      <c r="C374" t="str">
        <f>"060408"</f>
        <v>060408</v>
      </c>
      <c r="D374" t="s">
        <v>227</v>
      </c>
      <c r="E374">
        <v>10</v>
      </c>
      <c r="F374">
        <v>602</v>
      </c>
      <c r="G374">
        <v>460</v>
      </c>
      <c r="H374">
        <v>276</v>
      </c>
      <c r="I374">
        <v>184</v>
      </c>
      <c r="J374">
        <v>0</v>
      </c>
      <c r="K374">
        <v>3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184</v>
      </c>
      <c r="T374">
        <v>0</v>
      </c>
      <c r="U374">
        <v>0</v>
      </c>
      <c r="V374">
        <v>184</v>
      </c>
      <c r="W374">
        <v>8</v>
      </c>
      <c r="X374">
        <v>5</v>
      </c>
      <c r="Y374">
        <v>3</v>
      </c>
      <c r="Z374">
        <v>0</v>
      </c>
      <c r="AA374">
        <v>176</v>
      </c>
      <c r="AB374">
        <v>91</v>
      </c>
      <c r="AC374">
        <v>9</v>
      </c>
      <c r="AD374">
        <v>10</v>
      </c>
      <c r="AE374">
        <v>2</v>
      </c>
      <c r="AF374">
        <v>0</v>
      </c>
      <c r="AG374">
        <v>5</v>
      </c>
      <c r="AH374">
        <v>0</v>
      </c>
      <c r="AI374">
        <v>0</v>
      </c>
      <c r="AJ374">
        <v>0</v>
      </c>
      <c r="AK374">
        <v>3</v>
      </c>
      <c r="AL374">
        <v>1</v>
      </c>
      <c r="AM374">
        <v>1</v>
      </c>
      <c r="AN374">
        <v>26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1</v>
      </c>
      <c r="AU374">
        <v>0</v>
      </c>
      <c r="AV374">
        <v>33</v>
      </c>
      <c r="AW374">
        <v>0</v>
      </c>
      <c r="AX374">
        <v>0</v>
      </c>
      <c r="AY374">
        <v>0</v>
      </c>
      <c r="AZ374">
        <v>0</v>
      </c>
      <c r="BA374">
        <v>91</v>
      </c>
      <c r="BB374">
        <v>10</v>
      </c>
      <c r="BC374">
        <v>0</v>
      </c>
      <c r="BD374">
        <v>0</v>
      </c>
      <c r="BE374">
        <v>4</v>
      </c>
      <c r="BF374">
        <v>0</v>
      </c>
      <c r="BG374">
        <v>0</v>
      </c>
      <c r="BH374">
        <v>0</v>
      </c>
      <c r="BI374">
        <v>3</v>
      </c>
      <c r="BJ374">
        <v>0</v>
      </c>
      <c r="BK374">
        <v>0</v>
      </c>
      <c r="BL374">
        <v>0</v>
      </c>
      <c r="BM374">
        <v>0</v>
      </c>
      <c r="BN374">
        <v>1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2</v>
      </c>
      <c r="BW374">
        <v>0</v>
      </c>
      <c r="BX374">
        <v>0</v>
      </c>
      <c r="BY374">
        <v>0</v>
      </c>
      <c r="BZ374">
        <v>0</v>
      </c>
      <c r="CA374">
        <v>10</v>
      </c>
      <c r="CB374">
        <v>7</v>
      </c>
      <c r="CC374">
        <v>2</v>
      </c>
      <c r="CD374">
        <v>2</v>
      </c>
      <c r="CE374">
        <v>0</v>
      </c>
      <c r="CF374">
        <v>0</v>
      </c>
      <c r="CG374">
        <v>0</v>
      </c>
      <c r="CH374">
        <v>2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1</v>
      </c>
      <c r="CO374">
        <v>0</v>
      </c>
      <c r="CP374">
        <v>0</v>
      </c>
      <c r="CQ374">
        <v>7</v>
      </c>
      <c r="CR374">
        <v>1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1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1</v>
      </c>
      <c r="DR374">
        <v>23</v>
      </c>
      <c r="DS374">
        <v>7</v>
      </c>
      <c r="DT374">
        <v>1</v>
      </c>
      <c r="DU374">
        <v>3</v>
      </c>
      <c r="DV374">
        <v>0</v>
      </c>
      <c r="DW374">
        <v>1</v>
      </c>
      <c r="DX374">
        <v>6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1</v>
      </c>
      <c r="EH374">
        <v>0</v>
      </c>
      <c r="EI374">
        <v>0</v>
      </c>
      <c r="EJ374">
        <v>2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2</v>
      </c>
      <c r="EQ374">
        <v>23</v>
      </c>
      <c r="ER374">
        <v>7</v>
      </c>
      <c r="ES374">
        <v>1</v>
      </c>
      <c r="ET374">
        <v>3</v>
      </c>
      <c r="EU374">
        <v>1</v>
      </c>
      <c r="EV374">
        <v>0</v>
      </c>
      <c r="EW374">
        <v>0</v>
      </c>
      <c r="EX374">
        <v>0</v>
      </c>
      <c r="EY374">
        <v>0</v>
      </c>
      <c r="EZ374">
        <v>1</v>
      </c>
      <c r="FA374">
        <v>0</v>
      </c>
      <c r="FB374">
        <v>0</v>
      </c>
      <c r="FC374">
        <v>1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7</v>
      </c>
      <c r="FR374">
        <v>30</v>
      </c>
      <c r="FS374">
        <v>10</v>
      </c>
      <c r="FT374">
        <v>3</v>
      </c>
      <c r="FU374">
        <v>1</v>
      </c>
      <c r="FV374">
        <v>0</v>
      </c>
      <c r="FW374">
        <v>0</v>
      </c>
      <c r="FX374">
        <v>0</v>
      </c>
      <c r="FY374">
        <v>4</v>
      </c>
      <c r="FZ374">
        <v>0</v>
      </c>
      <c r="GA374">
        <v>0</v>
      </c>
      <c r="GB374">
        <v>6</v>
      </c>
      <c r="GC374">
        <v>0</v>
      </c>
      <c r="GD374">
        <v>0</v>
      </c>
      <c r="GE374">
        <v>1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3</v>
      </c>
      <c r="GL374">
        <v>0</v>
      </c>
      <c r="GM374">
        <v>0</v>
      </c>
      <c r="GN374">
        <v>0</v>
      </c>
      <c r="GO374">
        <v>2</v>
      </c>
      <c r="GP374">
        <v>0</v>
      </c>
      <c r="GQ374">
        <v>30</v>
      </c>
      <c r="GR374">
        <v>7</v>
      </c>
      <c r="GS374">
        <v>3</v>
      </c>
      <c r="GT374">
        <v>2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1</v>
      </c>
      <c r="HA374">
        <v>0</v>
      </c>
      <c r="HB374">
        <v>0</v>
      </c>
      <c r="HC374">
        <v>0</v>
      </c>
      <c r="HD374">
        <v>0</v>
      </c>
      <c r="HE374">
        <v>1</v>
      </c>
      <c r="HF374">
        <v>0</v>
      </c>
      <c r="HG374">
        <v>0</v>
      </c>
      <c r="HH374">
        <v>0</v>
      </c>
      <c r="HI374">
        <v>0</v>
      </c>
      <c r="HJ374">
        <v>0</v>
      </c>
      <c r="HK374">
        <v>0</v>
      </c>
      <c r="HL374">
        <v>0</v>
      </c>
      <c r="HM374">
        <v>0</v>
      </c>
      <c r="HN374">
        <v>0</v>
      </c>
      <c r="HO374">
        <v>0</v>
      </c>
      <c r="HP374">
        <v>0</v>
      </c>
      <c r="HQ374">
        <v>7</v>
      </c>
      <c r="HR374">
        <v>0</v>
      </c>
      <c r="HS374">
        <v>0</v>
      </c>
      <c r="HT374">
        <v>0</v>
      </c>
      <c r="HU374">
        <v>0</v>
      </c>
      <c r="HV374">
        <v>0</v>
      </c>
      <c r="HW374">
        <v>0</v>
      </c>
      <c r="HX374">
        <v>0</v>
      </c>
      <c r="HY374">
        <v>0</v>
      </c>
      <c r="HZ374">
        <v>0</v>
      </c>
      <c r="IA374">
        <v>0</v>
      </c>
      <c r="IB374">
        <v>0</v>
      </c>
      <c r="IC374">
        <v>0</v>
      </c>
      <c r="ID374">
        <v>0</v>
      </c>
      <c r="IE374">
        <v>0</v>
      </c>
    </row>
    <row r="375" spans="1:239">
      <c r="A375" t="s">
        <v>1048</v>
      </c>
      <c r="B375" t="s">
        <v>1018</v>
      </c>
      <c r="C375" t="str">
        <f>"060601"</f>
        <v>060601</v>
      </c>
      <c r="D375" t="s">
        <v>1046</v>
      </c>
      <c r="E375">
        <v>1</v>
      </c>
      <c r="F375">
        <v>925</v>
      </c>
      <c r="G375">
        <v>721</v>
      </c>
      <c r="H375">
        <v>294</v>
      </c>
      <c r="I375">
        <v>427</v>
      </c>
      <c r="J375">
        <v>1</v>
      </c>
      <c r="K375">
        <v>3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427</v>
      </c>
      <c r="T375">
        <v>0</v>
      </c>
      <c r="U375">
        <v>0</v>
      </c>
      <c r="V375">
        <v>427</v>
      </c>
      <c r="W375">
        <v>18</v>
      </c>
      <c r="X375">
        <v>15</v>
      </c>
      <c r="Y375">
        <v>3</v>
      </c>
      <c r="Z375">
        <v>0</v>
      </c>
      <c r="AA375">
        <v>409</v>
      </c>
      <c r="AB375">
        <v>120</v>
      </c>
      <c r="AC375">
        <v>41</v>
      </c>
      <c r="AD375">
        <v>8</v>
      </c>
      <c r="AE375">
        <v>6</v>
      </c>
      <c r="AF375">
        <v>3</v>
      </c>
      <c r="AG375">
        <v>23</v>
      </c>
      <c r="AH375">
        <v>0</v>
      </c>
      <c r="AI375">
        <v>1</v>
      </c>
      <c r="AJ375">
        <v>0</v>
      </c>
      <c r="AK375">
        <v>0</v>
      </c>
      <c r="AL375">
        <v>25</v>
      </c>
      <c r="AM375">
        <v>1</v>
      </c>
      <c r="AN375">
        <v>0</v>
      </c>
      <c r="AO375">
        <v>0</v>
      </c>
      <c r="AP375">
        <v>7</v>
      </c>
      <c r="AQ375">
        <v>0</v>
      </c>
      <c r="AR375">
        <v>1</v>
      </c>
      <c r="AS375">
        <v>0</v>
      </c>
      <c r="AT375">
        <v>2</v>
      </c>
      <c r="AU375">
        <v>0</v>
      </c>
      <c r="AV375">
        <v>1</v>
      </c>
      <c r="AW375">
        <v>0</v>
      </c>
      <c r="AX375">
        <v>0</v>
      </c>
      <c r="AY375">
        <v>0</v>
      </c>
      <c r="AZ375">
        <v>1</v>
      </c>
      <c r="BA375">
        <v>120</v>
      </c>
      <c r="BB375">
        <v>69</v>
      </c>
      <c r="BC375">
        <v>33</v>
      </c>
      <c r="BD375">
        <v>6</v>
      </c>
      <c r="BE375">
        <v>1</v>
      </c>
      <c r="BF375">
        <v>12</v>
      </c>
      <c r="BG375">
        <v>1</v>
      </c>
      <c r="BH375">
        <v>2</v>
      </c>
      <c r="BI375">
        <v>2</v>
      </c>
      <c r="BJ375">
        <v>4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3</v>
      </c>
      <c r="BV375">
        <v>1</v>
      </c>
      <c r="BW375">
        <v>0</v>
      </c>
      <c r="BX375">
        <v>2</v>
      </c>
      <c r="BY375">
        <v>0</v>
      </c>
      <c r="BZ375">
        <v>2</v>
      </c>
      <c r="CA375">
        <v>69</v>
      </c>
      <c r="CB375">
        <v>19</v>
      </c>
      <c r="CC375">
        <v>10</v>
      </c>
      <c r="CD375">
        <v>1</v>
      </c>
      <c r="CE375">
        <v>1</v>
      </c>
      <c r="CF375">
        <v>2</v>
      </c>
      <c r="CG375">
        <v>1</v>
      </c>
      <c r="CH375">
        <v>0</v>
      </c>
      <c r="CI375">
        <v>0</v>
      </c>
      <c r="CJ375">
        <v>0</v>
      </c>
      <c r="CK375">
        <v>0</v>
      </c>
      <c r="CL375">
        <v>1</v>
      </c>
      <c r="CM375">
        <v>0</v>
      </c>
      <c r="CN375">
        <v>0</v>
      </c>
      <c r="CO375">
        <v>1</v>
      </c>
      <c r="CP375">
        <v>2</v>
      </c>
      <c r="CQ375">
        <v>19</v>
      </c>
      <c r="CR375">
        <v>47</v>
      </c>
      <c r="CS375">
        <v>4</v>
      </c>
      <c r="CT375">
        <v>0</v>
      </c>
      <c r="CU375">
        <v>18</v>
      </c>
      <c r="CV375">
        <v>1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1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23</v>
      </c>
      <c r="DQ375">
        <v>47</v>
      </c>
      <c r="DR375">
        <v>42</v>
      </c>
      <c r="DS375">
        <v>1</v>
      </c>
      <c r="DT375">
        <v>2</v>
      </c>
      <c r="DU375">
        <v>0</v>
      </c>
      <c r="DV375">
        <v>1</v>
      </c>
      <c r="DW375">
        <v>35</v>
      </c>
      <c r="DX375">
        <v>0</v>
      </c>
      <c r="DY375">
        <v>0</v>
      </c>
      <c r="DZ375">
        <v>1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2</v>
      </c>
      <c r="EQ375">
        <v>42</v>
      </c>
      <c r="ER375">
        <v>23</v>
      </c>
      <c r="ES375">
        <v>5</v>
      </c>
      <c r="ET375">
        <v>4</v>
      </c>
      <c r="EU375">
        <v>2</v>
      </c>
      <c r="EV375">
        <v>0</v>
      </c>
      <c r="EW375">
        <v>0</v>
      </c>
      <c r="EX375">
        <v>0</v>
      </c>
      <c r="EY375">
        <v>9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3</v>
      </c>
      <c r="FQ375">
        <v>23</v>
      </c>
      <c r="FR375">
        <v>26</v>
      </c>
      <c r="FS375">
        <v>13</v>
      </c>
      <c r="FT375">
        <v>3</v>
      </c>
      <c r="FU375">
        <v>1</v>
      </c>
      <c r="FV375">
        <v>0</v>
      </c>
      <c r="FW375">
        <v>0</v>
      </c>
      <c r="FX375">
        <v>0</v>
      </c>
      <c r="FY375">
        <v>1</v>
      </c>
      <c r="FZ375">
        <v>0</v>
      </c>
      <c r="GA375">
        <v>0</v>
      </c>
      <c r="GB375">
        <v>1</v>
      </c>
      <c r="GC375">
        <v>0</v>
      </c>
      <c r="GD375">
        <v>0</v>
      </c>
      <c r="GE375">
        <v>1</v>
      </c>
      <c r="GF375">
        <v>1</v>
      </c>
      <c r="GG375">
        <v>0</v>
      </c>
      <c r="GH375">
        <v>0</v>
      </c>
      <c r="GI375">
        <v>1</v>
      </c>
      <c r="GJ375">
        <v>0</v>
      </c>
      <c r="GK375">
        <v>0</v>
      </c>
      <c r="GL375">
        <v>0</v>
      </c>
      <c r="GM375">
        <v>2</v>
      </c>
      <c r="GN375">
        <v>0</v>
      </c>
      <c r="GO375">
        <v>0</v>
      </c>
      <c r="GP375">
        <v>2</v>
      </c>
      <c r="GQ375">
        <v>26</v>
      </c>
      <c r="GR375">
        <v>63</v>
      </c>
      <c r="GS375">
        <v>57</v>
      </c>
      <c r="GT375">
        <v>1</v>
      </c>
      <c r="GU375">
        <v>1</v>
      </c>
      <c r="GV375">
        <v>0</v>
      </c>
      <c r="GW375">
        <v>1</v>
      </c>
      <c r="GX375">
        <v>0</v>
      </c>
      <c r="GY375">
        <v>0</v>
      </c>
      <c r="GZ375">
        <v>0</v>
      </c>
      <c r="HA375">
        <v>0</v>
      </c>
      <c r="HB375">
        <v>0</v>
      </c>
      <c r="HC375">
        <v>0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2</v>
      </c>
      <c r="HJ375">
        <v>0</v>
      </c>
      <c r="HK375">
        <v>1</v>
      </c>
      <c r="HL375">
        <v>0</v>
      </c>
      <c r="HM375">
        <v>0</v>
      </c>
      <c r="HN375">
        <v>0</v>
      </c>
      <c r="HO375">
        <v>0</v>
      </c>
      <c r="HP375">
        <v>0</v>
      </c>
      <c r="HQ375">
        <v>63</v>
      </c>
      <c r="HR375">
        <v>0</v>
      </c>
      <c r="HS375">
        <v>0</v>
      </c>
      <c r="HT375">
        <v>0</v>
      </c>
      <c r="HU375">
        <v>0</v>
      </c>
      <c r="HV375">
        <v>0</v>
      </c>
      <c r="HW375">
        <v>0</v>
      </c>
      <c r="HX375">
        <v>0</v>
      </c>
      <c r="HY375">
        <v>0</v>
      </c>
      <c r="HZ375">
        <v>0</v>
      </c>
      <c r="IA375">
        <v>0</v>
      </c>
      <c r="IB375">
        <v>0</v>
      </c>
      <c r="IC375">
        <v>0</v>
      </c>
      <c r="ID375">
        <v>0</v>
      </c>
      <c r="IE375">
        <v>0</v>
      </c>
    </row>
    <row r="376" spans="1:239">
      <c r="A376" t="s">
        <v>1047</v>
      </c>
      <c r="B376" t="s">
        <v>1018</v>
      </c>
      <c r="C376" t="str">
        <f>"060601"</f>
        <v>060601</v>
      </c>
      <c r="D376" t="s">
        <v>1046</v>
      </c>
      <c r="E376">
        <v>2</v>
      </c>
      <c r="F376">
        <v>1290</v>
      </c>
      <c r="G376">
        <v>980</v>
      </c>
      <c r="H376">
        <v>413</v>
      </c>
      <c r="I376">
        <v>567</v>
      </c>
      <c r="J376">
        <v>0</v>
      </c>
      <c r="K376">
        <v>3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567</v>
      </c>
      <c r="T376">
        <v>0</v>
      </c>
      <c r="U376">
        <v>0</v>
      </c>
      <c r="V376">
        <v>567</v>
      </c>
      <c r="W376">
        <v>13</v>
      </c>
      <c r="X376">
        <v>11</v>
      </c>
      <c r="Y376">
        <v>2</v>
      </c>
      <c r="Z376">
        <v>0</v>
      </c>
      <c r="AA376">
        <v>554</v>
      </c>
      <c r="AB376">
        <v>197</v>
      </c>
      <c r="AC376">
        <v>59</v>
      </c>
      <c r="AD376">
        <v>7</v>
      </c>
      <c r="AE376">
        <v>11</v>
      </c>
      <c r="AF376">
        <v>0</v>
      </c>
      <c r="AG376">
        <v>56</v>
      </c>
      <c r="AH376">
        <v>3</v>
      </c>
      <c r="AI376">
        <v>0</v>
      </c>
      <c r="AJ376">
        <v>2</v>
      </c>
      <c r="AK376">
        <v>17</v>
      </c>
      <c r="AL376">
        <v>32</v>
      </c>
      <c r="AM376">
        <v>1</v>
      </c>
      <c r="AN376">
        <v>0</v>
      </c>
      <c r="AO376">
        <v>0</v>
      </c>
      <c r="AP376">
        <v>3</v>
      </c>
      <c r="AQ376">
        <v>0</v>
      </c>
      <c r="AR376">
        <v>1</v>
      </c>
      <c r="AS376">
        <v>0</v>
      </c>
      <c r="AT376">
        <v>0</v>
      </c>
      <c r="AU376">
        <v>0</v>
      </c>
      <c r="AV376">
        <v>2</v>
      </c>
      <c r="AW376">
        <v>1</v>
      </c>
      <c r="AX376">
        <v>0</v>
      </c>
      <c r="AY376">
        <v>0</v>
      </c>
      <c r="AZ376">
        <v>2</v>
      </c>
      <c r="BA376">
        <v>197</v>
      </c>
      <c r="BB376">
        <v>57</v>
      </c>
      <c r="BC376">
        <v>18</v>
      </c>
      <c r="BD376">
        <v>13</v>
      </c>
      <c r="BE376">
        <v>0</v>
      </c>
      <c r="BF376">
        <v>13</v>
      </c>
      <c r="BG376">
        <v>0</v>
      </c>
      <c r="BH376">
        <v>2</v>
      </c>
      <c r="BI376">
        <v>0</v>
      </c>
      <c r="BJ376">
        <v>0</v>
      </c>
      <c r="BK376">
        <v>0</v>
      </c>
      <c r="BL376">
        <v>0</v>
      </c>
      <c r="BM376">
        <v>1</v>
      </c>
      <c r="BN376">
        <v>0</v>
      </c>
      <c r="BO376">
        <v>0</v>
      </c>
      <c r="BP376">
        <v>0</v>
      </c>
      <c r="BQ376">
        <v>0</v>
      </c>
      <c r="BR376">
        <v>1</v>
      </c>
      <c r="BS376">
        <v>0</v>
      </c>
      <c r="BT376">
        <v>0</v>
      </c>
      <c r="BU376">
        <v>1</v>
      </c>
      <c r="BV376">
        <v>7</v>
      </c>
      <c r="BW376">
        <v>0</v>
      </c>
      <c r="BX376">
        <v>0</v>
      </c>
      <c r="BY376">
        <v>0</v>
      </c>
      <c r="BZ376">
        <v>1</v>
      </c>
      <c r="CA376">
        <v>57</v>
      </c>
      <c r="CB376">
        <v>12</v>
      </c>
      <c r="CC376">
        <v>5</v>
      </c>
      <c r="CD376">
        <v>0</v>
      </c>
      <c r="CE376">
        <v>0</v>
      </c>
      <c r="CF376">
        <v>1</v>
      </c>
      <c r="CG376">
        <v>1</v>
      </c>
      <c r="CH376">
        <v>0</v>
      </c>
      <c r="CI376">
        <v>0</v>
      </c>
      <c r="CJ376">
        <v>1</v>
      </c>
      <c r="CK376">
        <v>0</v>
      </c>
      <c r="CL376">
        <v>3</v>
      </c>
      <c r="CM376">
        <v>0</v>
      </c>
      <c r="CN376">
        <v>0</v>
      </c>
      <c r="CO376">
        <v>0</v>
      </c>
      <c r="CP376">
        <v>1</v>
      </c>
      <c r="CQ376">
        <v>12</v>
      </c>
      <c r="CR376">
        <v>58</v>
      </c>
      <c r="CS376">
        <v>10</v>
      </c>
      <c r="CT376">
        <v>0</v>
      </c>
      <c r="CU376">
        <v>41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1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1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5</v>
      </c>
      <c r="DQ376">
        <v>58</v>
      </c>
      <c r="DR376">
        <v>35</v>
      </c>
      <c r="DS376">
        <v>3</v>
      </c>
      <c r="DT376">
        <v>0</v>
      </c>
      <c r="DU376">
        <v>0</v>
      </c>
      <c r="DV376">
        <v>2</v>
      </c>
      <c r="DW376">
        <v>27</v>
      </c>
      <c r="DX376">
        <v>0</v>
      </c>
      <c r="DY376">
        <v>0</v>
      </c>
      <c r="DZ376">
        <v>1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2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35</v>
      </c>
      <c r="ER376">
        <v>43</v>
      </c>
      <c r="ES376">
        <v>4</v>
      </c>
      <c r="ET376">
        <v>7</v>
      </c>
      <c r="EU376">
        <v>1</v>
      </c>
      <c r="EV376">
        <v>0</v>
      </c>
      <c r="EW376">
        <v>0</v>
      </c>
      <c r="EX376">
        <v>0</v>
      </c>
      <c r="EY376">
        <v>24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1</v>
      </c>
      <c r="FI376">
        <v>1</v>
      </c>
      <c r="FJ376">
        <v>0</v>
      </c>
      <c r="FK376">
        <v>0</v>
      </c>
      <c r="FL376">
        <v>2</v>
      </c>
      <c r="FM376">
        <v>1</v>
      </c>
      <c r="FN376">
        <v>0</v>
      </c>
      <c r="FO376">
        <v>1</v>
      </c>
      <c r="FP376">
        <v>1</v>
      </c>
      <c r="FQ376">
        <v>43</v>
      </c>
      <c r="FR376">
        <v>54</v>
      </c>
      <c r="FS376">
        <v>7</v>
      </c>
      <c r="FT376">
        <v>2</v>
      </c>
      <c r="FU376">
        <v>3</v>
      </c>
      <c r="FV376">
        <v>6</v>
      </c>
      <c r="FW376">
        <v>0</v>
      </c>
      <c r="FX376">
        <v>3</v>
      </c>
      <c r="FY376">
        <v>5</v>
      </c>
      <c r="FZ376">
        <v>1</v>
      </c>
      <c r="GA376">
        <v>0</v>
      </c>
      <c r="GB376">
        <v>5</v>
      </c>
      <c r="GC376">
        <v>0</v>
      </c>
      <c r="GD376">
        <v>13</v>
      </c>
      <c r="GE376">
        <v>0</v>
      </c>
      <c r="GF376">
        <v>0</v>
      </c>
      <c r="GG376">
        <v>0</v>
      </c>
      <c r="GH376">
        <v>1</v>
      </c>
      <c r="GI376">
        <v>0</v>
      </c>
      <c r="GJ376">
        <v>0</v>
      </c>
      <c r="GK376">
        <v>1</v>
      </c>
      <c r="GL376">
        <v>0</v>
      </c>
      <c r="GM376">
        <v>2</v>
      </c>
      <c r="GN376">
        <v>1</v>
      </c>
      <c r="GO376">
        <v>0</v>
      </c>
      <c r="GP376">
        <v>4</v>
      </c>
      <c r="GQ376">
        <v>54</v>
      </c>
      <c r="GR376">
        <v>96</v>
      </c>
      <c r="GS376">
        <v>93</v>
      </c>
      <c r="GT376">
        <v>0</v>
      </c>
      <c r="GU376">
        <v>2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1</v>
      </c>
      <c r="HL376">
        <v>0</v>
      </c>
      <c r="HM376">
        <v>0</v>
      </c>
      <c r="HN376">
        <v>0</v>
      </c>
      <c r="HO376">
        <v>0</v>
      </c>
      <c r="HP376">
        <v>0</v>
      </c>
      <c r="HQ376">
        <v>96</v>
      </c>
      <c r="HR376">
        <v>2</v>
      </c>
      <c r="HS376">
        <v>0</v>
      </c>
      <c r="HT376">
        <v>0</v>
      </c>
      <c r="HU376">
        <v>0</v>
      </c>
      <c r="HV376">
        <v>0</v>
      </c>
      <c r="HW376">
        <v>0</v>
      </c>
      <c r="HX376">
        <v>0</v>
      </c>
      <c r="HY376">
        <v>0</v>
      </c>
      <c r="HZ376">
        <v>0</v>
      </c>
      <c r="IA376">
        <v>0</v>
      </c>
      <c r="IB376">
        <v>0</v>
      </c>
      <c r="IC376">
        <v>2</v>
      </c>
      <c r="ID376">
        <v>0</v>
      </c>
      <c r="IE376">
        <v>2</v>
      </c>
    </row>
    <row r="377" spans="1:239">
      <c r="A377" t="s">
        <v>1045</v>
      </c>
      <c r="B377" t="s">
        <v>1018</v>
      </c>
      <c r="C377" t="str">
        <f>"060601"</f>
        <v>060601</v>
      </c>
      <c r="D377" t="s">
        <v>1044</v>
      </c>
      <c r="E377">
        <v>3</v>
      </c>
      <c r="F377">
        <v>795</v>
      </c>
      <c r="G377">
        <v>610</v>
      </c>
      <c r="H377">
        <v>300</v>
      </c>
      <c r="I377">
        <v>310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310</v>
      </c>
      <c r="T377">
        <v>0</v>
      </c>
      <c r="U377">
        <v>0</v>
      </c>
      <c r="V377">
        <v>310</v>
      </c>
      <c r="W377">
        <v>8</v>
      </c>
      <c r="X377">
        <v>7</v>
      </c>
      <c r="Y377">
        <v>1</v>
      </c>
      <c r="Z377">
        <v>0</v>
      </c>
      <c r="AA377">
        <v>302</v>
      </c>
      <c r="AB377">
        <v>108</v>
      </c>
      <c r="AC377">
        <v>25</v>
      </c>
      <c r="AD377">
        <v>24</v>
      </c>
      <c r="AE377">
        <v>1</v>
      </c>
      <c r="AF377">
        <v>0</v>
      </c>
      <c r="AG377">
        <v>25</v>
      </c>
      <c r="AH377">
        <v>0</v>
      </c>
      <c r="AI377">
        <v>2</v>
      </c>
      <c r="AJ377">
        <v>0</v>
      </c>
      <c r="AK377">
        <v>3</v>
      </c>
      <c r="AL377">
        <v>16</v>
      </c>
      <c r="AM377">
        <v>1</v>
      </c>
      <c r="AN377">
        <v>0</v>
      </c>
      <c r="AO377">
        <v>0</v>
      </c>
      <c r="AP377">
        <v>4</v>
      </c>
      <c r="AQ377">
        <v>0</v>
      </c>
      <c r="AR377">
        <v>1</v>
      </c>
      <c r="AS377">
        <v>1</v>
      </c>
      <c r="AT377">
        <v>0</v>
      </c>
      <c r="AU377">
        <v>0</v>
      </c>
      <c r="AV377">
        <v>1</v>
      </c>
      <c r="AW377">
        <v>0</v>
      </c>
      <c r="AX377">
        <v>1</v>
      </c>
      <c r="AY377">
        <v>0</v>
      </c>
      <c r="AZ377">
        <v>3</v>
      </c>
      <c r="BA377">
        <v>108</v>
      </c>
      <c r="BB377">
        <v>43</v>
      </c>
      <c r="BC377">
        <v>26</v>
      </c>
      <c r="BD377">
        <v>5</v>
      </c>
      <c r="BE377">
        <v>3</v>
      </c>
      <c r="BF377">
        <v>5</v>
      </c>
      <c r="BG377">
        <v>0</v>
      </c>
      <c r="BH377">
        <v>2</v>
      </c>
      <c r="BI377">
        <v>0</v>
      </c>
      <c r="BJ377">
        <v>2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43</v>
      </c>
      <c r="CB377">
        <v>7</v>
      </c>
      <c r="CC377">
        <v>3</v>
      </c>
      <c r="CD377">
        <v>0</v>
      </c>
      <c r="CE377">
        <v>1</v>
      </c>
      <c r="CF377">
        <v>1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1</v>
      </c>
      <c r="CM377">
        <v>0</v>
      </c>
      <c r="CN377">
        <v>0</v>
      </c>
      <c r="CO377">
        <v>1</v>
      </c>
      <c r="CP377">
        <v>0</v>
      </c>
      <c r="CQ377">
        <v>7</v>
      </c>
      <c r="CR377">
        <v>20</v>
      </c>
      <c r="CS377">
        <v>2</v>
      </c>
      <c r="CT377">
        <v>0</v>
      </c>
      <c r="CU377">
        <v>9</v>
      </c>
      <c r="CV377">
        <v>1</v>
      </c>
      <c r="CW377">
        <v>2</v>
      </c>
      <c r="CX377">
        <v>2</v>
      </c>
      <c r="CY377">
        <v>0</v>
      </c>
      <c r="CZ377">
        <v>0</v>
      </c>
      <c r="DA377">
        <v>1</v>
      </c>
      <c r="DB377">
        <v>0</v>
      </c>
      <c r="DC377">
        <v>0</v>
      </c>
      <c r="DD377">
        <v>1</v>
      </c>
      <c r="DE377">
        <v>0</v>
      </c>
      <c r="DF377">
        <v>0</v>
      </c>
      <c r="DG377">
        <v>0</v>
      </c>
      <c r="DH377">
        <v>0</v>
      </c>
      <c r="DI377">
        <v>1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1</v>
      </c>
      <c r="DQ377">
        <v>20</v>
      </c>
      <c r="DR377">
        <v>29</v>
      </c>
      <c r="DS377">
        <v>2</v>
      </c>
      <c r="DT377">
        <v>0</v>
      </c>
      <c r="DU377">
        <v>0</v>
      </c>
      <c r="DV377">
        <v>0</v>
      </c>
      <c r="DW377">
        <v>26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1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29</v>
      </c>
      <c r="ER377">
        <v>11</v>
      </c>
      <c r="ES377">
        <v>0</v>
      </c>
      <c r="ET377">
        <v>1</v>
      </c>
      <c r="EU377">
        <v>0</v>
      </c>
      <c r="EV377">
        <v>0</v>
      </c>
      <c r="EW377">
        <v>0</v>
      </c>
      <c r="EX377">
        <v>0</v>
      </c>
      <c r="EY377">
        <v>8</v>
      </c>
      <c r="EZ377">
        <v>1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1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11</v>
      </c>
      <c r="FR377">
        <v>40</v>
      </c>
      <c r="FS377">
        <v>13</v>
      </c>
      <c r="FT377">
        <v>4</v>
      </c>
      <c r="FU377">
        <v>3</v>
      </c>
      <c r="FV377">
        <v>0</v>
      </c>
      <c r="FW377">
        <v>0</v>
      </c>
      <c r="FX377">
        <v>1</v>
      </c>
      <c r="FY377">
        <v>3</v>
      </c>
      <c r="FZ377">
        <v>0</v>
      </c>
      <c r="GA377">
        <v>2</v>
      </c>
      <c r="GB377">
        <v>1</v>
      </c>
      <c r="GC377">
        <v>2</v>
      </c>
      <c r="GD377">
        <v>0</v>
      </c>
      <c r="GE377">
        <v>0</v>
      </c>
      <c r="GF377">
        <v>2</v>
      </c>
      <c r="GG377">
        <v>0</v>
      </c>
      <c r="GH377">
        <v>2</v>
      </c>
      <c r="GI377">
        <v>1</v>
      </c>
      <c r="GJ377">
        <v>0</v>
      </c>
      <c r="GK377">
        <v>1</v>
      </c>
      <c r="GL377">
        <v>0</v>
      </c>
      <c r="GM377">
        <v>3</v>
      </c>
      <c r="GN377">
        <v>1</v>
      </c>
      <c r="GO377">
        <v>1</v>
      </c>
      <c r="GP377">
        <v>0</v>
      </c>
      <c r="GQ377">
        <v>40</v>
      </c>
      <c r="GR377">
        <v>42</v>
      </c>
      <c r="GS377">
        <v>40</v>
      </c>
      <c r="GT377">
        <v>0</v>
      </c>
      <c r="GU377">
        <v>1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0</v>
      </c>
      <c r="HB377">
        <v>0</v>
      </c>
      <c r="HC377">
        <v>0</v>
      </c>
      <c r="HD377">
        <v>0</v>
      </c>
      <c r="HE377">
        <v>0</v>
      </c>
      <c r="HF377">
        <v>0</v>
      </c>
      <c r="HG377">
        <v>0</v>
      </c>
      <c r="HH377">
        <v>0</v>
      </c>
      <c r="HI377">
        <v>1</v>
      </c>
      <c r="HJ377">
        <v>0</v>
      </c>
      <c r="HK377">
        <v>0</v>
      </c>
      <c r="HL377">
        <v>0</v>
      </c>
      <c r="HM377">
        <v>0</v>
      </c>
      <c r="HN377">
        <v>0</v>
      </c>
      <c r="HO377">
        <v>0</v>
      </c>
      <c r="HP377">
        <v>0</v>
      </c>
      <c r="HQ377">
        <v>42</v>
      </c>
      <c r="HR377">
        <v>2</v>
      </c>
      <c r="HS377">
        <v>1</v>
      </c>
      <c r="HT377">
        <v>0</v>
      </c>
      <c r="HU377">
        <v>0</v>
      </c>
      <c r="HV377">
        <v>0</v>
      </c>
      <c r="HW377">
        <v>0</v>
      </c>
      <c r="HX377">
        <v>0</v>
      </c>
      <c r="HY377">
        <v>0</v>
      </c>
      <c r="HZ377">
        <v>1</v>
      </c>
      <c r="IA377">
        <v>0</v>
      </c>
      <c r="IB377">
        <v>0</v>
      </c>
      <c r="IC377">
        <v>0</v>
      </c>
      <c r="ID377">
        <v>0</v>
      </c>
      <c r="IE377">
        <v>2</v>
      </c>
    </row>
    <row r="378" spans="1:239">
      <c r="A378" t="s">
        <v>1043</v>
      </c>
      <c r="B378" t="s">
        <v>1018</v>
      </c>
      <c r="C378" t="str">
        <f>"060601"</f>
        <v>060601</v>
      </c>
      <c r="D378" t="s">
        <v>1042</v>
      </c>
      <c r="E378">
        <v>4</v>
      </c>
      <c r="F378">
        <v>839</v>
      </c>
      <c r="G378">
        <v>660</v>
      </c>
      <c r="H378">
        <v>294</v>
      </c>
      <c r="I378">
        <v>366</v>
      </c>
      <c r="J378">
        <v>2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366</v>
      </c>
      <c r="T378">
        <v>0</v>
      </c>
      <c r="U378">
        <v>0</v>
      </c>
      <c r="V378">
        <v>366</v>
      </c>
      <c r="W378">
        <v>6</v>
      </c>
      <c r="X378">
        <v>3</v>
      </c>
      <c r="Y378">
        <v>2</v>
      </c>
      <c r="Z378">
        <v>0</v>
      </c>
      <c r="AA378">
        <v>360</v>
      </c>
      <c r="AB378">
        <v>157</v>
      </c>
      <c r="AC378">
        <v>41</v>
      </c>
      <c r="AD378">
        <v>2</v>
      </c>
      <c r="AE378">
        <v>3</v>
      </c>
      <c r="AF378">
        <v>1</v>
      </c>
      <c r="AG378">
        <v>58</v>
      </c>
      <c r="AH378">
        <v>0</v>
      </c>
      <c r="AI378">
        <v>3</v>
      </c>
      <c r="AJ378">
        <v>0</v>
      </c>
      <c r="AK378">
        <v>6</v>
      </c>
      <c r="AL378">
        <v>29</v>
      </c>
      <c r="AM378">
        <v>3</v>
      </c>
      <c r="AN378">
        <v>0</v>
      </c>
      <c r="AO378">
        <v>0</v>
      </c>
      <c r="AP378">
        <v>2</v>
      </c>
      <c r="AQ378">
        <v>0</v>
      </c>
      <c r="AR378">
        <v>2</v>
      </c>
      <c r="AS378">
        <v>0</v>
      </c>
      <c r="AT378">
        <v>0</v>
      </c>
      <c r="AU378">
        <v>0</v>
      </c>
      <c r="AV378">
        <v>2</v>
      </c>
      <c r="AW378">
        <v>2</v>
      </c>
      <c r="AX378">
        <v>0</v>
      </c>
      <c r="AY378">
        <v>0</v>
      </c>
      <c r="AZ378">
        <v>3</v>
      </c>
      <c r="BA378">
        <v>157</v>
      </c>
      <c r="BB378">
        <v>60</v>
      </c>
      <c r="BC378">
        <v>28</v>
      </c>
      <c r="BD378">
        <v>8</v>
      </c>
      <c r="BE378">
        <v>3</v>
      </c>
      <c r="BF378">
        <v>12</v>
      </c>
      <c r="BG378">
        <v>1</v>
      </c>
      <c r="BH378">
        <v>2</v>
      </c>
      <c r="BI378">
        <v>0</v>
      </c>
      <c r="BJ378">
        <v>0</v>
      </c>
      <c r="BK378">
        <v>1</v>
      </c>
      <c r="BL378">
        <v>0</v>
      </c>
      <c r="BM378">
        <v>0</v>
      </c>
      <c r="BN378">
        <v>2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1</v>
      </c>
      <c r="BU378">
        <v>0</v>
      </c>
      <c r="BV378">
        <v>0</v>
      </c>
      <c r="BW378">
        <v>0</v>
      </c>
      <c r="BX378">
        <v>2</v>
      </c>
      <c r="BY378">
        <v>0</v>
      </c>
      <c r="BZ378">
        <v>0</v>
      </c>
      <c r="CA378">
        <v>60</v>
      </c>
      <c r="CB378">
        <v>4</v>
      </c>
      <c r="CC378">
        <v>0</v>
      </c>
      <c r="CD378">
        <v>1</v>
      </c>
      <c r="CE378">
        <v>1</v>
      </c>
      <c r="CF378">
        <v>0</v>
      </c>
      <c r="CG378">
        <v>0</v>
      </c>
      <c r="CH378">
        <v>1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1</v>
      </c>
      <c r="CQ378">
        <v>4</v>
      </c>
      <c r="CR378">
        <v>23</v>
      </c>
      <c r="CS378">
        <v>2</v>
      </c>
      <c r="CT378">
        <v>0</v>
      </c>
      <c r="CU378">
        <v>18</v>
      </c>
      <c r="CV378">
        <v>0</v>
      </c>
      <c r="CW378">
        <v>1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1</v>
      </c>
      <c r="DO378">
        <v>0</v>
      </c>
      <c r="DP378">
        <v>1</v>
      </c>
      <c r="DQ378">
        <v>23</v>
      </c>
      <c r="DR378">
        <v>15</v>
      </c>
      <c r="DS378">
        <v>0</v>
      </c>
      <c r="DT378">
        <v>0</v>
      </c>
      <c r="DU378">
        <v>0</v>
      </c>
      <c r="DV378">
        <v>0</v>
      </c>
      <c r="DW378">
        <v>13</v>
      </c>
      <c r="DX378">
        <v>0</v>
      </c>
      <c r="DY378">
        <v>0</v>
      </c>
      <c r="DZ378">
        <v>0</v>
      </c>
      <c r="EA378">
        <v>1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1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15</v>
      </c>
      <c r="ER378">
        <v>22</v>
      </c>
      <c r="ES378">
        <v>0</v>
      </c>
      <c r="ET378">
        <v>1</v>
      </c>
      <c r="EU378">
        <v>1</v>
      </c>
      <c r="EV378">
        <v>0</v>
      </c>
      <c r="EW378">
        <v>1</v>
      </c>
      <c r="EX378">
        <v>0</v>
      </c>
      <c r="EY378">
        <v>15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2</v>
      </c>
      <c r="FJ378">
        <v>0</v>
      </c>
      <c r="FK378">
        <v>0</v>
      </c>
      <c r="FL378">
        <v>0</v>
      </c>
      <c r="FM378">
        <v>1</v>
      </c>
      <c r="FN378">
        <v>0</v>
      </c>
      <c r="FO378">
        <v>0</v>
      </c>
      <c r="FP378">
        <v>1</v>
      </c>
      <c r="FQ378">
        <v>22</v>
      </c>
      <c r="FR378">
        <v>38</v>
      </c>
      <c r="FS378">
        <v>13</v>
      </c>
      <c r="FT378">
        <v>1</v>
      </c>
      <c r="FU378">
        <v>6</v>
      </c>
      <c r="FV378">
        <v>0</v>
      </c>
      <c r="FW378">
        <v>1</v>
      </c>
      <c r="FX378">
        <v>1</v>
      </c>
      <c r="FY378">
        <v>0</v>
      </c>
      <c r="FZ378">
        <v>2</v>
      </c>
      <c r="GA378">
        <v>1</v>
      </c>
      <c r="GB378">
        <v>5</v>
      </c>
      <c r="GC378">
        <v>0</v>
      </c>
      <c r="GD378">
        <v>0</v>
      </c>
      <c r="GE378">
        <v>1</v>
      </c>
      <c r="GF378">
        <v>1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1</v>
      </c>
      <c r="GM378">
        <v>1</v>
      </c>
      <c r="GN378">
        <v>0</v>
      </c>
      <c r="GO378">
        <v>2</v>
      </c>
      <c r="GP378">
        <v>2</v>
      </c>
      <c r="GQ378">
        <v>38</v>
      </c>
      <c r="GR378">
        <v>40</v>
      </c>
      <c r="GS378">
        <v>37</v>
      </c>
      <c r="GT378">
        <v>2</v>
      </c>
      <c r="GU378">
        <v>0</v>
      </c>
      <c r="GV378">
        <v>0</v>
      </c>
      <c r="GW378">
        <v>1</v>
      </c>
      <c r="GX378">
        <v>0</v>
      </c>
      <c r="GY378">
        <v>0</v>
      </c>
      <c r="GZ378">
        <v>0</v>
      </c>
      <c r="HA378">
        <v>0</v>
      </c>
      <c r="HB378">
        <v>0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0</v>
      </c>
      <c r="HJ378">
        <v>0</v>
      </c>
      <c r="HK378">
        <v>0</v>
      </c>
      <c r="HL378">
        <v>0</v>
      </c>
      <c r="HM378">
        <v>0</v>
      </c>
      <c r="HN378">
        <v>0</v>
      </c>
      <c r="HO378">
        <v>0</v>
      </c>
      <c r="HP378">
        <v>0</v>
      </c>
      <c r="HQ378">
        <v>40</v>
      </c>
      <c r="HR378">
        <v>1</v>
      </c>
      <c r="HS378">
        <v>1</v>
      </c>
      <c r="HT378">
        <v>0</v>
      </c>
      <c r="HU378">
        <v>0</v>
      </c>
      <c r="HV378">
        <v>0</v>
      </c>
      <c r="HW378">
        <v>0</v>
      </c>
      <c r="HX378">
        <v>0</v>
      </c>
      <c r="HY378">
        <v>0</v>
      </c>
      <c r="HZ378">
        <v>0</v>
      </c>
      <c r="IA378">
        <v>0</v>
      </c>
      <c r="IB378">
        <v>0</v>
      </c>
      <c r="IC378">
        <v>0</v>
      </c>
      <c r="ID378">
        <v>0</v>
      </c>
      <c r="IE378">
        <v>1</v>
      </c>
    </row>
    <row r="379" spans="1:239">
      <c r="A379" t="s">
        <v>1041</v>
      </c>
      <c r="B379" t="s">
        <v>1018</v>
      </c>
      <c r="C379" t="str">
        <f>"060601"</f>
        <v>060601</v>
      </c>
      <c r="D379" t="s">
        <v>1040</v>
      </c>
      <c r="E379">
        <v>5</v>
      </c>
      <c r="F379">
        <v>1051</v>
      </c>
      <c r="G379">
        <v>820</v>
      </c>
      <c r="H379">
        <v>308</v>
      </c>
      <c r="I379">
        <v>512</v>
      </c>
      <c r="J379">
        <v>0</v>
      </c>
      <c r="K379">
        <v>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512</v>
      </c>
      <c r="T379">
        <v>0</v>
      </c>
      <c r="U379">
        <v>0</v>
      </c>
      <c r="V379">
        <v>512</v>
      </c>
      <c r="W379">
        <v>8</v>
      </c>
      <c r="X379">
        <v>6</v>
      </c>
      <c r="Y379">
        <v>2</v>
      </c>
      <c r="Z379">
        <v>0</v>
      </c>
      <c r="AA379">
        <v>504</v>
      </c>
      <c r="AB379">
        <v>184</v>
      </c>
      <c r="AC379">
        <v>43</v>
      </c>
      <c r="AD379">
        <v>13</v>
      </c>
      <c r="AE379">
        <v>4</v>
      </c>
      <c r="AF379">
        <v>0</v>
      </c>
      <c r="AG379">
        <v>43</v>
      </c>
      <c r="AH379">
        <v>0</v>
      </c>
      <c r="AI379">
        <v>3</v>
      </c>
      <c r="AJ379">
        <v>4</v>
      </c>
      <c r="AK379">
        <v>20</v>
      </c>
      <c r="AL379">
        <v>41</v>
      </c>
      <c r="AM379">
        <v>1</v>
      </c>
      <c r="AN379">
        <v>0</v>
      </c>
      <c r="AO379">
        <v>0</v>
      </c>
      <c r="AP379">
        <v>3</v>
      </c>
      <c r="AQ379">
        <v>2</v>
      </c>
      <c r="AR379">
        <v>0</v>
      </c>
      <c r="AS379">
        <v>0</v>
      </c>
      <c r="AT379">
        <v>0</v>
      </c>
      <c r="AU379">
        <v>0</v>
      </c>
      <c r="AV379">
        <v>2</v>
      </c>
      <c r="AW379">
        <v>0</v>
      </c>
      <c r="AX379">
        <v>3</v>
      </c>
      <c r="AY379">
        <v>2</v>
      </c>
      <c r="AZ379">
        <v>0</v>
      </c>
      <c r="BA379">
        <v>184</v>
      </c>
      <c r="BB379">
        <v>66</v>
      </c>
      <c r="BC379">
        <v>26</v>
      </c>
      <c r="BD379">
        <v>10</v>
      </c>
      <c r="BE379">
        <v>4</v>
      </c>
      <c r="BF379">
        <v>8</v>
      </c>
      <c r="BG379">
        <v>2</v>
      </c>
      <c r="BH379">
        <v>2</v>
      </c>
      <c r="BI379">
        <v>3</v>
      </c>
      <c r="BJ379">
        <v>1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1</v>
      </c>
      <c r="BT379">
        <v>1</v>
      </c>
      <c r="BU379">
        <v>7</v>
      </c>
      <c r="BV379">
        <v>0</v>
      </c>
      <c r="BW379">
        <v>0</v>
      </c>
      <c r="BX379">
        <v>0</v>
      </c>
      <c r="BY379">
        <v>0</v>
      </c>
      <c r="BZ379">
        <v>1</v>
      </c>
      <c r="CA379">
        <v>66</v>
      </c>
      <c r="CB379">
        <v>18</v>
      </c>
      <c r="CC379">
        <v>6</v>
      </c>
      <c r="CD379">
        <v>0</v>
      </c>
      <c r="CE379">
        <v>4</v>
      </c>
      <c r="CF379">
        <v>0</v>
      </c>
      <c r="CG379">
        <v>1</v>
      </c>
      <c r="CH379">
        <v>1</v>
      </c>
      <c r="CI379">
        <v>2</v>
      </c>
      <c r="CJ379">
        <v>0</v>
      </c>
      <c r="CK379">
        <v>0</v>
      </c>
      <c r="CL379">
        <v>0</v>
      </c>
      <c r="CM379">
        <v>1</v>
      </c>
      <c r="CN379">
        <v>1</v>
      </c>
      <c r="CO379">
        <v>1</v>
      </c>
      <c r="CP379">
        <v>1</v>
      </c>
      <c r="CQ379">
        <v>18</v>
      </c>
      <c r="CR379">
        <v>58</v>
      </c>
      <c r="CS379">
        <v>5</v>
      </c>
      <c r="CT379">
        <v>1</v>
      </c>
      <c r="CU379">
        <v>30</v>
      </c>
      <c r="CV379">
        <v>1</v>
      </c>
      <c r="CW379">
        <v>0</v>
      </c>
      <c r="CX379">
        <v>0</v>
      </c>
      <c r="CY379">
        <v>0</v>
      </c>
      <c r="CZ379">
        <v>1</v>
      </c>
      <c r="DA379">
        <v>0</v>
      </c>
      <c r="DB379">
        <v>0</v>
      </c>
      <c r="DC379">
        <v>3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1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16</v>
      </c>
      <c r="DQ379">
        <v>58</v>
      </c>
      <c r="DR379">
        <v>53</v>
      </c>
      <c r="DS379">
        <v>1</v>
      </c>
      <c r="DT379">
        <v>0</v>
      </c>
      <c r="DU379">
        <v>0</v>
      </c>
      <c r="DV379">
        <v>0</v>
      </c>
      <c r="DW379">
        <v>35</v>
      </c>
      <c r="DX379">
        <v>0</v>
      </c>
      <c r="DY379">
        <v>1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1</v>
      </c>
      <c r="EK379">
        <v>14</v>
      </c>
      <c r="EL379">
        <v>0</v>
      </c>
      <c r="EM379">
        <v>0</v>
      </c>
      <c r="EN379">
        <v>0</v>
      </c>
      <c r="EO379">
        <v>0</v>
      </c>
      <c r="EP379">
        <v>1</v>
      </c>
      <c r="EQ379">
        <v>53</v>
      </c>
      <c r="ER379">
        <v>35</v>
      </c>
      <c r="ES379">
        <v>2</v>
      </c>
      <c r="ET379">
        <v>0</v>
      </c>
      <c r="EU379">
        <v>5</v>
      </c>
      <c r="EV379">
        <v>0</v>
      </c>
      <c r="EW379">
        <v>0</v>
      </c>
      <c r="EX379">
        <v>0</v>
      </c>
      <c r="EY379">
        <v>24</v>
      </c>
      <c r="EZ379">
        <v>0</v>
      </c>
      <c r="FA379">
        <v>0</v>
      </c>
      <c r="FB379">
        <v>1</v>
      </c>
      <c r="FC379">
        <v>0</v>
      </c>
      <c r="FD379">
        <v>0</v>
      </c>
      <c r="FE379">
        <v>0</v>
      </c>
      <c r="FF379">
        <v>0</v>
      </c>
      <c r="FG379">
        <v>1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1</v>
      </c>
      <c r="FP379">
        <v>1</v>
      </c>
      <c r="FQ379">
        <v>35</v>
      </c>
      <c r="FR379">
        <v>36</v>
      </c>
      <c r="FS379">
        <v>10</v>
      </c>
      <c r="FT379">
        <v>2</v>
      </c>
      <c r="FU379">
        <v>5</v>
      </c>
      <c r="FV379">
        <v>1</v>
      </c>
      <c r="FW379">
        <v>2</v>
      </c>
      <c r="FX379">
        <v>1</v>
      </c>
      <c r="FY379">
        <v>2</v>
      </c>
      <c r="FZ379">
        <v>0</v>
      </c>
      <c r="GA379">
        <v>1</v>
      </c>
      <c r="GB379">
        <v>0</v>
      </c>
      <c r="GC379">
        <v>2</v>
      </c>
      <c r="GD379">
        <v>0</v>
      </c>
      <c r="GE379">
        <v>3</v>
      </c>
      <c r="GF379">
        <v>0</v>
      </c>
      <c r="GG379">
        <v>0</v>
      </c>
      <c r="GH379">
        <v>2</v>
      </c>
      <c r="GI379">
        <v>0</v>
      </c>
      <c r="GJ379">
        <v>0</v>
      </c>
      <c r="GK379">
        <v>0</v>
      </c>
      <c r="GL379">
        <v>0</v>
      </c>
      <c r="GM379">
        <v>1</v>
      </c>
      <c r="GN379">
        <v>0</v>
      </c>
      <c r="GO379">
        <v>3</v>
      </c>
      <c r="GP379">
        <v>1</v>
      </c>
      <c r="GQ379">
        <v>36</v>
      </c>
      <c r="GR379">
        <v>54</v>
      </c>
      <c r="GS379">
        <v>44</v>
      </c>
      <c r="GT379">
        <v>0</v>
      </c>
      <c r="GU379">
        <v>1</v>
      </c>
      <c r="GV379">
        <v>0</v>
      </c>
      <c r="GW379">
        <v>3</v>
      </c>
      <c r="GX379">
        <v>0</v>
      </c>
      <c r="GY379">
        <v>0</v>
      </c>
      <c r="GZ379">
        <v>2</v>
      </c>
      <c r="HA379">
        <v>0</v>
      </c>
      <c r="HB379">
        <v>0</v>
      </c>
      <c r="HC379">
        <v>0</v>
      </c>
      <c r="HD379">
        <v>0</v>
      </c>
      <c r="HE379">
        <v>0</v>
      </c>
      <c r="HF379">
        <v>0</v>
      </c>
      <c r="HG379">
        <v>1</v>
      </c>
      <c r="HH379">
        <v>0</v>
      </c>
      <c r="HI379">
        <v>0</v>
      </c>
      <c r="HJ379">
        <v>0</v>
      </c>
      <c r="HK379">
        <v>3</v>
      </c>
      <c r="HL379">
        <v>0</v>
      </c>
      <c r="HM379">
        <v>0</v>
      </c>
      <c r="HN379">
        <v>0</v>
      </c>
      <c r="HO379">
        <v>0</v>
      </c>
      <c r="HP379">
        <v>0</v>
      </c>
      <c r="HQ379">
        <v>54</v>
      </c>
      <c r="HR379">
        <v>0</v>
      </c>
      <c r="HS379">
        <v>0</v>
      </c>
      <c r="HT379">
        <v>0</v>
      </c>
      <c r="HU379">
        <v>0</v>
      </c>
      <c r="HV379">
        <v>0</v>
      </c>
      <c r="HW379">
        <v>0</v>
      </c>
      <c r="HX379">
        <v>0</v>
      </c>
      <c r="HY379">
        <v>0</v>
      </c>
      <c r="HZ379">
        <v>0</v>
      </c>
      <c r="IA379">
        <v>0</v>
      </c>
      <c r="IB379">
        <v>0</v>
      </c>
      <c r="IC379">
        <v>0</v>
      </c>
      <c r="ID379">
        <v>0</v>
      </c>
      <c r="IE379">
        <v>0</v>
      </c>
    </row>
    <row r="380" spans="1:239">
      <c r="A380" t="s">
        <v>1039</v>
      </c>
      <c r="B380" t="s">
        <v>1018</v>
      </c>
      <c r="C380" t="str">
        <f>"060601"</f>
        <v>060601</v>
      </c>
      <c r="D380" t="s">
        <v>1024</v>
      </c>
      <c r="E380">
        <v>6</v>
      </c>
      <c r="F380">
        <v>930</v>
      </c>
      <c r="G380">
        <v>710</v>
      </c>
      <c r="H380">
        <v>255</v>
      </c>
      <c r="I380">
        <v>455</v>
      </c>
      <c r="J380">
        <v>0</v>
      </c>
      <c r="K380">
        <v>2</v>
      </c>
      <c r="L380">
        <v>5</v>
      </c>
      <c r="M380">
        <v>5</v>
      </c>
      <c r="N380">
        <v>0</v>
      </c>
      <c r="O380">
        <v>0</v>
      </c>
      <c r="P380">
        <v>0</v>
      </c>
      <c r="Q380">
        <v>0</v>
      </c>
      <c r="R380">
        <v>5</v>
      </c>
      <c r="S380">
        <v>460</v>
      </c>
      <c r="T380">
        <v>5</v>
      </c>
      <c r="U380">
        <v>0</v>
      </c>
      <c r="V380">
        <v>460</v>
      </c>
      <c r="W380">
        <v>8</v>
      </c>
      <c r="X380">
        <v>8</v>
      </c>
      <c r="Y380">
        <v>0</v>
      </c>
      <c r="Z380">
        <v>0</v>
      </c>
      <c r="AA380">
        <v>452</v>
      </c>
      <c r="AB380">
        <v>174</v>
      </c>
      <c r="AC380">
        <v>37</v>
      </c>
      <c r="AD380">
        <v>3</v>
      </c>
      <c r="AE380">
        <v>3</v>
      </c>
      <c r="AF380">
        <v>2</v>
      </c>
      <c r="AG380">
        <v>70</v>
      </c>
      <c r="AH380">
        <v>0</v>
      </c>
      <c r="AI380">
        <v>1</v>
      </c>
      <c r="AJ380">
        <v>0</v>
      </c>
      <c r="AK380">
        <v>17</v>
      </c>
      <c r="AL380">
        <v>26</v>
      </c>
      <c r="AM380">
        <v>0</v>
      </c>
      <c r="AN380">
        <v>0</v>
      </c>
      <c r="AO380">
        <v>0</v>
      </c>
      <c r="AP380">
        <v>9</v>
      </c>
      <c r="AQ380">
        <v>0</v>
      </c>
      <c r="AR380">
        <v>0</v>
      </c>
      <c r="AS380">
        <v>3</v>
      </c>
      <c r="AT380">
        <v>1</v>
      </c>
      <c r="AU380">
        <v>1</v>
      </c>
      <c r="AV380">
        <v>0</v>
      </c>
      <c r="AW380">
        <v>0</v>
      </c>
      <c r="AX380">
        <v>0</v>
      </c>
      <c r="AY380">
        <v>0</v>
      </c>
      <c r="AZ380">
        <v>1</v>
      </c>
      <c r="BA380">
        <v>174</v>
      </c>
      <c r="BB380">
        <v>90</v>
      </c>
      <c r="BC380">
        <v>42</v>
      </c>
      <c r="BD380">
        <v>16</v>
      </c>
      <c r="BE380">
        <v>12</v>
      </c>
      <c r="BF380">
        <v>8</v>
      </c>
      <c r="BG380">
        <v>1</v>
      </c>
      <c r="BH380">
        <v>3</v>
      </c>
      <c r="BI380">
        <v>1</v>
      </c>
      <c r="BJ380">
        <v>1</v>
      </c>
      <c r="BK380">
        <v>0</v>
      </c>
      <c r="BL380">
        <v>0</v>
      </c>
      <c r="BM380">
        <v>1</v>
      </c>
      <c r="BN380">
        <v>0</v>
      </c>
      <c r="BO380">
        <v>0</v>
      </c>
      <c r="BP380">
        <v>1</v>
      </c>
      <c r="BQ380">
        <v>0</v>
      </c>
      <c r="BR380">
        <v>2</v>
      </c>
      <c r="BS380">
        <v>0</v>
      </c>
      <c r="BT380">
        <v>1</v>
      </c>
      <c r="BU380">
        <v>1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90</v>
      </c>
      <c r="CB380">
        <v>5</v>
      </c>
      <c r="CC380">
        <v>1</v>
      </c>
      <c r="CD380">
        <v>0</v>
      </c>
      <c r="CE380">
        <v>1</v>
      </c>
      <c r="CF380">
        <v>0</v>
      </c>
      <c r="CG380">
        <v>0</v>
      </c>
      <c r="CH380">
        <v>0</v>
      </c>
      <c r="CI380">
        <v>1</v>
      </c>
      <c r="CJ380">
        <v>0</v>
      </c>
      <c r="CK380">
        <v>0</v>
      </c>
      <c r="CL380">
        <v>1</v>
      </c>
      <c r="CM380">
        <v>0</v>
      </c>
      <c r="CN380">
        <v>0</v>
      </c>
      <c r="CO380">
        <v>0</v>
      </c>
      <c r="CP380">
        <v>1</v>
      </c>
      <c r="CQ380">
        <v>5</v>
      </c>
      <c r="CR380">
        <v>28</v>
      </c>
      <c r="CS380">
        <v>3</v>
      </c>
      <c r="CT380">
        <v>0</v>
      </c>
      <c r="CU380">
        <v>15</v>
      </c>
      <c r="CV380">
        <v>0</v>
      </c>
      <c r="CW380">
        <v>2</v>
      </c>
      <c r="CX380">
        <v>1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1</v>
      </c>
      <c r="DF380">
        <v>1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5</v>
      </c>
      <c r="DQ380">
        <v>28</v>
      </c>
      <c r="DR380">
        <v>33</v>
      </c>
      <c r="DS380">
        <v>0</v>
      </c>
      <c r="DT380">
        <v>0</v>
      </c>
      <c r="DU380">
        <v>0</v>
      </c>
      <c r="DV380">
        <v>0</v>
      </c>
      <c r="DW380">
        <v>30</v>
      </c>
      <c r="DX380">
        <v>0</v>
      </c>
      <c r="DY380">
        <v>0</v>
      </c>
      <c r="DZ380">
        <v>0</v>
      </c>
      <c r="EA380">
        <v>1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1</v>
      </c>
      <c r="EL380">
        <v>0</v>
      </c>
      <c r="EM380">
        <v>0</v>
      </c>
      <c r="EN380">
        <v>0</v>
      </c>
      <c r="EO380">
        <v>0</v>
      </c>
      <c r="EP380">
        <v>1</v>
      </c>
      <c r="EQ380">
        <v>33</v>
      </c>
      <c r="ER380">
        <v>70</v>
      </c>
      <c r="ES380">
        <v>3</v>
      </c>
      <c r="ET380">
        <v>7</v>
      </c>
      <c r="EU380">
        <v>1</v>
      </c>
      <c r="EV380">
        <v>0</v>
      </c>
      <c r="EW380">
        <v>0</v>
      </c>
      <c r="EX380">
        <v>0</v>
      </c>
      <c r="EY380">
        <v>55</v>
      </c>
      <c r="EZ380">
        <v>1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1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2</v>
      </c>
      <c r="FP380">
        <v>0</v>
      </c>
      <c r="FQ380">
        <v>70</v>
      </c>
      <c r="FR380">
        <v>18</v>
      </c>
      <c r="FS380">
        <v>9</v>
      </c>
      <c r="FT380">
        <v>1</v>
      </c>
      <c r="FU380">
        <v>3</v>
      </c>
      <c r="FV380">
        <v>0</v>
      </c>
      <c r="FW380">
        <v>0</v>
      </c>
      <c r="FX380">
        <v>0</v>
      </c>
      <c r="FY380">
        <v>1</v>
      </c>
      <c r="FZ380">
        <v>1</v>
      </c>
      <c r="GA380">
        <v>0</v>
      </c>
      <c r="GB380">
        <v>1</v>
      </c>
      <c r="GC380">
        <v>0</v>
      </c>
      <c r="GD380">
        <v>1</v>
      </c>
      <c r="GE380">
        <v>0</v>
      </c>
      <c r="GF380">
        <v>0</v>
      </c>
      <c r="GG380">
        <v>0</v>
      </c>
      <c r="GH380">
        <v>1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0</v>
      </c>
      <c r="GO380">
        <v>0</v>
      </c>
      <c r="GP380">
        <v>0</v>
      </c>
      <c r="GQ380">
        <v>18</v>
      </c>
      <c r="GR380">
        <v>33</v>
      </c>
      <c r="GS380">
        <v>30</v>
      </c>
      <c r="GT380">
        <v>1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0</v>
      </c>
      <c r="HF380">
        <v>0</v>
      </c>
      <c r="HG380">
        <v>0</v>
      </c>
      <c r="HH380">
        <v>0</v>
      </c>
      <c r="HI380">
        <v>0</v>
      </c>
      <c r="HJ380">
        <v>1</v>
      </c>
      <c r="HK380">
        <v>0</v>
      </c>
      <c r="HL380">
        <v>0</v>
      </c>
      <c r="HM380">
        <v>0</v>
      </c>
      <c r="HN380">
        <v>1</v>
      </c>
      <c r="HO380">
        <v>0</v>
      </c>
      <c r="HP380">
        <v>0</v>
      </c>
      <c r="HQ380">
        <v>33</v>
      </c>
      <c r="HR380">
        <v>1</v>
      </c>
      <c r="HS380">
        <v>1</v>
      </c>
      <c r="HT380">
        <v>0</v>
      </c>
      <c r="HU380">
        <v>0</v>
      </c>
      <c r="HV380">
        <v>0</v>
      </c>
      <c r="HW380">
        <v>0</v>
      </c>
      <c r="HX380">
        <v>0</v>
      </c>
      <c r="HY380">
        <v>0</v>
      </c>
      <c r="HZ380">
        <v>0</v>
      </c>
      <c r="IA380">
        <v>0</v>
      </c>
      <c r="IB380">
        <v>0</v>
      </c>
      <c r="IC380">
        <v>0</v>
      </c>
      <c r="ID380">
        <v>0</v>
      </c>
      <c r="IE380">
        <v>1</v>
      </c>
    </row>
    <row r="381" spans="1:239">
      <c r="A381" t="s">
        <v>1038</v>
      </c>
      <c r="B381" t="s">
        <v>1018</v>
      </c>
      <c r="C381" t="str">
        <f>"060601"</f>
        <v>060601</v>
      </c>
      <c r="D381" t="s">
        <v>1036</v>
      </c>
      <c r="E381">
        <v>7</v>
      </c>
      <c r="F381">
        <v>1097</v>
      </c>
      <c r="G381">
        <v>840</v>
      </c>
      <c r="H381">
        <v>304</v>
      </c>
      <c r="I381">
        <v>536</v>
      </c>
      <c r="J381">
        <v>0</v>
      </c>
      <c r="K381">
        <v>9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536</v>
      </c>
      <c r="T381">
        <v>0</v>
      </c>
      <c r="U381">
        <v>0</v>
      </c>
      <c r="V381">
        <v>536</v>
      </c>
      <c r="W381">
        <v>7</v>
      </c>
      <c r="X381">
        <v>5</v>
      </c>
      <c r="Y381">
        <v>2</v>
      </c>
      <c r="Z381">
        <v>0</v>
      </c>
      <c r="AA381">
        <v>529</v>
      </c>
      <c r="AB381">
        <v>210</v>
      </c>
      <c r="AC381">
        <v>42</v>
      </c>
      <c r="AD381">
        <v>17</v>
      </c>
      <c r="AE381">
        <v>3</v>
      </c>
      <c r="AF381">
        <v>0</v>
      </c>
      <c r="AG381">
        <v>63</v>
      </c>
      <c r="AH381">
        <v>0</v>
      </c>
      <c r="AI381">
        <v>3</v>
      </c>
      <c r="AJ381">
        <v>0</v>
      </c>
      <c r="AK381">
        <v>19</v>
      </c>
      <c r="AL381">
        <v>41</v>
      </c>
      <c r="AM381">
        <v>3</v>
      </c>
      <c r="AN381">
        <v>1</v>
      </c>
      <c r="AO381">
        <v>0</v>
      </c>
      <c r="AP381">
        <v>9</v>
      </c>
      <c r="AQ381">
        <v>0</v>
      </c>
      <c r="AR381">
        <v>2</v>
      </c>
      <c r="AS381">
        <v>0</v>
      </c>
      <c r="AT381">
        <v>0</v>
      </c>
      <c r="AU381">
        <v>1</v>
      </c>
      <c r="AV381">
        <v>2</v>
      </c>
      <c r="AW381">
        <v>2</v>
      </c>
      <c r="AX381">
        <v>0</v>
      </c>
      <c r="AY381">
        <v>2</v>
      </c>
      <c r="AZ381">
        <v>0</v>
      </c>
      <c r="BA381">
        <v>210</v>
      </c>
      <c r="BB381">
        <v>74</v>
      </c>
      <c r="BC381">
        <v>35</v>
      </c>
      <c r="BD381">
        <v>3</v>
      </c>
      <c r="BE381">
        <v>3</v>
      </c>
      <c r="BF381">
        <v>12</v>
      </c>
      <c r="BG381">
        <v>0</v>
      </c>
      <c r="BH381">
        <v>5</v>
      </c>
      <c r="BI381">
        <v>2</v>
      </c>
      <c r="BJ381">
        <v>1</v>
      </c>
      <c r="BK381">
        <v>0</v>
      </c>
      <c r="BL381">
        <v>2</v>
      </c>
      <c r="BM381">
        <v>0</v>
      </c>
      <c r="BN381">
        <v>0</v>
      </c>
      <c r="BO381">
        <v>1</v>
      </c>
      <c r="BP381">
        <v>0</v>
      </c>
      <c r="BQ381">
        <v>0</v>
      </c>
      <c r="BR381">
        <v>1</v>
      </c>
      <c r="BS381">
        <v>1</v>
      </c>
      <c r="BT381">
        <v>1</v>
      </c>
      <c r="BU381">
        <v>4</v>
      </c>
      <c r="BV381">
        <v>2</v>
      </c>
      <c r="BW381">
        <v>0</v>
      </c>
      <c r="BX381">
        <v>0</v>
      </c>
      <c r="BY381">
        <v>0</v>
      </c>
      <c r="BZ381">
        <v>1</v>
      </c>
      <c r="CA381">
        <v>74</v>
      </c>
      <c r="CB381">
        <v>15</v>
      </c>
      <c r="CC381">
        <v>8</v>
      </c>
      <c r="CD381">
        <v>2</v>
      </c>
      <c r="CE381">
        <v>2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2</v>
      </c>
      <c r="CP381">
        <v>1</v>
      </c>
      <c r="CQ381">
        <v>15</v>
      </c>
      <c r="CR381">
        <v>31</v>
      </c>
      <c r="CS381">
        <v>5</v>
      </c>
      <c r="CT381">
        <v>0</v>
      </c>
      <c r="CU381">
        <v>22</v>
      </c>
      <c r="CV381">
        <v>0</v>
      </c>
      <c r="CW381">
        <v>1</v>
      </c>
      <c r="CX381">
        <v>0</v>
      </c>
      <c r="CY381">
        <v>0</v>
      </c>
      <c r="CZ381">
        <v>0</v>
      </c>
      <c r="DA381">
        <v>1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2</v>
      </c>
      <c r="DQ381">
        <v>31</v>
      </c>
      <c r="DR381">
        <v>38</v>
      </c>
      <c r="DS381">
        <v>0</v>
      </c>
      <c r="DT381">
        <v>0</v>
      </c>
      <c r="DU381">
        <v>1</v>
      </c>
      <c r="DV381">
        <v>0</v>
      </c>
      <c r="DW381">
        <v>34</v>
      </c>
      <c r="DX381">
        <v>0</v>
      </c>
      <c r="DY381">
        <v>0</v>
      </c>
      <c r="DZ381">
        <v>2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1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38</v>
      </c>
      <c r="ER381">
        <v>27</v>
      </c>
      <c r="ES381">
        <v>3</v>
      </c>
      <c r="ET381">
        <v>2</v>
      </c>
      <c r="EU381">
        <v>1</v>
      </c>
      <c r="EV381">
        <v>0</v>
      </c>
      <c r="EW381">
        <v>0</v>
      </c>
      <c r="EX381">
        <v>0</v>
      </c>
      <c r="EY381">
        <v>17</v>
      </c>
      <c r="EZ381">
        <v>0</v>
      </c>
      <c r="FA381">
        <v>0</v>
      </c>
      <c r="FB381">
        <v>1</v>
      </c>
      <c r="FC381">
        <v>0</v>
      </c>
      <c r="FD381">
        <v>0</v>
      </c>
      <c r="FE381">
        <v>1</v>
      </c>
      <c r="FF381">
        <v>1</v>
      </c>
      <c r="FG381">
        <v>0</v>
      </c>
      <c r="FH381">
        <v>0</v>
      </c>
      <c r="FI381">
        <v>1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27</v>
      </c>
      <c r="FR381">
        <v>50</v>
      </c>
      <c r="FS381">
        <v>13</v>
      </c>
      <c r="FT381">
        <v>5</v>
      </c>
      <c r="FU381">
        <v>10</v>
      </c>
      <c r="FV381">
        <v>1</v>
      </c>
      <c r="FW381">
        <v>2</v>
      </c>
      <c r="FX381">
        <v>0</v>
      </c>
      <c r="FY381">
        <v>2</v>
      </c>
      <c r="FZ381">
        <v>0</v>
      </c>
      <c r="GA381">
        <v>1</v>
      </c>
      <c r="GB381">
        <v>5</v>
      </c>
      <c r="GC381">
        <v>0</v>
      </c>
      <c r="GD381">
        <v>0</v>
      </c>
      <c r="GE381">
        <v>0</v>
      </c>
      <c r="GF381">
        <v>1</v>
      </c>
      <c r="GG381">
        <v>0</v>
      </c>
      <c r="GH381">
        <v>1</v>
      </c>
      <c r="GI381">
        <v>0</v>
      </c>
      <c r="GJ381">
        <v>1</v>
      </c>
      <c r="GK381">
        <v>0</v>
      </c>
      <c r="GL381">
        <v>1</v>
      </c>
      <c r="GM381">
        <v>4</v>
      </c>
      <c r="GN381">
        <v>0</v>
      </c>
      <c r="GO381">
        <v>1</v>
      </c>
      <c r="GP381">
        <v>2</v>
      </c>
      <c r="GQ381">
        <v>50</v>
      </c>
      <c r="GR381">
        <v>84</v>
      </c>
      <c r="GS381">
        <v>62</v>
      </c>
      <c r="GT381">
        <v>0</v>
      </c>
      <c r="GU381">
        <v>1</v>
      </c>
      <c r="GV381">
        <v>0</v>
      </c>
      <c r="GW381">
        <v>0</v>
      </c>
      <c r="GX381">
        <v>0</v>
      </c>
      <c r="GY381">
        <v>1</v>
      </c>
      <c r="GZ381">
        <v>0</v>
      </c>
      <c r="HA381">
        <v>0</v>
      </c>
      <c r="HB381">
        <v>0</v>
      </c>
      <c r="HC381">
        <v>0</v>
      </c>
      <c r="HD381">
        <v>0</v>
      </c>
      <c r="HE381">
        <v>1</v>
      </c>
      <c r="HF381">
        <v>0</v>
      </c>
      <c r="HG381">
        <v>0</v>
      </c>
      <c r="HH381">
        <v>0</v>
      </c>
      <c r="HI381">
        <v>0</v>
      </c>
      <c r="HJ381">
        <v>1</v>
      </c>
      <c r="HK381">
        <v>16</v>
      </c>
      <c r="HL381">
        <v>0</v>
      </c>
      <c r="HM381">
        <v>0</v>
      </c>
      <c r="HN381">
        <v>1</v>
      </c>
      <c r="HO381">
        <v>0</v>
      </c>
      <c r="HP381">
        <v>1</v>
      </c>
      <c r="HQ381">
        <v>84</v>
      </c>
      <c r="HR381">
        <v>0</v>
      </c>
      <c r="HS381">
        <v>0</v>
      </c>
      <c r="HT381">
        <v>0</v>
      </c>
      <c r="HU381">
        <v>0</v>
      </c>
      <c r="HV381">
        <v>0</v>
      </c>
      <c r="HW381">
        <v>0</v>
      </c>
      <c r="HX381">
        <v>0</v>
      </c>
      <c r="HY381">
        <v>0</v>
      </c>
      <c r="HZ381">
        <v>0</v>
      </c>
      <c r="IA381">
        <v>0</v>
      </c>
      <c r="IB381">
        <v>0</v>
      </c>
      <c r="IC381">
        <v>0</v>
      </c>
      <c r="ID381">
        <v>0</v>
      </c>
      <c r="IE381">
        <v>0</v>
      </c>
    </row>
    <row r="382" spans="1:239">
      <c r="A382" t="s">
        <v>1037</v>
      </c>
      <c r="B382" t="s">
        <v>1018</v>
      </c>
      <c r="C382" t="str">
        <f>"060601"</f>
        <v>060601</v>
      </c>
      <c r="D382" t="s">
        <v>1036</v>
      </c>
      <c r="E382">
        <v>8</v>
      </c>
      <c r="F382">
        <v>829</v>
      </c>
      <c r="G382">
        <v>640</v>
      </c>
      <c r="H382">
        <v>141</v>
      </c>
      <c r="I382">
        <v>499</v>
      </c>
      <c r="J382">
        <v>0</v>
      </c>
      <c r="K382">
        <v>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499</v>
      </c>
      <c r="T382">
        <v>0</v>
      </c>
      <c r="U382">
        <v>0</v>
      </c>
      <c r="V382">
        <v>499</v>
      </c>
      <c r="W382">
        <v>3</v>
      </c>
      <c r="X382">
        <v>3</v>
      </c>
      <c r="Y382">
        <v>0</v>
      </c>
      <c r="Z382">
        <v>0</v>
      </c>
      <c r="AA382">
        <v>496</v>
      </c>
      <c r="AB382">
        <v>174</v>
      </c>
      <c r="AC382">
        <v>38</v>
      </c>
      <c r="AD382">
        <v>24</v>
      </c>
      <c r="AE382">
        <v>4</v>
      </c>
      <c r="AF382">
        <v>2</v>
      </c>
      <c r="AG382">
        <v>54</v>
      </c>
      <c r="AH382">
        <v>0</v>
      </c>
      <c r="AI382">
        <v>1</v>
      </c>
      <c r="AJ382">
        <v>0</v>
      </c>
      <c r="AK382">
        <v>8</v>
      </c>
      <c r="AL382">
        <v>30</v>
      </c>
      <c r="AM382">
        <v>1</v>
      </c>
      <c r="AN382">
        <v>0</v>
      </c>
      <c r="AO382">
        <v>0</v>
      </c>
      <c r="AP382">
        <v>4</v>
      </c>
      <c r="AQ382">
        <v>1</v>
      </c>
      <c r="AR382">
        <v>1</v>
      </c>
      <c r="AS382">
        <v>0</v>
      </c>
      <c r="AT382">
        <v>1</v>
      </c>
      <c r="AU382">
        <v>0</v>
      </c>
      <c r="AV382">
        <v>0</v>
      </c>
      <c r="AW382">
        <v>3</v>
      </c>
      <c r="AX382">
        <v>1</v>
      </c>
      <c r="AY382">
        <v>0</v>
      </c>
      <c r="AZ382">
        <v>1</v>
      </c>
      <c r="BA382">
        <v>174</v>
      </c>
      <c r="BB382">
        <v>83</v>
      </c>
      <c r="BC382">
        <v>32</v>
      </c>
      <c r="BD382">
        <v>9</v>
      </c>
      <c r="BE382">
        <v>2</v>
      </c>
      <c r="BF382">
        <v>19</v>
      </c>
      <c r="BG382">
        <v>0</v>
      </c>
      <c r="BH382">
        <v>0</v>
      </c>
      <c r="BI382">
        <v>5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1</v>
      </c>
      <c r="BR382">
        <v>1</v>
      </c>
      <c r="BS382">
        <v>0</v>
      </c>
      <c r="BT382">
        <v>0</v>
      </c>
      <c r="BU382">
        <v>5</v>
      </c>
      <c r="BV382">
        <v>0</v>
      </c>
      <c r="BW382">
        <v>5</v>
      </c>
      <c r="BX382">
        <v>2</v>
      </c>
      <c r="BY382">
        <v>0</v>
      </c>
      <c r="BZ382">
        <v>2</v>
      </c>
      <c r="CA382">
        <v>83</v>
      </c>
      <c r="CB382">
        <v>15</v>
      </c>
      <c r="CC382">
        <v>7</v>
      </c>
      <c r="CD382">
        <v>0</v>
      </c>
      <c r="CE382">
        <v>3</v>
      </c>
      <c r="CF382">
        <v>0</v>
      </c>
      <c r="CG382">
        <v>0</v>
      </c>
      <c r="CH382">
        <v>0</v>
      </c>
      <c r="CI382">
        <v>1</v>
      </c>
      <c r="CJ382">
        <v>1</v>
      </c>
      <c r="CK382">
        <v>0</v>
      </c>
      <c r="CL382">
        <v>1</v>
      </c>
      <c r="CM382">
        <v>2</v>
      </c>
      <c r="CN382">
        <v>0</v>
      </c>
      <c r="CO382">
        <v>0</v>
      </c>
      <c r="CP382">
        <v>0</v>
      </c>
      <c r="CQ382">
        <v>15</v>
      </c>
      <c r="CR382">
        <v>50</v>
      </c>
      <c r="CS382">
        <v>5</v>
      </c>
      <c r="CT382">
        <v>0</v>
      </c>
      <c r="CU382">
        <v>38</v>
      </c>
      <c r="CV382">
        <v>0</v>
      </c>
      <c r="CW382">
        <v>2</v>
      </c>
      <c r="CX382">
        <v>1</v>
      </c>
      <c r="CY382">
        <v>1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3</v>
      </c>
      <c r="DQ382">
        <v>50</v>
      </c>
      <c r="DR382">
        <v>56</v>
      </c>
      <c r="DS382">
        <v>0</v>
      </c>
      <c r="DT382">
        <v>0</v>
      </c>
      <c r="DU382">
        <v>1</v>
      </c>
      <c r="DV382">
        <v>4</v>
      </c>
      <c r="DW382">
        <v>48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1</v>
      </c>
      <c r="EJ382">
        <v>0</v>
      </c>
      <c r="EK382">
        <v>2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56</v>
      </c>
      <c r="ER382">
        <v>34</v>
      </c>
      <c r="ES382">
        <v>1</v>
      </c>
      <c r="ET382">
        <v>6</v>
      </c>
      <c r="EU382">
        <v>2</v>
      </c>
      <c r="EV382">
        <v>2</v>
      </c>
      <c r="EW382">
        <v>0</v>
      </c>
      <c r="EX382">
        <v>0</v>
      </c>
      <c r="EY382">
        <v>19</v>
      </c>
      <c r="EZ382">
        <v>0</v>
      </c>
      <c r="FA382">
        <v>0</v>
      </c>
      <c r="FB382">
        <v>0</v>
      </c>
      <c r="FC382">
        <v>1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1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1</v>
      </c>
      <c r="FP382">
        <v>1</v>
      </c>
      <c r="FQ382">
        <v>34</v>
      </c>
      <c r="FR382">
        <v>31</v>
      </c>
      <c r="FS382">
        <v>13</v>
      </c>
      <c r="FT382">
        <v>2</v>
      </c>
      <c r="FU382">
        <v>4</v>
      </c>
      <c r="FV382">
        <v>0</v>
      </c>
      <c r="FW382">
        <v>0</v>
      </c>
      <c r="FX382">
        <v>1</v>
      </c>
      <c r="FY382">
        <v>2</v>
      </c>
      <c r="FZ382">
        <v>0</v>
      </c>
      <c r="GA382">
        <v>1</v>
      </c>
      <c r="GB382">
        <v>0</v>
      </c>
      <c r="GC382">
        <v>0</v>
      </c>
      <c r="GD382">
        <v>0</v>
      </c>
      <c r="GE382">
        <v>0</v>
      </c>
      <c r="GF382">
        <v>1</v>
      </c>
      <c r="GG382">
        <v>0</v>
      </c>
      <c r="GH382">
        <v>2</v>
      </c>
      <c r="GI382">
        <v>1</v>
      </c>
      <c r="GJ382">
        <v>0</v>
      </c>
      <c r="GK382">
        <v>0</v>
      </c>
      <c r="GL382">
        <v>0</v>
      </c>
      <c r="GM382">
        <v>1</v>
      </c>
      <c r="GN382">
        <v>0</v>
      </c>
      <c r="GO382">
        <v>1</v>
      </c>
      <c r="GP382">
        <v>2</v>
      </c>
      <c r="GQ382">
        <v>31</v>
      </c>
      <c r="GR382">
        <v>53</v>
      </c>
      <c r="GS382">
        <v>46</v>
      </c>
      <c r="GT382">
        <v>2</v>
      </c>
      <c r="GU382">
        <v>1</v>
      </c>
      <c r="GV382">
        <v>0</v>
      </c>
      <c r="GW382">
        <v>0</v>
      </c>
      <c r="GX382">
        <v>0</v>
      </c>
      <c r="GY382">
        <v>0</v>
      </c>
      <c r="GZ382">
        <v>1</v>
      </c>
      <c r="HA382">
        <v>0</v>
      </c>
      <c r="HB382">
        <v>0</v>
      </c>
      <c r="HC382">
        <v>0</v>
      </c>
      <c r="HD382">
        <v>0</v>
      </c>
      <c r="HE382">
        <v>0</v>
      </c>
      <c r="HF382">
        <v>0</v>
      </c>
      <c r="HG382">
        <v>0</v>
      </c>
      <c r="HH382">
        <v>0</v>
      </c>
      <c r="HI382">
        <v>0</v>
      </c>
      <c r="HJ382">
        <v>0</v>
      </c>
      <c r="HK382">
        <v>1</v>
      </c>
      <c r="HL382">
        <v>0</v>
      </c>
      <c r="HM382">
        <v>1</v>
      </c>
      <c r="HN382">
        <v>0</v>
      </c>
      <c r="HO382">
        <v>1</v>
      </c>
      <c r="HP382">
        <v>0</v>
      </c>
      <c r="HQ382">
        <v>53</v>
      </c>
      <c r="HR382">
        <v>0</v>
      </c>
      <c r="HS382">
        <v>0</v>
      </c>
      <c r="HT382">
        <v>0</v>
      </c>
      <c r="HU382">
        <v>0</v>
      </c>
      <c r="HV382">
        <v>0</v>
      </c>
      <c r="HW382">
        <v>0</v>
      </c>
      <c r="HX382">
        <v>0</v>
      </c>
      <c r="HY382">
        <v>0</v>
      </c>
      <c r="HZ382">
        <v>0</v>
      </c>
      <c r="IA382">
        <v>0</v>
      </c>
      <c r="IB382">
        <v>0</v>
      </c>
      <c r="IC382">
        <v>0</v>
      </c>
      <c r="ID382">
        <v>0</v>
      </c>
      <c r="IE382">
        <v>0</v>
      </c>
    </row>
    <row r="383" spans="1:239">
      <c r="A383" t="s">
        <v>1035</v>
      </c>
      <c r="B383" t="s">
        <v>1018</v>
      </c>
      <c r="C383" t="str">
        <f>"060601"</f>
        <v>060601</v>
      </c>
      <c r="D383" t="s">
        <v>1033</v>
      </c>
      <c r="E383">
        <v>9</v>
      </c>
      <c r="F383">
        <v>1101</v>
      </c>
      <c r="G383">
        <v>840</v>
      </c>
      <c r="H383">
        <v>293</v>
      </c>
      <c r="I383">
        <v>547</v>
      </c>
      <c r="J383">
        <v>0</v>
      </c>
      <c r="K383">
        <v>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549</v>
      </c>
      <c r="T383">
        <v>0</v>
      </c>
      <c r="U383">
        <v>2</v>
      </c>
      <c r="V383">
        <v>547</v>
      </c>
      <c r="W383">
        <v>19</v>
      </c>
      <c r="X383">
        <v>18</v>
      </c>
      <c r="Y383">
        <v>1</v>
      </c>
      <c r="Z383">
        <v>0</v>
      </c>
      <c r="AA383">
        <v>528</v>
      </c>
      <c r="AB383">
        <v>224</v>
      </c>
      <c r="AC383">
        <v>60</v>
      </c>
      <c r="AD383">
        <v>14</v>
      </c>
      <c r="AE383">
        <v>7</v>
      </c>
      <c r="AF383">
        <v>3</v>
      </c>
      <c r="AG383">
        <v>60</v>
      </c>
      <c r="AH383">
        <v>1</v>
      </c>
      <c r="AI383">
        <v>8</v>
      </c>
      <c r="AJ383">
        <v>0</v>
      </c>
      <c r="AK383">
        <v>12</v>
      </c>
      <c r="AL383">
        <v>41</v>
      </c>
      <c r="AM383">
        <v>1</v>
      </c>
      <c r="AN383">
        <v>0</v>
      </c>
      <c r="AO383">
        <v>0</v>
      </c>
      <c r="AP383">
        <v>8</v>
      </c>
      <c r="AQ383">
        <v>0</v>
      </c>
      <c r="AR383">
        <v>0</v>
      </c>
      <c r="AS383">
        <v>3</v>
      </c>
      <c r="AT383">
        <v>1</v>
      </c>
      <c r="AU383">
        <v>0</v>
      </c>
      <c r="AV383">
        <v>2</v>
      </c>
      <c r="AW383">
        <v>0</v>
      </c>
      <c r="AX383">
        <v>0</v>
      </c>
      <c r="AY383">
        <v>2</v>
      </c>
      <c r="AZ383">
        <v>1</v>
      </c>
      <c r="BA383">
        <v>224</v>
      </c>
      <c r="BB383">
        <v>80</v>
      </c>
      <c r="BC383">
        <v>25</v>
      </c>
      <c r="BD383">
        <v>15</v>
      </c>
      <c r="BE383">
        <v>5</v>
      </c>
      <c r="BF383">
        <v>15</v>
      </c>
      <c r="BG383">
        <v>1</v>
      </c>
      <c r="BH383">
        <v>6</v>
      </c>
      <c r="BI383">
        <v>2</v>
      </c>
      <c r="BJ383">
        <v>1</v>
      </c>
      <c r="BK383">
        <v>0</v>
      </c>
      <c r="BL383">
        <v>1</v>
      </c>
      <c r="BM383">
        <v>0</v>
      </c>
      <c r="BN383">
        <v>0</v>
      </c>
      <c r="BO383">
        <v>0</v>
      </c>
      <c r="BP383">
        <v>0</v>
      </c>
      <c r="BQ383">
        <v>1</v>
      </c>
      <c r="BR383">
        <v>0</v>
      </c>
      <c r="BS383">
        <v>1</v>
      </c>
      <c r="BT383">
        <v>0</v>
      </c>
      <c r="BU383">
        <v>3</v>
      </c>
      <c r="BV383">
        <v>2</v>
      </c>
      <c r="BW383">
        <v>2</v>
      </c>
      <c r="BX383">
        <v>0</v>
      </c>
      <c r="BY383">
        <v>0</v>
      </c>
      <c r="BZ383">
        <v>0</v>
      </c>
      <c r="CA383">
        <v>80</v>
      </c>
      <c r="CB383">
        <v>5</v>
      </c>
      <c r="CC383">
        <v>0</v>
      </c>
      <c r="CD383">
        <v>1</v>
      </c>
      <c r="CE383">
        <v>2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1</v>
      </c>
      <c r="CP383">
        <v>1</v>
      </c>
      <c r="CQ383">
        <v>5</v>
      </c>
      <c r="CR383">
        <v>28</v>
      </c>
      <c r="CS383">
        <v>3</v>
      </c>
      <c r="CT383">
        <v>0</v>
      </c>
      <c r="CU383">
        <v>18</v>
      </c>
      <c r="CV383">
        <v>0</v>
      </c>
      <c r="CW383">
        <v>0</v>
      </c>
      <c r="CX383">
        <v>0</v>
      </c>
      <c r="CY383">
        <v>1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6</v>
      </c>
      <c r="DQ383">
        <v>28</v>
      </c>
      <c r="DR383">
        <v>45</v>
      </c>
      <c r="DS383">
        <v>2</v>
      </c>
      <c r="DT383">
        <v>1</v>
      </c>
      <c r="DU383">
        <v>0</v>
      </c>
      <c r="DV383">
        <v>0</v>
      </c>
      <c r="DW383">
        <v>34</v>
      </c>
      <c r="DX383">
        <v>0</v>
      </c>
      <c r="DY383">
        <v>0</v>
      </c>
      <c r="DZ383">
        <v>0</v>
      </c>
      <c r="EA383">
        <v>3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1</v>
      </c>
      <c r="EI383">
        <v>0</v>
      </c>
      <c r="EJ383">
        <v>1</v>
      </c>
      <c r="EK383">
        <v>3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45</v>
      </c>
      <c r="ER383">
        <v>56</v>
      </c>
      <c r="ES383">
        <v>6</v>
      </c>
      <c r="ET383">
        <v>3</v>
      </c>
      <c r="EU383">
        <v>5</v>
      </c>
      <c r="EV383">
        <v>0</v>
      </c>
      <c r="EW383">
        <v>0</v>
      </c>
      <c r="EX383">
        <v>0</v>
      </c>
      <c r="EY383">
        <v>32</v>
      </c>
      <c r="EZ383">
        <v>1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3</v>
      </c>
      <c r="FG383">
        <v>1</v>
      </c>
      <c r="FH383">
        <v>0</v>
      </c>
      <c r="FI383">
        <v>1</v>
      </c>
      <c r="FJ383">
        <v>0</v>
      </c>
      <c r="FK383">
        <v>2</v>
      </c>
      <c r="FL383">
        <v>0</v>
      </c>
      <c r="FM383">
        <v>1</v>
      </c>
      <c r="FN383">
        <v>0</v>
      </c>
      <c r="FO383">
        <v>0</v>
      </c>
      <c r="FP383">
        <v>1</v>
      </c>
      <c r="FQ383">
        <v>56</v>
      </c>
      <c r="FR383">
        <v>38</v>
      </c>
      <c r="FS383">
        <v>5</v>
      </c>
      <c r="FT383">
        <v>2</v>
      </c>
      <c r="FU383">
        <v>10</v>
      </c>
      <c r="FV383">
        <v>1</v>
      </c>
      <c r="FW383">
        <v>0</v>
      </c>
      <c r="FX383">
        <v>2</v>
      </c>
      <c r="FY383">
        <v>4</v>
      </c>
      <c r="FZ383">
        <v>0</v>
      </c>
      <c r="GA383">
        <v>0</v>
      </c>
      <c r="GB383">
        <v>0</v>
      </c>
      <c r="GC383">
        <v>0</v>
      </c>
      <c r="GD383">
        <v>2</v>
      </c>
      <c r="GE383">
        <v>1</v>
      </c>
      <c r="GF383">
        <v>0</v>
      </c>
      <c r="GG383">
        <v>0</v>
      </c>
      <c r="GH383">
        <v>1</v>
      </c>
      <c r="GI383">
        <v>0</v>
      </c>
      <c r="GJ383">
        <v>0</v>
      </c>
      <c r="GK383">
        <v>0</v>
      </c>
      <c r="GL383">
        <v>1</v>
      </c>
      <c r="GM383">
        <v>5</v>
      </c>
      <c r="GN383">
        <v>1</v>
      </c>
      <c r="GO383">
        <v>1</v>
      </c>
      <c r="GP383">
        <v>2</v>
      </c>
      <c r="GQ383">
        <v>38</v>
      </c>
      <c r="GR383">
        <v>52</v>
      </c>
      <c r="GS383">
        <v>39</v>
      </c>
      <c r="GT383">
        <v>0</v>
      </c>
      <c r="GU383">
        <v>3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1</v>
      </c>
      <c r="HD383">
        <v>0</v>
      </c>
      <c r="HE383">
        <v>1</v>
      </c>
      <c r="HF383">
        <v>0</v>
      </c>
      <c r="HG383">
        <v>0</v>
      </c>
      <c r="HH383">
        <v>0</v>
      </c>
      <c r="HI383">
        <v>0</v>
      </c>
      <c r="HJ383">
        <v>1</v>
      </c>
      <c r="HK383">
        <v>6</v>
      </c>
      <c r="HL383">
        <v>0</v>
      </c>
      <c r="HM383">
        <v>0</v>
      </c>
      <c r="HN383">
        <v>0</v>
      </c>
      <c r="HO383">
        <v>0</v>
      </c>
      <c r="HP383">
        <v>1</v>
      </c>
      <c r="HQ383">
        <v>52</v>
      </c>
      <c r="HR383">
        <v>0</v>
      </c>
      <c r="HS383">
        <v>0</v>
      </c>
      <c r="HT383">
        <v>0</v>
      </c>
      <c r="HU383">
        <v>0</v>
      </c>
      <c r="HV383">
        <v>0</v>
      </c>
      <c r="HW383">
        <v>0</v>
      </c>
      <c r="HX383">
        <v>0</v>
      </c>
      <c r="HY383">
        <v>0</v>
      </c>
      <c r="HZ383">
        <v>0</v>
      </c>
      <c r="IA383">
        <v>0</v>
      </c>
      <c r="IB383">
        <v>0</v>
      </c>
      <c r="IC383">
        <v>0</v>
      </c>
      <c r="ID383">
        <v>0</v>
      </c>
      <c r="IE383">
        <v>0</v>
      </c>
    </row>
    <row r="384" spans="1:239">
      <c r="A384" t="s">
        <v>1034</v>
      </c>
      <c r="B384" t="s">
        <v>1018</v>
      </c>
      <c r="C384" t="str">
        <f>"060601"</f>
        <v>060601</v>
      </c>
      <c r="D384" t="s">
        <v>1033</v>
      </c>
      <c r="E384">
        <v>10</v>
      </c>
      <c r="F384">
        <v>976</v>
      </c>
      <c r="G384">
        <v>750</v>
      </c>
      <c r="H384">
        <v>326</v>
      </c>
      <c r="I384">
        <v>424</v>
      </c>
      <c r="J384">
        <v>0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422</v>
      </c>
      <c r="T384">
        <v>0</v>
      </c>
      <c r="U384">
        <v>0</v>
      </c>
      <c r="V384">
        <v>422</v>
      </c>
      <c r="W384">
        <v>9</v>
      </c>
      <c r="X384">
        <v>8</v>
      </c>
      <c r="Y384">
        <v>1</v>
      </c>
      <c r="Z384">
        <v>0</v>
      </c>
      <c r="AA384">
        <v>413</v>
      </c>
      <c r="AB384">
        <v>150</v>
      </c>
      <c r="AC384">
        <v>36</v>
      </c>
      <c r="AD384">
        <v>9</v>
      </c>
      <c r="AE384">
        <v>5</v>
      </c>
      <c r="AF384">
        <v>1</v>
      </c>
      <c r="AG384">
        <v>36</v>
      </c>
      <c r="AH384">
        <v>0</v>
      </c>
      <c r="AI384">
        <v>3</v>
      </c>
      <c r="AJ384">
        <v>0</v>
      </c>
      <c r="AK384">
        <v>15</v>
      </c>
      <c r="AL384">
        <v>32</v>
      </c>
      <c r="AM384">
        <v>3</v>
      </c>
      <c r="AN384">
        <v>0</v>
      </c>
      <c r="AO384">
        <v>0</v>
      </c>
      <c r="AP384">
        <v>6</v>
      </c>
      <c r="AQ384">
        <v>0</v>
      </c>
      <c r="AR384">
        <v>0</v>
      </c>
      <c r="AS384">
        <v>0</v>
      </c>
      <c r="AT384">
        <v>0</v>
      </c>
      <c r="AU384">
        <v>1</v>
      </c>
      <c r="AV384">
        <v>0</v>
      </c>
      <c r="AW384">
        <v>0</v>
      </c>
      <c r="AX384">
        <v>1</v>
      </c>
      <c r="AY384">
        <v>1</v>
      </c>
      <c r="AZ384">
        <v>1</v>
      </c>
      <c r="BA384">
        <v>150</v>
      </c>
      <c r="BB384">
        <v>81</v>
      </c>
      <c r="BC384">
        <v>29</v>
      </c>
      <c r="BD384">
        <v>8</v>
      </c>
      <c r="BE384">
        <v>10</v>
      </c>
      <c r="BF384">
        <v>20</v>
      </c>
      <c r="BG384">
        <v>2</v>
      </c>
      <c r="BH384">
        <v>0</v>
      </c>
      <c r="BI384">
        <v>1</v>
      </c>
      <c r="BJ384">
        <v>0</v>
      </c>
      <c r="BK384">
        <v>0</v>
      </c>
      <c r="BL384">
        <v>2</v>
      </c>
      <c r="BM384">
        <v>1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1</v>
      </c>
      <c r="BT384">
        <v>0</v>
      </c>
      <c r="BU384">
        <v>0</v>
      </c>
      <c r="BV384">
        <v>3</v>
      </c>
      <c r="BW384">
        <v>1</v>
      </c>
      <c r="BX384">
        <v>2</v>
      </c>
      <c r="BY384">
        <v>1</v>
      </c>
      <c r="BZ384">
        <v>0</v>
      </c>
      <c r="CA384">
        <v>81</v>
      </c>
      <c r="CB384">
        <v>11</v>
      </c>
      <c r="CC384">
        <v>5</v>
      </c>
      <c r="CD384">
        <v>2</v>
      </c>
      <c r="CE384">
        <v>1</v>
      </c>
      <c r="CF384">
        <v>1</v>
      </c>
      <c r="CG384">
        <v>0</v>
      </c>
      <c r="CH384">
        <v>0</v>
      </c>
      <c r="CI384">
        <v>2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11</v>
      </c>
      <c r="CR384">
        <v>29</v>
      </c>
      <c r="CS384">
        <v>2</v>
      </c>
      <c r="CT384">
        <v>0</v>
      </c>
      <c r="CU384">
        <v>15</v>
      </c>
      <c r="CV384">
        <v>0</v>
      </c>
      <c r="CW384">
        <v>2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10</v>
      </c>
      <c r="DQ384">
        <v>29</v>
      </c>
      <c r="DR384">
        <v>28</v>
      </c>
      <c r="DS384">
        <v>1</v>
      </c>
      <c r="DT384">
        <v>1</v>
      </c>
      <c r="DU384">
        <v>1</v>
      </c>
      <c r="DV384">
        <v>2</v>
      </c>
      <c r="DW384">
        <v>14</v>
      </c>
      <c r="DX384">
        <v>1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1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7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28</v>
      </c>
      <c r="ER384">
        <v>49</v>
      </c>
      <c r="ES384">
        <v>2</v>
      </c>
      <c r="ET384">
        <v>6</v>
      </c>
      <c r="EU384">
        <v>1</v>
      </c>
      <c r="EV384">
        <v>2</v>
      </c>
      <c r="EW384">
        <v>0</v>
      </c>
      <c r="EX384">
        <v>0</v>
      </c>
      <c r="EY384">
        <v>35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2</v>
      </c>
      <c r="FM384">
        <v>1</v>
      </c>
      <c r="FN384">
        <v>0</v>
      </c>
      <c r="FO384">
        <v>0</v>
      </c>
      <c r="FP384">
        <v>0</v>
      </c>
      <c r="FQ384">
        <v>49</v>
      </c>
      <c r="FR384">
        <v>30</v>
      </c>
      <c r="FS384">
        <v>9</v>
      </c>
      <c r="FT384">
        <v>4</v>
      </c>
      <c r="FU384">
        <v>4</v>
      </c>
      <c r="FV384">
        <v>0</v>
      </c>
      <c r="FW384">
        <v>0</v>
      </c>
      <c r="FX384">
        <v>0</v>
      </c>
      <c r="FY384">
        <v>1</v>
      </c>
      <c r="FZ384">
        <v>1</v>
      </c>
      <c r="GA384">
        <v>0</v>
      </c>
      <c r="GB384">
        <v>5</v>
      </c>
      <c r="GC384">
        <v>1</v>
      </c>
      <c r="GD384">
        <v>0</v>
      </c>
      <c r="GE384">
        <v>1</v>
      </c>
      <c r="GF384">
        <v>0</v>
      </c>
      <c r="GG384">
        <v>0</v>
      </c>
      <c r="GH384">
        <v>1</v>
      </c>
      <c r="GI384">
        <v>0</v>
      </c>
      <c r="GJ384">
        <v>0</v>
      </c>
      <c r="GK384">
        <v>1</v>
      </c>
      <c r="GL384">
        <v>0</v>
      </c>
      <c r="GM384">
        <v>0</v>
      </c>
      <c r="GN384">
        <v>0</v>
      </c>
      <c r="GO384">
        <v>2</v>
      </c>
      <c r="GP384">
        <v>0</v>
      </c>
      <c r="GQ384">
        <v>30</v>
      </c>
      <c r="GR384">
        <v>35</v>
      </c>
      <c r="GS384">
        <v>27</v>
      </c>
      <c r="GT384">
        <v>0</v>
      </c>
      <c r="GU384">
        <v>1</v>
      </c>
      <c r="GV384">
        <v>0</v>
      </c>
      <c r="GW384">
        <v>2</v>
      </c>
      <c r="GX384">
        <v>0</v>
      </c>
      <c r="GY384">
        <v>0</v>
      </c>
      <c r="GZ384">
        <v>0</v>
      </c>
      <c r="HA384">
        <v>0</v>
      </c>
      <c r="HB384">
        <v>0</v>
      </c>
      <c r="HC384">
        <v>0</v>
      </c>
      <c r="HD384">
        <v>0</v>
      </c>
      <c r="HE384">
        <v>0</v>
      </c>
      <c r="HF384">
        <v>0</v>
      </c>
      <c r="HG384">
        <v>0</v>
      </c>
      <c r="HH384">
        <v>0</v>
      </c>
      <c r="HI384">
        <v>0</v>
      </c>
      <c r="HJ384">
        <v>0</v>
      </c>
      <c r="HK384">
        <v>4</v>
      </c>
      <c r="HL384">
        <v>0</v>
      </c>
      <c r="HM384">
        <v>0</v>
      </c>
      <c r="HN384">
        <v>1</v>
      </c>
      <c r="HO384">
        <v>0</v>
      </c>
      <c r="HP384">
        <v>0</v>
      </c>
      <c r="HQ384">
        <v>35</v>
      </c>
      <c r="HR384">
        <v>0</v>
      </c>
      <c r="HS384">
        <v>0</v>
      </c>
      <c r="HT384">
        <v>0</v>
      </c>
      <c r="HU384">
        <v>0</v>
      </c>
      <c r="HV384">
        <v>0</v>
      </c>
      <c r="HW384">
        <v>0</v>
      </c>
      <c r="HX384">
        <v>0</v>
      </c>
      <c r="HY384">
        <v>0</v>
      </c>
      <c r="HZ384">
        <v>0</v>
      </c>
      <c r="IA384">
        <v>0</v>
      </c>
      <c r="IB384">
        <v>0</v>
      </c>
      <c r="IC384">
        <v>0</v>
      </c>
      <c r="ID384">
        <v>0</v>
      </c>
      <c r="IE384">
        <v>0</v>
      </c>
    </row>
    <row r="385" spans="1:239">
      <c r="A385" t="s">
        <v>1032</v>
      </c>
      <c r="B385" t="s">
        <v>1018</v>
      </c>
      <c r="C385" t="str">
        <f>"060601"</f>
        <v>060601</v>
      </c>
      <c r="D385" t="s">
        <v>1030</v>
      </c>
      <c r="E385">
        <v>11</v>
      </c>
      <c r="F385">
        <v>1273</v>
      </c>
      <c r="G385">
        <v>970</v>
      </c>
      <c r="H385">
        <v>335</v>
      </c>
      <c r="I385">
        <v>635</v>
      </c>
      <c r="J385">
        <v>0</v>
      </c>
      <c r="K385">
        <v>5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635</v>
      </c>
      <c r="T385">
        <v>0</v>
      </c>
      <c r="U385">
        <v>0</v>
      </c>
      <c r="V385">
        <v>635</v>
      </c>
      <c r="W385">
        <v>11</v>
      </c>
      <c r="X385">
        <v>5</v>
      </c>
      <c r="Y385">
        <v>6</v>
      </c>
      <c r="Z385">
        <v>0</v>
      </c>
      <c r="AA385">
        <v>624</v>
      </c>
      <c r="AB385">
        <v>238</v>
      </c>
      <c r="AC385">
        <v>72</v>
      </c>
      <c r="AD385">
        <v>7</v>
      </c>
      <c r="AE385">
        <v>8</v>
      </c>
      <c r="AF385">
        <v>1</v>
      </c>
      <c r="AG385">
        <v>64</v>
      </c>
      <c r="AH385">
        <v>1</v>
      </c>
      <c r="AI385">
        <v>3</v>
      </c>
      <c r="AJ385">
        <v>3</v>
      </c>
      <c r="AK385">
        <v>13</v>
      </c>
      <c r="AL385">
        <v>54</v>
      </c>
      <c r="AM385">
        <v>0</v>
      </c>
      <c r="AN385">
        <v>0</v>
      </c>
      <c r="AO385">
        <v>0</v>
      </c>
      <c r="AP385">
        <v>5</v>
      </c>
      <c r="AQ385">
        <v>0</v>
      </c>
      <c r="AR385">
        <v>0</v>
      </c>
      <c r="AS385">
        <v>1</v>
      </c>
      <c r="AT385">
        <v>0</v>
      </c>
      <c r="AU385">
        <v>0</v>
      </c>
      <c r="AV385">
        <v>0</v>
      </c>
      <c r="AW385">
        <v>1</v>
      </c>
      <c r="AX385">
        <v>1</v>
      </c>
      <c r="AY385">
        <v>0</v>
      </c>
      <c r="AZ385">
        <v>4</v>
      </c>
      <c r="BA385">
        <v>238</v>
      </c>
      <c r="BB385">
        <v>130</v>
      </c>
      <c r="BC385">
        <v>36</v>
      </c>
      <c r="BD385">
        <v>31</v>
      </c>
      <c r="BE385">
        <v>14</v>
      </c>
      <c r="BF385">
        <v>17</v>
      </c>
      <c r="BG385">
        <v>3</v>
      </c>
      <c r="BH385">
        <v>6</v>
      </c>
      <c r="BI385">
        <v>5</v>
      </c>
      <c r="BJ385">
        <v>1</v>
      </c>
      <c r="BK385">
        <v>0</v>
      </c>
      <c r="BL385">
        <v>0</v>
      </c>
      <c r="BM385">
        <v>1</v>
      </c>
      <c r="BN385">
        <v>0</v>
      </c>
      <c r="BO385">
        <v>0</v>
      </c>
      <c r="BP385">
        <v>2</v>
      </c>
      <c r="BQ385">
        <v>2</v>
      </c>
      <c r="BR385">
        <v>0</v>
      </c>
      <c r="BS385">
        <v>2</v>
      </c>
      <c r="BT385">
        <v>0</v>
      </c>
      <c r="BU385">
        <v>3</v>
      </c>
      <c r="BV385">
        <v>3</v>
      </c>
      <c r="BW385">
        <v>0</v>
      </c>
      <c r="BX385">
        <v>1</v>
      </c>
      <c r="BY385">
        <v>0</v>
      </c>
      <c r="BZ385">
        <v>3</v>
      </c>
      <c r="CA385">
        <v>130</v>
      </c>
      <c r="CB385">
        <v>12</v>
      </c>
      <c r="CC385">
        <v>6</v>
      </c>
      <c r="CD385">
        <v>1</v>
      </c>
      <c r="CE385">
        <v>4</v>
      </c>
      <c r="CF385">
        <v>0</v>
      </c>
      <c r="CG385">
        <v>0</v>
      </c>
      <c r="CH385">
        <v>0</v>
      </c>
      <c r="CI385">
        <v>0</v>
      </c>
      <c r="CJ385">
        <v>1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12</v>
      </c>
      <c r="CR385">
        <v>32</v>
      </c>
      <c r="CS385">
        <v>3</v>
      </c>
      <c r="CT385">
        <v>0</v>
      </c>
      <c r="CU385">
        <v>19</v>
      </c>
      <c r="CV385">
        <v>0</v>
      </c>
      <c r="CW385">
        <v>4</v>
      </c>
      <c r="CX385">
        <v>0</v>
      </c>
      <c r="CY385">
        <v>0</v>
      </c>
      <c r="CZ385">
        <v>2</v>
      </c>
      <c r="DA385">
        <v>0</v>
      </c>
      <c r="DB385">
        <v>0</v>
      </c>
      <c r="DC385">
        <v>0</v>
      </c>
      <c r="DD385">
        <v>0</v>
      </c>
      <c r="DE385">
        <v>1</v>
      </c>
      <c r="DF385">
        <v>0</v>
      </c>
      <c r="DG385">
        <v>0</v>
      </c>
      <c r="DH385">
        <v>1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2</v>
      </c>
      <c r="DQ385">
        <v>32</v>
      </c>
      <c r="DR385">
        <v>54</v>
      </c>
      <c r="DS385">
        <v>2</v>
      </c>
      <c r="DT385">
        <v>0</v>
      </c>
      <c r="DU385">
        <v>0</v>
      </c>
      <c r="DV385">
        <v>2</v>
      </c>
      <c r="DW385">
        <v>44</v>
      </c>
      <c r="DX385">
        <v>0</v>
      </c>
      <c r="DY385">
        <v>0</v>
      </c>
      <c r="DZ385">
        <v>0</v>
      </c>
      <c r="EA385">
        <v>1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1</v>
      </c>
      <c r="EK385">
        <v>4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54</v>
      </c>
      <c r="ER385">
        <v>73</v>
      </c>
      <c r="ES385">
        <v>9</v>
      </c>
      <c r="ET385">
        <v>6</v>
      </c>
      <c r="EU385">
        <v>1</v>
      </c>
      <c r="EV385">
        <v>1</v>
      </c>
      <c r="EW385">
        <v>0</v>
      </c>
      <c r="EX385">
        <v>2</v>
      </c>
      <c r="EY385">
        <v>43</v>
      </c>
      <c r="EZ385">
        <v>0</v>
      </c>
      <c r="FA385">
        <v>0</v>
      </c>
      <c r="FB385">
        <v>1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2</v>
      </c>
      <c r="FI385">
        <v>0</v>
      </c>
      <c r="FJ385">
        <v>0</v>
      </c>
      <c r="FK385">
        <v>0</v>
      </c>
      <c r="FL385">
        <v>0</v>
      </c>
      <c r="FM385">
        <v>1</v>
      </c>
      <c r="FN385">
        <v>0</v>
      </c>
      <c r="FO385">
        <v>0</v>
      </c>
      <c r="FP385">
        <v>7</v>
      </c>
      <c r="FQ385">
        <v>73</v>
      </c>
      <c r="FR385">
        <v>32</v>
      </c>
      <c r="FS385">
        <v>15</v>
      </c>
      <c r="FT385">
        <v>0</v>
      </c>
      <c r="FU385">
        <v>2</v>
      </c>
      <c r="FV385">
        <v>1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5</v>
      </c>
      <c r="GC385">
        <v>0</v>
      </c>
      <c r="GD385">
        <v>0</v>
      </c>
      <c r="GE385">
        <v>0</v>
      </c>
      <c r="GF385">
        <v>1</v>
      </c>
      <c r="GG385">
        <v>0</v>
      </c>
      <c r="GH385">
        <v>3</v>
      </c>
      <c r="GI385">
        <v>0</v>
      </c>
      <c r="GJ385">
        <v>0</v>
      </c>
      <c r="GK385">
        <v>1</v>
      </c>
      <c r="GL385">
        <v>2</v>
      </c>
      <c r="GM385">
        <v>0</v>
      </c>
      <c r="GN385">
        <v>0</v>
      </c>
      <c r="GO385">
        <v>2</v>
      </c>
      <c r="GP385">
        <v>0</v>
      </c>
      <c r="GQ385">
        <v>32</v>
      </c>
      <c r="GR385">
        <v>53</v>
      </c>
      <c r="GS385">
        <v>42</v>
      </c>
      <c r="GT385">
        <v>0</v>
      </c>
      <c r="GU385">
        <v>1</v>
      </c>
      <c r="GV385">
        <v>0</v>
      </c>
      <c r="GW385">
        <v>2</v>
      </c>
      <c r="GX385">
        <v>0</v>
      </c>
      <c r="GY385">
        <v>0</v>
      </c>
      <c r="GZ385">
        <v>0</v>
      </c>
      <c r="HA385">
        <v>0</v>
      </c>
      <c r="HB385">
        <v>0</v>
      </c>
      <c r="HC385">
        <v>2</v>
      </c>
      <c r="HD385">
        <v>0</v>
      </c>
      <c r="HE385">
        <v>0</v>
      </c>
      <c r="HF385">
        <v>0</v>
      </c>
      <c r="HG385">
        <v>0</v>
      </c>
      <c r="HH385">
        <v>0</v>
      </c>
      <c r="HI385">
        <v>0</v>
      </c>
      <c r="HJ385">
        <v>0</v>
      </c>
      <c r="HK385">
        <v>4</v>
      </c>
      <c r="HL385">
        <v>0</v>
      </c>
      <c r="HM385">
        <v>1</v>
      </c>
      <c r="HN385">
        <v>1</v>
      </c>
      <c r="HO385">
        <v>0</v>
      </c>
      <c r="HP385">
        <v>0</v>
      </c>
      <c r="HQ385">
        <v>53</v>
      </c>
      <c r="HR385">
        <v>0</v>
      </c>
      <c r="HS385">
        <v>0</v>
      </c>
      <c r="HT385">
        <v>0</v>
      </c>
      <c r="HU385">
        <v>0</v>
      </c>
      <c r="HV385">
        <v>0</v>
      </c>
      <c r="HW385">
        <v>0</v>
      </c>
      <c r="HX385">
        <v>0</v>
      </c>
      <c r="HY385">
        <v>0</v>
      </c>
      <c r="HZ385">
        <v>0</v>
      </c>
      <c r="IA385">
        <v>0</v>
      </c>
      <c r="IB385">
        <v>0</v>
      </c>
      <c r="IC385">
        <v>0</v>
      </c>
      <c r="ID385">
        <v>0</v>
      </c>
      <c r="IE385">
        <v>0</v>
      </c>
    </row>
    <row r="386" spans="1:239">
      <c r="A386" t="s">
        <v>1031</v>
      </c>
      <c r="B386" t="s">
        <v>1018</v>
      </c>
      <c r="C386" t="str">
        <f>"060601"</f>
        <v>060601</v>
      </c>
      <c r="D386" t="s">
        <v>1030</v>
      </c>
      <c r="E386">
        <v>12</v>
      </c>
      <c r="F386">
        <v>957</v>
      </c>
      <c r="G386">
        <v>760</v>
      </c>
      <c r="H386">
        <v>329</v>
      </c>
      <c r="I386">
        <v>431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431</v>
      </c>
      <c r="T386">
        <v>0</v>
      </c>
      <c r="U386">
        <v>0</v>
      </c>
      <c r="V386">
        <v>431</v>
      </c>
      <c r="W386">
        <v>19</v>
      </c>
      <c r="X386">
        <v>7</v>
      </c>
      <c r="Y386">
        <v>12</v>
      </c>
      <c r="Z386">
        <v>0</v>
      </c>
      <c r="AA386">
        <v>412</v>
      </c>
      <c r="AB386">
        <v>174</v>
      </c>
      <c r="AC386">
        <v>36</v>
      </c>
      <c r="AD386">
        <v>11</v>
      </c>
      <c r="AE386">
        <v>6</v>
      </c>
      <c r="AF386">
        <v>1</v>
      </c>
      <c r="AG386">
        <v>43</v>
      </c>
      <c r="AH386">
        <v>1</v>
      </c>
      <c r="AI386">
        <v>2</v>
      </c>
      <c r="AJ386">
        <v>2</v>
      </c>
      <c r="AK386">
        <v>11</v>
      </c>
      <c r="AL386">
        <v>48</v>
      </c>
      <c r="AM386">
        <v>3</v>
      </c>
      <c r="AN386">
        <v>0</v>
      </c>
      <c r="AO386">
        <v>0</v>
      </c>
      <c r="AP386">
        <v>2</v>
      </c>
      <c r="AQ386">
        <v>0</v>
      </c>
      <c r="AR386">
        <v>1</v>
      </c>
      <c r="AS386">
        <v>2</v>
      </c>
      <c r="AT386">
        <v>1</v>
      </c>
      <c r="AU386">
        <v>0</v>
      </c>
      <c r="AV386">
        <v>0</v>
      </c>
      <c r="AW386">
        <v>0</v>
      </c>
      <c r="AX386">
        <v>1</v>
      </c>
      <c r="AY386">
        <v>0</v>
      </c>
      <c r="AZ386">
        <v>3</v>
      </c>
      <c r="BA386">
        <v>174</v>
      </c>
      <c r="BB386">
        <v>64</v>
      </c>
      <c r="BC386">
        <v>21</v>
      </c>
      <c r="BD386">
        <v>16</v>
      </c>
      <c r="BE386">
        <v>4</v>
      </c>
      <c r="BF386">
        <v>12</v>
      </c>
      <c r="BG386">
        <v>1</v>
      </c>
      <c r="BH386">
        <v>1</v>
      </c>
      <c r="BI386">
        <v>3</v>
      </c>
      <c r="BJ386">
        <v>2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1</v>
      </c>
      <c r="BW386">
        <v>0</v>
      </c>
      <c r="BX386">
        <v>0</v>
      </c>
      <c r="BY386">
        <v>0</v>
      </c>
      <c r="BZ386">
        <v>3</v>
      </c>
      <c r="CA386">
        <v>64</v>
      </c>
      <c r="CB386">
        <v>15</v>
      </c>
      <c r="CC386">
        <v>10</v>
      </c>
      <c r="CD386">
        <v>1</v>
      </c>
      <c r="CE386">
        <v>0</v>
      </c>
      <c r="CF386">
        <v>1</v>
      </c>
      <c r="CG386">
        <v>0</v>
      </c>
      <c r="CH386">
        <v>0</v>
      </c>
      <c r="CI386">
        <v>0</v>
      </c>
      <c r="CJ386">
        <v>1</v>
      </c>
      <c r="CK386">
        <v>0</v>
      </c>
      <c r="CL386">
        <v>1</v>
      </c>
      <c r="CM386">
        <v>1</v>
      </c>
      <c r="CN386">
        <v>0</v>
      </c>
      <c r="CO386">
        <v>0</v>
      </c>
      <c r="CP386">
        <v>0</v>
      </c>
      <c r="CQ386">
        <v>15</v>
      </c>
      <c r="CR386">
        <v>31</v>
      </c>
      <c r="CS386">
        <v>1</v>
      </c>
      <c r="CT386">
        <v>0</v>
      </c>
      <c r="CU386">
        <v>24</v>
      </c>
      <c r="CV386">
        <v>0</v>
      </c>
      <c r="CW386">
        <v>1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5</v>
      </c>
      <c r="DQ386">
        <v>31</v>
      </c>
      <c r="DR386">
        <v>32</v>
      </c>
      <c r="DS386">
        <v>1</v>
      </c>
      <c r="DT386">
        <v>0</v>
      </c>
      <c r="DU386">
        <v>1</v>
      </c>
      <c r="DV386">
        <v>0</v>
      </c>
      <c r="DW386">
        <v>24</v>
      </c>
      <c r="DX386">
        <v>0</v>
      </c>
      <c r="DY386">
        <v>0</v>
      </c>
      <c r="DZ386">
        <v>1</v>
      </c>
      <c r="EA386">
        <v>1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3</v>
      </c>
      <c r="EL386">
        <v>0</v>
      </c>
      <c r="EM386">
        <v>0</v>
      </c>
      <c r="EN386">
        <v>1</v>
      </c>
      <c r="EO386">
        <v>0</v>
      </c>
      <c r="EP386">
        <v>0</v>
      </c>
      <c r="EQ386">
        <v>32</v>
      </c>
      <c r="ER386">
        <v>39</v>
      </c>
      <c r="ES386">
        <v>4</v>
      </c>
      <c r="ET386">
        <v>1</v>
      </c>
      <c r="EU386">
        <v>6</v>
      </c>
      <c r="EV386">
        <v>0</v>
      </c>
      <c r="EW386">
        <v>0</v>
      </c>
      <c r="EX386">
        <v>0</v>
      </c>
      <c r="EY386">
        <v>24</v>
      </c>
      <c r="EZ386">
        <v>0</v>
      </c>
      <c r="FA386">
        <v>0</v>
      </c>
      <c r="FB386">
        <v>1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1</v>
      </c>
      <c r="FM386">
        <v>0</v>
      </c>
      <c r="FN386">
        <v>0</v>
      </c>
      <c r="FO386">
        <v>0</v>
      </c>
      <c r="FP386">
        <v>2</v>
      </c>
      <c r="FQ386">
        <v>39</v>
      </c>
      <c r="FR386">
        <v>29</v>
      </c>
      <c r="FS386">
        <v>9</v>
      </c>
      <c r="FT386">
        <v>1</v>
      </c>
      <c r="FU386">
        <v>8</v>
      </c>
      <c r="FV386">
        <v>0</v>
      </c>
      <c r="FW386">
        <v>0</v>
      </c>
      <c r="FX386">
        <v>1</v>
      </c>
      <c r="FY386">
        <v>0</v>
      </c>
      <c r="FZ386">
        <v>1</v>
      </c>
      <c r="GA386">
        <v>0</v>
      </c>
      <c r="GB386">
        <v>0</v>
      </c>
      <c r="GC386">
        <v>0</v>
      </c>
      <c r="GD386">
        <v>4</v>
      </c>
      <c r="GE386">
        <v>0</v>
      </c>
      <c r="GF386">
        <v>2</v>
      </c>
      <c r="GG386">
        <v>0</v>
      </c>
      <c r="GH386">
        <v>1</v>
      </c>
      <c r="GI386">
        <v>0</v>
      </c>
      <c r="GJ386">
        <v>0</v>
      </c>
      <c r="GK386">
        <v>0</v>
      </c>
      <c r="GL386">
        <v>0</v>
      </c>
      <c r="GM386">
        <v>0</v>
      </c>
      <c r="GN386">
        <v>0</v>
      </c>
      <c r="GO386">
        <v>2</v>
      </c>
      <c r="GP386">
        <v>0</v>
      </c>
      <c r="GQ386">
        <v>29</v>
      </c>
      <c r="GR386">
        <v>28</v>
      </c>
      <c r="GS386">
        <v>21</v>
      </c>
      <c r="GT386">
        <v>0</v>
      </c>
      <c r="GU386">
        <v>0</v>
      </c>
      <c r="GV386">
        <v>0</v>
      </c>
      <c r="GW386">
        <v>1</v>
      </c>
      <c r="GX386">
        <v>0</v>
      </c>
      <c r="GY386">
        <v>0</v>
      </c>
      <c r="GZ386">
        <v>0</v>
      </c>
      <c r="HA386">
        <v>0</v>
      </c>
      <c r="HB386">
        <v>0</v>
      </c>
      <c r="HC386">
        <v>0</v>
      </c>
      <c r="HD386">
        <v>0</v>
      </c>
      <c r="HE386">
        <v>0</v>
      </c>
      <c r="HF386">
        <v>0</v>
      </c>
      <c r="HG386">
        <v>0</v>
      </c>
      <c r="HH386">
        <v>0</v>
      </c>
      <c r="HI386">
        <v>1</v>
      </c>
      <c r="HJ386">
        <v>1</v>
      </c>
      <c r="HK386">
        <v>4</v>
      </c>
      <c r="HL386">
        <v>0</v>
      </c>
      <c r="HM386">
        <v>0</v>
      </c>
      <c r="HN386">
        <v>0</v>
      </c>
      <c r="HO386">
        <v>0</v>
      </c>
      <c r="HP386">
        <v>0</v>
      </c>
      <c r="HQ386">
        <v>28</v>
      </c>
      <c r="HR386">
        <v>0</v>
      </c>
      <c r="HS386">
        <v>0</v>
      </c>
      <c r="HT386">
        <v>0</v>
      </c>
      <c r="HU386">
        <v>0</v>
      </c>
      <c r="HV386">
        <v>0</v>
      </c>
      <c r="HW386">
        <v>0</v>
      </c>
      <c r="HX386">
        <v>0</v>
      </c>
      <c r="HY386">
        <v>0</v>
      </c>
      <c r="HZ386">
        <v>0</v>
      </c>
      <c r="IA386">
        <v>0</v>
      </c>
      <c r="IB386">
        <v>0</v>
      </c>
      <c r="IC386">
        <v>0</v>
      </c>
      <c r="ID386">
        <v>0</v>
      </c>
      <c r="IE386">
        <v>0</v>
      </c>
    </row>
    <row r="387" spans="1:239">
      <c r="A387" t="s">
        <v>1029</v>
      </c>
      <c r="B387" t="s">
        <v>1018</v>
      </c>
      <c r="C387" t="str">
        <f>"060601"</f>
        <v>060601</v>
      </c>
      <c r="D387" t="s">
        <v>1028</v>
      </c>
      <c r="E387">
        <v>13</v>
      </c>
      <c r="F387">
        <v>1279</v>
      </c>
      <c r="G387">
        <v>990</v>
      </c>
      <c r="H387">
        <v>376</v>
      </c>
      <c r="I387">
        <v>614</v>
      </c>
      <c r="J387">
        <v>0</v>
      </c>
      <c r="K387">
        <v>5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614</v>
      </c>
      <c r="T387">
        <v>0</v>
      </c>
      <c r="U387">
        <v>0</v>
      </c>
      <c r="V387">
        <v>614</v>
      </c>
      <c r="W387">
        <v>8</v>
      </c>
      <c r="X387">
        <v>6</v>
      </c>
      <c r="Y387">
        <v>2</v>
      </c>
      <c r="Z387">
        <v>0</v>
      </c>
      <c r="AA387">
        <v>606</v>
      </c>
      <c r="AB387">
        <v>203</v>
      </c>
      <c r="AC387">
        <v>50</v>
      </c>
      <c r="AD387">
        <v>28</v>
      </c>
      <c r="AE387">
        <v>5</v>
      </c>
      <c r="AF387">
        <v>2</v>
      </c>
      <c r="AG387">
        <v>51</v>
      </c>
      <c r="AH387">
        <v>0</v>
      </c>
      <c r="AI387">
        <v>2</v>
      </c>
      <c r="AJ387">
        <v>2</v>
      </c>
      <c r="AK387">
        <v>4</v>
      </c>
      <c r="AL387">
        <v>44</v>
      </c>
      <c r="AM387">
        <v>2</v>
      </c>
      <c r="AN387">
        <v>1</v>
      </c>
      <c r="AO387">
        <v>0</v>
      </c>
      <c r="AP387">
        <v>3</v>
      </c>
      <c r="AQ387">
        <v>1</v>
      </c>
      <c r="AR387">
        <v>2</v>
      </c>
      <c r="AS387">
        <v>1</v>
      </c>
      <c r="AT387">
        <v>0</v>
      </c>
      <c r="AU387">
        <v>1</v>
      </c>
      <c r="AV387">
        <v>1</v>
      </c>
      <c r="AW387">
        <v>0</v>
      </c>
      <c r="AX387">
        <v>0</v>
      </c>
      <c r="AY387">
        <v>0</v>
      </c>
      <c r="AZ387">
        <v>3</v>
      </c>
      <c r="BA387">
        <v>203</v>
      </c>
      <c r="BB387">
        <v>110</v>
      </c>
      <c r="BC387">
        <v>43</v>
      </c>
      <c r="BD387">
        <v>20</v>
      </c>
      <c r="BE387">
        <v>8</v>
      </c>
      <c r="BF387">
        <v>20</v>
      </c>
      <c r="BG387">
        <v>2</v>
      </c>
      <c r="BH387">
        <v>3</v>
      </c>
      <c r="BI387">
        <v>3</v>
      </c>
      <c r="BJ387">
        <v>2</v>
      </c>
      <c r="BK387">
        <v>1</v>
      </c>
      <c r="BL387">
        <v>1</v>
      </c>
      <c r="BM387">
        <v>0</v>
      </c>
      <c r="BN387">
        <v>1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4</v>
      </c>
      <c r="BV387">
        <v>1</v>
      </c>
      <c r="BW387">
        <v>0</v>
      </c>
      <c r="BX387">
        <v>0</v>
      </c>
      <c r="BY387">
        <v>0</v>
      </c>
      <c r="BZ387">
        <v>1</v>
      </c>
      <c r="CA387">
        <v>110</v>
      </c>
      <c r="CB387">
        <v>26</v>
      </c>
      <c r="CC387">
        <v>17</v>
      </c>
      <c r="CD387">
        <v>0</v>
      </c>
      <c r="CE387">
        <v>4</v>
      </c>
      <c r="CF387">
        <v>0</v>
      </c>
      <c r="CG387">
        <v>0</v>
      </c>
      <c r="CH387">
        <v>0</v>
      </c>
      <c r="CI387">
        <v>0</v>
      </c>
      <c r="CJ387">
        <v>1</v>
      </c>
      <c r="CK387">
        <v>1</v>
      </c>
      <c r="CL387">
        <v>2</v>
      </c>
      <c r="CM387">
        <v>0</v>
      </c>
      <c r="CN387">
        <v>0</v>
      </c>
      <c r="CO387">
        <v>1</v>
      </c>
      <c r="CP387">
        <v>0</v>
      </c>
      <c r="CQ387">
        <v>26</v>
      </c>
      <c r="CR387">
        <v>43</v>
      </c>
      <c r="CS387">
        <v>2</v>
      </c>
      <c r="CT387">
        <v>0</v>
      </c>
      <c r="CU387">
        <v>33</v>
      </c>
      <c r="CV387">
        <v>0</v>
      </c>
      <c r="CW387">
        <v>1</v>
      </c>
      <c r="CX387">
        <v>2</v>
      </c>
      <c r="CY387">
        <v>0</v>
      </c>
      <c r="CZ387">
        <v>0</v>
      </c>
      <c r="DA387">
        <v>0</v>
      </c>
      <c r="DB387">
        <v>1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1</v>
      </c>
      <c r="DO387">
        <v>0</v>
      </c>
      <c r="DP387">
        <v>3</v>
      </c>
      <c r="DQ387">
        <v>43</v>
      </c>
      <c r="DR387">
        <v>44</v>
      </c>
      <c r="DS387">
        <v>2</v>
      </c>
      <c r="DT387">
        <v>1</v>
      </c>
      <c r="DU387">
        <v>0</v>
      </c>
      <c r="DV387">
        <v>0</v>
      </c>
      <c r="DW387">
        <v>36</v>
      </c>
      <c r="DX387">
        <v>0</v>
      </c>
      <c r="DY387">
        <v>0</v>
      </c>
      <c r="DZ387">
        <v>0</v>
      </c>
      <c r="EA387">
        <v>1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4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44</v>
      </c>
      <c r="ER387">
        <v>68</v>
      </c>
      <c r="ES387">
        <v>5</v>
      </c>
      <c r="ET387">
        <v>1</v>
      </c>
      <c r="EU387">
        <v>1</v>
      </c>
      <c r="EV387">
        <v>3</v>
      </c>
      <c r="EW387">
        <v>0</v>
      </c>
      <c r="EX387">
        <v>0</v>
      </c>
      <c r="EY387">
        <v>54</v>
      </c>
      <c r="EZ387">
        <v>0</v>
      </c>
      <c r="FA387">
        <v>0</v>
      </c>
      <c r="FB387">
        <v>0</v>
      </c>
      <c r="FC387">
        <v>0</v>
      </c>
      <c r="FD387">
        <v>1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3</v>
      </c>
      <c r="FQ387">
        <v>68</v>
      </c>
      <c r="FR387">
        <v>51</v>
      </c>
      <c r="FS387">
        <v>17</v>
      </c>
      <c r="FT387">
        <v>3</v>
      </c>
      <c r="FU387">
        <v>9</v>
      </c>
      <c r="FV387">
        <v>0</v>
      </c>
      <c r="FW387">
        <v>1</v>
      </c>
      <c r="FX387">
        <v>0</v>
      </c>
      <c r="FY387">
        <v>3</v>
      </c>
      <c r="FZ387">
        <v>0</v>
      </c>
      <c r="GA387">
        <v>0</v>
      </c>
      <c r="GB387">
        <v>5</v>
      </c>
      <c r="GC387">
        <v>2</v>
      </c>
      <c r="GD387">
        <v>2</v>
      </c>
      <c r="GE387">
        <v>1</v>
      </c>
      <c r="GF387">
        <v>0</v>
      </c>
      <c r="GG387">
        <v>0</v>
      </c>
      <c r="GH387">
        <v>1</v>
      </c>
      <c r="GI387">
        <v>2</v>
      </c>
      <c r="GJ387">
        <v>0</v>
      </c>
      <c r="GK387">
        <v>1</v>
      </c>
      <c r="GL387">
        <v>0</v>
      </c>
      <c r="GM387">
        <v>2</v>
      </c>
      <c r="GN387">
        <v>0</v>
      </c>
      <c r="GO387">
        <v>1</v>
      </c>
      <c r="GP387">
        <v>1</v>
      </c>
      <c r="GQ387">
        <v>51</v>
      </c>
      <c r="GR387">
        <v>61</v>
      </c>
      <c r="GS387">
        <v>54</v>
      </c>
      <c r="GT387">
        <v>1</v>
      </c>
      <c r="GU387">
        <v>3</v>
      </c>
      <c r="GV387">
        <v>0</v>
      </c>
      <c r="GW387">
        <v>0</v>
      </c>
      <c r="GX387">
        <v>0</v>
      </c>
      <c r="GY387">
        <v>0</v>
      </c>
      <c r="GZ387">
        <v>0</v>
      </c>
      <c r="HA387">
        <v>0</v>
      </c>
      <c r="HB387">
        <v>0</v>
      </c>
      <c r="HC387">
        <v>0</v>
      </c>
      <c r="HD387">
        <v>0</v>
      </c>
      <c r="HE387">
        <v>0</v>
      </c>
      <c r="HF387">
        <v>0</v>
      </c>
      <c r="HG387">
        <v>0</v>
      </c>
      <c r="HH387">
        <v>0</v>
      </c>
      <c r="HI387">
        <v>1</v>
      </c>
      <c r="HJ387">
        <v>0</v>
      </c>
      <c r="HK387">
        <v>0</v>
      </c>
      <c r="HL387">
        <v>0</v>
      </c>
      <c r="HM387">
        <v>1</v>
      </c>
      <c r="HN387">
        <v>0</v>
      </c>
      <c r="HO387">
        <v>0</v>
      </c>
      <c r="HP387">
        <v>1</v>
      </c>
      <c r="HQ387">
        <v>61</v>
      </c>
      <c r="HR387">
        <v>0</v>
      </c>
      <c r="HS387">
        <v>0</v>
      </c>
      <c r="HT387">
        <v>0</v>
      </c>
      <c r="HU387">
        <v>0</v>
      </c>
      <c r="HV387">
        <v>0</v>
      </c>
      <c r="HW387">
        <v>0</v>
      </c>
      <c r="HX387">
        <v>0</v>
      </c>
      <c r="HY387">
        <v>0</v>
      </c>
      <c r="HZ387">
        <v>0</v>
      </c>
      <c r="IA387">
        <v>0</v>
      </c>
      <c r="IB387">
        <v>0</v>
      </c>
      <c r="IC387">
        <v>0</v>
      </c>
      <c r="ID387">
        <v>0</v>
      </c>
      <c r="IE387">
        <v>0</v>
      </c>
    </row>
    <row r="388" spans="1:239">
      <c r="A388" t="s">
        <v>1027</v>
      </c>
      <c r="B388" t="s">
        <v>1018</v>
      </c>
      <c r="C388" t="str">
        <f>"060601"</f>
        <v>060601</v>
      </c>
      <c r="D388" t="s">
        <v>1026</v>
      </c>
      <c r="E388">
        <v>14</v>
      </c>
      <c r="F388">
        <v>1321</v>
      </c>
      <c r="G388">
        <v>1020</v>
      </c>
      <c r="H388">
        <v>318</v>
      </c>
      <c r="I388">
        <v>702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702</v>
      </c>
      <c r="T388">
        <v>0</v>
      </c>
      <c r="U388">
        <v>0</v>
      </c>
      <c r="V388">
        <v>702</v>
      </c>
      <c r="W388">
        <v>7</v>
      </c>
      <c r="X388">
        <v>5</v>
      </c>
      <c r="Y388">
        <v>2</v>
      </c>
      <c r="Z388">
        <v>0</v>
      </c>
      <c r="AA388">
        <v>695</v>
      </c>
      <c r="AB388">
        <v>278</v>
      </c>
      <c r="AC388">
        <v>56</v>
      </c>
      <c r="AD388">
        <v>14</v>
      </c>
      <c r="AE388">
        <v>11</v>
      </c>
      <c r="AF388">
        <v>1</v>
      </c>
      <c r="AG388">
        <v>87</v>
      </c>
      <c r="AH388">
        <v>0</v>
      </c>
      <c r="AI388">
        <v>1</v>
      </c>
      <c r="AJ388">
        <v>0</v>
      </c>
      <c r="AK388">
        <v>27</v>
      </c>
      <c r="AL388">
        <v>63</v>
      </c>
      <c r="AM388">
        <v>6</v>
      </c>
      <c r="AN388">
        <v>0</v>
      </c>
      <c r="AO388">
        <v>0</v>
      </c>
      <c r="AP388">
        <v>4</v>
      </c>
      <c r="AQ388">
        <v>2</v>
      </c>
      <c r="AR388">
        <v>1</v>
      </c>
      <c r="AS388">
        <v>2</v>
      </c>
      <c r="AT388">
        <v>0</v>
      </c>
      <c r="AU388">
        <v>1</v>
      </c>
      <c r="AV388">
        <v>1</v>
      </c>
      <c r="AW388">
        <v>0</v>
      </c>
      <c r="AX388">
        <v>0</v>
      </c>
      <c r="AY388">
        <v>0</v>
      </c>
      <c r="AZ388">
        <v>1</v>
      </c>
      <c r="BA388">
        <v>278</v>
      </c>
      <c r="BB388">
        <v>105</v>
      </c>
      <c r="BC388">
        <v>50</v>
      </c>
      <c r="BD388">
        <v>9</v>
      </c>
      <c r="BE388">
        <v>5</v>
      </c>
      <c r="BF388">
        <v>18</v>
      </c>
      <c r="BG388">
        <v>0</v>
      </c>
      <c r="BH388">
        <v>1</v>
      </c>
      <c r="BI388">
        <v>7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1</v>
      </c>
      <c r="BP388">
        <v>0</v>
      </c>
      <c r="BQ388">
        <v>1</v>
      </c>
      <c r="BR388">
        <v>1</v>
      </c>
      <c r="BS388">
        <v>2</v>
      </c>
      <c r="BT388">
        <v>0</v>
      </c>
      <c r="BU388">
        <v>9</v>
      </c>
      <c r="BV388">
        <v>1</v>
      </c>
      <c r="BW388">
        <v>0</v>
      </c>
      <c r="BX388">
        <v>0</v>
      </c>
      <c r="BY388">
        <v>0</v>
      </c>
      <c r="BZ388">
        <v>0</v>
      </c>
      <c r="CA388">
        <v>105</v>
      </c>
      <c r="CB388">
        <v>17</v>
      </c>
      <c r="CC388">
        <v>12</v>
      </c>
      <c r="CD388">
        <v>1</v>
      </c>
      <c r="CE388">
        <v>2</v>
      </c>
      <c r="CF388">
        <v>0</v>
      </c>
      <c r="CG388">
        <v>0</v>
      </c>
      <c r="CH388">
        <v>1</v>
      </c>
      <c r="CI388">
        <v>1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17</v>
      </c>
      <c r="CR388">
        <v>51</v>
      </c>
      <c r="CS388">
        <v>14</v>
      </c>
      <c r="CT388">
        <v>0</v>
      </c>
      <c r="CU388">
        <v>29</v>
      </c>
      <c r="CV388">
        <v>2</v>
      </c>
      <c r="CW388">
        <v>1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1</v>
      </c>
      <c r="DM388">
        <v>0</v>
      </c>
      <c r="DN388">
        <v>0</v>
      </c>
      <c r="DO388">
        <v>0</v>
      </c>
      <c r="DP388">
        <v>4</v>
      </c>
      <c r="DQ388">
        <v>51</v>
      </c>
      <c r="DR388">
        <v>73</v>
      </c>
      <c r="DS388">
        <v>2</v>
      </c>
      <c r="DT388">
        <v>1</v>
      </c>
      <c r="DU388">
        <v>1</v>
      </c>
      <c r="DV388">
        <v>0</v>
      </c>
      <c r="DW388">
        <v>55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11</v>
      </c>
      <c r="EL388">
        <v>1</v>
      </c>
      <c r="EM388">
        <v>0</v>
      </c>
      <c r="EN388">
        <v>0</v>
      </c>
      <c r="EO388">
        <v>0</v>
      </c>
      <c r="EP388">
        <v>2</v>
      </c>
      <c r="EQ388">
        <v>73</v>
      </c>
      <c r="ER388">
        <v>64</v>
      </c>
      <c r="ES388">
        <v>11</v>
      </c>
      <c r="ET388">
        <v>13</v>
      </c>
      <c r="EU388">
        <v>0</v>
      </c>
      <c r="EV388">
        <v>1</v>
      </c>
      <c r="EW388">
        <v>0</v>
      </c>
      <c r="EX388">
        <v>0</v>
      </c>
      <c r="EY388">
        <v>27</v>
      </c>
      <c r="EZ388">
        <v>1</v>
      </c>
      <c r="FA388">
        <v>0</v>
      </c>
      <c r="FB388">
        <v>0</v>
      </c>
      <c r="FC388">
        <v>0</v>
      </c>
      <c r="FD388">
        <v>1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1</v>
      </c>
      <c r="FK388">
        <v>0</v>
      </c>
      <c r="FL388">
        <v>0</v>
      </c>
      <c r="FM388">
        <v>1</v>
      </c>
      <c r="FN388">
        <v>0</v>
      </c>
      <c r="FO388">
        <v>1</v>
      </c>
      <c r="FP388">
        <v>7</v>
      </c>
      <c r="FQ388">
        <v>64</v>
      </c>
      <c r="FR388">
        <v>51</v>
      </c>
      <c r="FS388">
        <v>21</v>
      </c>
      <c r="FT388">
        <v>0</v>
      </c>
      <c r="FU388">
        <v>11</v>
      </c>
      <c r="FV388">
        <v>2</v>
      </c>
      <c r="FW388">
        <v>1</v>
      </c>
      <c r="FX388">
        <v>0</v>
      </c>
      <c r="FY388">
        <v>2</v>
      </c>
      <c r="FZ388">
        <v>1</v>
      </c>
      <c r="GA388">
        <v>0</v>
      </c>
      <c r="GB388">
        <v>6</v>
      </c>
      <c r="GC388">
        <v>0</v>
      </c>
      <c r="GD388">
        <v>3</v>
      </c>
      <c r="GE388">
        <v>1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0</v>
      </c>
      <c r="GL388">
        <v>0</v>
      </c>
      <c r="GM388">
        <v>0</v>
      </c>
      <c r="GN388">
        <v>0</v>
      </c>
      <c r="GO388">
        <v>1</v>
      </c>
      <c r="GP388">
        <v>2</v>
      </c>
      <c r="GQ388">
        <v>51</v>
      </c>
      <c r="GR388">
        <v>56</v>
      </c>
      <c r="GS388">
        <v>54</v>
      </c>
      <c r="GT388">
        <v>0</v>
      </c>
      <c r="GU388">
        <v>1</v>
      </c>
      <c r="GV388">
        <v>0</v>
      </c>
      <c r="GW388">
        <v>0</v>
      </c>
      <c r="GX388">
        <v>0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0</v>
      </c>
      <c r="HI388">
        <v>0</v>
      </c>
      <c r="HJ388">
        <v>0</v>
      </c>
      <c r="HK388">
        <v>0</v>
      </c>
      <c r="HL388">
        <v>0</v>
      </c>
      <c r="HM388">
        <v>0</v>
      </c>
      <c r="HN388">
        <v>0</v>
      </c>
      <c r="HO388">
        <v>0</v>
      </c>
      <c r="HP388">
        <v>1</v>
      </c>
      <c r="HQ388">
        <v>56</v>
      </c>
      <c r="HR388">
        <v>0</v>
      </c>
      <c r="HS388">
        <v>0</v>
      </c>
      <c r="HT388">
        <v>0</v>
      </c>
      <c r="HU388">
        <v>0</v>
      </c>
      <c r="HV388">
        <v>0</v>
      </c>
      <c r="HW388">
        <v>0</v>
      </c>
      <c r="HX388">
        <v>0</v>
      </c>
      <c r="HY388">
        <v>0</v>
      </c>
      <c r="HZ388">
        <v>0</v>
      </c>
      <c r="IA388">
        <v>0</v>
      </c>
      <c r="IB388">
        <v>0</v>
      </c>
      <c r="IC388">
        <v>0</v>
      </c>
      <c r="ID388">
        <v>0</v>
      </c>
      <c r="IE388">
        <v>0</v>
      </c>
    </row>
    <row r="389" spans="1:239">
      <c r="A389" t="s">
        <v>1025</v>
      </c>
      <c r="B389" t="s">
        <v>1018</v>
      </c>
      <c r="C389" t="str">
        <f>"060601"</f>
        <v>060601</v>
      </c>
      <c r="D389" t="s">
        <v>1024</v>
      </c>
      <c r="E389">
        <v>15</v>
      </c>
      <c r="F389">
        <v>934</v>
      </c>
      <c r="G389">
        <v>720</v>
      </c>
      <c r="H389">
        <v>274</v>
      </c>
      <c r="I389">
        <v>446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446</v>
      </c>
      <c r="T389">
        <v>0</v>
      </c>
      <c r="U389">
        <v>0</v>
      </c>
      <c r="V389">
        <v>446</v>
      </c>
      <c r="W389">
        <v>12</v>
      </c>
      <c r="X389">
        <v>10</v>
      </c>
      <c r="Y389">
        <v>2</v>
      </c>
      <c r="Z389">
        <v>0</v>
      </c>
      <c r="AA389">
        <v>434</v>
      </c>
      <c r="AB389">
        <v>144</v>
      </c>
      <c r="AC389">
        <v>39</v>
      </c>
      <c r="AD389">
        <v>11</v>
      </c>
      <c r="AE389">
        <v>0</v>
      </c>
      <c r="AF389">
        <v>1</v>
      </c>
      <c r="AG389">
        <v>39</v>
      </c>
      <c r="AH389">
        <v>1</v>
      </c>
      <c r="AI389">
        <v>5</v>
      </c>
      <c r="AJ389">
        <v>1</v>
      </c>
      <c r="AK389">
        <v>13</v>
      </c>
      <c r="AL389">
        <v>21</v>
      </c>
      <c r="AM389">
        <v>1</v>
      </c>
      <c r="AN389">
        <v>1</v>
      </c>
      <c r="AO389">
        <v>1</v>
      </c>
      <c r="AP389">
        <v>2</v>
      </c>
      <c r="AQ389">
        <v>0</v>
      </c>
      <c r="AR389">
        <v>0</v>
      </c>
      <c r="AS389">
        <v>1</v>
      </c>
      <c r="AT389">
        <v>1</v>
      </c>
      <c r="AU389">
        <v>2</v>
      </c>
      <c r="AV389">
        <v>1</v>
      </c>
      <c r="AW389">
        <v>1</v>
      </c>
      <c r="AX389">
        <v>2</v>
      </c>
      <c r="AY389">
        <v>0</v>
      </c>
      <c r="AZ389">
        <v>0</v>
      </c>
      <c r="BA389">
        <v>144</v>
      </c>
      <c r="BB389">
        <v>60</v>
      </c>
      <c r="BC389">
        <v>19</v>
      </c>
      <c r="BD389">
        <v>5</v>
      </c>
      <c r="BE389">
        <v>5</v>
      </c>
      <c r="BF389">
        <v>14</v>
      </c>
      <c r="BG389">
        <v>0</v>
      </c>
      <c r="BH389">
        <v>1</v>
      </c>
      <c r="BI389">
        <v>3</v>
      </c>
      <c r="BJ389">
        <v>3</v>
      </c>
      <c r="BK389">
        <v>0</v>
      </c>
      <c r="BL389">
        <v>0</v>
      </c>
      <c r="BM389">
        <v>1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1</v>
      </c>
      <c r="BT389">
        <v>0</v>
      </c>
      <c r="BU389">
        <v>4</v>
      </c>
      <c r="BV389">
        <v>2</v>
      </c>
      <c r="BW389">
        <v>0</v>
      </c>
      <c r="BX389">
        <v>2</v>
      </c>
      <c r="BY389">
        <v>0</v>
      </c>
      <c r="BZ389">
        <v>0</v>
      </c>
      <c r="CA389">
        <v>60</v>
      </c>
      <c r="CB389">
        <v>10</v>
      </c>
      <c r="CC389">
        <v>7</v>
      </c>
      <c r="CD389">
        <v>0</v>
      </c>
      <c r="CE389">
        <v>1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1</v>
      </c>
      <c r="CM389">
        <v>0</v>
      </c>
      <c r="CN389">
        <v>0</v>
      </c>
      <c r="CO389">
        <v>1</v>
      </c>
      <c r="CP389">
        <v>0</v>
      </c>
      <c r="CQ389">
        <v>10</v>
      </c>
      <c r="CR389">
        <v>47</v>
      </c>
      <c r="CS389">
        <v>9</v>
      </c>
      <c r="CT389">
        <v>0</v>
      </c>
      <c r="CU389">
        <v>32</v>
      </c>
      <c r="CV389">
        <v>2</v>
      </c>
      <c r="CW389">
        <v>2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1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1</v>
      </c>
      <c r="DQ389">
        <v>47</v>
      </c>
      <c r="DR389">
        <v>35</v>
      </c>
      <c r="DS389">
        <v>1</v>
      </c>
      <c r="DT389">
        <v>0</v>
      </c>
      <c r="DU389">
        <v>1</v>
      </c>
      <c r="DV389">
        <v>0</v>
      </c>
      <c r="DW389">
        <v>26</v>
      </c>
      <c r="DX389">
        <v>0</v>
      </c>
      <c r="DY389">
        <v>0</v>
      </c>
      <c r="DZ389">
        <v>0</v>
      </c>
      <c r="EA389">
        <v>1</v>
      </c>
      <c r="EB389">
        <v>0</v>
      </c>
      <c r="EC389">
        <v>0</v>
      </c>
      <c r="ED389">
        <v>1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5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35</v>
      </c>
      <c r="ER389">
        <v>29</v>
      </c>
      <c r="ES389">
        <v>4</v>
      </c>
      <c r="ET389">
        <v>4</v>
      </c>
      <c r="EU389">
        <v>0</v>
      </c>
      <c r="EV389">
        <v>0</v>
      </c>
      <c r="EW389">
        <v>0</v>
      </c>
      <c r="EX389">
        <v>0</v>
      </c>
      <c r="EY389">
        <v>21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29</v>
      </c>
      <c r="FR389">
        <v>53</v>
      </c>
      <c r="FS389">
        <v>16</v>
      </c>
      <c r="FT389">
        <v>1</v>
      </c>
      <c r="FU389">
        <v>1</v>
      </c>
      <c r="FV389">
        <v>0</v>
      </c>
      <c r="FW389">
        <v>0</v>
      </c>
      <c r="FX389">
        <v>2</v>
      </c>
      <c r="FY389">
        <v>3</v>
      </c>
      <c r="FZ389">
        <v>3</v>
      </c>
      <c r="GA389">
        <v>0</v>
      </c>
      <c r="GB389">
        <v>3</v>
      </c>
      <c r="GC389">
        <v>0</v>
      </c>
      <c r="GD389">
        <v>4</v>
      </c>
      <c r="GE389">
        <v>3</v>
      </c>
      <c r="GF389">
        <v>0</v>
      </c>
      <c r="GG389">
        <v>0</v>
      </c>
      <c r="GH389">
        <v>4</v>
      </c>
      <c r="GI389">
        <v>2</v>
      </c>
      <c r="GJ389">
        <v>0</v>
      </c>
      <c r="GK389">
        <v>0</v>
      </c>
      <c r="GL389">
        <v>0</v>
      </c>
      <c r="GM389">
        <v>0</v>
      </c>
      <c r="GN389">
        <v>1</v>
      </c>
      <c r="GO389">
        <v>6</v>
      </c>
      <c r="GP389">
        <v>4</v>
      </c>
      <c r="GQ389">
        <v>53</v>
      </c>
      <c r="GR389">
        <v>56</v>
      </c>
      <c r="GS389">
        <v>48</v>
      </c>
      <c r="GT389">
        <v>3</v>
      </c>
      <c r="GU389">
        <v>0</v>
      </c>
      <c r="GV389">
        <v>1</v>
      </c>
      <c r="GW389">
        <v>1</v>
      </c>
      <c r="GX389">
        <v>0</v>
      </c>
      <c r="GY389">
        <v>0</v>
      </c>
      <c r="GZ389">
        <v>0</v>
      </c>
      <c r="HA389">
        <v>0</v>
      </c>
      <c r="HB389">
        <v>0</v>
      </c>
      <c r="HC389">
        <v>0</v>
      </c>
      <c r="HD389">
        <v>0</v>
      </c>
      <c r="HE389">
        <v>0</v>
      </c>
      <c r="HF389">
        <v>0</v>
      </c>
      <c r="HG389">
        <v>0</v>
      </c>
      <c r="HH389">
        <v>0</v>
      </c>
      <c r="HI389">
        <v>0</v>
      </c>
      <c r="HJ389">
        <v>0</v>
      </c>
      <c r="HK389">
        <v>2</v>
      </c>
      <c r="HL389">
        <v>0</v>
      </c>
      <c r="HM389">
        <v>0</v>
      </c>
      <c r="HN389">
        <v>0</v>
      </c>
      <c r="HO389">
        <v>0</v>
      </c>
      <c r="HP389">
        <v>1</v>
      </c>
      <c r="HQ389">
        <v>56</v>
      </c>
      <c r="HR389">
        <v>0</v>
      </c>
      <c r="HS389">
        <v>0</v>
      </c>
      <c r="HT389">
        <v>0</v>
      </c>
      <c r="HU389">
        <v>0</v>
      </c>
      <c r="HV389">
        <v>0</v>
      </c>
      <c r="HW389">
        <v>0</v>
      </c>
      <c r="HX389">
        <v>0</v>
      </c>
      <c r="HY389">
        <v>0</v>
      </c>
      <c r="HZ389">
        <v>0</v>
      </c>
      <c r="IA389">
        <v>0</v>
      </c>
      <c r="IB389">
        <v>0</v>
      </c>
      <c r="IC389">
        <v>0</v>
      </c>
      <c r="ID389">
        <v>0</v>
      </c>
      <c r="IE389">
        <v>0</v>
      </c>
    </row>
    <row r="390" spans="1:239">
      <c r="A390" t="s">
        <v>1023</v>
      </c>
      <c r="B390" t="s">
        <v>1018</v>
      </c>
      <c r="C390" t="str">
        <f>"060601"</f>
        <v>060601</v>
      </c>
      <c r="D390" t="s">
        <v>1022</v>
      </c>
      <c r="E390">
        <v>16</v>
      </c>
      <c r="F390">
        <v>168</v>
      </c>
      <c r="G390">
        <v>200</v>
      </c>
      <c r="H390">
        <v>123</v>
      </c>
      <c r="I390">
        <v>77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77</v>
      </c>
      <c r="T390">
        <v>0</v>
      </c>
      <c r="U390">
        <v>0</v>
      </c>
      <c r="V390">
        <v>77</v>
      </c>
      <c r="W390">
        <v>4</v>
      </c>
      <c r="X390">
        <v>3</v>
      </c>
      <c r="Y390">
        <v>1</v>
      </c>
      <c r="Z390">
        <v>0</v>
      </c>
      <c r="AA390">
        <v>73</v>
      </c>
      <c r="AB390">
        <v>34</v>
      </c>
      <c r="AC390">
        <v>10</v>
      </c>
      <c r="AD390">
        <v>1</v>
      </c>
      <c r="AE390">
        <v>0</v>
      </c>
      <c r="AF390">
        <v>2</v>
      </c>
      <c r="AG390">
        <v>8</v>
      </c>
      <c r="AH390">
        <v>1</v>
      </c>
      <c r="AI390">
        <v>1</v>
      </c>
      <c r="AJ390">
        <v>0</v>
      </c>
      <c r="AK390">
        <v>0</v>
      </c>
      <c r="AL390">
        <v>8</v>
      </c>
      <c r="AM390">
        <v>1</v>
      </c>
      <c r="AN390">
        <v>0</v>
      </c>
      <c r="AO390">
        <v>0</v>
      </c>
      <c r="AP390">
        <v>1</v>
      </c>
      <c r="AQ390">
        <v>0</v>
      </c>
      <c r="AR390">
        <v>1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34</v>
      </c>
      <c r="BB390">
        <v>3</v>
      </c>
      <c r="BC390">
        <v>0</v>
      </c>
      <c r="BD390">
        <v>0</v>
      </c>
      <c r="BE390">
        <v>1</v>
      </c>
      <c r="BF390">
        <v>1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1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3</v>
      </c>
      <c r="CB390">
        <v>1</v>
      </c>
      <c r="CC390">
        <v>1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1</v>
      </c>
      <c r="CR390">
        <v>3</v>
      </c>
      <c r="CS390">
        <v>0</v>
      </c>
      <c r="CT390">
        <v>0</v>
      </c>
      <c r="CU390">
        <v>0</v>
      </c>
      <c r="CV390">
        <v>0</v>
      </c>
      <c r="CW390">
        <v>1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1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1</v>
      </c>
      <c r="DQ390">
        <v>3</v>
      </c>
      <c r="DR390">
        <v>21</v>
      </c>
      <c r="DS390">
        <v>2</v>
      </c>
      <c r="DT390">
        <v>0</v>
      </c>
      <c r="DU390">
        <v>1</v>
      </c>
      <c r="DV390">
        <v>1</v>
      </c>
      <c r="DW390">
        <v>11</v>
      </c>
      <c r="DX390">
        <v>0</v>
      </c>
      <c r="DY390">
        <v>2</v>
      </c>
      <c r="DZ390">
        <v>0</v>
      </c>
      <c r="EA390">
        <v>1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1</v>
      </c>
      <c r="EL390">
        <v>0</v>
      </c>
      <c r="EM390">
        <v>1</v>
      </c>
      <c r="EN390">
        <v>0</v>
      </c>
      <c r="EO390">
        <v>1</v>
      </c>
      <c r="EP390">
        <v>0</v>
      </c>
      <c r="EQ390">
        <v>21</v>
      </c>
      <c r="ER390">
        <v>3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1</v>
      </c>
      <c r="EY390">
        <v>1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1</v>
      </c>
      <c r="FQ390">
        <v>3</v>
      </c>
      <c r="FR390">
        <v>4</v>
      </c>
      <c r="FS390">
        <v>0</v>
      </c>
      <c r="FT390">
        <v>0</v>
      </c>
      <c r="FU390">
        <v>0</v>
      </c>
      <c r="FV390">
        <v>1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2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0</v>
      </c>
      <c r="GO390">
        <v>0</v>
      </c>
      <c r="GP390">
        <v>1</v>
      </c>
      <c r="GQ390">
        <v>4</v>
      </c>
      <c r="GR390">
        <v>4</v>
      </c>
      <c r="GS390">
        <v>3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0</v>
      </c>
      <c r="HA390">
        <v>0</v>
      </c>
      <c r="HB390">
        <v>0</v>
      </c>
      <c r="HC390">
        <v>0</v>
      </c>
      <c r="HD390">
        <v>0</v>
      </c>
      <c r="HE390">
        <v>0</v>
      </c>
      <c r="HF390">
        <v>0</v>
      </c>
      <c r="HG390">
        <v>0</v>
      </c>
      <c r="HH390">
        <v>0</v>
      </c>
      <c r="HI390">
        <v>0</v>
      </c>
      <c r="HJ390">
        <v>0</v>
      </c>
      <c r="HK390">
        <v>1</v>
      </c>
      <c r="HL390">
        <v>0</v>
      </c>
      <c r="HM390">
        <v>0</v>
      </c>
      <c r="HN390">
        <v>0</v>
      </c>
      <c r="HO390">
        <v>0</v>
      </c>
      <c r="HP390">
        <v>0</v>
      </c>
      <c r="HQ390">
        <v>4</v>
      </c>
      <c r="HR390">
        <v>0</v>
      </c>
      <c r="HS390">
        <v>0</v>
      </c>
      <c r="HT390">
        <v>0</v>
      </c>
      <c r="HU390">
        <v>0</v>
      </c>
      <c r="HV390">
        <v>0</v>
      </c>
      <c r="HW390">
        <v>0</v>
      </c>
      <c r="HX390">
        <v>0</v>
      </c>
      <c r="HY390">
        <v>0</v>
      </c>
      <c r="HZ390">
        <v>0</v>
      </c>
      <c r="IA390">
        <v>0</v>
      </c>
      <c r="IB390">
        <v>0</v>
      </c>
      <c r="IC390">
        <v>0</v>
      </c>
      <c r="ID390">
        <v>0</v>
      </c>
      <c r="IE390">
        <v>0</v>
      </c>
    </row>
    <row r="391" spans="1:239">
      <c r="A391" t="s">
        <v>1021</v>
      </c>
      <c r="B391" t="s">
        <v>1018</v>
      </c>
      <c r="C391" t="str">
        <f>"060601"</f>
        <v>060601</v>
      </c>
      <c r="D391" t="s">
        <v>1020</v>
      </c>
      <c r="E391">
        <v>17</v>
      </c>
      <c r="F391">
        <v>239</v>
      </c>
      <c r="G391">
        <v>300</v>
      </c>
      <c r="H391">
        <v>217</v>
      </c>
      <c r="I391">
        <v>83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82</v>
      </c>
      <c r="T391">
        <v>0</v>
      </c>
      <c r="U391">
        <v>0</v>
      </c>
      <c r="V391">
        <v>82</v>
      </c>
      <c r="W391">
        <v>11</v>
      </c>
      <c r="X391">
        <v>10</v>
      </c>
      <c r="Y391">
        <v>1</v>
      </c>
      <c r="Z391">
        <v>0</v>
      </c>
      <c r="AA391">
        <v>71</v>
      </c>
      <c r="AB391">
        <v>5</v>
      </c>
      <c r="AC391">
        <v>2</v>
      </c>
      <c r="AD391">
        <v>0</v>
      </c>
      <c r="AE391">
        <v>1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1</v>
      </c>
      <c r="AZ391">
        <v>0</v>
      </c>
      <c r="BA391">
        <v>5</v>
      </c>
      <c r="BB391">
        <v>29</v>
      </c>
      <c r="BC391">
        <v>7</v>
      </c>
      <c r="BD391">
        <v>3</v>
      </c>
      <c r="BE391">
        <v>7</v>
      </c>
      <c r="BF391">
        <v>2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1</v>
      </c>
      <c r="BT391">
        <v>0</v>
      </c>
      <c r="BU391">
        <v>0</v>
      </c>
      <c r="BV391">
        <v>1</v>
      </c>
      <c r="BW391">
        <v>2</v>
      </c>
      <c r="BX391">
        <v>0</v>
      </c>
      <c r="BY391">
        <v>0</v>
      </c>
      <c r="BZ391">
        <v>1</v>
      </c>
      <c r="CA391">
        <v>29</v>
      </c>
      <c r="CB391">
        <v>1</v>
      </c>
      <c r="CC391">
        <v>1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1</v>
      </c>
      <c r="CR391">
        <v>1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1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1</v>
      </c>
      <c r="DR391">
        <v>6</v>
      </c>
      <c r="DS391">
        <v>0</v>
      </c>
      <c r="DT391">
        <v>0</v>
      </c>
      <c r="DU391">
        <v>1</v>
      </c>
      <c r="DV391">
        <v>0</v>
      </c>
      <c r="DW391">
        <v>0</v>
      </c>
      <c r="DX391">
        <v>1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2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1</v>
      </c>
      <c r="EN391">
        <v>0</v>
      </c>
      <c r="EO391">
        <v>0</v>
      </c>
      <c r="EP391">
        <v>1</v>
      </c>
      <c r="EQ391">
        <v>6</v>
      </c>
      <c r="ER391">
        <v>1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1</v>
      </c>
      <c r="FQ391">
        <v>1</v>
      </c>
      <c r="FR391">
        <v>25</v>
      </c>
      <c r="FS391">
        <v>6</v>
      </c>
      <c r="FT391">
        <v>1</v>
      </c>
      <c r="FU391">
        <v>1</v>
      </c>
      <c r="FV391">
        <v>0</v>
      </c>
      <c r="FW391">
        <v>1</v>
      </c>
      <c r="FX391">
        <v>0</v>
      </c>
      <c r="FY391">
        <v>3</v>
      </c>
      <c r="FZ391">
        <v>0</v>
      </c>
      <c r="GA391">
        <v>4</v>
      </c>
      <c r="GB391">
        <v>1</v>
      </c>
      <c r="GC391">
        <v>1</v>
      </c>
      <c r="GD391">
        <v>3</v>
      </c>
      <c r="GE391">
        <v>0</v>
      </c>
      <c r="GF391">
        <v>1</v>
      </c>
      <c r="GG391">
        <v>0</v>
      </c>
      <c r="GH391">
        <v>0</v>
      </c>
      <c r="GI391">
        <v>0</v>
      </c>
      <c r="GJ391">
        <v>1</v>
      </c>
      <c r="GK391">
        <v>0</v>
      </c>
      <c r="GL391">
        <v>0</v>
      </c>
      <c r="GM391">
        <v>1</v>
      </c>
      <c r="GN391">
        <v>0</v>
      </c>
      <c r="GO391">
        <v>1</v>
      </c>
      <c r="GP391">
        <v>0</v>
      </c>
      <c r="GQ391">
        <v>25</v>
      </c>
      <c r="GR391">
        <v>1</v>
      </c>
      <c r="GS391">
        <v>1</v>
      </c>
      <c r="GT391">
        <v>0</v>
      </c>
      <c r="GU391">
        <v>0</v>
      </c>
      <c r="GV391">
        <v>0</v>
      </c>
      <c r="GW391">
        <v>0</v>
      </c>
      <c r="GX391">
        <v>0</v>
      </c>
      <c r="GY391">
        <v>0</v>
      </c>
      <c r="GZ391">
        <v>0</v>
      </c>
      <c r="HA391">
        <v>0</v>
      </c>
      <c r="HB391">
        <v>0</v>
      </c>
      <c r="HC391">
        <v>0</v>
      </c>
      <c r="HD391">
        <v>0</v>
      </c>
      <c r="HE391">
        <v>0</v>
      </c>
      <c r="HF391">
        <v>0</v>
      </c>
      <c r="HG391">
        <v>0</v>
      </c>
      <c r="HH391">
        <v>0</v>
      </c>
      <c r="HI391">
        <v>0</v>
      </c>
      <c r="HJ391">
        <v>0</v>
      </c>
      <c r="HK391">
        <v>0</v>
      </c>
      <c r="HL391">
        <v>0</v>
      </c>
      <c r="HM391">
        <v>0</v>
      </c>
      <c r="HN391">
        <v>0</v>
      </c>
      <c r="HO391">
        <v>0</v>
      </c>
      <c r="HP391">
        <v>0</v>
      </c>
      <c r="HQ391">
        <v>1</v>
      </c>
      <c r="HR391">
        <v>2</v>
      </c>
      <c r="HS391">
        <v>1</v>
      </c>
      <c r="HT391">
        <v>0</v>
      </c>
      <c r="HU391">
        <v>0</v>
      </c>
      <c r="HV391">
        <v>0</v>
      </c>
      <c r="HW391">
        <v>0</v>
      </c>
      <c r="HX391">
        <v>0</v>
      </c>
      <c r="HY391">
        <v>0</v>
      </c>
      <c r="HZ391">
        <v>0</v>
      </c>
      <c r="IA391">
        <v>0</v>
      </c>
      <c r="IB391">
        <v>0</v>
      </c>
      <c r="IC391">
        <v>1</v>
      </c>
      <c r="ID391">
        <v>0</v>
      </c>
      <c r="IE391">
        <v>2</v>
      </c>
    </row>
    <row r="392" spans="1:239">
      <c r="A392" t="s">
        <v>1019</v>
      </c>
      <c r="B392" t="s">
        <v>1018</v>
      </c>
      <c r="C392" t="str">
        <f>"060601"</f>
        <v>060601</v>
      </c>
      <c r="D392" t="s">
        <v>546</v>
      </c>
      <c r="E392">
        <v>18</v>
      </c>
      <c r="F392">
        <v>143</v>
      </c>
      <c r="G392">
        <v>145</v>
      </c>
      <c r="H392">
        <v>98</v>
      </c>
      <c r="I392">
        <v>47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47</v>
      </c>
      <c r="T392">
        <v>0</v>
      </c>
      <c r="U392">
        <v>0</v>
      </c>
      <c r="V392">
        <v>47</v>
      </c>
      <c r="W392">
        <v>22</v>
      </c>
      <c r="X392">
        <v>4</v>
      </c>
      <c r="Y392">
        <v>4</v>
      </c>
      <c r="Z392">
        <v>0</v>
      </c>
      <c r="AA392">
        <v>25</v>
      </c>
      <c r="AB392">
        <v>13</v>
      </c>
      <c r="AC392">
        <v>4</v>
      </c>
      <c r="AD392">
        <v>1</v>
      </c>
      <c r="AE392">
        <v>0</v>
      </c>
      <c r="AF392">
        <v>1</v>
      </c>
      <c r="AG392">
        <v>1</v>
      </c>
      <c r="AH392">
        <v>0</v>
      </c>
      <c r="AI392">
        <v>0</v>
      </c>
      <c r="AJ392">
        <v>0</v>
      </c>
      <c r="AK392">
        <v>0</v>
      </c>
      <c r="AL392">
        <v>1</v>
      </c>
      <c r="AM392">
        <v>0</v>
      </c>
      <c r="AN392">
        <v>0</v>
      </c>
      <c r="AO392">
        <v>0</v>
      </c>
      <c r="AP392">
        <v>0</v>
      </c>
      <c r="AQ392">
        <v>3</v>
      </c>
      <c r="AR392">
        <v>1</v>
      </c>
      <c r="AS392">
        <v>0</v>
      </c>
      <c r="AT392">
        <v>0</v>
      </c>
      <c r="AU392">
        <v>0</v>
      </c>
      <c r="AV392">
        <v>0</v>
      </c>
      <c r="AW392">
        <v>1</v>
      </c>
      <c r="AX392">
        <v>0</v>
      </c>
      <c r="AY392">
        <v>0</v>
      </c>
      <c r="AZ392">
        <v>0</v>
      </c>
      <c r="BA392">
        <v>13</v>
      </c>
      <c r="BB392">
        <v>3</v>
      </c>
      <c r="BC392">
        <v>0</v>
      </c>
      <c r="BD392">
        <v>0</v>
      </c>
      <c r="BE392">
        <v>1</v>
      </c>
      <c r="BF392">
        <v>1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1</v>
      </c>
      <c r="BZ392">
        <v>0</v>
      </c>
      <c r="CA392">
        <v>3</v>
      </c>
      <c r="CB392">
        <v>1</v>
      </c>
      <c r="CC392">
        <v>1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1</v>
      </c>
      <c r="CR392">
        <v>1</v>
      </c>
      <c r="CS392">
        <v>0</v>
      </c>
      <c r="CT392">
        <v>0</v>
      </c>
      <c r="CU392">
        <v>0</v>
      </c>
      <c r="CV392">
        <v>0</v>
      </c>
      <c r="CW392">
        <v>1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1</v>
      </c>
      <c r="DR392">
        <v>2</v>
      </c>
      <c r="DS392">
        <v>0</v>
      </c>
      <c r="DT392">
        <v>1</v>
      </c>
      <c r="DU392">
        <v>0</v>
      </c>
      <c r="DV392">
        <v>0</v>
      </c>
      <c r="DW392">
        <v>1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2</v>
      </c>
      <c r="ER392">
        <v>1</v>
      </c>
      <c r="ES392">
        <v>0</v>
      </c>
      <c r="ET392">
        <v>0</v>
      </c>
      <c r="EU392">
        <v>0</v>
      </c>
      <c r="EV392">
        <v>1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1</v>
      </c>
      <c r="FR392">
        <v>3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1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2</v>
      </c>
      <c r="GN392">
        <v>0</v>
      </c>
      <c r="GO392">
        <v>0</v>
      </c>
      <c r="GP392">
        <v>0</v>
      </c>
      <c r="GQ392">
        <v>3</v>
      </c>
      <c r="GR392">
        <v>1</v>
      </c>
      <c r="GS392">
        <v>1</v>
      </c>
      <c r="GT392">
        <v>0</v>
      </c>
      <c r="GU392">
        <v>0</v>
      </c>
      <c r="GV392">
        <v>0</v>
      </c>
      <c r="GW392">
        <v>0</v>
      </c>
      <c r="GX392">
        <v>0</v>
      </c>
      <c r="GY392">
        <v>0</v>
      </c>
      <c r="GZ392">
        <v>0</v>
      </c>
      <c r="HA392">
        <v>0</v>
      </c>
      <c r="HB392">
        <v>0</v>
      </c>
      <c r="HC392">
        <v>0</v>
      </c>
      <c r="HD392">
        <v>0</v>
      </c>
      <c r="HE392">
        <v>0</v>
      </c>
      <c r="HF392">
        <v>0</v>
      </c>
      <c r="HG392">
        <v>0</v>
      </c>
      <c r="HH392">
        <v>0</v>
      </c>
      <c r="HI392">
        <v>0</v>
      </c>
      <c r="HJ392">
        <v>0</v>
      </c>
      <c r="HK392">
        <v>0</v>
      </c>
      <c r="HL392">
        <v>0</v>
      </c>
      <c r="HM392">
        <v>0</v>
      </c>
      <c r="HN392">
        <v>0</v>
      </c>
      <c r="HO392">
        <v>0</v>
      </c>
      <c r="HP392">
        <v>0</v>
      </c>
      <c r="HQ392">
        <v>1</v>
      </c>
      <c r="HR392">
        <v>0</v>
      </c>
      <c r="HS392">
        <v>0</v>
      </c>
      <c r="HT392">
        <v>0</v>
      </c>
      <c r="HU392">
        <v>0</v>
      </c>
      <c r="HV392">
        <v>0</v>
      </c>
      <c r="HW392">
        <v>0</v>
      </c>
      <c r="HX392">
        <v>0</v>
      </c>
      <c r="HY392">
        <v>0</v>
      </c>
      <c r="HZ392">
        <v>0</v>
      </c>
      <c r="IA392">
        <v>0</v>
      </c>
      <c r="IB392">
        <v>0</v>
      </c>
      <c r="IC392">
        <v>0</v>
      </c>
      <c r="ID392">
        <v>0</v>
      </c>
      <c r="IE392">
        <v>0</v>
      </c>
    </row>
    <row r="393" spans="1:239">
      <c r="A393" t="s">
        <v>1017</v>
      </c>
      <c r="B393" t="s">
        <v>1008</v>
      </c>
      <c r="C393" t="str">
        <f>"060602"</f>
        <v>060602</v>
      </c>
      <c r="D393" t="s">
        <v>1016</v>
      </c>
      <c r="E393">
        <v>1</v>
      </c>
      <c r="F393">
        <v>1162</v>
      </c>
      <c r="G393">
        <v>880</v>
      </c>
      <c r="H393">
        <v>349</v>
      </c>
      <c r="I393">
        <v>531</v>
      </c>
      <c r="J393">
        <v>0</v>
      </c>
      <c r="K393">
        <v>23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531</v>
      </c>
      <c r="T393">
        <v>0</v>
      </c>
      <c r="U393">
        <v>0</v>
      </c>
      <c r="V393">
        <v>531</v>
      </c>
      <c r="W393">
        <v>17</v>
      </c>
      <c r="X393">
        <v>6</v>
      </c>
      <c r="Y393">
        <v>11</v>
      </c>
      <c r="Z393">
        <v>0</v>
      </c>
      <c r="AA393">
        <v>514</v>
      </c>
      <c r="AB393">
        <v>244</v>
      </c>
      <c r="AC393">
        <v>39</v>
      </c>
      <c r="AD393">
        <v>35</v>
      </c>
      <c r="AE393">
        <v>7</v>
      </c>
      <c r="AF393">
        <v>0</v>
      </c>
      <c r="AG393">
        <v>80</v>
      </c>
      <c r="AH393">
        <v>0</v>
      </c>
      <c r="AI393">
        <v>1</v>
      </c>
      <c r="AJ393">
        <v>2</v>
      </c>
      <c r="AK393">
        <v>10</v>
      </c>
      <c r="AL393">
        <v>51</v>
      </c>
      <c r="AM393">
        <v>4</v>
      </c>
      <c r="AN393">
        <v>0</v>
      </c>
      <c r="AO393">
        <v>0</v>
      </c>
      <c r="AP393">
        <v>2</v>
      </c>
      <c r="AQ393">
        <v>1</v>
      </c>
      <c r="AR393">
        <v>2</v>
      </c>
      <c r="AS393">
        <v>3</v>
      </c>
      <c r="AT393">
        <v>0</v>
      </c>
      <c r="AU393">
        <v>0</v>
      </c>
      <c r="AV393">
        <v>0</v>
      </c>
      <c r="AW393">
        <v>1</v>
      </c>
      <c r="AX393">
        <v>0</v>
      </c>
      <c r="AY393">
        <v>1</v>
      </c>
      <c r="AZ393">
        <v>5</v>
      </c>
      <c r="BA393">
        <v>244</v>
      </c>
      <c r="BB393">
        <v>38</v>
      </c>
      <c r="BC393">
        <v>16</v>
      </c>
      <c r="BD393">
        <v>4</v>
      </c>
      <c r="BE393">
        <v>4</v>
      </c>
      <c r="BF393">
        <v>1</v>
      </c>
      <c r="BG393">
        <v>1</v>
      </c>
      <c r="BH393">
        <v>0</v>
      </c>
      <c r="BI393">
        <v>1</v>
      </c>
      <c r="BJ393">
        <v>0</v>
      </c>
      <c r="BK393">
        <v>1</v>
      </c>
      <c r="BL393">
        <v>0</v>
      </c>
      <c r="BM393">
        <v>0</v>
      </c>
      <c r="BN393">
        <v>0</v>
      </c>
      <c r="BO393">
        <v>1</v>
      </c>
      <c r="BP393">
        <v>1</v>
      </c>
      <c r="BQ393">
        <v>0</v>
      </c>
      <c r="BR393">
        <v>0</v>
      </c>
      <c r="BS393">
        <v>4</v>
      </c>
      <c r="BT393">
        <v>0</v>
      </c>
      <c r="BU393">
        <v>3</v>
      </c>
      <c r="BV393">
        <v>0</v>
      </c>
      <c r="BW393">
        <v>0</v>
      </c>
      <c r="BX393">
        <v>1</v>
      </c>
      <c r="BY393">
        <v>0</v>
      </c>
      <c r="BZ393">
        <v>0</v>
      </c>
      <c r="CA393">
        <v>38</v>
      </c>
      <c r="CB393">
        <v>13</v>
      </c>
      <c r="CC393">
        <v>5</v>
      </c>
      <c r="CD393">
        <v>3</v>
      </c>
      <c r="CE393">
        <v>3</v>
      </c>
      <c r="CF393">
        <v>0</v>
      </c>
      <c r="CG393">
        <v>0</v>
      </c>
      <c r="CH393">
        <v>0</v>
      </c>
      <c r="CI393">
        <v>1</v>
      </c>
      <c r="CJ393">
        <v>0</v>
      </c>
      <c r="CK393">
        <v>0</v>
      </c>
      <c r="CL393">
        <v>1</v>
      </c>
      <c r="CM393">
        <v>0</v>
      </c>
      <c r="CN393">
        <v>0</v>
      </c>
      <c r="CO393">
        <v>0</v>
      </c>
      <c r="CP393">
        <v>0</v>
      </c>
      <c r="CQ393">
        <v>13</v>
      </c>
      <c r="CR393">
        <v>40</v>
      </c>
      <c r="CS393">
        <v>15</v>
      </c>
      <c r="CT393">
        <v>0</v>
      </c>
      <c r="CU393">
        <v>9</v>
      </c>
      <c r="CV393">
        <v>1</v>
      </c>
      <c r="CW393">
        <v>0</v>
      </c>
      <c r="CX393">
        <v>1</v>
      </c>
      <c r="CY393">
        <v>1</v>
      </c>
      <c r="CZ393">
        <v>0</v>
      </c>
      <c r="DA393">
        <v>0</v>
      </c>
      <c r="DB393">
        <v>1</v>
      </c>
      <c r="DC393">
        <v>0</v>
      </c>
      <c r="DD393">
        <v>1</v>
      </c>
      <c r="DE393">
        <v>0</v>
      </c>
      <c r="DF393">
        <v>1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1</v>
      </c>
      <c r="DP393">
        <v>9</v>
      </c>
      <c r="DQ393">
        <v>40</v>
      </c>
      <c r="DR393">
        <v>60</v>
      </c>
      <c r="DS393">
        <v>4</v>
      </c>
      <c r="DT393">
        <v>2</v>
      </c>
      <c r="DU393">
        <v>0</v>
      </c>
      <c r="DV393">
        <v>4</v>
      </c>
      <c r="DW393">
        <v>41</v>
      </c>
      <c r="DX393">
        <v>0</v>
      </c>
      <c r="DY393">
        <v>0</v>
      </c>
      <c r="DZ393">
        <v>2</v>
      </c>
      <c r="EA393">
        <v>3</v>
      </c>
      <c r="EB393">
        <v>0</v>
      </c>
      <c r="EC393">
        <v>0</v>
      </c>
      <c r="ED393">
        <v>0</v>
      </c>
      <c r="EE393">
        <v>0</v>
      </c>
      <c r="EF393">
        <v>1</v>
      </c>
      <c r="EG393">
        <v>1</v>
      </c>
      <c r="EH393">
        <v>0</v>
      </c>
      <c r="EI393">
        <v>0</v>
      </c>
      <c r="EJ393">
        <v>0</v>
      </c>
      <c r="EK393">
        <v>1</v>
      </c>
      <c r="EL393">
        <v>0</v>
      </c>
      <c r="EM393">
        <v>0</v>
      </c>
      <c r="EN393">
        <v>0</v>
      </c>
      <c r="EO393">
        <v>0</v>
      </c>
      <c r="EP393">
        <v>1</v>
      </c>
      <c r="EQ393">
        <v>60</v>
      </c>
      <c r="ER393">
        <v>18</v>
      </c>
      <c r="ES393">
        <v>8</v>
      </c>
      <c r="ET393">
        <v>5</v>
      </c>
      <c r="EU393">
        <v>1</v>
      </c>
      <c r="EV393">
        <v>0</v>
      </c>
      <c r="EW393">
        <v>0</v>
      </c>
      <c r="EX393">
        <v>0</v>
      </c>
      <c r="EY393">
        <v>1</v>
      </c>
      <c r="EZ393">
        <v>0</v>
      </c>
      <c r="FA393">
        <v>0</v>
      </c>
      <c r="FB393">
        <v>1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1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1</v>
      </c>
      <c r="FQ393">
        <v>18</v>
      </c>
      <c r="FR393">
        <v>73</v>
      </c>
      <c r="FS393">
        <v>13</v>
      </c>
      <c r="FT393">
        <v>8</v>
      </c>
      <c r="FU393">
        <v>8</v>
      </c>
      <c r="FV393">
        <v>0</v>
      </c>
      <c r="FW393">
        <v>0</v>
      </c>
      <c r="FX393">
        <v>1</v>
      </c>
      <c r="FY393">
        <v>6</v>
      </c>
      <c r="FZ393">
        <v>1</v>
      </c>
      <c r="GA393">
        <v>5</v>
      </c>
      <c r="GB393">
        <v>12</v>
      </c>
      <c r="GC393">
        <v>1</v>
      </c>
      <c r="GD393">
        <v>0</v>
      </c>
      <c r="GE393">
        <v>3</v>
      </c>
      <c r="GF393">
        <v>4</v>
      </c>
      <c r="GG393">
        <v>0</v>
      </c>
      <c r="GH393">
        <v>2</v>
      </c>
      <c r="GI393">
        <v>2</v>
      </c>
      <c r="GJ393">
        <v>1</v>
      </c>
      <c r="GK393">
        <v>0</v>
      </c>
      <c r="GL393">
        <v>2</v>
      </c>
      <c r="GM393">
        <v>1</v>
      </c>
      <c r="GN393">
        <v>0</v>
      </c>
      <c r="GO393">
        <v>2</v>
      </c>
      <c r="GP393">
        <v>1</v>
      </c>
      <c r="GQ393">
        <v>73</v>
      </c>
      <c r="GR393">
        <v>26</v>
      </c>
      <c r="GS393">
        <v>18</v>
      </c>
      <c r="GT393">
        <v>0</v>
      </c>
      <c r="GU393">
        <v>3</v>
      </c>
      <c r="GV393">
        <v>1</v>
      </c>
      <c r="GW393">
        <v>1</v>
      </c>
      <c r="GX393">
        <v>0</v>
      </c>
      <c r="GY393">
        <v>0</v>
      </c>
      <c r="GZ393">
        <v>1</v>
      </c>
      <c r="HA393">
        <v>0</v>
      </c>
      <c r="HB393">
        <v>0</v>
      </c>
      <c r="HC393">
        <v>0</v>
      </c>
      <c r="HD393">
        <v>0</v>
      </c>
      <c r="HE393">
        <v>0</v>
      </c>
      <c r="HF393">
        <v>0</v>
      </c>
      <c r="HG393">
        <v>0</v>
      </c>
      <c r="HH393">
        <v>1</v>
      </c>
      <c r="HI393">
        <v>0</v>
      </c>
      <c r="HJ393">
        <v>0</v>
      </c>
      <c r="HK393">
        <v>0</v>
      </c>
      <c r="HL393">
        <v>0</v>
      </c>
      <c r="HM393">
        <v>0</v>
      </c>
      <c r="HN393">
        <v>0</v>
      </c>
      <c r="HO393">
        <v>0</v>
      </c>
      <c r="HP393">
        <v>1</v>
      </c>
      <c r="HQ393">
        <v>26</v>
      </c>
      <c r="HR393">
        <v>2</v>
      </c>
      <c r="HS393">
        <v>0</v>
      </c>
      <c r="HT393">
        <v>0</v>
      </c>
      <c r="HU393">
        <v>1</v>
      </c>
      <c r="HV393">
        <v>0</v>
      </c>
      <c r="HW393">
        <v>0</v>
      </c>
      <c r="HX393">
        <v>0</v>
      </c>
      <c r="HY393">
        <v>0</v>
      </c>
      <c r="HZ393">
        <v>0</v>
      </c>
      <c r="IA393">
        <v>0</v>
      </c>
      <c r="IB393">
        <v>0</v>
      </c>
      <c r="IC393">
        <v>0</v>
      </c>
      <c r="ID393">
        <v>1</v>
      </c>
      <c r="IE393">
        <v>2</v>
      </c>
    </row>
    <row r="394" spans="1:239">
      <c r="A394" t="s">
        <v>1015</v>
      </c>
      <c r="B394" t="s">
        <v>1008</v>
      </c>
      <c r="C394" t="str">
        <f>"060602"</f>
        <v>060602</v>
      </c>
      <c r="D394" t="s">
        <v>248</v>
      </c>
      <c r="E394">
        <v>2</v>
      </c>
      <c r="F394">
        <v>760</v>
      </c>
      <c r="G394">
        <v>580</v>
      </c>
      <c r="H394">
        <v>231</v>
      </c>
      <c r="I394">
        <v>349</v>
      </c>
      <c r="J394">
        <v>0</v>
      </c>
      <c r="K394">
        <v>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349</v>
      </c>
      <c r="T394">
        <v>0</v>
      </c>
      <c r="U394">
        <v>0</v>
      </c>
      <c r="V394">
        <v>349</v>
      </c>
      <c r="W394">
        <v>4</v>
      </c>
      <c r="X394">
        <v>2</v>
      </c>
      <c r="Y394">
        <v>2</v>
      </c>
      <c r="Z394">
        <v>0</v>
      </c>
      <c r="AA394">
        <v>345</v>
      </c>
      <c r="AB394">
        <v>208</v>
      </c>
      <c r="AC394">
        <v>31</v>
      </c>
      <c r="AD394">
        <v>30</v>
      </c>
      <c r="AE394">
        <v>6</v>
      </c>
      <c r="AF394">
        <v>4</v>
      </c>
      <c r="AG394">
        <v>79</v>
      </c>
      <c r="AH394">
        <v>0</v>
      </c>
      <c r="AI394">
        <v>0</v>
      </c>
      <c r="AJ394">
        <v>0</v>
      </c>
      <c r="AK394">
        <v>20</v>
      </c>
      <c r="AL394">
        <v>24</v>
      </c>
      <c r="AM394">
        <v>0</v>
      </c>
      <c r="AN394">
        <v>2</v>
      </c>
      <c r="AO394">
        <v>0</v>
      </c>
      <c r="AP394">
        <v>0</v>
      </c>
      <c r="AQ394">
        <v>0</v>
      </c>
      <c r="AR394">
        <v>2</v>
      </c>
      <c r="AS394">
        <v>0</v>
      </c>
      <c r="AT394">
        <v>2</v>
      </c>
      <c r="AU394">
        <v>1</v>
      </c>
      <c r="AV394">
        <v>1</v>
      </c>
      <c r="AW394">
        <v>1</v>
      </c>
      <c r="AX394">
        <v>1</v>
      </c>
      <c r="AY394">
        <v>3</v>
      </c>
      <c r="AZ394">
        <v>1</v>
      </c>
      <c r="BA394">
        <v>208</v>
      </c>
      <c r="BB394">
        <v>18</v>
      </c>
      <c r="BC394">
        <v>8</v>
      </c>
      <c r="BD394">
        <v>2</v>
      </c>
      <c r="BE394">
        <v>0</v>
      </c>
      <c r="BF394">
        <v>2</v>
      </c>
      <c r="BG394">
        <v>1</v>
      </c>
      <c r="BH394">
        <v>0</v>
      </c>
      <c r="BI394">
        <v>3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1</v>
      </c>
      <c r="BS394">
        <v>0</v>
      </c>
      <c r="BT394">
        <v>0</v>
      </c>
      <c r="BU394">
        <v>0</v>
      </c>
      <c r="BV394">
        <v>1</v>
      </c>
      <c r="BW394">
        <v>0</v>
      </c>
      <c r="BX394">
        <v>0</v>
      </c>
      <c r="BY394">
        <v>0</v>
      </c>
      <c r="BZ394">
        <v>0</v>
      </c>
      <c r="CA394">
        <v>18</v>
      </c>
      <c r="CB394">
        <v>3</v>
      </c>
      <c r="CC394">
        <v>1</v>
      </c>
      <c r="CD394">
        <v>1</v>
      </c>
      <c r="CE394">
        <v>0</v>
      </c>
      <c r="CF394">
        <v>0</v>
      </c>
      <c r="CG394">
        <v>1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3</v>
      </c>
      <c r="CR394">
        <v>15</v>
      </c>
      <c r="CS394">
        <v>7</v>
      </c>
      <c r="CT394">
        <v>2</v>
      </c>
      <c r="CU394">
        <v>1</v>
      </c>
      <c r="CV394">
        <v>0</v>
      </c>
      <c r="CW394">
        <v>0</v>
      </c>
      <c r="CX394">
        <v>1</v>
      </c>
      <c r="CY394">
        <v>1</v>
      </c>
      <c r="CZ394">
        <v>0</v>
      </c>
      <c r="DA394">
        <v>1</v>
      </c>
      <c r="DB394">
        <v>0</v>
      </c>
      <c r="DC394">
        <v>0</v>
      </c>
      <c r="DD394">
        <v>0</v>
      </c>
      <c r="DE394">
        <v>1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1</v>
      </c>
      <c r="DN394">
        <v>0</v>
      </c>
      <c r="DO394">
        <v>0</v>
      </c>
      <c r="DP394">
        <v>0</v>
      </c>
      <c r="DQ394">
        <v>15</v>
      </c>
      <c r="DR394">
        <v>51</v>
      </c>
      <c r="DS394">
        <v>12</v>
      </c>
      <c r="DT394">
        <v>1</v>
      </c>
      <c r="DU394">
        <v>2</v>
      </c>
      <c r="DV394">
        <v>0</v>
      </c>
      <c r="DW394">
        <v>27</v>
      </c>
      <c r="DX394">
        <v>0</v>
      </c>
      <c r="DY394">
        <v>0</v>
      </c>
      <c r="DZ394">
        <v>1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2</v>
      </c>
      <c r="EH394">
        <v>1</v>
      </c>
      <c r="EI394">
        <v>1</v>
      </c>
      <c r="EJ394">
        <v>0</v>
      </c>
      <c r="EK394">
        <v>1</v>
      </c>
      <c r="EL394">
        <v>2</v>
      </c>
      <c r="EM394">
        <v>1</v>
      </c>
      <c r="EN394">
        <v>0</v>
      </c>
      <c r="EO394">
        <v>0</v>
      </c>
      <c r="EP394">
        <v>0</v>
      </c>
      <c r="EQ394">
        <v>51</v>
      </c>
      <c r="ER394">
        <v>11</v>
      </c>
      <c r="ES394">
        <v>1</v>
      </c>
      <c r="ET394">
        <v>1</v>
      </c>
      <c r="EU394">
        <v>0</v>
      </c>
      <c r="EV394">
        <v>0</v>
      </c>
      <c r="EW394">
        <v>0</v>
      </c>
      <c r="EX394">
        <v>3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1</v>
      </c>
      <c r="FE394">
        <v>0</v>
      </c>
      <c r="FF394">
        <v>1</v>
      </c>
      <c r="FG394">
        <v>0</v>
      </c>
      <c r="FH394">
        <v>0</v>
      </c>
      <c r="FI394">
        <v>0</v>
      </c>
      <c r="FJ394">
        <v>0</v>
      </c>
      <c r="FK394">
        <v>1</v>
      </c>
      <c r="FL394">
        <v>0</v>
      </c>
      <c r="FM394">
        <v>1</v>
      </c>
      <c r="FN394">
        <v>0</v>
      </c>
      <c r="FO394">
        <v>0</v>
      </c>
      <c r="FP394">
        <v>2</v>
      </c>
      <c r="FQ394">
        <v>11</v>
      </c>
      <c r="FR394">
        <v>32</v>
      </c>
      <c r="FS394">
        <v>10</v>
      </c>
      <c r="FT394">
        <v>3</v>
      </c>
      <c r="FU394">
        <v>0</v>
      </c>
      <c r="FV394">
        <v>0</v>
      </c>
      <c r="FW394">
        <v>0</v>
      </c>
      <c r="FX394">
        <v>0</v>
      </c>
      <c r="FY394">
        <v>6</v>
      </c>
      <c r="FZ394">
        <v>0</v>
      </c>
      <c r="GA394">
        <v>1</v>
      </c>
      <c r="GB394">
        <v>1</v>
      </c>
      <c r="GC394">
        <v>0</v>
      </c>
      <c r="GD394">
        <v>2</v>
      </c>
      <c r="GE394">
        <v>1</v>
      </c>
      <c r="GF394">
        <v>2</v>
      </c>
      <c r="GG394">
        <v>1</v>
      </c>
      <c r="GH394">
        <v>0</v>
      </c>
      <c r="GI394">
        <v>2</v>
      </c>
      <c r="GJ394">
        <v>0</v>
      </c>
      <c r="GK394">
        <v>0</v>
      </c>
      <c r="GL394">
        <v>1</v>
      </c>
      <c r="GM394">
        <v>1</v>
      </c>
      <c r="GN394">
        <v>0</v>
      </c>
      <c r="GO394">
        <v>1</v>
      </c>
      <c r="GP394">
        <v>0</v>
      </c>
      <c r="GQ394">
        <v>32</v>
      </c>
      <c r="GR394">
        <v>6</v>
      </c>
      <c r="GS394">
        <v>5</v>
      </c>
      <c r="GT394">
        <v>0</v>
      </c>
      <c r="GU394">
        <v>0</v>
      </c>
      <c r="GV394">
        <v>0</v>
      </c>
      <c r="GW394">
        <v>0</v>
      </c>
      <c r="GX394">
        <v>0</v>
      </c>
      <c r="GY394">
        <v>0</v>
      </c>
      <c r="GZ394">
        <v>0</v>
      </c>
      <c r="HA394">
        <v>0</v>
      </c>
      <c r="HB394">
        <v>0</v>
      </c>
      <c r="HC394">
        <v>0</v>
      </c>
      <c r="HD394">
        <v>0</v>
      </c>
      <c r="HE394">
        <v>0</v>
      </c>
      <c r="HF394">
        <v>0</v>
      </c>
      <c r="HG394">
        <v>0</v>
      </c>
      <c r="HH394">
        <v>0</v>
      </c>
      <c r="HI394">
        <v>0</v>
      </c>
      <c r="HJ394">
        <v>0</v>
      </c>
      <c r="HK394">
        <v>0</v>
      </c>
      <c r="HL394">
        <v>0</v>
      </c>
      <c r="HM394">
        <v>1</v>
      </c>
      <c r="HN394">
        <v>0</v>
      </c>
      <c r="HO394">
        <v>0</v>
      </c>
      <c r="HP394">
        <v>0</v>
      </c>
      <c r="HQ394">
        <v>6</v>
      </c>
      <c r="HR394">
        <v>1</v>
      </c>
      <c r="HS394">
        <v>1</v>
      </c>
      <c r="HT394">
        <v>0</v>
      </c>
      <c r="HU394">
        <v>0</v>
      </c>
      <c r="HV394">
        <v>0</v>
      </c>
      <c r="HW394">
        <v>0</v>
      </c>
      <c r="HX394">
        <v>0</v>
      </c>
      <c r="HY394">
        <v>0</v>
      </c>
      <c r="HZ394">
        <v>0</v>
      </c>
      <c r="IA394">
        <v>0</v>
      </c>
      <c r="IB394">
        <v>0</v>
      </c>
      <c r="IC394">
        <v>0</v>
      </c>
      <c r="ID394">
        <v>0</v>
      </c>
      <c r="IE394">
        <v>1</v>
      </c>
    </row>
    <row r="395" spans="1:239">
      <c r="A395" t="s">
        <v>1014</v>
      </c>
      <c r="B395" t="s">
        <v>1008</v>
      </c>
      <c r="C395" t="str">
        <f>"060602"</f>
        <v>060602</v>
      </c>
      <c r="D395" t="s">
        <v>1013</v>
      </c>
      <c r="E395">
        <v>3</v>
      </c>
      <c r="F395">
        <v>332</v>
      </c>
      <c r="G395">
        <v>260</v>
      </c>
      <c r="H395">
        <v>105</v>
      </c>
      <c r="I395">
        <v>155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155</v>
      </c>
      <c r="T395">
        <v>0</v>
      </c>
      <c r="U395">
        <v>0</v>
      </c>
      <c r="V395">
        <v>155</v>
      </c>
      <c r="W395">
        <v>5</v>
      </c>
      <c r="X395">
        <v>3</v>
      </c>
      <c r="Y395">
        <v>2</v>
      </c>
      <c r="Z395">
        <v>0</v>
      </c>
      <c r="AA395">
        <v>150</v>
      </c>
      <c r="AB395">
        <v>87</v>
      </c>
      <c r="AC395">
        <v>22</v>
      </c>
      <c r="AD395">
        <v>15</v>
      </c>
      <c r="AE395">
        <v>3</v>
      </c>
      <c r="AF395">
        <v>1</v>
      </c>
      <c r="AG395">
        <v>15</v>
      </c>
      <c r="AH395">
        <v>2</v>
      </c>
      <c r="AI395">
        <v>0</v>
      </c>
      <c r="AJ395">
        <v>1</v>
      </c>
      <c r="AK395">
        <v>7</v>
      </c>
      <c r="AL395">
        <v>15</v>
      </c>
      <c r="AM395">
        <v>0</v>
      </c>
      <c r="AN395">
        <v>0</v>
      </c>
      <c r="AO395">
        <v>0</v>
      </c>
      <c r="AP395">
        <v>1</v>
      </c>
      <c r="AQ395">
        <v>0</v>
      </c>
      <c r="AR395">
        <v>1</v>
      </c>
      <c r="AS395">
        <v>0</v>
      </c>
      <c r="AT395">
        <v>0</v>
      </c>
      <c r="AU395">
        <v>0</v>
      </c>
      <c r="AV395">
        <v>1</v>
      </c>
      <c r="AW395">
        <v>0</v>
      </c>
      <c r="AX395">
        <v>0</v>
      </c>
      <c r="AY395">
        <v>0</v>
      </c>
      <c r="AZ395">
        <v>3</v>
      </c>
      <c r="BA395">
        <v>87</v>
      </c>
      <c r="BB395">
        <v>1</v>
      </c>
      <c r="BC395">
        <v>0</v>
      </c>
      <c r="BD395">
        <v>0</v>
      </c>
      <c r="BE395">
        <v>0</v>
      </c>
      <c r="BF395">
        <v>0</v>
      </c>
      <c r="BG395">
        <v>1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1</v>
      </c>
      <c r="CB395">
        <v>1</v>
      </c>
      <c r="CC395">
        <v>0</v>
      </c>
      <c r="CD395">
        <v>0</v>
      </c>
      <c r="CE395">
        <v>0</v>
      </c>
      <c r="CF395">
        <v>0</v>
      </c>
      <c r="CG395">
        <v>1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1</v>
      </c>
      <c r="CR395">
        <v>5</v>
      </c>
      <c r="CS395">
        <v>3</v>
      </c>
      <c r="CT395">
        <v>0</v>
      </c>
      <c r="CU395">
        <v>0</v>
      </c>
      <c r="CV395">
        <v>0</v>
      </c>
      <c r="CW395">
        <v>1</v>
      </c>
      <c r="CX395">
        <v>0</v>
      </c>
      <c r="CY395">
        <v>0</v>
      </c>
      <c r="CZ395">
        <v>0</v>
      </c>
      <c r="DA395">
        <v>0</v>
      </c>
      <c r="DB395">
        <v>1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5</v>
      </c>
      <c r="DR395">
        <v>30</v>
      </c>
      <c r="DS395">
        <v>3</v>
      </c>
      <c r="DT395">
        <v>3</v>
      </c>
      <c r="DU395">
        <v>2</v>
      </c>
      <c r="DV395">
        <v>0</v>
      </c>
      <c r="DW395">
        <v>19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1</v>
      </c>
      <c r="EL395">
        <v>0</v>
      </c>
      <c r="EM395">
        <v>0</v>
      </c>
      <c r="EN395">
        <v>0</v>
      </c>
      <c r="EO395">
        <v>0</v>
      </c>
      <c r="EP395">
        <v>2</v>
      </c>
      <c r="EQ395">
        <v>30</v>
      </c>
      <c r="ER395">
        <v>5</v>
      </c>
      <c r="ES395">
        <v>1</v>
      </c>
      <c r="ET395">
        <v>2</v>
      </c>
      <c r="EU395">
        <v>1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1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5</v>
      </c>
      <c r="FR395">
        <v>17</v>
      </c>
      <c r="FS395">
        <v>6</v>
      </c>
      <c r="FT395">
        <v>2</v>
      </c>
      <c r="FU395">
        <v>1</v>
      </c>
      <c r="FV395">
        <v>0</v>
      </c>
      <c r="FW395">
        <v>0</v>
      </c>
      <c r="FX395">
        <v>0</v>
      </c>
      <c r="FY395">
        <v>1</v>
      </c>
      <c r="FZ395">
        <v>0</v>
      </c>
      <c r="GA395">
        <v>1</v>
      </c>
      <c r="GB395">
        <v>2</v>
      </c>
      <c r="GC395">
        <v>0</v>
      </c>
      <c r="GD395">
        <v>0</v>
      </c>
      <c r="GE395">
        <v>1</v>
      </c>
      <c r="GF395">
        <v>1</v>
      </c>
      <c r="GG395">
        <v>0</v>
      </c>
      <c r="GH395">
        <v>1</v>
      </c>
      <c r="GI395">
        <v>0</v>
      </c>
      <c r="GJ395">
        <v>0</v>
      </c>
      <c r="GK395">
        <v>1</v>
      </c>
      <c r="GL395">
        <v>0</v>
      </c>
      <c r="GM395">
        <v>0</v>
      </c>
      <c r="GN395">
        <v>0</v>
      </c>
      <c r="GO395">
        <v>0</v>
      </c>
      <c r="GP395">
        <v>0</v>
      </c>
      <c r="GQ395">
        <v>17</v>
      </c>
      <c r="GR395">
        <v>3</v>
      </c>
      <c r="GS395">
        <v>2</v>
      </c>
      <c r="GT395">
        <v>0</v>
      </c>
      <c r="GU395">
        <v>0</v>
      </c>
      <c r="GV395">
        <v>0</v>
      </c>
      <c r="GW395">
        <v>0</v>
      </c>
      <c r="GX395">
        <v>0</v>
      </c>
      <c r="GY395">
        <v>0</v>
      </c>
      <c r="GZ395">
        <v>0</v>
      </c>
      <c r="HA395">
        <v>0</v>
      </c>
      <c r="HB395">
        <v>0</v>
      </c>
      <c r="HC395">
        <v>0</v>
      </c>
      <c r="HD395">
        <v>0</v>
      </c>
      <c r="HE395">
        <v>0</v>
      </c>
      <c r="HF395">
        <v>0</v>
      </c>
      <c r="HG395">
        <v>0</v>
      </c>
      <c r="HH395">
        <v>0</v>
      </c>
      <c r="HI395">
        <v>0</v>
      </c>
      <c r="HJ395">
        <v>0</v>
      </c>
      <c r="HK395">
        <v>0</v>
      </c>
      <c r="HL395">
        <v>0</v>
      </c>
      <c r="HM395">
        <v>0</v>
      </c>
      <c r="HN395">
        <v>1</v>
      </c>
      <c r="HO395">
        <v>0</v>
      </c>
      <c r="HP395">
        <v>0</v>
      </c>
      <c r="HQ395">
        <v>3</v>
      </c>
      <c r="HR395">
        <v>1</v>
      </c>
      <c r="HS395">
        <v>0</v>
      </c>
      <c r="HT395">
        <v>1</v>
      </c>
      <c r="HU395">
        <v>0</v>
      </c>
      <c r="HV395">
        <v>0</v>
      </c>
      <c r="HW395">
        <v>0</v>
      </c>
      <c r="HX395">
        <v>0</v>
      </c>
      <c r="HY395">
        <v>0</v>
      </c>
      <c r="HZ395">
        <v>0</v>
      </c>
      <c r="IA395">
        <v>0</v>
      </c>
      <c r="IB395">
        <v>0</v>
      </c>
      <c r="IC395">
        <v>0</v>
      </c>
      <c r="ID395">
        <v>0</v>
      </c>
      <c r="IE395">
        <v>1</v>
      </c>
    </row>
    <row r="396" spans="1:239">
      <c r="A396" t="s">
        <v>1012</v>
      </c>
      <c r="B396" t="s">
        <v>1008</v>
      </c>
      <c r="C396" t="str">
        <f>"060602"</f>
        <v>060602</v>
      </c>
      <c r="D396" t="s">
        <v>227</v>
      </c>
      <c r="E396">
        <v>4</v>
      </c>
      <c r="F396">
        <v>673</v>
      </c>
      <c r="G396">
        <v>510</v>
      </c>
      <c r="H396">
        <v>169</v>
      </c>
      <c r="I396">
        <v>341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341</v>
      </c>
      <c r="T396">
        <v>0</v>
      </c>
      <c r="U396">
        <v>0</v>
      </c>
      <c r="V396">
        <v>341</v>
      </c>
      <c r="W396">
        <v>11</v>
      </c>
      <c r="X396">
        <v>7</v>
      </c>
      <c r="Y396">
        <v>4</v>
      </c>
      <c r="Z396">
        <v>0</v>
      </c>
      <c r="AA396">
        <v>330</v>
      </c>
      <c r="AB396">
        <v>238</v>
      </c>
      <c r="AC396">
        <v>69</v>
      </c>
      <c r="AD396">
        <v>35</v>
      </c>
      <c r="AE396">
        <v>8</v>
      </c>
      <c r="AF396">
        <v>2</v>
      </c>
      <c r="AG396">
        <v>33</v>
      </c>
      <c r="AH396">
        <v>2</v>
      </c>
      <c r="AI396">
        <v>2</v>
      </c>
      <c r="AJ396">
        <v>1</v>
      </c>
      <c r="AK396">
        <v>30</v>
      </c>
      <c r="AL396">
        <v>39</v>
      </c>
      <c r="AM396">
        <v>4</v>
      </c>
      <c r="AN396">
        <v>0</v>
      </c>
      <c r="AO396">
        <v>0</v>
      </c>
      <c r="AP396">
        <v>2</v>
      </c>
      <c r="AQ396">
        <v>2</v>
      </c>
      <c r="AR396">
        <v>1</v>
      </c>
      <c r="AS396">
        <v>2</v>
      </c>
      <c r="AT396">
        <v>2</v>
      </c>
      <c r="AU396">
        <v>0</v>
      </c>
      <c r="AV396">
        <v>0</v>
      </c>
      <c r="AW396">
        <v>0</v>
      </c>
      <c r="AX396">
        <v>2</v>
      </c>
      <c r="AY396">
        <v>0</v>
      </c>
      <c r="AZ396">
        <v>2</v>
      </c>
      <c r="BA396">
        <v>238</v>
      </c>
      <c r="BB396">
        <v>8</v>
      </c>
      <c r="BC396">
        <v>5</v>
      </c>
      <c r="BD396">
        <v>0</v>
      </c>
      <c r="BE396">
        <v>0</v>
      </c>
      <c r="BF396">
        <v>0</v>
      </c>
      <c r="BG396">
        <v>1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1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1</v>
      </c>
      <c r="CA396">
        <v>8</v>
      </c>
      <c r="CB396">
        <v>6</v>
      </c>
      <c r="CC396">
        <v>3</v>
      </c>
      <c r="CD396">
        <v>1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1</v>
      </c>
      <c r="CP396">
        <v>1</v>
      </c>
      <c r="CQ396">
        <v>6</v>
      </c>
      <c r="CR396">
        <v>16</v>
      </c>
      <c r="CS396">
        <v>9</v>
      </c>
      <c r="CT396">
        <v>1</v>
      </c>
      <c r="CU396">
        <v>2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1</v>
      </c>
      <c r="DC396">
        <v>1</v>
      </c>
      <c r="DD396">
        <v>0</v>
      </c>
      <c r="DE396">
        <v>0</v>
      </c>
      <c r="DF396">
        <v>0</v>
      </c>
      <c r="DG396">
        <v>0</v>
      </c>
      <c r="DH396">
        <v>2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16</v>
      </c>
      <c r="DR396">
        <v>32</v>
      </c>
      <c r="DS396">
        <v>7</v>
      </c>
      <c r="DT396">
        <v>0</v>
      </c>
      <c r="DU396">
        <v>0</v>
      </c>
      <c r="DV396">
        <v>1</v>
      </c>
      <c r="DW396">
        <v>23</v>
      </c>
      <c r="DX396">
        <v>0</v>
      </c>
      <c r="DY396">
        <v>0</v>
      </c>
      <c r="DZ396">
        <v>1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32</v>
      </c>
      <c r="ER396">
        <v>2</v>
      </c>
      <c r="ES396">
        <v>1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1</v>
      </c>
      <c r="FQ396">
        <v>2</v>
      </c>
      <c r="FR396">
        <v>25</v>
      </c>
      <c r="FS396">
        <v>9</v>
      </c>
      <c r="FT396">
        <v>4</v>
      </c>
      <c r="FU396">
        <v>1</v>
      </c>
      <c r="FV396">
        <v>1</v>
      </c>
      <c r="FW396">
        <v>0</v>
      </c>
      <c r="FX396">
        <v>1</v>
      </c>
      <c r="FY396">
        <v>1</v>
      </c>
      <c r="FZ396">
        <v>0</v>
      </c>
      <c r="GA396">
        <v>1</v>
      </c>
      <c r="GB396">
        <v>4</v>
      </c>
      <c r="GC396">
        <v>0</v>
      </c>
      <c r="GD396">
        <v>0</v>
      </c>
      <c r="GE396">
        <v>1</v>
      </c>
      <c r="GF396">
        <v>0</v>
      </c>
      <c r="GG396">
        <v>0</v>
      </c>
      <c r="GH396">
        <v>0</v>
      </c>
      <c r="GI396">
        <v>0</v>
      </c>
      <c r="GJ396">
        <v>0</v>
      </c>
      <c r="GK396">
        <v>0</v>
      </c>
      <c r="GL396">
        <v>0</v>
      </c>
      <c r="GM396">
        <v>0</v>
      </c>
      <c r="GN396">
        <v>0</v>
      </c>
      <c r="GO396">
        <v>1</v>
      </c>
      <c r="GP396">
        <v>1</v>
      </c>
      <c r="GQ396">
        <v>25</v>
      </c>
      <c r="GR396">
        <v>3</v>
      </c>
      <c r="GS396">
        <v>3</v>
      </c>
      <c r="GT396">
        <v>0</v>
      </c>
      <c r="GU396">
        <v>0</v>
      </c>
      <c r="GV396">
        <v>0</v>
      </c>
      <c r="GW396">
        <v>0</v>
      </c>
      <c r="GX396">
        <v>0</v>
      </c>
      <c r="GY396">
        <v>0</v>
      </c>
      <c r="GZ396">
        <v>0</v>
      </c>
      <c r="HA396">
        <v>0</v>
      </c>
      <c r="HB396">
        <v>0</v>
      </c>
      <c r="HC396">
        <v>0</v>
      </c>
      <c r="HD396">
        <v>0</v>
      </c>
      <c r="HE396">
        <v>0</v>
      </c>
      <c r="HF396">
        <v>0</v>
      </c>
      <c r="HG396">
        <v>0</v>
      </c>
      <c r="HH396">
        <v>0</v>
      </c>
      <c r="HI396">
        <v>0</v>
      </c>
      <c r="HJ396">
        <v>0</v>
      </c>
      <c r="HK396">
        <v>0</v>
      </c>
      <c r="HL396">
        <v>0</v>
      </c>
      <c r="HM396">
        <v>0</v>
      </c>
      <c r="HN396">
        <v>0</v>
      </c>
      <c r="HO396">
        <v>0</v>
      </c>
      <c r="HP396">
        <v>0</v>
      </c>
      <c r="HQ396">
        <v>3</v>
      </c>
      <c r="HR396">
        <v>0</v>
      </c>
      <c r="HS396">
        <v>0</v>
      </c>
      <c r="HT396">
        <v>0</v>
      </c>
      <c r="HU396">
        <v>0</v>
      </c>
      <c r="HV396">
        <v>0</v>
      </c>
      <c r="HW396">
        <v>0</v>
      </c>
      <c r="HX396">
        <v>0</v>
      </c>
      <c r="HY396">
        <v>0</v>
      </c>
      <c r="HZ396">
        <v>0</v>
      </c>
      <c r="IA396">
        <v>0</v>
      </c>
      <c r="IB396">
        <v>0</v>
      </c>
      <c r="IC396">
        <v>0</v>
      </c>
      <c r="ID396">
        <v>0</v>
      </c>
      <c r="IE396">
        <v>0</v>
      </c>
    </row>
    <row r="397" spans="1:239">
      <c r="A397" t="s">
        <v>1011</v>
      </c>
      <c r="B397" t="s">
        <v>1008</v>
      </c>
      <c r="C397" t="str">
        <f>"060602"</f>
        <v>060602</v>
      </c>
      <c r="D397" t="s">
        <v>1010</v>
      </c>
      <c r="E397">
        <v>5</v>
      </c>
      <c r="F397">
        <v>396</v>
      </c>
      <c r="G397">
        <v>310</v>
      </c>
      <c r="H397">
        <v>125</v>
      </c>
      <c r="I397">
        <v>185</v>
      </c>
      <c r="J397">
        <v>0</v>
      </c>
      <c r="K397">
        <v>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185</v>
      </c>
      <c r="T397">
        <v>0</v>
      </c>
      <c r="U397">
        <v>0</v>
      </c>
      <c r="V397">
        <v>185</v>
      </c>
      <c r="W397">
        <v>4</v>
      </c>
      <c r="X397">
        <v>3</v>
      </c>
      <c r="Y397">
        <v>1</v>
      </c>
      <c r="Z397">
        <v>0</v>
      </c>
      <c r="AA397">
        <v>181</v>
      </c>
      <c r="AB397">
        <v>89</v>
      </c>
      <c r="AC397">
        <v>17</v>
      </c>
      <c r="AD397">
        <v>9</v>
      </c>
      <c r="AE397">
        <v>2</v>
      </c>
      <c r="AF397">
        <v>0</v>
      </c>
      <c r="AG397">
        <v>20</v>
      </c>
      <c r="AH397">
        <v>0</v>
      </c>
      <c r="AI397">
        <v>2</v>
      </c>
      <c r="AJ397">
        <v>0</v>
      </c>
      <c r="AK397">
        <v>13</v>
      </c>
      <c r="AL397">
        <v>19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1</v>
      </c>
      <c r="AU397">
        <v>0</v>
      </c>
      <c r="AV397">
        <v>1</v>
      </c>
      <c r="AW397">
        <v>0</v>
      </c>
      <c r="AX397">
        <v>3</v>
      </c>
      <c r="AY397">
        <v>1</v>
      </c>
      <c r="AZ397">
        <v>1</v>
      </c>
      <c r="BA397">
        <v>89</v>
      </c>
      <c r="BB397">
        <v>7</v>
      </c>
      <c r="BC397">
        <v>3</v>
      </c>
      <c r="BD397">
        <v>1</v>
      </c>
      <c r="BE397">
        <v>1</v>
      </c>
      <c r="BF397">
        <v>0</v>
      </c>
      <c r="BG397">
        <v>1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1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7</v>
      </c>
      <c r="CB397">
        <v>7</v>
      </c>
      <c r="CC397">
        <v>3</v>
      </c>
      <c r="CD397">
        <v>0</v>
      </c>
      <c r="CE397">
        <v>2</v>
      </c>
      <c r="CF397">
        <v>1</v>
      </c>
      <c r="CG397">
        <v>0</v>
      </c>
      <c r="CH397">
        <v>0</v>
      </c>
      <c r="CI397">
        <v>0</v>
      </c>
      <c r="CJ397">
        <v>1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7</v>
      </c>
      <c r="CR397">
        <v>11</v>
      </c>
      <c r="CS397">
        <v>8</v>
      </c>
      <c r="CT397">
        <v>0</v>
      </c>
      <c r="CU397">
        <v>1</v>
      </c>
      <c r="CV397">
        <v>1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1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11</v>
      </c>
      <c r="DR397">
        <v>34</v>
      </c>
      <c r="DS397">
        <v>7</v>
      </c>
      <c r="DT397">
        <v>3</v>
      </c>
      <c r="DU397">
        <v>0</v>
      </c>
      <c r="DV397">
        <v>2</v>
      </c>
      <c r="DW397">
        <v>22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34</v>
      </c>
      <c r="ER397">
        <v>6</v>
      </c>
      <c r="ES397">
        <v>0</v>
      </c>
      <c r="ET397">
        <v>1</v>
      </c>
      <c r="EU397">
        <v>0</v>
      </c>
      <c r="EV397">
        <v>1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1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3</v>
      </c>
      <c r="FQ397">
        <v>6</v>
      </c>
      <c r="FR397">
        <v>21</v>
      </c>
      <c r="FS397">
        <v>9</v>
      </c>
      <c r="FT397">
        <v>0</v>
      </c>
      <c r="FU397">
        <v>3</v>
      </c>
      <c r="FV397">
        <v>0</v>
      </c>
      <c r="FW397">
        <v>0</v>
      </c>
      <c r="FX397">
        <v>0</v>
      </c>
      <c r="FY397">
        <v>2</v>
      </c>
      <c r="FZ397">
        <v>0</v>
      </c>
      <c r="GA397">
        <v>0</v>
      </c>
      <c r="GB397">
        <v>3</v>
      </c>
      <c r="GC397">
        <v>0</v>
      </c>
      <c r="GD397">
        <v>0</v>
      </c>
      <c r="GE397">
        <v>0</v>
      </c>
      <c r="GF397">
        <v>1</v>
      </c>
      <c r="GG397">
        <v>0</v>
      </c>
      <c r="GH397">
        <v>1</v>
      </c>
      <c r="GI397">
        <v>0</v>
      </c>
      <c r="GJ397">
        <v>0</v>
      </c>
      <c r="GK397">
        <v>0</v>
      </c>
      <c r="GL397">
        <v>0</v>
      </c>
      <c r="GM397">
        <v>1</v>
      </c>
      <c r="GN397">
        <v>0</v>
      </c>
      <c r="GO397">
        <v>0</v>
      </c>
      <c r="GP397">
        <v>1</v>
      </c>
      <c r="GQ397">
        <v>21</v>
      </c>
      <c r="GR397">
        <v>6</v>
      </c>
      <c r="GS397">
        <v>5</v>
      </c>
      <c r="GT397">
        <v>0</v>
      </c>
      <c r="GU397">
        <v>0</v>
      </c>
      <c r="GV397">
        <v>0</v>
      </c>
      <c r="GW397">
        <v>1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0</v>
      </c>
      <c r="HG397">
        <v>0</v>
      </c>
      <c r="HH397">
        <v>0</v>
      </c>
      <c r="HI397">
        <v>0</v>
      </c>
      <c r="HJ397">
        <v>0</v>
      </c>
      <c r="HK397">
        <v>0</v>
      </c>
      <c r="HL397">
        <v>0</v>
      </c>
      <c r="HM397">
        <v>0</v>
      </c>
      <c r="HN397">
        <v>0</v>
      </c>
      <c r="HO397">
        <v>0</v>
      </c>
      <c r="HP397">
        <v>0</v>
      </c>
      <c r="HQ397">
        <v>6</v>
      </c>
      <c r="HR397">
        <v>0</v>
      </c>
      <c r="HS397">
        <v>0</v>
      </c>
      <c r="HT397">
        <v>0</v>
      </c>
      <c r="HU397">
        <v>0</v>
      </c>
      <c r="HV397">
        <v>0</v>
      </c>
      <c r="HW397">
        <v>0</v>
      </c>
      <c r="HX397">
        <v>0</v>
      </c>
      <c r="HY397">
        <v>0</v>
      </c>
      <c r="HZ397">
        <v>0</v>
      </c>
      <c r="IA397">
        <v>0</v>
      </c>
      <c r="IB397">
        <v>0</v>
      </c>
      <c r="IC397">
        <v>0</v>
      </c>
      <c r="ID397">
        <v>0</v>
      </c>
      <c r="IE397">
        <v>0</v>
      </c>
    </row>
    <row r="398" spans="1:239">
      <c r="A398" t="s">
        <v>1009</v>
      </c>
      <c r="B398" t="s">
        <v>1008</v>
      </c>
      <c r="C398" t="str">
        <f>"060602"</f>
        <v>060602</v>
      </c>
      <c r="D398" t="s">
        <v>248</v>
      </c>
      <c r="E398">
        <v>6</v>
      </c>
      <c r="F398">
        <v>572</v>
      </c>
      <c r="G398">
        <v>440</v>
      </c>
      <c r="H398">
        <v>149</v>
      </c>
      <c r="I398">
        <v>291</v>
      </c>
      <c r="J398">
        <v>0</v>
      </c>
      <c r="K398">
        <v>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291</v>
      </c>
      <c r="T398">
        <v>0</v>
      </c>
      <c r="U398">
        <v>0</v>
      </c>
      <c r="V398">
        <v>291</v>
      </c>
      <c r="W398">
        <v>8</v>
      </c>
      <c r="X398">
        <v>5</v>
      </c>
      <c r="Y398">
        <v>3</v>
      </c>
      <c r="Z398">
        <v>0</v>
      </c>
      <c r="AA398">
        <v>283</v>
      </c>
      <c r="AB398">
        <v>174</v>
      </c>
      <c r="AC398">
        <v>49</v>
      </c>
      <c r="AD398">
        <v>17</v>
      </c>
      <c r="AE398">
        <v>3</v>
      </c>
      <c r="AF398">
        <v>2</v>
      </c>
      <c r="AG398">
        <v>64</v>
      </c>
      <c r="AH398">
        <v>1</v>
      </c>
      <c r="AI398">
        <v>0</v>
      </c>
      <c r="AJ398">
        <v>1</v>
      </c>
      <c r="AK398">
        <v>6</v>
      </c>
      <c r="AL398">
        <v>23</v>
      </c>
      <c r="AM398">
        <v>3</v>
      </c>
      <c r="AN398">
        <v>0</v>
      </c>
      <c r="AO398">
        <v>1</v>
      </c>
      <c r="AP398">
        <v>0</v>
      </c>
      <c r="AQ398">
        <v>0</v>
      </c>
      <c r="AR398">
        <v>1</v>
      </c>
      <c r="AS398">
        <v>0</v>
      </c>
      <c r="AT398">
        <v>1</v>
      </c>
      <c r="AU398">
        <v>0</v>
      </c>
      <c r="AV398">
        <v>0</v>
      </c>
      <c r="AW398">
        <v>2</v>
      </c>
      <c r="AX398">
        <v>0</v>
      </c>
      <c r="AY398">
        <v>0</v>
      </c>
      <c r="AZ398">
        <v>0</v>
      </c>
      <c r="BA398">
        <v>174</v>
      </c>
      <c r="BB398">
        <v>13</v>
      </c>
      <c r="BC398">
        <v>4</v>
      </c>
      <c r="BD398">
        <v>1</v>
      </c>
      <c r="BE398">
        <v>2</v>
      </c>
      <c r="BF398">
        <v>2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1</v>
      </c>
      <c r="BM398">
        <v>1</v>
      </c>
      <c r="BN398">
        <v>0</v>
      </c>
      <c r="BO398">
        <v>1</v>
      </c>
      <c r="BP398">
        <v>0</v>
      </c>
      <c r="BQ398">
        <v>1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13</v>
      </c>
      <c r="CB398">
        <v>2</v>
      </c>
      <c r="CC398">
        <v>1</v>
      </c>
      <c r="CD398">
        <v>0</v>
      </c>
      <c r="CE398">
        <v>0</v>
      </c>
      <c r="CF398">
        <v>1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2</v>
      </c>
      <c r="CR398">
        <v>15</v>
      </c>
      <c r="CS398">
        <v>10</v>
      </c>
      <c r="CT398">
        <v>0</v>
      </c>
      <c r="CU398">
        <v>1</v>
      </c>
      <c r="CV398">
        <v>1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1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1</v>
      </c>
      <c r="DM398">
        <v>0</v>
      </c>
      <c r="DN398">
        <v>1</v>
      </c>
      <c r="DO398">
        <v>0</v>
      </c>
      <c r="DP398">
        <v>0</v>
      </c>
      <c r="DQ398">
        <v>15</v>
      </c>
      <c r="DR398">
        <v>50</v>
      </c>
      <c r="DS398">
        <v>3</v>
      </c>
      <c r="DT398">
        <v>2</v>
      </c>
      <c r="DU398">
        <v>0</v>
      </c>
      <c r="DV398">
        <v>1</v>
      </c>
      <c r="DW398">
        <v>41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3</v>
      </c>
      <c r="EQ398">
        <v>50</v>
      </c>
      <c r="ER398">
        <v>4</v>
      </c>
      <c r="ES398">
        <v>1</v>
      </c>
      <c r="ET398">
        <v>3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4</v>
      </c>
      <c r="FR398">
        <v>22</v>
      </c>
      <c r="FS398">
        <v>8</v>
      </c>
      <c r="FT398">
        <v>1</v>
      </c>
      <c r="FU398">
        <v>3</v>
      </c>
      <c r="FV398">
        <v>1</v>
      </c>
      <c r="FW398">
        <v>0</v>
      </c>
      <c r="FX398">
        <v>0</v>
      </c>
      <c r="FY398">
        <v>1</v>
      </c>
      <c r="FZ398">
        <v>0</v>
      </c>
      <c r="GA398">
        <v>0</v>
      </c>
      <c r="GB398">
        <v>4</v>
      </c>
      <c r="GC398">
        <v>1</v>
      </c>
      <c r="GD398">
        <v>0</v>
      </c>
      <c r="GE398">
        <v>0</v>
      </c>
      <c r="GF398">
        <v>1</v>
      </c>
      <c r="GG398">
        <v>0</v>
      </c>
      <c r="GH398">
        <v>1</v>
      </c>
      <c r="GI398">
        <v>0</v>
      </c>
      <c r="GJ398">
        <v>0</v>
      </c>
      <c r="GK398">
        <v>0</v>
      </c>
      <c r="GL398">
        <v>0</v>
      </c>
      <c r="GM398">
        <v>0</v>
      </c>
      <c r="GN398">
        <v>0</v>
      </c>
      <c r="GO398">
        <v>1</v>
      </c>
      <c r="GP398">
        <v>0</v>
      </c>
      <c r="GQ398">
        <v>22</v>
      </c>
      <c r="GR398">
        <v>2</v>
      </c>
      <c r="GS398">
        <v>2</v>
      </c>
      <c r="GT398">
        <v>0</v>
      </c>
      <c r="GU398">
        <v>0</v>
      </c>
      <c r="GV398">
        <v>0</v>
      </c>
      <c r="GW398">
        <v>0</v>
      </c>
      <c r="GX398">
        <v>0</v>
      </c>
      <c r="GY398">
        <v>0</v>
      </c>
      <c r="GZ398">
        <v>0</v>
      </c>
      <c r="HA398">
        <v>0</v>
      </c>
      <c r="HB398">
        <v>0</v>
      </c>
      <c r="HC398">
        <v>0</v>
      </c>
      <c r="HD398">
        <v>0</v>
      </c>
      <c r="HE398">
        <v>0</v>
      </c>
      <c r="HF398">
        <v>0</v>
      </c>
      <c r="HG398">
        <v>0</v>
      </c>
      <c r="HH398">
        <v>0</v>
      </c>
      <c r="HI398">
        <v>0</v>
      </c>
      <c r="HJ398">
        <v>0</v>
      </c>
      <c r="HK398">
        <v>0</v>
      </c>
      <c r="HL398">
        <v>0</v>
      </c>
      <c r="HM398">
        <v>0</v>
      </c>
      <c r="HN398">
        <v>0</v>
      </c>
      <c r="HO398">
        <v>0</v>
      </c>
      <c r="HP398">
        <v>0</v>
      </c>
      <c r="HQ398">
        <v>2</v>
      </c>
      <c r="HR398">
        <v>1</v>
      </c>
      <c r="HS398">
        <v>0</v>
      </c>
      <c r="HT398">
        <v>0</v>
      </c>
      <c r="HU398">
        <v>0</v>
      </c>
      <c r="HV398">
        <v>0</v>
      </c>
      <c r="HW398">
        <v>0</v>
      </c>
      <c r="HX398">
        <v>0</v>
      </c>
      <c r="HY398">
        <v>0</v>
      </c>
      <c r="HZ398">
        <v>0</v>
      </c>
      <c r="IA398">
        <v>0</v>
      </c>
      <c r="IB398">
        <v>0</v>
      </c>
      <c r="IC398">
        <v>0</v>
      </c>
      <c r="ID398">
        <v>1</v>
      </c>
      <c r="IE398">
        <v>1</v>
      </c>
    </row>
    <row r="399" spans="1:239">
      <c r="A399" t="s">
        <v>1007</v>
      </c>
      <c r="B399" t="s">
        <v>998</v>
      </c>
      <c r="C399" t="str">
        <f>"060603"</f>
        <v>060603</v>
      </c>
      <c r="D399" t="s">
        <v>1006</v>
      </c>
      <c r="E399">
        <v>1</v>
      </c>
      <c r="F399">
        <v>1009</v>
      </c>
      <c r="G399">
        <v>780</v>
      </c>
      <c r="H399">
        <v>361</v>
      </c>
      <c r="I399">
        <v>419</v>
      </c>
      <c r="J399">
        <v>2</v>
      </c>
      <c r="K399">
        <v>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419</v>
      </c>
      <c r="T399">
        <v>0</v>
      </c>
      <c r="U399">
        <v>0</v>
      </c>
      <c r="V399">
        <v>419</v>
      </c>
      <c r="W399">
        <v>10</v>
      </c>
      <c r="X399">
        <v>7</v>
      </c>
      <c r="Y399">
        <v>3</v>
      </c>
      <c r="Z399">
        <v>0</v>
      </c>
      <c r="AA399">
        <v>409</v>
      </c>
      <c r="AB399">
        <v>173</v>
      </c>
      <c r="AC399">
        <v>45</v>
      </c>
      <c r="AD399">
        <v>11</v>
      </c>
      <c r="AE399">
        <v>4</v>
      </c>
      <c r="AF399">
        <v>1</v>
      </c>
      <c r="AG399">
        <v>30</v>
      </c>
      <c r="AH399">
        <v>0</v>
      </c>
      <c r="AI399">
        <v>1</v>
      </c>
      <c r="AJ399">
        <v>4</v>
      </c>
      <c r="AK399">
        <v>8</v>
      </c>
      <c r="AL399">
        <v>59</v>
      </c>
      <c r="AM399">
        <v>2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1</v>
      </c>
      <c r="AT399">
        <v>1</v>
      </c>
      <c r="AU399">
        <v>0</v>
      </c>
      <c r="AV399">
        <v>4</v>
      </c>
      <c r="AW399">
        <v>0</v>
      </c>
      <c r="AX399">
        <v>0</v>
      </c>
      <c r="AY399">
        <v>0</v>
      </c>
      <c r="AZ399">
        <v>2</v>
      </c>
      <c r="BA399">
        <v>173</v>
      </c>
      <c r="BB399">
        <v>24</v>
      </c>
      <c r="BC399">
        <v>8</v>
      </c>
      <c r="BD399">
        <v>1</v>
      </c>
      <c r="BE399">
        <v>0</v>
      </c>
      <c r="BF399">
        <v>5</v>
      </c>
      <c r="BG399">
        <v>1</v>
      </c>
      <c r="BH399">
        <v>1</v>
      </c>
      <c r="BI399">
        <v>2</v>
      </c>
      <c r="BJ399">
        <v>1</v>
      </c>
      <c r="BK399">
        <v>1</v>
      </c>
      <c r="BL399">
        <v>0</v>
      </c>
      <c r="BM399">
        <v>1</v>
      </c>
      <c r="BN399">
        <v>1</v>
      </c>
      <c r="BO399">
        <v>0</v>
      </c>
      <c r="BP399">
        <v>0</v>
      </c>
      <c r="BQ399">
        <v>0</v>
      </c>
      <c r="BR399">
        <v>0</v>
      </c>
      <c r="BS399">
        <v>1</v>
      </c>
      <c r="BT399">
        <v>0</v>
      </c>
      <c r="BU399">
        <v>0</v>
      </c>
      <c r="BV399">
        <v>1</v>
      </c>
      <c r="BW399">
        <v>0</v>
      </c>
      <c r="BX399">
        <v>0</v>
      </c>
      <c r="BY399">
        <v>0</v>
      </c>
      <c r="BZ399">
        <v>0</v>
      </c>
      <c r="CA399">
        <v>24</v>
      </c>
      <c r="CB399">
        <v>7</v>
      </c>
      <c r="CC399">
        <v>3</v>
      </c>
      <c r="CD399">
        <v>1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1</v>
      </c>
      <c r="CM399">
        <v>0</v>
      </c>
      <c r="CN399">
        <v>1</v>
      </c>
      <c r="CO399">
        <v>1</v>
      </c>
      <c r="CP399">
        <v>0</v>
      </c>
      <c r="CQ399">
        <v>7</v>
      </c>
      <c r="CR399">
        <v>40</v>
      </c>
      <c r="CS399">
        <v>4</v>
      </c>
      <c r="CT399">
        <v>0</v>
      </c>
      <c r="CU399">
        <v>15</v>
      </c>
      <c r="CV399">
        <v>0</v>
      </c>
      <c r="CW399">
        <v>18</v>
      </c>
      <c r="CX399">
        <v>0</v>
      </c>
      <c r="CY399">
        <v>0</v>
      </c>
      <c r="CZ399">
        <v>0</v>
      </c>
      <c r="DA399">
        <v>0</v>
      </c>
      <c r="DB399">
        <v>1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2</v>
      </c>
      <c r="DQ399">
        <v>40</v>
      </c>
      <c r="DR399">
        <v>76</v>
      </c>
      <c r="DS399">
        <v>7</v>
      </c>
      <c r="DT399">
        <v>4</v>
      </c>
      <c r="DU399">
        <v>9</v>
      </c>
      <c r="DV399">
        <v>0</v>
      </c>
      <c r="DW399">
        <v>49</v>
      </c>
      <c r="DX399">
        <v>0</v>
      </c>
      <c r="DY399">
        <v>0</v>
      </c>
      <c r="DZ399">
        <v>1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5</v>
      </c>
      <c r="EL399">
        <v>0</v>
      </c>
      <c r="EM399">
        <v>0</v>
      </c>
      <c r="EN399">
        <v>1</v>
      </c>
      <c r="EO399">
        <v>0</v>
      </c>
      <c r="EP399">
        <v>0</v>
      </c>
      <c r="EQ399">
        <v>76</v>
      </c>
      <c r="ER399">
        <v>24</v>
      </c>
      <c r="ES399">
        <v>6</v>
      </c>
      <c r="ET399">
        <v>4</v>
      </c>
      <c r="EU399">
        <v>4</v>
      </c>
      <c r="EV399">
        <v>0</v>
      </c>
      <c r="EW399">
        <v>0</v>
      </c>
      <c r="EX399">
        <v>2</v>
      </c>
      <c r="EY399">
        <v>3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3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2</v>
      </c>
      <c r="FQ399">
        <v>24</v>
      </c>
      <c r="FR399">
        <v>53</v>
      </c>
      <c r="FS399">
        <v>13</v>
      </c>
      <c r="FT399">
        <v>8</v>
      </c>
      <c r="FU399">
        <v>9</v>
      </c>
      <c r="FV399">
        <v>1</v>
      </c>
      <c r="FW399">
        <v>0</v>
      </c>
      <c r="FX399">
        <v>0</v>
      </c>
      <c r="FY399">
        <v>1</v>
      </c>
      <c r="FZ399">
        <v>1</v>
      </c>
      <c r="GA399">
        <v>1</v>
      </c>
      <c r="GB399">
        <v>3</v>
      </c>
      <c r="GC399">
        <v>1</v>
      </c>
      <c r="GD399">
        <v>0</v>
      </c>
      <c r="GE399">
        <v>4</v>
      </c>
      <c r="GF399">
        <v>1</v>
      </c>
      <c r="GG399">
        <v>1</v>
      </c>
      <c r="GH399">
        <v>0</v>
      </c>
      <c r="GI399">
        <v>1</v>
      </c>
      <c r="GJ399">
        <v>0</v>
      </c>
      <c r="GK399">
        <v>0</v>
      </c>
      <c r="GL399">
        <v>0</v>
      </c>
      <c r="GM399">
        <v>0</v>
      </c>
      <c r="GN399">
        <v>0</v>
      </c>
      <c r="GO399">
        <v>7</v>
      </c>
      <c r="GP399">
        <v>1</v>
      </c>
      <c r="GQ399">
        <v>53</v>
      </c>
      <c r="GR399">
        <v>10</v>
      </c>
      <c r="GS399">
        <v>7</v>
      </c>
      <c r="GT399">
        <v>1</v>
      </c>
      <c r="GU399">
        <v>0</v>
      </c>
      <c r="GV399">
        <v>0</v>
      </c>
      <c r="GW399">
        <v>0</v>
      </c>
      <c r="GX399">
        <v>0</v>
      </c>
      <c r="GY399">
        <v>1</v>
      </c>
      <c r="GZ399">
        <v>0</v>
      </c>
      <c r="HA399">
        <v>0</v>
      </c>
      <c r="HB399">
        <v>0</v>
      </c>
      <c r="HC399">
        <v>0</v>
      </c>
      <c r="HD399">
        <v>0</v>
      </c>
      <c r="HE399">
        <v>0</v>
      </c>
      <c r="HF399">
        <v>0</v>
      </c>
      <c r="HG399">
        <v>0</v>
      </c>
      <c r="HH399">
        <v>0</v>
      </c>
      <c r="HI399">
        <v>0</v>
      </c>
      <c r="HJ399">
        <v>0</v>
      </c>
      <c r="HK399">
        <v>1</v>
      </c>
      <c r="HL399">
        <v>0</v>
      </c>
      <c r="HM399">
        <v>0</v>
      </c>
      <c r="HN399">
        <v>0</v>
      </c>
      <c r="HO399">
        <v>0</v>
      </c>
      <c r="HP399">
        <v>0</v>
      </c>
      <c r="HQ399">
        <v>10</v>
      </c>
      <c r="HR399">
        <v>2</v>
      </c>
      <c r="HS399">
        <v>0</v>
      </c>
      <c r="HT399">
        <v>0</v>
      </c>
      <c r="HU399">
        <v>0</v>
      </c>
      <c r="HV399">
        <v>2</v>
      </c>
      <c r="HW399">
        <v>0</v>
      </c>
      <c r="HX399">
        <v>0</v>
      </c>
      <c r="HY399">
        <v>0</v>
      </c>
      <c r="HZ399">
        <v>0</v>
      </c>
      <c r="IA399">
        <v>0</v>
      </c>
      <c r="IB399">
        <v>0</v>
      </c>
      <c r="IC399">
        <v>0</v>
      </c>
      <c r="ID399">
        <v>0</v>
      </c>
      <c r="IE399">
        <v>2</v>
      </c>
    </row>
    <row r="400" spans="1:239">
      <c r="A400" t="s">
        <v>1005</v>
      </c>
      <c r="B400" t="s">
        <v>998</v>
      </c>
      <c r="C400" t="str">
        <f>"060603"</f>
        <v>060603</v>
      </c>
      <c r="D400" t="s">
        <v>248</v>
      </c>
      <c r="E400">
        <v>2</v>
      </c>
      <c r="F400">
        <v>529</v>
      </c>
      <c r="G400">
        <v>400</v>
      </c>
      <c r="H400">
        <v>207</v>
      </c>
      <c r="I400">
        <v>193</v>
      </c>
      <c r="J400">
        <v>0</v>
      </c>
      <c r="K400">
        <v>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193</v>
      </c>
      <c r="T400">
        <v>0</v>
      </c>
      <c r="U400">
        <v>0</v>
      </c>
      <c r="V400">
        <v>193</v>
      </c>
      <c r="W400">
        <v>5</v>
      </c>
      <c r="X400">
        <v>0</v>
      </c>
      <c r="Y400">
        <v>5</v>
      </c>
      <c r="Z400">
        <v>0</v>
      </c>
      <c r="AA400">
        <v>188</v>
      </c>
      <c r="AB400">
        <v>100</v>
      </c>
      <c r="AC400">
        <v>23</v>
      </c>
      <c r="AD400">
        <v>14</v>
      </c>
      <c r="AE400">
        <v>0</v>
      </c>
      <c r="AF400">
        <v>0</v>
      </c>
      <c r="AG400">
        <v>12</v>
      </c>
      <c r="AH400">
        <v>0</v>
      </c>
      <c r="AI400">
        <v>0</v>
      </c>
      <c r="AJ400">
        <v>8</v>
      </c>
      <c r="AK400">
        <v>1</v>
      </c>
      <c r="AL400">
        <v>35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1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1</v>
      </c>
      <c r="AZ400">
        <v>5</v>
      </c>
      <c r="BA400">
        <v>100</v>
      </c>
      <c r="BB400">
        <v>7</v>
      </c>
      <c r="BC400">
        <v>2</v>
      </c>
      <c r="BD400">
        <v>3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1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1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7</v>
      </c>
      <c r="CB400">
        <v>1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1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1</v>
      </c>
      <c r="CR400">
        <v>3</v>
      </c>
      <c r="CS400">
        <v>1</v>
      </c>
      <c r="CT400">
        <v>0</v>
      </c>
      <c r="CU400">
        <v>0</v>
      </c>
      <c r="CV400">
        <v>1</v>
      </c>
      <c r="CW400">
        <v>1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3</v>
      </c>
      <c r="DR400">
        <v>48</v>
      </c>
      <c r="DS400">
        <v>0</v>
      </c>
      <c r="DT400">
        <v>3</v>
      </c>
      <c r="DU400">
        <v>6</v>
      </c>
      <c r="DV400">
        <v>1</v>
      </c>
      <c r="DW400">
        <v>34</v>
      </c>
      <c r="DX400">
        <v>1</v>
      </c>
      <c r="DY400">
        <v>1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1</v>
      </c>
      <c r="EL400">
        <v>0</v>
      </c>
      <c r="EM400">
        <v>0</v>
      </c>
      <c r="EN400">
        <v>0</v>
      </c>
      <c r="EO400">
        <v>0</v>
      </c>
      <c r="EP400">
        <v>1</v>
      </c>
      <c r="EQ400">
        <v>48</v>
      </c>
      <c r="ER400">
        <v>4</v>
      </c>
      <c r="ES400">
        <v>0</v>
      </c>
      <c r="ET400">
        <v>1</v>
      </c>
      <c r="EU400">
        <v>0</v>
      </c>
      <c r="EV400">
        <v>0</v>
      </c>
      <c r="EW400">
        <v>0</v>
      </c>
      <c r="EX400">
        <v>0</v>
      </c>
      <c r="EY400">
        <v>1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2</v>
      </c>
      <c r="FN400">
        <v>0</v>
      </c>
      <c r="FO400">
        <v>0</v>
      </c>
      <c r="FP400">
        <v>0</v>
      </c>
      <c r="FQ400">
        <v>4</v>
      </c>
      <c r="FR400">
        <v>20</v>
      </c>
      <c r="FS400">
        <v>8</v>
      </c>
      <c r="FT400">
        <v>2</v>
      </c>
      <c r="FU400">
        <v>2</v>
      </c>
      <c r="FV400">
        <v>0</v>
      </c>
      <c r="FW400">
        <v>0</v>
      </c>
      <c r="FX400">
        <v>0</v>
      </c>
      <c r="FY400">
        <v>1</v>
      </c>
      <c r="FZ400">
        <v>1</v>
      </c>
      <c r="GA400">
        <v>0</v>
      </c>
      <c r="GB400">
        <v>1</v>
      </c>
      <c r="GC400">
        <v>0</v>
      </c>
      <c r="GD400">
        <v>0</v>
      </c>
      <c r="GE400">
        <v>0</v>
      </c>
      <c r="GF400">
        <v>2</v>
      </c>
      <c r="GG400">
        <v>0</v>
      </c>
      <c r="GH400">
        <v>1</v>
      </c>
      <c r="GI400">
        <v>0</v>
      </c>
      <c r="GJ400">
        <v>0</v>
      </c>
      <c r="GK400">
        <v>0</v>
      </c>
      <c r="GL400">
        <v>1</v>
      </c>
      <c r="GM400">
        <v>0</v>
      </c>
      <c r="GN400">
        <v>0</v>
      </c>
      <c r="GO400">
        <v>1</v>
      </c>
      <c r="GP400">
        <v>0</v>
      </c>
      <c r="GQ400">
        <v>20</v>
      </c>
      <c r="GR400">
        <v>5</v>
      </c>
      <c r="GS400">
        <v>3</v>
      </c>
      <c r="GT400">
        <v>0</v>
      </c>
      <c r="GU400">
        <v>0</v>
      </c>
      <c r="GV400">
        <v>0</v>
      </c>
      <c r="GW400">
        <v>0</v>
      </c>
      <c r="GX400">
        <v>0</v>
      </c>
      <c r="GY400">
        <v>0</v>
      </c>
      <c r="GZ400">
        <v>1</v>
      </c>
      <c r="HA400">
        <v>1</v>
      </c>
      <c r="HB400">
        <v>0</v>
      </c>
      <c r="HC400">
        <v>0</v>
      </c>
      <c r="HD400">
        <v>0</v>
      </c>
      <c r="HE400">
        <v>0</v>
      </c>
      <c r="HF400">
        <v>0</v>
      </c>
      <c r="HG400">
        <v>0</v>
      </c>
      <c r="HH400">
        <v>0</v>
      </c>
      <c r="HI400">
        <v>0</v>
      </c>
      <c r="HJ400">
        <v>0</v>
      </c>
      <c r="HK400">
        <v>0</v>
      </c>
      <c r="HL400">
        <v>0</v>
      </c>
      <c r="HM400">
        <v>0</v>
      </c>
      <c r="HN400">
        <v>0</v>
      </c>
      <c r="HO400">
        <v>0</v>
      </c>
      <c r="HP400">
        <v>0</v>
      </c>
      <c r="HQ400">
        <v>5</v>
      </c>
      <c r="HR400">
        <v>0</v>
      </c>
      <c r="HS400">
        <v>0</v>
      </c>
      <c r="HT400">
        <v>0</v>
      </c>
      <c r="HU400">
        <v>0</v>
      </c>
      <c r="HV400">
        <v>0</v>
      </c>
      <c r="HW400">
        <v>0</v>
      </c>
      <c r="HX400">
        <v>0</v>
      </c>
      <c r="HY400">
        <v>0</v>
      </c>
      <c r="HZ400">
        <v>0</v>
      </c>
      <c r="IA400">
        <v>0</v>
      </c>
      <c r="IB400">
        <v>0</v>
      </c>
      <c r="IC400">
        <v>0</v>
      </c>
      <c r="ID400">
        <v>0</v>
      </c>
      <c r="IE400">
        <v>0</v>
      </c>
    </row>
    <row r="401" spans="1:239">
      <c r="A401" t="s">
        <v>1004</v>
      </c>
      <c r="B401" t="s">
        <v>998</v>
      </c>
      <c r="C401" t="str">
        <f>"060603"</f>
        <v>060603</v>
      </c>
      <c r="D401" t="s">
        <v>997</v>
      </c>
      <c r="E401">
        <v>3</v>
      </c>
      <c r="F401">
        <v>463</v>
      </c>
      <c r="G401">
        <v>350</v>
      </c>
      <c r="H401">
        <v>155</v>
      </c>
      <c r="I401">
        <v>195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195</v>
      </c>
      <c r="T401">
        <v>0</v>
      </c>
      <c r="U401">
        <v>0</v>
      </c>
      <c r="V401">
        <v>195</v>
      </c>
      <c r="W401">
        <v>9</v>
      </c>
      <c r="X401">
        <v>6</v>
      </c>
      <c r="Y401">
        <v>3</v>
      </c>
      <c r="Z401">
        <v>0</v>
      </c>
      <c r="AA401">
        <v>186</v>
      </c>
      <c r="AB401">
        <v>76</v>
      </c>
      <c r="AC401">
        <v>13</v>
      </c>
      <c r="AD401">
        <v>4</v>
      </c>
      <c r="AE401">
        <v>1</v>
      </c>
      <c r="AF401">
        <v>0</v>
      </c>
      <c r="AG401">
        <v>12</v>
      </c>
      <c r="AH401">
        <v>0</v>
      </c>
      <c r="AI401">
        <v>0</v>
      </c>
      <c r="AJ401">
        <v>2</v>
      </c>
      <c r="AK401">
        <v>2</v>
      </c>
      <c r="AL401">
        <v>38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1</v>
      </c>
      <c r="AY401">
        <v>1</v>
      </c>
      <c r="AZ401">
        <v>2</v>
      </c>
      <c r="BA401">
        <v>76</v>
      </c>
      <c r="BB401">
        <v>29</v>
      </c>
      <c r="BC401">
        <v>14</v>
      </c>
      <c r="BD401">
        <v>2</v>
      </c>
      <c r="BE401">
        <v>3</v>
      </c>
      <c r="BF401">
        <v>2</v>
      </c>
      <c r="BG401">
        <v>0</v>
      </c>
      <c r="BH401">
        <v>3</v>
      </c>
      <c r="BI401">
        <v>1</v>
      </c>
      <c r="BJ401">
        <v>1</v>
      </c>
      <c r="BK401">
        <v>0</v>
      </c>
      <c r="BL401">
        <v>0</v>
      </c>
      <c r="BM401">
        <v>2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1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29</v>
      </c>
      <c r="CB401">
        <v>3</v>
      </c>
      <c r="CC401">
        <v>0</v>
      </c>
      <c r="CD401">
        <v>0</v>
      </c>
      <c r="CE401">
        <v>0</v>
      </c>
      <c r="CF401">
        <v>1</v>
      </c>
      <c r="CG401">
        <v>0</v>
      </c>
      <c r="CH401">
        <v>0</v>
      </c>
      <c r="CI401">
        <v>0</v>
      </c>
      <c r="CJ401">
        <v>1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1</v>
      </c>
      <c r="CQ401">
        <v>3</v>
      </c>
      <c r="CR401">
        <v>3</v>
      </c>
      <c r="CS401">
        <v>0</v>
      </c>
      <c r="CT401">
        <v>0</v>
      </c>
      <c r="CU401">
        <v>2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1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3</v>
      </c>
      <c r="DR401">
        <v>35</v>
      </c>
      <c r="DS401">
        <v>1</v>
      </c>
      <c r="DT401">
        <v>2</v>
      </c>
      <c r="DU401">
        <v>1</v>
      </c>
      <c r="DV401">
        <v>0</v>
      </c>
      <c r="DW401">
        <v>27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2</v>
      </c>
      <c r="EK401">
        <v>2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35</v>
      </c>
      <c r="ER401">
        <v>11</v>
      </c>
      <c r="ES401">
        <v>3</v>
      </c>
      <c r="ET401">
        <v>1</v>
      </c>
      <c r="EU401">
        <v>0</v>
      </c>
      <c r="EV401">
        <v>0</v>
      </c>
      <c r="EW401">
        <v>0</v>
      </c>
      <c r="EX401">
        <v>0</v>
      </c>
      <c r="EY401">
        <v>4</v>
      </c>
      <c r="EZ401">
        <v>0</v>
      </c>
      <c r="FA401">
        <v>0</v>
      </c>
      <c r="FB401">
        <v>1</v>
      </c>
      <c r="FC401">
        <v>0</v>
      </c>
      <c r="FD401">
        <v>1</v>
      </c>
      <c r="FE401">
        <v>0</v>
      </c>
      <c r="FF401">
        <v>0</v>
      </c>
      <c r="FG401">
        <v>0</v>
      </c>
      <c r="FH401">
        <v>1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11</v>
      </c>
      <c r="FR401">
        <v>19</v>
      </c>
      <c r="FS401">
        <v>3</v>
      </c>
      <c r="FT401">
        <v>3</v>
      </c>
      <c r="FU401">
        <v>1</v>
      </c>
      <c r="FV401">
        <v>1</v>
      </c>
      <c r="FW401">
        <v>0</v>
      </c>
      <c r="FX401">
        <v>0</v>
      </c>
      <c r="FY401">
        <v>3</v>
      </c>
      <c r="FZ401">
        <v>0</v>
      </c>
      <c r="GA401">
        <v>0</v>
      </c>
      <c r="GB401">
        <v>1</v>
      </c>
      <c r="GC401">
        <v>0</v>
      </c>
      <c r="GD401">
        <v>2</v>
      </c>
      <c r="GE401">
        <v>0</v>
      </c>
      <c r="GF401">
        <v>0</v>
      </c>
      <c r="GG401">
        <v>0</v>
      </c>
      <c r="GH401">
        <v>1</v>
      </c>
      <c r="GI401">
        <v>0</v>
      </c>
      <c r="GJ401">
        <v>1</v>
      </c>
      <c r="GK401">
        <v>0</v>
      </c>
      <c r="GL401">
        <v>0</v>
      </c>
      <c r="GM401">
        <v>0</v>
      </c>
      <c r="GN401">
        <v>1</v>
      </c>
      <c r="GO401">
        <v>1</v>
      </c>
      <c r="GP401">
        <v>1</v>
      </c>
      <c r="GQ401">
        <v>19</v>
      </c>
      <c r="GR401">
        <v>10</v>
      </c>
      <c r="GS401">
        <v>9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1</v>
      </c>
      <c r="HB401">
        <v>0</v>
      </c>
      <c r="HC401">
        <v>0</v>
      </c>
      <c r="HD401">
        <v>0</v>
      </c>
      <c r="HE401">
        <v>0</v>
      </c>
      <c r="HF401">
        <v>0</v>
      </c>
      <c r="HG401">
        <v>0</v>
      </c>
      <c r="HH401">
        <v>0</v>
      </c>
      <c r="HI401">
        <v>0</v>
      </c>
      <c r="HJ401">
        <v>0</v>
      </c>
      <c r="HK401">
        <v>0</v>
      </c>
      <c r="HL401">
        <v>0</v>
      </c>
      <c r="HM401">
        <v>0</v>
      </c>
      <c r="HN401">
        <v>0</v>
      </c>
      <c r="HO401">
        <v>0</v>
      </c>
      <c r="HP401">
        <v>0</v>
      </c>
      <c r="HQ401">
        <v>10</v>
      </c>
      <c r="HR401">
        <v>0</v>
      </c>
      <c r="HS401">
        <v>0</v>
      </c>
      <c r="HT401">
        <v>0</v>
      </c>
      <c r="HU401">
        <v>0</v>
      </c>
      <c r="HV401">
        <v>0</v>
      </c>
      <c r="HW401">
        <v>0</v>
      </c>
      <c r="HX401">
        <v>0</v>
      </c>
      <c r="HY401">
        <v>0</v>
      </c>
      <c r="HZ401">
        <v>0</v>
      </c>
      <c r="IA401">
        <v>0</v>
      </c>
      <c r="IB401">
        <v>0</v>
      </c>
      <c r="IC401">
        <v>0</v>
      </c>
      <c r="ID401">
        <v>0</v>
      </c>
      <c r="IE401">
        <v>0</v>
      </c>
    </row>
    <row r="402" spans="1:239">
      <c r="A402" t="s">
        <v>1003</v>
      </c>
      <c r="B402" t="s">
        <v>998</v>
      </c>
      <c r="C402" t="str">
        <f>"060603"</f>
        <v>060603</v>
      </c>
      <c r="D402" t="s">
        <v>248</v>
      </c>
      <c r="E402">
        <v>4</v>
      </c>
      <c r="F402">
        <v>275</v>
      </c>
      <c r="G402">
        <v>210</v>
      </c>
      <c r="H402">
        <v>115</v>
      </c>
      <c r="I402">
        <v>95</v>
      </c>
      <c r="J402">
        <v>0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95</v>
      </c>
      <c r="T402">
        <v>0</v>
      </c>
      <c r="U402">
        <v>0</v>
      </c>
      <c r="V402">
        <v>95</v>
      </c>
      <c r="W402">
        <v>5</v>
      </c>
      <c r="X402">
        <v>4</v>
      </c>
      <c r="Y402">
        <v>1</v>
      </c>
      <c r="Z402">
        <v>0</v>
      </c>
      <c r="AA402">
        <v>90</v>
      </c>
      <c r="AB402">
        <v>53</v>
      </c>
      <c r="AC402">
        <v>9</v>
      </c>
      <c r="AD402">
        <v>1</v>
      </c>
      <c r="AE402">
        <v>0</v>
      </c>
      <c r="AF402">
        <v>0</v>
      </c>
      <c r="AG402">
        <v>9</v>
      </c>
      <c r="AH402">
        <v>0</v>
      </c>
      <c r="AI402">
        <v>0</v>
      </c>
      <c r="AJ402">
        <v>1</v>
      </c>
      <c r="AK402">
        <v>6</v>
      </c>
      <c r="AL402">
        <v>25</v>
      </c>
      <c r="AM402">
        <v>0</v>
      </c>
      <c r="AN402">
        <v>1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1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53</v>
      </c>
      <c r="BB402">
        <v>3</v>
      </c>
      <c r="BC402">
        <v>2</v>
      </c>
      <c r="BD402">
        <v>0</v>
      </c>
      <c r="BE402">
        <v>0</v>
      </c>
      <c r="BF402">
        <v>0</v>
      </c>
      <c r="BG402">
        <v>1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3</v>
      </c>
      <c r="CB402">
        <v>2</v>
      </c>
      <c r="CC402">
        <v>1</v>
      </c>
      <c r="CD402">
        <v>0</v>
      </c>
      <c r="CE402">
        <v>1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2</v>
      </c>
      <c r="CR402">
        <v>12</v>
      </c>
      <c r="CS402">
        <v>0</v>
      </c>
      <c r="CT402">
        <v>0</v>
      </c>
      <c r="CU402">
        <v>0</v>
      </c>
      <c r="CV402">
        <v>0</v>
      </c>
      <c r="CW402">
        <v>12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12</v>
      </c>
      <c r="DR402">
        <v>10</v>
      </c>
      <c r="DS402">
        <v>0</v>
      </c>
      <c r="DT402">
        <v>2</v>
      </c>
      <c r="DU402">
        <v>0</v>
      </c>
      <c r="DV402">
        <v>0</v>
      </c>
      <c r="DW402">
        <v>5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1</v>
      </c>
      <c r="EL402">
        <v>1</v>
      </c>
      <c r="EM402">
        <v>1</v>
      </c>
      <c r="EN402">
        <v>0</v>
      </c>
      <c r="EO402">
        <v>0</v>
      </c>
      <c r="EP402">
        <v>0</v>
      </c>
      <c r="EQ402">
        <v>10</v>
      </c>
      <c r="ER402">
        <v>4</v>
      </c>
      <c r="ES402">
        <v>0</v>
      </c>
      <c r="ET402">
        <v>1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1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1</v>
      </c>
      <c r="FJ402">
        <v>0</v>
      </c>
      <c r="FK402">
        <v>0</v>
      </c>
      <c r="FL402">
        <v>0</v>
      </c>
      <c r="FM402">
        <v>1</v>
      </c>
      <c r="FN402">
        <v>0</v>
      </c>
      <c r="FO402">
        <v>0</v>
      </c>
      <c r="FP402">
        <v>0</v>
      </c>
      <c r="FQ402">
        <v>4</v>
      </c>
      <c r="FR402">
        <v>5</v>
      </c>
      <c r="FS402">
        <v>0</v>
      </c>
      <c r="FT402">
        <v>0</v>
      </c>
      <c r="FU402">
        <v>0</v>
      </c>
      <c r="FV402">
        <v>0</v>
      </c>
      <c r="FW402">
        <v>1</v>
      </c>
      <c r="FX402">
        <v>0</v>
      </c>
      <c r="FY402">
        <v>2</v>
      </c>
      <c r="FZ402">
        <v>0</v>
      </c>
      <c r="GA402">
        <v>0</v>
      </c>
      <c r="GB402">
        <v>0</v>
      </c>
      <c r="GC402">
        <v>1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>
        <v>0</v>
      </c>
      <c r="GK402">
        <v>0</v>
      </c>
      <c r="GL402">
        <v>0</v>
      </c>
      <c r="GM402">
        <v>0</v>
      </c>
      <c r="GN402">
        <v>1</v>
      </c>
      <c r="GO402">
        <v>0</v>
      </c>
      <c r="GP402">
        <v>0</v>
      </c>
      <c r="GQ402">
        <v>5</v>
      </c>
      <c r="GR402">
        <v>1</v>
      </c>
      <c r="GS402">
        <v>0</v>
      </c>
      <c r="GT402">
        <v>0</v>
      </c>
      <c r="GU402">
        <v>0</v>
      </c>
      <c r="GV402">
        <v>0</v>
      </c>
      <c r="GW402">
        <v>0</v>
      </c>
      <c r="GX402">
        <v>0</v>
      </c>
      <c r="GY402">
        <v>0</v>
      </c>
      <c r="GZ402">
        <v>1</v>
      </c>
      <c r="HA402">
        <v>0</v>
      </c>
      <c r="HB402">
        <v>0</v>
      </c>
      <c r="HC402">
        <v>0</v>
      </c>
      <c r="HD402">
        <v>0</v>
      </c>
      <c r="HE402">
        <v>0</v>
      </c>
      <c r="HF402">
        <v>0</v>
      </c>
      <c r="HG402">
        <v>0</v>
      </c>
      <c r="HH402">
        <v>0</v>
      </c>
      <c r="HI402">
        <v>0</v>
      </c>
      <c r="HJ402">
        <v>0</v>
      </c>
      <c r="HK402">
        <v>0</v>
      </c>
      <c r="HL402">
        <v>0</v>
      </c>
      <c r="HM402">
        <v>0</v>
      </c>
      <c r="HN402">
        <v>0</v>
      </c>
      <c r="HO402">
        <v>0</v>
      </c>
      <c r="HP402">
        <v>0</v>
      </c>
      <c r="HQ402">
        <v>1</v>
      </c>
      <c r="HR402">
        <v>0</v>
      </c>
      <c r="HS402">
        <v>0</v>
      </c>
      <c r="HT402">
        <v>0</v>
      </c>
      <c r="HU402">
        <v>0</v>
      </c>
      <c r="HV402">
        <v>0</v>
      </c>
      <c r="HW402">
        <v>0</v>
      </c>
      <c r="HX402">
        <v>0</v>
      </c>
      <c r="HY402">
        <v>0</v>
      </c>
      <c r="HZ402">
        <v>0</v>
      </c>
      <c r="IA402">
        <v>0</v>
      </c>
      <c r="IB402">
        <v>0</v>
      </c>
      <c r="IC402">
        <v>0</v>
      </c>
      <c r="ID402">
        <v>0</v>
      </c>
      <c r="IE402">
        <v>0</v>
      </c>
    </row>
    <row r="403" spans="1:239">
      <c r="A403" t="s">
        <v>1002</v>
      </c>
      <c r="B403" t="s">
        <v>998</v>
      </c>
      <c r="C403" t="str">
        <f>"060603"</f>
        <v>060603</v>
      </c>
      <c r="D403" t="s">
        <v>248</v>
      </c>
      <c r="E403">
        <v>5</v>
      </c>
      <c r="F403">
        <v>459</v>
      </c>
      <c r="G403">
        <v>350</v>
      </c>
      <c r="H403">
        <v>161</v>
      </c>
      <c r="I403">
        <v>189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189</v>
      </c>
      <c r="T403">
        <v>0</v>
      </c>
      <c r="U403">
        <v>0</v>
      </c>
      <c r="V403">
        <v>189</v>
      </c>
      <c r="W403">
        <v>7</v>
      </c>
      <c r="X403">
        <v>7</v>
      </c>
      <c r="Y403">
        <v>0</v>
      </c>
      <c r="Z403">
        <v>0</v>
      </c>
      <c r="AA403">
        <v>182</v>
      </c>
      <c r="AB403">
        <v>110</v>
      </c>
      <c r="AC403">
        <v>25</v>
      </c>
      <c r="AD403">
        <v>0</v>
      </c>
      <c r="AE403">
        <v>1</v>
      </c>
      <c r="AF403">
        <v>0</v>
      </c>
      <c r="AG403">
        <v>13</v>
      </c>
      <c r="AH403">
        <v>0</v>
      </c>
      <c r="AI403">
        <v>3</v>
      </c>
      <c r="AJ403">
        <v>4</v>
      </c>
      <c r="AK403">
        <v>3</v>
      </c>
      <c r="AL403">
        <v>59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1</v>
      </c>
      <c r="AT403">
        <v>0</v>
      </c>
      <c r="AU403">
        <v>0</v>
      </c>
      <c r="AV403">
        <v>1</v>
      </c>
      <c r="AW403">
        <v>0</v>
      </c>
      <c r="AX403">
        <v>0</v>
      </c>
      <c r="AY403">
        <v>0</v>
      </c>
      <c r="AZ403">
        <v>0</v>
      </c>
      <c r="BA403">
        <v>110</v>
      </c>
      <c r="BB403">
        <v>10</v>
      </c>
      <c r="BC403">
        <v>3</v>
      </c>
      <c r="BD403">
        <v>4</v>
      </c>
      <c r="BE403">
        <v>0</v>
      </c>
      <c r="BF403">
        <v>1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1</v>
      </c>
      <c r="BT403">
        <v>0</v>
      </c>
      <c r="BU403">
        <v>1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10</v>
      </c>
      <c r="CB403">
        <v>5</v>
      </c>
      <c r="CC403">
        <v>2</v>
      </c>
      <c r="CD403">
        <v>0</v>
      </c>
      <c r="CE403">
        <v>0</v>
      </c>
      <c r="CF403">
        <v>1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1</v>
      </c>
      <c r="CM403">
        <v>0</v>
      </c>
      <c r="CN403">
        <v>0</v>
      </c>
      <c r="CO403">
        <v>0</v>
      </c>
      <c r="CP403">
        <v>1</v>
      </c>
      <c r="CQ403">
        <v>5</v>
      </c>
      <c r="CR403">
        <v>8</v>
      </c>
      <c r="CS403">
        <v>1</v>
      </c>
      <c r="CT403">
        <v>0</v>
      </c>
      <c r="CU403">
        <v>4</v>
      </c>
      <c r="CV403">
        <v>0</v>
      </c>
      <c r="CW403">
        <v>0</v>
      </c>
      <c r="CX403">
        <v>1</v>
      </c>
      <c r="CY403">
        <v>0</v>
      </c>
      <c r="CZ403">
        <v>0</v>
      </c>
      <c r="DA403">
        <v>1</v>
      </c>
      <c r="DB403">
        <v>0</v>
      </c>
      <c r="DC403">
        <v>0</v>
      </c>
      <c r="DD403">
        <v>0</v>
      </c>
      <c r="DE403">
        <v>0</v>
      </c>
      <c r="DF403">
        <v>1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8</v>
      </c>
      <c r="DR403">
        <v>29</v>
      </c>
      <c r="DS403">
        <v>1</v>
      </c>
      <c r="DT403">
        <v>2</v>
      </c>
      <c r="DU403">
        <v>5</v>
      </c>
      <c r="DV403">
        <v>0</v>
      </c>
      <c r="DW403">
        <v>20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1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29</v>
      </c>
      <c r="ER403">
        <v>5</v>
      </c>
      <c r="ES403">
        <v>0</v>
      </c>
      <c r="ET403">
        <v>0</v>
      </c>
      <c r="EU403">
        <v>2</v>
      </c>
      <c r="EV403">
        <v>0</v>
      </c>
      <c r="EW403">
        <v>0</v>
      </c>
      <c r="EX403">
        <v>0</v>
      </c>
      <c r="EY403">
        <v>2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1</v>
      </c>
      <c r="FN403">
        <v>0</v>
      </c>
      <c r="FO403">
        <v>0</v>
      </c>
      <c r="FP403">
        <v>0</v>
      </c>
      <c r="FQ403">
        <v>5</v>
      </c>
      <c r="FR403">
        <v>11</v>
      </c>
      <c r="FS403">
        <v>1</v>
      </c>
      <c r="FT403">
        <v>4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1</v>
      </c>
      <c r="GB403">
        <v>2</v>
      </c>
      <c r="GC403">
        <v>0</v>
      </c>
      <c r="GD403">
        <v>0</v>
      </c>
      <c r="GE403">
        <v>1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0</v>
      </c>
      <c r="GM403">
        <v>0</v>
      </c>
      <c r="GN403">
        <v>0</v>
      </c>
      <c r="GO403">
        <v>2</v>
      </c>
      <c r="GP403">
        <v>0</v>
      </c>
      <c r="GQ403">
        <v>11</v>
      </c>
      <c r="GR403">
        <v>4</v>
      </c>
      <c r="GS403">
        <v>2</v>
      </c>
      <c r="GT403">
        <v>1</v>
      </c>
      <c r="GU403">
        <v>0</v>
      </c>
      <c r="GV403">
        <v>0</v>
      </c>
      <c r="GW403">
        <v>0</v>
      </c>
      <c r="GX403">
        <v>0</v>
      </c>
      <c r="GY403">
        <v>0</v>
      </c>
      <c r="GZ403">
        <v>0</v>
      </c>
      <c r="HA403">
        <v>0</v>
      </c>
      <c r="HB403">
        <v>0</v>
      </c>
      <c r="HC403">
        <v>0</v>
      </c>
      <c r="HD403">
        <v>0</v>
      </c>
      <c r="HE403">
        <v>0</v>
      </c>
      <c r="HF403">
        <v>0</v>
      </c>
      <c r="HG403">
        <v>0</v>
      </c>
      <c r="HH403">
        <v>0</v>
      </c>
      <c r="HI403">
        <v>0</v>
      </c>
      <c r="HJ403">
        <v>0</v>
      </c>
      <c r="HK403">
        <v>0</v>
      </c>
      <c r="HL403">
        <v>0</v>
      </c>
      <c r="HM403">
        <v>0</v>
      </c>
      <c r="HN403">
        <v>0</v>
      </c>
      <c r="HO403">
        <v>1</v>
      </c>
      <c r="HP403">
        <v>0</v>
      </c>
      <c r="HQ403">
        <v>4</v>
      </c>
      <c r="HR403">
        <v>0</v>
      </c>
      <c r="HS403">
        <v>0</v>
      </c>
      <c r="HT403">
        <v>0</v>
      </c>
      <c r="HU403">
        <v>0</v>
      </c>
      <c r="HV403">
        <v>0</v>
      </c>
      <c r="HW403">
        <v>0</v>
      </c>
      <c r="HX403">
        <v>0</v>
      </c>
      <c r="HY403">
        <v>0</v>
      </c>
      <c r="HZ403">
        <v>0</v>
      </c>
      <c r="IA403">
        <v>0</v>
      </c>
      <c r="IB403">
        <v>0</v>
      </c>
      <c r="IC403">
        <v>0</v>
      </c>
      <c r="ID403">
        <v>0</v>
      </c>
      <c r="IE403">
        <v>0</v>
      </c>
    </row>
    <row r="404" spans="1:239">
      <c r="A404" t="s">
        <v>1001</v>
      </c>
      <c r="B404" t="s">
        <v>998</v>
      </c>
      <c r="C404" t="str">
        <f>"060603"</f>
        <v>060603</v>
      </c>
      <c r="D404" t="s">
        <v>248</v>
      </c>
      <c r="E404">
        <v>6</v>
      </c>
      <c r="F404">
        <v>114</v>
      </c>
      <c r="G404">
        <v>90</v>
      </c>
      <c r="H404">
        <v>35</v>
      </c>
      <c r="I404">
        <v>55</v>
      </c>
      <c r="J404">
        <v>0</v>
      </c>
      <c r="K404">
        <v>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55</v>
      </c>
      <c r="T404">
        <v>0</v>
      </c>
      <c r="U404">
        <v>0</v>
      </c>
      <c r="V404">
        <v>55</v>
      </c>
      <c r="W404">
        <v>2</v>
      </c>
      <c r="X404">
        <v>2</v>
      </c>
      <c r="Y404">
        <v>0</v>
      </c>
      <c r="Z404">
        <v>0</v>
      </c>
      <c r="AA404">
        <v>53</v>
      </c>
      <c r="AB404">
        <v>22</v>
      </c>
      <c r="AC404">
        <v>6</v>
      </c>
      <c r="AD404">
        <v>1</v>
      </c>
      <c r="AE404">
        <v>1</v>
      </c>
      <c r="AF404">
        <v>0</v>
      </c>
      <c r="AG404">
        <v>1</v>
      </c>
      <c r="AH404">
        <v>0</v>
      </c>
      <c r="AI404">
        <v>0</v>
      </c>
      <c r="AJ404">
        <v>0</v>
      </c>
      <c r="AK404">
        <v>0</v>
      </c>
      <c r="AL404">
        <v>13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22</v>
      </c>
      <c r="BB404">
        <v>7</v>
      </c>
      <c r="BC404">
        <v>0</v>
      </c>
      <c r="BD404">
        <v>4</v>
      </c>
      <c r="BE404">
        <v>1</v>
      </c>
      <c r="BF404">
        <v>0</v>
      </c>
      <c r="BG404">
        <v>1</v>
      </c>
      <c r="BH404">
        <v>0</v>
      </c>
      <c r="BI404">
        <v>0</v>
      </c>
      <c r="BJ404">
        <v>1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7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4</v>
      </c>
      <c r="CS404">
        <v>3</v>
      </c>
      <c r="CT404">
        <v>0</v>
      </c>
      <c r="CU404">
        <v>1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4</v>
      </c>
      <c r="DR404">
        <v>13</v>
      </c>
      <c r="DS404">
        <v>1</v>
      </c>
      <c r="DT404">
        <v>0</v>
      </c>
      <c r="DU404">
        <v>3</v>
      </c>
      <c r="DV404">
        <v>0</v>
      </c>
      <c r="DW404">
        <v>6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3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13</v>
      </c>
      <c r="ER404">
        <v>4</v>
      </c>
      <c r="ES404">
        <v>0</v>
      </c>
      <c r="ET404">
        <v>1</v>
      </c>
      <c r="EU404">
        <v>0</v>
      </c>
      <c r="EV404">
        <v>1</v>
      </c>
      <c r="EW404">
        <v>0</v>
      </c>
      <c r="EX404">
        <v>0</v>
      </c>
      <c r="EY404">
        <v>1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1</v>
      </c>
      <c r="FQ404">
        <v>4</v>
      </c>
      <c r="FR404">
        <v>3</v>
      </c>
      <c r="FS404">
        <v>0</v>
      </c>
      <c r="FT404">
        <v>0</v>
      </c>
      <c r="FU404">
        <v>0</v>
      </c>
      <c r="FV404">
        <v>0</v>
      </c>
      <c r="FW404">
        <v>1</v>
      </c>
      <c r="FX404">
        <v>0</v>
      </c>
      <c r="FY404">
        <v>0</v>
      </c>
      <c r="FZ404">
        <v>0</v>
      </c>
      <c r="GA404">
        <v>0</v>
      </c>
      <c r="GB404">
        <v>1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1</v>
      </c>
      <c r="GK404">
        <v>0</v>
      </c>
      <c r="GL404">
        <v>0</v>
      </c>
      <c r="GM404">
        <v>0</v>
      </c>
      <c r="GN404">
        <v>0</v>
      </c>
      <c r="GO404">
        <v>0</v>
      </c>
      <c r="GP404">
        <v>0</v>
      </c>
      <c r="GQ404">
        <v>3</v>
      </c>
      <c r="GR404">
        <v>0</v>
      </c>
      <c r="GS404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0</v>
      </c>
      <c r="HG404">
        <v>0</v>
      </c>
      <c r="HH404">
        <v>0</v>
      </c>
      <c r="HI404">
        <v>0</v>
      </c>
      <c r="HJ404">
        <v>0</v>
      </c>
      <c r="HK404">
        <v>0</v>
      </c>
      <c r="HL404">
        <v>0</v>
      </c>
      <c r="HM404">
        <v>0</v>
      </c>
      <c r="HN404">
        <v>0</v>
      </c>
      <c r="HO404">
        <v>0</v>
      </c>
      <c r="HP404">
        <v>0</v>
      </c>
      <c r="HQ404">
        <v>0</v>
      </c>
      <c r="HR404">
        <v>0</v>
      </c>
      <c r="HS404">
        <v>0</v>
      </c>
      <c r="HT404">
        <v>0</v>
      </c>
      <c r="HU404">
        <v>0</v>
      </c>
      <c r="HV404">
        <v>0</v>
      </c>
      <c r="HW404">
        <v>0</v>
      </c>
      <c r="HX404">
        <v>0</v>
      </c>
      <c r="HY404">
        <v>0</v>
      </c>
      <c r="HZ404">
        <v>0</v>
      </c>
      <c r="IA404">
        <v>0</v>
      </c>
      <c r="IB404">
        <v>0</v>
      </c>
      <c r="IC404">
        <v>0</v>
      </c>
      <c r="ID404">
        <v>0</v>
      </c>
      <c r="IE404">
        <v>0</v>
      </c>
    </row>
    <row r="405" spans="1:239">
      <c r="A405" t="s">
        <v>1000</v>
      </c>
      <c r="B405" t="s">
        <v>998</v>
      </c>
      <c r="C405" t="str">
        <f>"060603"</f>
        <v>060603</v>
      </c>
      <c r="D405" t="s">
        <v>997</v>
      </c>
      <c r="E405">
        <v>7</v>
      </c>
      <c r="F405">
        <v>95</v>
      </c>
      <c r="G405">
        <v>80</v>
      </c>
      <c r="H405">
        <v>36</v>
      </c>
      <c r="I405">
        <v>44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44</v>
      </c>
      <c r="T405">
        <v>0</v>
      </c>
      <c r="U405">
        <v>0</v>
      </c>
      <c r="V405">
        <v>44</v>
      </c>
      <c r="W405">
        <v>0</v>
      </c>
      <c r="X405">
        <v>0</v>
      </c>
      <c r="Y405">
        <v>0</v>
      </c>
      <c r="Z405">
        <v>0</v>
      </c>
      <c r="AA405">
        <v>44</v>
      </c>
      <c r="AB405">
        <v>25</v>
      </c>
      <c r="AC405">
        <v>4</v>
      </c>
      <c r="AD405">
        <v>0</v>
      </c>
      <c r="AE405">
        <v>1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5</v>
      </c>
      <c r="AL405">
        <v>11</v>
      </c>
      <c r="AM405">
        <v>0</v>
      </c>
      <c r="AN405">
        <v>1</v>
      </c>
      <c r="AO405">
        <v>0</v>
      </c>
      <c r="AP405">
        <v>0</v>
      </c>
      <c r="AQ405">
        <v>2</v>
      </c>
      <c r="AR405">
        <v>0</v>
      </c>
      <c r="AS405">
        <v>0</v>
      </c>
      <c r="AT405">
        <v>1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25</v>
      </c>
      <c r="BB405">
        <v>2</v>
      </c>
      <c r="BC405">
        <v>2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2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1</v>
      </c>
      <c r="CS405">
        <v>0</v>
      </c>
      <c r="CT405">
        <v>0</v>
      </c>
      <c r="CU405">
        <v>1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1</v>
      </c>
      <c r="DR405">
        <v>2</v>
      </c>
      <c r="DS405">
        <v>0</v>
      </c>
      <c r="DT405">
        <v>0</v>
      </c>
      <c r="DU405">
        <v>0</v>
      </c>
      <c r="DV405">
        <v>0</v>
      </c>
      <c r="DW405">
        <v>1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1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2</v>
      </c>
      <c r="ER405">
        <v>4</v>
      </c>
      <c r="ES405">
        <v>0</v>
      </c>
      <c r="ET405">
        <v>1</v>
      </c>
      <c r="EU405">
        <v>2</v>
      </c>
      <c r="EV405">
        <v>0</v>
      </c>
      <c r="EW405">
        <v>0</v>
      </c>
      <c r="EX405">
        <v>0</v>
      </c>
      <c r="EY405">
        <v>1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4</v>
      </c>
      <c r="FR405">
        <v>8</v>
      </c>
      <c r="FS405">
        <v>0</v>
      </c>
      <c r="FT405">
        <v>1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2</v>
      </c>
      <c r="GC405">
        <v>0</v>
      </c>
      <c r="GD405">
        <v>3</v>
      </c>
      <c r="GE405">
        <v>0</v>
      </c>
      <c r="GF405">
        <v>0</v>
      </c>
      <c r="GG405">
        <v>0</v>
      </c>
      <c r="GH405">
        <v>2</v>
      </c>
      <c r="GI405">
        <v>0</v>
      </c>
      <c r="GJ405">
        <v>0</v>
      </c>
      <c r="GK405">
        <v>0</v>
      </c>
      <c r="GL405">
        <v>0</v>
      </c>
      <c r="GM405">
        <v>0</v>
      </c>
      <c r="GN405">
        <v>0</v>
      </c>
      <c r="GO405">
        <v>0</v>
      </c>
      <c r="GP405">
        <v>0</v>
      </c>
      <c r="GQ405">
        <v>8</v>
      </c>
      <c r="GR405">
        <v>2</v>
      </c>
      <c r="GS405">
        <v>2</v>
      </c>
      <c r="GT405">
        <v>0</v>
      </c>
      <c r="GU405">
        <v>0</v>
      </c>
      <c r="GV405">
        <v>0</v>
      </c>
      <c r="GW405">
        <v>0</v>
      </c>
      <c r="GX405">
        <v>0</v>
      </c>
      <c r="GY405">
        <v>0</v>
      </c>
      <c r="GZ405">
        <v>0</v>
      </c>
      <c r="HA405">
        <v>0</v>
      </c>
      <c r="HB405">
        <v>0</v>
      </c>
      <c r="HC405">
        <v>0</v>
      </c>
      <c r="HD405">
        <v>0</v>
      </c>
      <c r="HE405">
        <v>0</v>
      </c>
      <c r="HF405">
        <v>0</v>
      </c>
      <c r="HG405">
        <v>0</v>
      </c>
      <c r="HH405">
        <v>0</v>
      </c>
      <c r="HI405">
        <v>0</v>
      </c>
      <c r="HJ405">
        <v>0</v>
      </c>
      <c r="HK405">
        <v>0</v>
      </c>
      <c r="HL405">
        <v>0</v>
      </c>
      <c r="HM405">
        <v>0</v>
      </c>
      <c r="HN405">
        <v>0</v>
      </c>
      <c r="HO405">
        <v>0</v>
      </c>
      <c r="HP405">
        <v>0</v>
      </c>
      <c r="HQ405">
        <v>2</v>
      </c>
      <c r="HR405">
        <v>0</v>
      </c>
      <c r="HS405">
        <v>0</v>
      </c>
      <c r="HT405">
        <v>0</v>
      </c>
      <c r="HU405">
        <v>0</v>
      </c>
      <c r="HV405">
        <v>0</v>
      </c>
      <c r="HW405">
        <v>0</v>
      </c>
      <c r="HX405">
        <v>0</v>
      </c>
      <c r="HY405">
        <v>0</v>
      </c>
      <c r="HZ405">
        <v>0</v>
      </c>
      <c r="IA405">
        <v>0</v>
      </c>
      <c r="IB405">
        <v>0</v>
      </c>
      <c r="IC405">
        <v>0</v>
      </c>
      <c r="ID405">
        <v>0</v>
      </c>
      <c r="IE405">
        <v>0</v>
      </c>
    </row>
    <row r="406" spans="1:239">
      <c r="A406" t="s">
        <v>999</v>
      </c>
      <c r="B406" t="s">
        <v>998</v>
      </c>
      <c r="C406" t="str">
        <f>"060603"</f>
        <v>060603</v>
      </c>
      <c r="D406" t="s">
        <v>997</v>
      </c>
      <c r="E406">
        <v>8</v>
      </c>
      <c r="F406">
        <v>169</v>
      </c>
      <c r="G406">
        <v>140</v>
      </c>
      <c r="H406">
        <v>66</v>
      </c>
      <c r="I406">
        <v>74</v>
      </c>
      <c r="J406">
        <v>1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74</v>
      </c>
      <c r="T406">
        <v>0</v>
      </c>
      <c r="U406">
        <v>0</v>
      </c>
      <c r="V406">
        <v>74</v>
      </c>
      <c r="W406">
        <v>1</v>
      </c>
      <c r="X406">
        <v>1</v>
      </c>
      <c r="Y406">
        <v>0</v>
      </c>
      <c r="Z406">
        <v>0</v>
      </c>
      <c r="AA406">
        <v>73</v>
      </c>
      <c r="AB406">
        <v>49</v>
      </c>
      <c r="AC406">
        <v>10</v>
      </c>
      <c r="AD406">
        <v>7</v>
      </c>
      <c r="AE406">
        <v>0</v>
      </c>
      <c r="AF406">
        <v>0</v>
      </c>
      <c r="AG406">
        <v>14</v>
      </c>
      <c r="AH406">
        <v>0</v>
      </c>
      <c r="AI406">
        <v>2</v>
      </c>
      <c r="AJ406">
        <v>0</v>
      </c>
      <c r="AK406">
        <v>4</v>
      </c>
      <c r="AL406">
        <v>12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49</v>
      </c>
      <c r="BB406">
        <v>4</v>
      </c>
      <c r="BC406">
        <v>1</v>
      </c>
      <c r="BD406">
        <v>1</v>
      </c>
      <c r="BE406">
        <v>1</v>
      </c>
      <c r="BF406">
        <v>0</v>
      </c>
      <c r="BG406">
        <v>0</v>
      </c>
      <c r="BH406">
        <v>0</v>
      </c>
      <c r="BI406">
        <v>1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4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1</v>
      </c>
      <c r="CS406">
        <v>0</v>
      </c>
      <c r="CT406">
        <v>0</v>
      </c>
      <c r="CU406">
        <v>0</v>
      </c>
      <c r="CV406">
        <v>0</v>
      </c>
      <c r="CW406">
        <v>1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1</v>
      </c>
      <c r="DR406">
        <v>10</v>
      </c>
      <c r="DS406">
        <v>0</v>
      </c>
      <c r="DT406">
        <v>0</v>
      </c>
      <c r="DU406">
        <v>0</v>
      </c>
      <c r="DV406">
        <v>0</v>
      </c>
      <c r="DW406">
        <v>9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1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10</v>
      </c>
      <c r="ER406">
        <v>4</v>
      </c>
      <c r="ES406">
        <v>0</v>
      </c>
      <c r="ET406">
        <v>1</v>
      </c>
      <c r="EU406">
        <v>0</v>
      </c>
      <c r="EV406">
        <v>0</v>
      </c>
      <c r="EW406">
        <v>0</v>
      </c>
      <c r="EX406">
        <v>0</v>
      </c>
      <c r="EY406">
        <v>1</v>
      </c>
      <c r="EZ406">
        <v>0</v>
      </c>
      <c r="FA406">
        <v>0</v>
      </c>
      <c r="FB406">
        <v>0</v>
      </c>
      <c r="FC406">
        <v>0</v>
      </c>
      <c r="FD406">
        <v>1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1</v>
      </c>
      <c r="FQ406">
        <v>4</v>
      </c>
      <c r="FR406">
        <v>4</v>
      </c>
      <c r="FS406">
        <v>3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0</v>
      </c>
      <c r="GF406">
        <v>1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0</v>
      </c>
      <c r="GN406">
        <v>0</v>
      </c>
      <c r="GO406">
        <v>0</v>
      </c>
      <c r="GP406">
        <v>0</v>
      </c>
      <c r="GQ406">
        <v>4</v>
      </c>
      <c r="GR406">
        <v>1</v>
      </c>
      <c r="GS406">
        <v>1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0</v>
      </c>
      <c r="HE406">
        <v>0</v>
      </c>
      <c r="HF406">
        <v>0</v>
      </c>
      <c r="HG406">
        <v>0</v>
      </c>
      <c r="HH406">
        <v>0</v>
      </c>
      <c r="HI406">
        <v>0</v>
      </c>
      <c r="HJ406">
        <v>0</v>
      </c>
      <c r="HK406">
        <v>0</v>
      </c>
      <c r="HL406">
        <v>0</v>
      </c>
      <c r="HM406">
        <v>0</v>
      </c>
      <c r="HN406">
        <v>0</v>
      </c>
      <c r="HO406">
        <v>0</v>
      </c>
      <c r="HP406">
        <v>0</v>
      </c>
      <c r="HQ406">
        <v>1</v>
      </c>
      <c r="HR406">
        <v>0</v>
      </c>
      <c r="HS406">
        <v>0</v>
      </c>
      <c r="HT406">
        <v>0</v>
      </c>
      <c r="HU406">
        <v>0</v>
      </c>
      <c r="HV406">
        <v>0</v>
      </c>
      <c r="HW406">
        <v>0</v>
      </c>
      <c r="HX406">
        <v>0</v>
      </c>
      <c r="HY406">
        <v>0</v>
      </c>
      <c r="HZ406">
        <v>0</v>
      </c>
      <c r="IA406">
        <v>0</v>
      </c>
      <c r="IB406">
        <v>0</v>
      </c>
      <c r="IC406">
        <v>0</v>
      </c>
      <c r="ID406">
        <v>0</v>
      </c>
      <c r="IE406">
        <v>0</v>
      </c>
    </row>
    <row r="407" spans="1:239">
      <c r="A407" t="s">
        <v>996</v>
      </c>
      <c r="B407" t="s">
        <v>979</v>
      </c>
      <c r="C407" t="str">
        <f>"060604"</f>
        <v>060604</v>
      </c>
      <c r="D407" t="s">
        <v>995</v>
      </c>
      <c r="E407">
        <v>1</v>
      </c>
      <c r="F407">
        <v>1539</v>
      </c>
      <c r="G407">
        <v>1169</v>
      </c>
      <c r="H407">
        <v>562</v>
      </c>
      <c r="I407">
        <v>607</v>
      </c>
      <c r="J407">
        <v>1</v>
      </c>
      <c r="K407">
        <v>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607</v>
      </c>
      <c r="T407">
        <v>0</v>
      </c>
      <c r="U407">
        <v>0</v>
      </c>
      <c r="V407">
        <v>607</v>
      </c>
      <c r="W407">
        <v>22</v>
      </c>
      <c r="X407">
        <v>16</v>
      </c>
      <c r="Y407">
        <v>1</v>
      </c>
      <c r="Z407">
        <v>0</v>
      </c>
      <c r="AA407">
        <v>585</v>
      </c>
      <c r="AB407">
        <v>257</v>
      </c>
      <c r="AC407">
        <v>60</v>
      </c>
      <c r="AD407">
        <v>25</v>
      </c>
      <c r="AE407">
        <v>0</v>
      </c>
      <c r="AF407">
        <v>3</v>
      </c>
      <c r="AG407">
        <v>118</v>
      </c>
      <c r="AH407">
        <v>3</v>
      </c>
      <c r="AI407">
        <v>1</v>
      </c>
      <c r="AJ407">
        <v>3</v>
      </c>
      <c r="AK407">
        <v>12</v>
      </c>
      <c r="AL407">
        <v>25</v>
      </c>
      <c r="AM407">
        <v>0</v>
      </c>
      <c r="AN407">
        <v>0</v>
      </c>
      <c r="AO407">
        <v>0</v>
      </c>
      <c r="AP407">
        <v>1</v>
      </c>
      <c r="AQ407">
        <v>0</v>
      </c>
      <c r="AR407">
        <v>1</v>
      </c>
      <c r="AS407">
        <v>0</v>
      </c>
      <c r="AT407">
        <v>1</v>
      </c>
      <c r="AU407">
        <v>1</v>
      </c>
      <c r="AV407">
        <v>1</v>
      </c>
      <c r="AW407">
        <v>0</v>
      </c>
      <c r="AX407">
        <v>0</v>
      </c>
      <c r="AY407">
        <v>0</v>
      </c>
      <c r="AZ407">
        <v>2</v>
      </c>
      <c r="BA407">
        <v>257</v>
      </c>
      <c r="BB407">
        <v>67</v>
      </c>
      <c r="BC407">
        <v>21</v>
      </c>
      <c r="BD407">
        <v>12</v>
      </c>
      <c r="BE407">
        <v>17</v>
      </c>
      <c r="BF407">
        <v>2</v>
      </c>
      <c r="BG407">
        <v>1</v>
      </c>
      <c r="BH407">
        <v>0</v>
      </c>
      <c r="BI407">
        <v>7</v>
      </c>
      <c r="BJ407">
        <v>2</v>
      </c>
      <c r="BK407">
        <v>0</v>
      </c>
      <c r="BL407">
        <v>0</v>
      </c>
      <c r="BM407">
        <v>1</v>
      </c>
      <c r="BN407">
        <v>1</v>
      </c>
      <c r="BO407">
        <v>0</v>
      </c>
      <c r="BP407">
        <v>0</v>
      </c>
      <c r="BQ407">
        <v>0</v>
      </c>
      <c r="BR407">
        <v>0</v>
      </c>
      <c r="BS407">
        <v>2</v>
      </c>
      <c r="BT407">
        <v>0</v>
      </c>
      <c r="BU407">
        <v>1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67</v>
      </c>
      <c r="CB407">
        <v>19</v>
      </c>
      <c r="CC407">
        <v>5</v>
      </c>
      <c r="CD407">
        <v>1</v>
      </c>
      <c r="CE407">
        <v>4</v>
      </c>
      <c r="CF407">
        <v>4</v>
      </c>
      <c r="CG407">
        <v>2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1</v>
      </c>
      <c r="CP407">
        <v>2</v>
      </c>
      <c r="CQ407">
        <v>19</v>
      </c>
      <c r="CR407">
        <v>61</v>
      </c>
      <c r="CS407">
        <v>1</v>
      </c>
      <c r="CT407">
        <v>0</v>
      </c>
      <c r="CU407">
        <v>4</v>
      </c>
      <c r="CV407">
        <v>0</v>
      </c>
      <c r="CW407">
        <v>54</v>
      </c>
      <c r="CX407">
        <v>0</v>
      </c>
      <c r="CY407">
        <v>0</v>
      </c>
      <c r="CZ407">
        <v>0</v>
      </c>
      <c r="DA407">
        <v>0</v>
      </c>
      <c r="DB407">
        <v>1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1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61</v>
      </c>
      <c r="DR407">
        <v>50</v>
      </c>
      <c r="DS407">
        <v>1</v>
      </c>
      <c r="DT407">
        <v>4</v>
      </c>
      <c r="DU407">
        <v>5</v>
      </c>
      <c r="DV407">
        <v>0</v>
      </c>
      <c r="DW407">
        <v>28</v>
      </c>
      <c r="DX407">
        <v>1</v>
      </c>
      <c r="DY407">
        <v>0</v>
      </c>
      <c r="DZ407">
        <v>1</v>
      </c>
      <c r="EA407">
        <v>1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3</v>
      </c>
      <c r="EK407">
        <v>0</v>
      </c>
      <c r="EL407">
        <v>0</v>
      </c>
      <c r="EM407">
        <v>1</v>
      </c>
      <c r="EN407">
        <v>0</v>
      </c>
      <c r="EO407">
        <v>0</v>
      </c>
      <c r="EP407">
        <v>5</v>
      </c>
      <c r="EQ407">
        <v>50</v>
      </c>
      <c r="ER407">
        <v>38</v>
      </c>
      <c r="ES407">
        <v>13</v>
      </c>
      <c r="ET407">
        <v>13</v>
      </c>
      <c r="EU407">
        <v>1</v>
      </c>
      <c r="EV407">
        <v>0</v>
      </c>
      <c r="EW407">
        <v>0</v>
      </c>
      <c r="EX407">
        <v>0</v>
      </c>
      <c r="EY407">
        <v>6</v>
      </c>
      <c r="EZ407">
        <v>1</v>
      </c>
      <c r="FA407">
        <v>0</v>
      </c>
      <c r="FB407">
        <v>0</v>
      </c>
      <c r="FC407">
        <v>0</v>
      </c>
      <c r="FD407">
        <v>1</v>
      </c>
      <c r="FE407">
        <v>0</v>
      </c>
      <c r="FF407">
        <v>1</v>
      </c>
      <c r="FG407">
        <v>1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1</v>
      </c>
      <c r="FQ407">
        <v>38</v>
      </c>
      <c r="FR407">
        <v>70</v>
      </c>
      <c r="FS407">
        <v>29</v>
      </c>
      <c r="FT407">
        <v>6</v>
      </c>
      <c r="FU407">
        <v>3</v>
      </c>
      <c r="FV407">
        <v>0</v>
      </c>
      <c r="FW407">
        <v>1</v>
      </c>
      <c r="FX407">
        <v>1</v>
      </c>
      <c r="FY407">
        <v>6</v>
      </c>
      <c r="FZ407">
        <v>1</v>
      </c>
      <c r="GA407">
        <v>0</v>
      </c>
      <c r="GB407">
        <v>3</v>
      </c>
      <c r="GC407">
        <v>0</v>
      </c>
      <c r="GD407">
        <v>1</v>
      </c>
      <c r="GE407">
        <v>4</v>
      </c>
      <c r="GF407">
        <v>1</v>
      </c>
      <c r="GG407">
        <v>0</v>
      </c>
      <c r="GH407">
        <v>0</v>
      </c>
      <c r="GI407">
        <v>2</v>
      </c>
      <c r="GJ407">
        <v>1</v>
      </c>
      <c r="GK407">
        <v>3</v>
      </c>
      <c r="GL407">
        <v>1</v>
      </c>
      <c r="GM407">
        <v>3</v>
      </c>
      <c r="GN407">
        <v>0</v>
      </c>
      <c r="GO407">
        <v>1</v>
      </c>
      <c r="GP407">
        <v>3</v>
      </c>
      <c r="GQ407">
        <v>70</v>
      </c>
      <c r="GR407">
        <v>23</v>
      </c>
      <c r="GS407">
        <v>14</v>
      </c>
      <c r="GT407">
        <v>2</v>
      </c>
      <c r="GU407">
        <v>0</v>
      </c>
      <c r="GV407">
        <v>0</v>
      </c>
      <c r="GW407">
        <v>2</v>
      </c>
      <c r="GX407">
        <v>0</v>
      </c>
      <c r="GY407">
        <v>0</v>
      </c>
      <c r="GZ407">
        <v>0</v>
      </c>
      <c r="HA407">
        <v>0</v>
      </c>
      <c r="HB407">
        <v>3</v>
      </c>
      <c r="HC407">
        <v>0</v>
      </c>
      <c r="HD407">
        <v>1</v>
      </c>
      <c r="HE407">
        <v>0</v>
      </c>
      <c r="HF407">
        <v>0</v>
      </c>
      <c r="HG407">
        <v>0</v>
      </c>
      <c r="HH407">
        <v>0</v>
      </c>
      <c r="HI407">
        <v>0</v>
      </c>
      <c r="HJ407">
        <v>0</v>
      </c>
      <c r="HK407">
        <v>0</v>
      </c>
      <c r="HL407">
        <v>1</v>
      </c>
      <c r="HM407">
        <v>0</v>
      </c>
      <c r="HN407">
        <v>0</v>
      </c>
      <c r="HO407">
        <v>0</v>
      </c>
      <c r="HP407">
        <v>0</v>
      </c>
      <c r="HQ407">
        <v>23</v>
      </c>
      <c r="HR407">
        <v>0</v>
      </c>
      <c r="HS407">
        <v>0</v>
      </c>
      <c r="HT407">
        <v>0</v>
      </c>
      <c r="HU407">
        <v>0</v>
      </c>
      <c r="HV407">
        <v>0</v>
      </c>
      <c r="HW407">
        <v>0</v>
      </c>
      <c r="HX407">
        <v>0</v>
      </c>
      <c r="HY407">
        <v>0</v>
      </c>
      <c r="HZ407">
        <v>0</v>
      </c>
      <c r="IA407">
        <v>0</v>
      </c>
      <c r="IB407">
        <v>0</v>
      </c>
      <c r="IC407">
        <v>0</v>
      </c>
      <c r="ID407">
        <v>0</v>
      </c>
      <c r="IE407">
        <v>0</v>
      </c>
    </row>
    <row r="408" spans="1:239">
      <c r="A408" t="s">
        <v>994</v>
      </c>
      <c r="B408" t="s">
        <v>979</v>
      </c>
      <c r="C408" t="str">
        <f>"060604"</f>
        <v>060604</v>
      </c>
      <c r="D408" t="s">
        <v>993</v>
      </c>
      <c r="E408">
        <v>2</v>
      </c>
      <c r="F408">
        <v>589</v>
      </c>
      <c r="G408">
        <v>450</v>
      </c>
      <c r="H408">
        <v>210</v>
      </c>
      <c r="I408">
        <v>240</v>
      </c>
      <c r="J408">
        <v>0</v>
      </c>
      <c r="K408">
        <v>3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240</v>
      </c>
      <c r="T408">
        <v>0</v>
      </c>
      <c r="U408">
        <v>0</v>
      </c>
      <c r="V408">
        <v>240</v>
      </c>
      <c r="W408">
        <v>8</v>
      </c>
      <c r="X408">
        <v>8</v>
      </c>
      <c r="Y408">
        <v>0</v>
      </c>
      <c r="Z408">
        <v>0</v>
      </c>
      <c r="AA408">
        <v>232</v>
      </c>
      <c r="AB408">
        <v>96</v>
      </c>
      <c r="AC408">
        <v>21</v>
      </c>
      <c r="AD408">
        <v>4</v>
      </c>
      <c r="AE408">
        <v>2</v>
      </c>
      <c r="AF408">
        <v>0</v>
      </c>
      <c r="AG408">
        <v>36</v>
      </c>
      <c r="AH408">
        <v>1</v>
      </c>
      <c r="AI408">
        <v>0</v>
      </c>
      <c r="AJ408">
        <v>2</v>
      </c>
      <c r="AK408">
        <v>15</v>
      </c>
      <c r="AL408">
        <v>12</v>
      </c>
      <c r="AM408">
        <v>0</v>
      </c>
      <c r="AN408">
        <v>0</v>
      </c>
      <c r="AO408">
        <v>0</v>
      </c>
      <c r="AP408">
        <v>2</v>
      </c>
      <c r="AQ408">
        <v>0</v>
      </c>
      <c r="AR408">
        <v>0</v>
      </c>
      <c r="AS408">
        <v>1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96</v>
      </c>
      <c r="BB408">
        <v>26</v>
      </c>
      <c r="BC408">
        <v>8</v>
      </c>
      <c r="BD408">
        <v>6</v>
      </c>
      <c r="BE408">
        <v>1</v>
      </c>
      <c r="BF408">
        <v>6</v>
      </c>
      <c r="BG408">
        <v>0</v>
      </c>
      <c r="BH408">
        <v>0</v>
      </c>
      <c r="BI408">
        <v>1</v>
      </c>
      <c r="BJ408">
        <v>1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1</v>
      </c>
      <c r="BT408">
        <v>0</v>
      </c>
      <c r="BU408">
        <v>0</v>
      </c>
      <c r="BV408">
        <v>0</v>
      </c>
      <c r="BW408">
        <v>0</v>
      </c>
      <c r="BX408">
        <v>2</v>
      </c>
      <c r="BY408">
        <v>0</v>
      </c>
      <c r="BZ408">
        <v>0</v>
      </c>
      <c r="CA408">
        <v>26</v>
      </c>
      <c r="CB408">
        <v>4</v>
      </c>
      <c r="CC408">
        <v>3</v>
      </c>
      <c r="CD408">
        <v>0</v>
      </c>
      <c r="CE408">
        <v>1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4</v>
      </c>
      <c r="CR408">
        <v>17</v>
      </c>
      <c r="CS408">
        <v>1</v>
      </c>
      <c r="CT408">
        <v>0</v>
      </c>
      <c r="CU408">
        <v>7</v>
      </c>
      <c r="CV408">
        <v>0</v>
      </c>
      <c r="CW408">
        <v>7</v>
      </c>
      <c r="CX408">
        <v>0</v>
      </c>
      <c r="CY408">
        <v>0</v>
      </c>
      <c r="CZ408">
        <v>0</v>
      </c>
      <c r="DA408">
        <v>0</v>
      </c>
      <c r="DB408">
        <v>1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1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17</v>
      </c>
      <c r="DR408">
        <v>25</v>
      </c>
      <c r="DS408">
        <v>3</v>
      </c>
      <c r="DT408">
        <v>1</v>
      </c>
      <c r="DU408">
        <v>1</v>
      </c>
      <c r="DV408">
        <v>0</v>
      </c>
      <c r="DW408">
        <v>15</v>
      </c>
      <c r="DX408">
        <v>0</v>
      </c>
      <c r="DY408">
        <v>0</v>
      </c>
      <c r="DZ408">
        <v>0</v>
      </c>
      <c r="EA408">
        <v>2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2</v>
      </c>
      <c r="EL408">
        <v>1</v>
      </c>
      <c r="EM408">
        <v>0</v>
      </c>
      <c r="EN408">
        <v>0</v>
      </c>
      <c r="EO408">
        <v>0</v>
      </c>
      <c r="EP408">
        <v>0</v>
      </c>
      <c r="EQ408">
        <v>25</v>
      </c>
      <c r="ER408">
        <v>17</v>
      </c>
      <c r="ES408">
        <v>2</v>
      </c>
      <c r="ET408">
        <v>1</v>
      </c>
      <c r="EU408">
        <v>1</v>
      </c>
      <c r="EV408">
        <v>0</v>
      </c>
      <c r="EW408">
        <v>0</v>
      </c>
      <c r="EX408">
        <v>0</v>
      </c>
      <c r="EY408">
        <v>4</v>
      </c>
      <c r="EZ408">
        <v>0</v>
      </c>
      <c r="FA408">
        <v>0</v>
      </c>
      <c r="FB408">
        <v>0</v>
      </c>
      <c r="FC408">
        <v>3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5</v>
      </c>
      <c r="FJ408">
        <v>0</v>
      </c>
      <c r="FK408">
        <v>0</v>
      </c>
      <c r="FL408">
        <v>0</v>
      </c>
      <c r="FM408">
        <v>1</v>
      </c>
      <c r="FN408">
        <v>0</v>
      </c>
      <c r="FO408">
        <v>0</v>
      </c>
      <c r="FP408">
        <v>0</v>
      </c>
      <c r="FQ408">
        <v>17</v>
      </c>
      <c r="FR408">
        <v>36</v>
      </c>
      <c r="FS408">
        <v>12</v>
      </c>
      <c r="FT408">
        <v>1</v>
      </c>
      <c r="FU408">
        <v>4</v>
      </c>
      <c r="FV408">
        <v>2</v>
      </c>
      <c r="FW408">
        <v>0</v>
      </c>
      <c r="FX408">
        <v>0</v>
      </c>
      <c r="FY408">
        <v>4</v>
      </c>
      <c r="FZ408">
        <v>0</v>
      </c>
      <c r="GA408">
        <v>0</v>
      </c>
      <c r="GB408">
        <v>6</v>
      </c>
      <c r="GC408">
        <v>1</v>
      </c>
      <c r="GD408">
        <v>0</v>
      </c>
      <c r="GE408">
        <v>0</v>
      </c>
      <c r="GF408">
        <v>2</v>
      </c>
      <c r="GG408">
        <v>0</v>
      </c>
      <c r="GH408">
        <v>0</v>
      </c>
      <c r="GI408">
        <v>0</v>
      </c>
      <c r="GJ408">
        <v>0</v>
      </c>
      <c r="GK408">
        <v>0</v>
      </c>
      <c r="GL408">
        <v>0</v>
      </c>
      <c r="GM408">
        <v>3</v>
      </c>
      <c r="GN408">
        <v>0</v>
      </c>
      <c r="GO408">
        <v>1</v>
      </c>
      <c r="GP408">
        <v>0</v>
      </c>
      <c r="GQ408">
        <v>36</v>
      </c>
      <c r="GR408">
        <v>6</v>
      </c>
      <c r="GS408">
        <v>3</v>
      </c>
      <c r="GT408">
        <v>0</v>
      </c>
      <c r="GU408">
        <v>0</v>
      </c>
      <c r="GV408">
        <v>0</v>
      </c>
      <c r="GW408">
        <v>0</v>
      </c>
      <c r="GX408">
        <v>0</v>
      </c>
      <c r="GY408">
        <v>0</v>
      </c>
      <c r="GZ408">
        <v>0</v>
      </c>
      <c r="HA408">
        <v>0</v>
      </c>
      <c r="HB408">
        <v>0</v>
      </c>
      <c r="HC408">
        <v>0</v>
      </c>
      <c r="HD408">
        <v>0</v>
      </c>
      <c r="HE408">
        <v>2</v>
      </c>
      <c r="HF408">
        <v>0</v>
      </c>
      <c r="HG408">
        <v>0</v>
      </c>
      <c r="HH408">
        <v>0</v>
      </c>
      <c r="HI408">
        <v>0</v>
      </c>
      <c r="HJ408">
        <v>0</v>
      </c>
      <c r="HK408">
        <v>1</v>
      </c>
      <c r="HL408">
        <v>0</v>
      </c>
      <c r="HM408">
        <v>0</v>
      </c>
      <c r="HN408">
        <v>0</v>
      </c>
      <c r="HO408">
        <v>0</v>
      </c>
      <c r="HP408">
        <v>0</v>
      </c>
      <c r="HQ408">
        <v>6</v>
      </c>
      <c r="HR408">
        <v>5</v>
      </c>
      <c r="HS408">
        <v>4</v>
      </c>
      <c r="HT408">
        <v>0</v>
      </c>
      <c r="HU408">
        <v>0</v>
      </c>
      <c r="HV408">
        <v>0</v>
      </c>
      <c r="HW408">
        <v>0</v>
      </c>
      <c r="HX408">
        <v>0</v>
      </c>
      <c r="HY408">
        <v>0</v>
      </c>
      <c r="HZ408">
        <v>0</v>
      </c>
      <c r="IA408">
        <v>0</v>
      </c>
      <c r="IB408">
        <v>0</v>
      </c>
      <c r="IC408">
        <v>0</v>
      </c>
      <c r="ID408">
        <v>1</v>
      </c>
      <c r="IE408">
        <v>5</v>
      </c>
    </row>
    <row r="409" spans="1:239">
      <c r="A409" t="s">
        <v>992</v>
      </c>
      <c r="B409" t="s">
        <v>979</v>
      </c>
      <c r="C409" t="str">
        <f>"060604"</f>
        <v>060604</v>
      </c>
      <c r="D409" t="s">
        <v>991</v>
      </c>
      <c r="E409">
        <v>3</v>
      </c>
      <c r="F409">
        <v>683</v>
      </c>
      <c r="G409">
        <v>520</v>
      </c>
      <c r="H409">
        <v>272</v>
      </c>
      <c r="I409">
        <v>248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248</v>
      </c>
      <c r="T409">
        <v>0</v>
      </c>
      <c r="U409">
        <v>0</v>
      </c>
      <c r="V409">
        <v>248</v>
      </c>
      <c r="W409">
        <v>13</v>
      </c>
      <c r="X409">
        <v>12</v>
      </c>
      <c r="Y409">
        <v>1</v>
      </c>
      <c r="Z409">
        <v>0</v>
      </c>
      <c r="AA409">
        <v>235</v>
      </c>
      <c r="AB409">
        <v>118</v>
      </c>
      <c r="AC409">
        <v>19</v>
      </c>
      <c r="AD409">
        <v>12</v>
      </c>
      <c r="AE409">
        <v>3</v>
      </c>
      <c r="AF409">
        <v>0</v>
      </c>
      <c r="AG409">
        <v>62</v>
      </c>
      <c r="AH409">
        <v>0</v>
      </c>
      <c r="AI409">
        <v>1</v>
      </c>
      <c r="AJ409">
        <v>2</v>
      </c>
      <c r="AK409">
        <v>8</v>
      </c>
      <c r="AL409">
        <v>7</v>
      </c>
      <c r="AM409">
        <v>0</v>
      </c>
      <c r="AN409">
        <v>1</v>
      </c>
      <c r="AO409">
        <v>0</v>
      </c>
      <c r="AP409">
        <v>0</v>
      </c>
      <c r="AQ409">
        <v>0</v>
      </c>
      <c r="AR409">
        <v>2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1</v>
      </c>
      <c r="BA409">
        <v>118</v>
      </c>
      <c r="BB409">
        <v>18</v>
      </c>
      <c r="BC409">
        <v>12</v>
      </c>
      <c r="BD409">
        <v>2</v>
      </c>
      <c r="BE409">
        <v>0</v>
      </c>
      <c r="BF409">
        <v>1</v>
      </c>
      <c r="BG409">
        <v>0</v>
      </c>
      <c r="BH409">
        <v>0</v>
      </c>
      <c r="BI409">
        <v>3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18</v>
      </c>
      <c r="CB409">
        <v>5</v>
      </c>
      <c r="CC409">
        <v>2</v>
      </c>
      <c r="CD409">
        <v>0</v>
      </c>
      <c r="CE409">
        <v>1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1</v>
      </c>
      <c r="CO409">
        <v>1</v>
      </c>
      <c r="CP409">
        <v>0</v>
      </c>
      <c r="CQ409">
        <v>5</v>
      </c>
      <c r="CR409">
        <v>11</v>
      </c>
      <c r="CS409">
        <v>1</v>
      </c>
      <c r="CT409">
        <v>0</v>
      </c>
      <c r="CU409">
        <v>5</v>
      </c>
      <c r="CV409">
        <v>0</v>
      </c>
      <c r="CW409">
        <v>3</v>
      </c>
      <c r="CX409">
        <v>0</v>
      </c>
      <c r="CY409">
        <v>0</v>
      </c>
      <c r="CZ409">
        <v>0</v>
      </c>
      <c r="DA409">
        <v>1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1</v>
      </c>
      <c r="DO409">
        <v>0</v>
      </c>
      <c r="DP409">
        <v>0</v>
      </c>
      <c r="DQ409">
        <v>11</v>
      </c>
      <c r="DR409">
        <v>28</v>
      </c>
      <c r="DS409">
        <v>2</v>
      </c>
      <c r="DT409">
        <v>1</v>
      </c>
      <c r="DU409">
        <v>2</v>
      </c>
      <c r="DV409">
        <v>0</v>
      </c>
      <c r="DW409">
        <v>13</v>
      </c>
      <c r="DX409">
        <v>0</v>
      </c>
      <c r="DY409">
        <v>1</v>
      </c>
      <c r="DZ409">
        <v>0</v>
      </c>
      <c r="EA409">
        <v>1</v>
      </c>
      <c r="EB409">
        <v>0</v>
      </c>
      <c r="EC409">
        <v>0</v>
      </c>
      <c r="ED409">
        <v>0</v>
      </c>
      <c r="EE409">
        <v>1</v>
      </c>
      <c r="EF409">
        <v>0</v>
      </c>
      <c r="EG409">
        <v>0</v>
      </c>
      <c r="EH409">
        <v>0</v>
      </c>
      <c r="EI409">
        <v>0</v>
      </c>
      <c r="EJ409">
        <v>1</v>
      </c>
      <c r="EK409">
        <v>5</v>
      </c>
      <c r="EL409">
        <v>0</v>
      </c>
      <c r="EM409">
        <v>0</v>
      </c>
      <c r="EN409">
        <v>0</v>
      </c>
      <c r="EO409">
        <v>0</v>
      </c>
      <c r="EP409">
        <v>1</v>
      </c>
      <c r="EQ409">
        <v>28</v>
      </c>
      <c r="ER409">
        <v>11</v>
      </c>
      <c r="ES409">
        <v>1</v>
      </c>
      <c r="ET409">
        <v>6</v>
      </c>
      <c r="EU409">
        <v>0</v>
      </c>
      <c r="EV409">
        <v>0</v>
      </c>
      <c r="EW409">
        <v>1</v>
      </c>
      <c r="EX409">
        <v>0</v>
      </c>
      <c r="EY409">
        <v>2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0</v>
      </c>
      <c r="FP409">
        <v>1</v>
      </c>
      <c r="FQ409">
        <v>11</v>
      </c>
      <c r="FR409">
        <v>29</v>
      </c>
      <c r="FS409">
        <v>4</v>
      </c>
      <c r="FT409">
        <v>6</v>
      </c>
      <c r="FU409">
        <v>5</v>
      </c>
      <c r="FV409">
        <v>0</v>
      </c>
      <c r="FW409">
        <v>0</v>
      </c>
      <c r="FX409">
        <v>0</v>
      </c>
      <c r="FY409">
        <v>9</v>
      </c>
      <c r="FZ409">
        <v>0</v>
      </c>
      <c r="GA409">
        <v>0</v>
      </c>
      <c r="GB409">
        <v>3</v>
      </c>
      <c r="GC409">
        <v>0</v>
      </c>
      <c r="GD409">
        <v>0</v>
      </c>
      <c r="GE409">
        <v>0</v>
      </c>
      <c r="GF409">
        <v>0</v>
      </c>
      <c r="GG409">
        <v>0</v>
      </c>
      <c r="GH409">
        <v>0</v>
      </c>
      <c r="GI409">
        <v>0</v>
      </c>
      <c r="GJ409">
        <v>0</v>
      </c>
      <c r="GK409">
        <v>0</v>
      </c>
      <c r="GL409">
        <v>1</v>
      </c>
      <c r="GM409">
        <v>1</v>
      </c>
      <c r="GN409">
        <v>0</v>
      </c>
      <c r="GO409">
        <v>0</v>
      </c>
      <c r="GP409">
        <v>0</v>
      </c>
      <c r="GQ409">
        <v>29</v>
      </c>
      <c r="GR409">
        <v>15</v>
      </c>
      <c r="GS409">
        <v>13</v>
      </c>
      <c r="GT409">
        <v>0</v>
      </c>
      <c r="GU409">
        <v>0</v>
      </c>
      <c r="GV409">
        <v>0</v>
      </c>
      <c r="GW409">
        <v>0</v>
      </c>
      <c r="GX409">
        <v>0</v>
      </c>
      <c r="GY409">
        <v>0</v>
      </c>
      <c r="GZ409">
        <v>0</v>
      </c>
      <c r="HA409">
        <v>0</v>
      </c>
      <c r="HB409">
        <v>0</v>
      </c>
      <c r="HC409">
        <v>0</v>
      </c>
      <c r="HD409">
        <v>0</v>
      </c>
      <c r="HE409">
        <v>0</v>
      </c>
      <c r="HF409">
        <v>0</v>
      </c>
      <c r="HG409">
        <v>0</v>
      </c>
      <c r="HH409">
        <v>0</v>
      </c>
      <c r="HI409">
        <v>0</v>
      </c>
      <c r="HJ409">
        <v>0</v>
      </c>
      <c r="HK409">
        <v>0</v>
      </c>
      <c r="HL409">
        <v>0</v>
      </c>
      <c r="HM409">
        <v>0</v>
      </c>
      <c r="HN409">
        <v>0</v>
      </c>
      <c r="HO409">
        <v>0</v>
      </c>
      <c r="HP409">
        <v>2</v>
      </c>
      <c r="HQ409">
        <v>15</v>
      </c>
      <c r="HR409">
        <v>0</v>
      </c>
      <c r="HS409">
        <v>0</v>
      </c>
      <c r="HT409">
        <v>0</v>
      </c>
      <c r="HU409">
        <v>0</v>
      </c>
      <c r="HV409">
        <v>0</v>
      </c>
      <c r="HW409">
        <v>0</v>
      </c>
      <c r="HX409">
        <v>0</v>
      </c>
      <c r="HY409">
        <v>0</v>
      </c>
      <c r="HZ409">
        <v>0</v>
      </c>
      <c r="IA409">
        <v>0</v>
      </c>
      <c r="IB409">
        <v>0</v>
      </c>
      <c r="IC409">
        <v>0</v>
      </c>
      <c r="ID409">
        <v>0</v>
      </c>
      <c r="IE409">
        <v>0</v>
      </c>
    </row>
    <row r="410" spans="1:239">
      <c r="A410" t="s">
        <v>990</v>
      </c>
      <c r="B410" t="s">
        <v>979</v>
      </c>
      <c r="C410" t="str">
        <f>"060604"</f>
        <v>060604</v>
      </c>
      <c r="D410" t="s">
        <v>989</v>
      </c>
      <c r="E410">
        <v>4</v>
      </c>
      <c r="F410">
        <v>698</v>
      </c>
      <c r="G410">
        <v>530</v>
      </c>
      <c r="H410">
        <v>257</v>
      </c>
      <c r="I410">
        <v>273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273</v>
      </c>
      <c r="T410">
        <v>0</v>
      </c>
      <c r="U410">
        <v>0</v>
      </c>
      <c r="V410">
        <v>273</v>
      </c>
      <c r="W410">
        <v>9</v>
      </c>
      <c r="X410">
        <v>5</v>
      </c>
      <c r="Y410">
        <v>4</v>
      </c>
      <c r="Z410">
        <v>0</v>
      </c>
      <c r="AA410">
        <v>264</v>
      </c>
      <c r="AB410">
        <v>165</v>
      </c>
      <c r="AC410">
        <v>29</v>
      </c>
      <c r="AD410">
        <v>16</v>
      </c>
      <c r="AE410">
        <v>4</v>
      </c>
      <c r="AF410">
        <v>0</v>
      </c>
      <c r="AG410">
        <v>78</v>
      </c>
      <c r="AH410">
        <v>1</v>
      </c>
      <c r="AI410">
        <v>1</v>
      </c>
      <c r="AJ410">
        <v>1</v>
      </c>
      <c r="AK410">
        <v>9</v>
      </c>
      <c r="AL410">
        <v>18</v>
      </c>
      <c r="AM410">
        <v>1</v>
      </c>
      <c r="AN410">
        <v>1</v>
      </c>
      <c r="AO410">
        <v>0</v>
      </c>
      <c r="AP410">
        <v>0</v>
      </c>
      <c r="AQ410">
        <v>1</v>
      </c>
      <c r="AR410">
        <v>0</v>
      </c>
      <c r="AS410">
        <v>1</v>
      </c>
      <c r="AT410">
        <v>1</v>
      </c>
      <c r="AU410">
        <v>0</v>
      </c>
      <c r="AV410">
        <v>0</v>
      </c>
      <c r="AW410">
        <v>1</v>
      </c>
      <c r="AX410">
        <v>0</v>
      </c>
      <c r="AY410">
        <v>0</v>
      </c>
      <c r="AZ410">
        <v>2</v>
      </c>
      <c r="BA410">
        <v>165</v>
      </c>
      <c r="BB410">
        <v>25</v>
      </c>
      <c r="BC410">
        <v>6</v>
      </c>
      <c r="BD410">
        <v>7</v>
      </c>
      <c r="BE410">
        <v>7</v>
      </c>
      <c r="BF410">
        <v>1</v>
      </c>
      <c r="BG410">
        <v>0</v>
      </c>
      <c r="BH410">
        <v>0</v>
      </c>
      <c r="BI410">
        <v>0</v>
      </c>
      <c r="BJ410">
        <v>1</v>
      </c>
      <c r="BK410">
        <v>0</v>
      </c>
      <c r="BL410">
        <v>0</v>
      </c>
      <c r="BM410">
        <v>0</v>
      </c>
      <c r="BN410">
        <v>0</v>
      </c>
      <c r="BO410">
        <v>1</v>
      </c>
      <c r="BP410">
        <v>0</v>
      </c>
      <c r="BQ410">
        <v>0</v>
      </c>
      <c r="BR410">
        <v>0</v>
      </c>
      <c r="BS410">
        <v>2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25</v>
      </c>
      <c r="CB410">
        <v>4</v>
      </c>
      <c r="CC410">
        <v>0</v>
      </c>
      <c r="CD410">
        <v>0</v>
      </c>
      <c r="CE410">
        <v>1</v>
      </c>
      <c r="CF410">
        <v>1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2</v>
      </c>
      <c r="CQ410">
        <v>4</v>
      </c>
      <c r="CR410">
        <v>7</v>
      </c>
      <c r="CS410">
        <v>1</v>
      </c>
      <c r="CT410">
        <v>0</v>
      </c>
      <c r="CU410">
        <v>4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1</v>
      </c>
      <c r="DD410">
        <v>0</v>
      </c>
      <c r="DE410">
        <v>0</v>
      </c>
      <c r="DF410">
        <v>0</v>
      </c>
      <c r="DG410">
        <v>1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7</v>
      </c>
      <c r="DR410">
        <v>32</v>
      </c>
      <c r="DS410">
        <v>0</v>
      </c>
      <c r="DT410">
        <v>0</v>
      </c>
      <c r="DU410">
        <v>6</v>
      </c>
      <c r="DV410">
        <v>1</v>
      </c>
      <c r="DW410">
        <v>16</v>
      </c>
      <c r="DX410">
        <v>0</v>
      </c>
      <c r="DY410">
        <v>1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2</v>
      </c>
      <c r="EK410">
        <v>1</v>
      </c>
      <c r="EL410">
        <v>0</v>
      </c>
      <c r="EM410">
        <v>0</v>
      </c>
      <c r="EN410">
        <v>0</v>
      </c>
      <c r="EO410">
        <v>0</v>
      </c>
      <c r="EP410">
        <v>5</v>
      </c>
      <c r="EQ410">
        <v>32</v>
      </c>
      <c r="ER410">
        <v>5</v>
      </c>
      <c r="ES410">
        <v>1</v>
      </c>
      <c r="ET410">
        <v>0</v>
      </c>
      <c r="EU410">
        <v>2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2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5</v>
      </c>
      <c r="FR410">
        <v>16</v>
      </c>
      <c r="FS410">
        <v>6</v>
      </c>
      <c r="FT410">
        <v>1</v>
      </c>
      <c r="FU410">
        <v>2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5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0</v>
      </c>
      <c r="GK410">
        <v>0</v>
      </c>
      <c r="GL410">
        <v>0</v>
      </c>
      <c r="GM410">
        <v>2</v>
      </c>
      <c r="GN410">
        <v>0</v>
      </c>
      <c r="GO410">
        <v>0</v>
      </c>
      <c r="GP410">
        <v>0</v>
      </c>
      <c r="GQ410">
        <v>16</v>
      </c>
      <c r="GR410">
        <v>7</v>
      </c>
      <c r="GS410">
        <v>4</v>
      </c>
      <c r="GT410">
        <v>1</v>
      </c>
      <c r="GU410">
        <v>0</v>
      </c>
      <c r="GV410">
        <v>0</v>
      </c>
      <c r="GW410">
        <v>1</v>
      </c>
      <c r="GX410">
        <v>0</v>
      </c>
      <c r="GY410">
        <v>0</v>
      </c>
      <c r="GZ410">
        <v>0</v>
      </c>
      <c r="HA410">
        <v>0</v>
      </c>
      <c r="HB410">
        <v>0</v>
      </c>
      <c r="HC410">
        <v>0</v>
      </c>
      <c r="HD410">
        <v>0</v>
      </c>
      <c r="HE410">
        <v>0</v>
      </c>
      <c r="HF410">
        <v>0</v>
      </c>
      <c r="HG410">
        <v>0</v>
      </c>
      <c r="HH410">
        <v>1</v>
      </c>
      <c r="HI410">
        <v>0</v>
      </c>
      <c r="HJ410">
        <v>0</v>
      </c>
      <c r="HK410">
        <v>0</v>
      </c>
      <c r="HL410">
        <v>0</v>
      </c>
      <c r="HM410">
        <v>0</v>
      </c>
      <c r="HN410">
        <v>0</v>
      </c>
      <c r="HO410">
        <v>0</v>
      </c>
      <c r="HP410">
        <v>0</v>
      </c>
      <c r="HQ410">
        <v>7</v>
      </c>
      <c r="HR410">
        <v>3</v>
      </c>
      <c r="HS410">
        <v>2</v>
      </c>
      <c r="HT410">
        <v>0</v>
      </c>
      <c r="HU410">
        <v>0</v>
      </c>
      <c r="HV410">
        <v>0</v>
      </c>
      <c r="HW410">
        <v>0</v>
      </c>
      <c r="HX410">
        <v>0</v>
      </c>
      <c r="HY410">
        <v>0</v>
      </c>
      <c r="HZ410">
        <v>0</v>
      </c>
      <c r="IA410">
        <v>0</v>
      </c>
      <c r="IB410">
        <v>0</v>
      </c>
      <c r="IC410">
        <v>0</v>
      </c>
      <c r="ID410">
        <v>1</v>
      </c>
      <c r="IE410">
        <v>3</v>
      </c>
    </row>
    <row r="411" spans="1:239">
      <c r="A411" t="s">
        <v>988</v>
      </c>
      <c r="B411" t="s">
        <v>979</v>
      </c>
      <c r="C411" t="str">
        <f>"060604"</f>
        <v>060604</v>
      </c>
      <c r="D411" t="s">
        <v>987</v>
      </c>
      <c r="E411">
        <v>5</v>
      </c>
      <c r="F411">
        <v>917</v>
      </c>
      <c r="G411">
        <v>710</v>
      </c>
      <c r="H411">
        <v>330</v>
      </c>
      <c r="I411">
        <v>380</v>
      </c>
      <c r="J411">
        <v>2</v>
      </c>
      <c r="K411">
        <v>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380</v>
      </c>
      <c r="T411">
        <v>0</v>
      </c>
      <c r="U411">
        <v>0</v>
      </c>
      <c r="V411">
        <v>380</v>
      </c>
      <c r="W411">
        <v>16</v>
      </c>
      <c r="X411">
        <v>15</v>
      </c>
      <c r="Y411">
        <v>1</v>
      </c>
      <c r="Z411">
        <v>0</v>
      </c>
      <c r="AA411">
        <v>364</v>
      </c>
      <c r="AB411">
        <v>168</v>
      </c>
      <c r="AC411">
        <v>33</v>
      </c>
      <c r="AD411">
        <v>19</v>
      </c>
      <c r="AE411">
        <v>1</v>
      </c>
      <c r="AF411">
        <v>1</v>
      </c>
      <c r="AG411">
        <v>81</v>
      </c>
      <c r="AH411">
        <v>1</v>
      </c>
      <c r="AI411">
        <v>0</v>
      </c>
      <c r="AJ411">
        <v>0</v>
      </c>
      <c r="AK411">
        <v>5</v>
      </c>
      <c r="AL411">
        <v>17</v>
      </c>
      <c r="AM411">
        <v>2</v>
      </c>
      <c r="AN411">
        <v>0</v>
      </c>
      <c r="AO411">
        <v>0</v>
      </c>
      <c r="AP411">
        <v>0</v>
      </c>
      <c r="AQ411">
        <v>0</v>
      </c>
      <c r="AR411">
        <v>2</v>
      </c>
      <c r="AS411">
        <v>1</v>
      </c>
      <c r="AT411">
        <v>0</v>
      </c>
      <c r="AU411">
        <v>2</v>
      </c>
      <c r="AV411">
        <v>1</v>
      </c>
      <c r="AW411">
        <v>0</v>
      </c>
      <c r="AX411">
        <v>0</v>
      </c>
      <c r="AY411">
        <v>0</v>
      </c>
      <c r="AZ411">
        <v>2</v>
      </c>
      <c r="BA411">
        <v>168</v>
      </c>
      <c r="BB411">
        <v>26</v>
      </c>
      <c r="BC411">
        <v>10</v>
      </c>
      <c r="BD411">
        <v>3</v>
      </c>
      <c r="BE411">
        <v>0</v>
      </c>
      <c r="BF411">
        <v>2</v>
      </c>
      <c r="BG411">
        <v>2</v>
      </c>
      <c r="BH411">
        <v>2</v>
      </c>
      <c r="BI411">
        <v>0</v>
      </c>
      <c r="BJ411">
        <v>2</v>
      </c>
      <c r="BK411">
        <v>0</v>
      </c>
      <c r="BL411">
        <v>1</v>
      </c>
      <c r="BM411">
        <v>1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1</v>
      </c>
      <c r="BT411">
        <v>0</v>
      </c>
      <c r="BU411">
        <v>0</v>
      </c>
      <c r="BV411">
        <v>0</v>
      </c>
      <c r="BW411">
        <v>2</v>
      </c>
      <c r="BX411">
        <v>0</v>
      </c>
      <c r="BY411">
        <v>0</v>
      </c>
      <c r="BZ411">
        <v>0</v>
      </c>
      <c r="CA411">
        <v>26</v>
      </c>
      <c r="CB411">
        <v>8</v>
      </c>
      <c r="CC411">
        <v>2</v>
      </c>
      <c r="CD411">
        <v>1</v>
      </c>
      <c r="CE411">
        <v>0</v>
      </c>
      <c r="CF411">
        <v>0</v>
      </c>
      <c r="CG411">
        <v>0</v>
      </c>
      <c r="CH411">
        <v>1</v>
      </c>
      <c r="CI411">
        <v>1</v>
      </c>
      <c r="CJ411">
        <v>1</v>
      </c>
      <c r="CK411">
        <v>0</v>
      </c>
      <c r="CL411">
        <v>1</v>
      </c>
      <c r="CM411">
        <v>0</v>
      </c>
      <c r="CN411">
        <v>0</v>
      </c>
      <c r="CO411">
        <v>0</v>
      </c>
      <c r="CP411">
        <v>1</v>
      </c>
      <c r="CQ411">
        <v>8</v>
      </c>
      <c r="CR411">
        <v>73</v>
      </c>
      <c r="CS411">
        <v>6</v>
      </c>
      <c r="CT411">
        <v>0</v>
      </c>
      <c r="CU411">
        <v>13</v>
      </c>
      <c r="CV411">
        <v>0</v>
      </c>
      <c r="CW411">
        <v>52</v>
      </c>
      <c r="CX411">
        <v>1</v>
      </c>
      <c r="CY411">
        <v>1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73</v>
      </c>
      <c r="DR411">
        <v>39</v>
      </c>
      <c r="DS411">
        <v>4</v>
      </c>
      <c r="DT411">
        <v>0</v>
      </c>
      <c r="DU411">
        <v>2</v>
      </c>
      <c r="DV411">
        <v>0</v>
      </c>
      <c r="DW411">
        <v>26</v>
      </c>
      <c r="DX411">
        <v>0</v>
      </c>
      <c r="DY411">
        <v>0</v>
      </c>
      <c r="DZ411">
        <v>6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1</v>
      </c>
      <c r="EO411">
        <v>0</v>
      </c>
      <c r="EP411">
        <v>0</v>
      </c>
      <c r="EQ411">
        <v>39</v>
      </c>
      <c r="ER411">
        <v>13</v>
      </c>
      <c r="ES411">
        <v>2</v>
      </c>
      <c r="ET411">
        <v>2</v>
      </c>
      <c r="EU411">
        <v>1</v>
      </c>
      <c r="EV411">
        <v>1</v>
      </c>
      <c r="EW411">
        <v>1</v>
      </c>
      <c r="EX411">
        <v>0</v>
      </c>
      <c r="EY411">
        <v>3</v>
      </c>
      <c r="EZ411">
        <v>0</v>
      </c>
      <c r="FA411">
        <v>1</v>
      </c>
      <c r="FB411">
        <v>0</v>
      </c>
      <c r="FC411">
        <v>0</v>
      </c>
      <c r="FD411">
        <v>1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1</v>
      </c>
      <c r="FP411">
        <v>0</v>
      </c>
      <c r="FQ411">
        <v>13</v>
      </c>
      <c r="FR411">
        <v>29</v>
      </c>
      <c r="FS411">
        <v>11</v>
      </c>
      <c r="FT411">
        <v>2</v>
      </c>
      <c r="FU411">
        <v>0</v>
      </c>
      <c r="FV411">
        <v>0</v>
      </c>
      <c r="FW411">
        <v>0</v>
      </c>
      <c r="FX411">
        <v>1</v>
      </c>
      <c r="FY411">
        <v>1</v>
      </c>
      <c r="FZ411">
        <v>3</v>
      </c>
      <c r="GA411">
        <v>0</v>
      </c>
      <c r="GB411">
        <v>4</v>
      </c>
      <c r="GC411">
        <v>0</v>
      </c>
      <c r="GD411">
        <v>0</v>
      </c>
      <c r="GE411">
        <v>1</v>
      </c>
      <c r="GF411">
        <v>2</v>
      </c>
      <c r="GG411">
        <v>0</v>
      </c>
      <c r="GH411">
        <v>0</v>
      </c>
      <c r="GI411">
        <v>0</v>
      </c>
      <c r="GJ411">
        <v>0</v>
      </c>
      <c r="GK411">
        <v>1</v>
      </c>
      <c r="GL411">
        <v>0</v>
      </c>
      <c r="GM411">
        <v>2</v>
      </c>
      <c r="GN411">
        <v>1</v>
      </c>
      <c r="GO411">
        <v>0</v>
      </c>
      <c r="GP411">
        <v>0</v>
      </c>
      <c r="GQ411">
        <v>29</v>
      </c>
      <c r="GR411">
        <v>8</v>
      </c>
      <c r="GS411">
        <v>4</v>
      </c>
      <c r="GT411">
        <v>0</v>
      </c>
      <c r="GU411">
        <v>0</v>
      </c>
      <c r="GV411">
        <v>0</v>
      </c>
      <c r="GW411">
        <v>1</v>
      </c>
      <c r="GX411">
        <v>0</v>
      </c>
      <c r="GY411">
        <v>0</v>
      </c>
      <c r="GZ411">
        <v>0</v>
      </c>
      <c r="HA411">
        <v>0</v>
      </c>
      <c r="HB411">
        <v>0</v>
      </c>
      <c r="HC411">
        <v>0</v>
      </c>
      <c r="HD411">
        <v>1</v>
      </c>
      <c r="HE411">
        <v>0</v>
      </c>
      <c r="HF411">
        <v>0</v>
      </c>
      <c r="HG411">
        <v>0</v>
      </c>
      <c r="HH411">
        <v>0</v>
      </c>
      <c r="HI411">
        <v>1</v>
      </c>
      <c r="HJ411">
        <v>0</v>
      </c>
      <c r="HK411">
        <v>0</v>
      </c>
      <c r="HL411">
        <v>1</v>
      </c>
      <c r="HM411">
        <v>0</v>
      </c>
      <c r="HN411">
        <v>0</v>
      </c>
      <c r="HO411">
        <v>0</v>
      </c>
      <c r="HP411">
        <v>0</v>
      </c>
      <c r="HQ411">
        <v>8</v>
      </c>
      <c r="HR411">
        <v>0</v>
      </c>
      <c r="HS411">
        <v>0</v>
      </c>
      <c r="HT411">
        <v>0</v>
      </c>
      <c r="HU411">
        <v>0</v>
      </c>
      <c r="HV411">
        <v>0</v>
      </c>
      <c r="HW411">
        <v>0</v>
      </c>
      <c r="HX411">
        <v>0</v>
      </c>
      <c r="HY411">
        <v>0</v>
      </c>
      <c r="HZ411">
        <v>0</v>
      </c>
      <c r="IA411">
        <v>0</v>
      </c>
      <c r="IB411">
        <v>0</v>
      </c>
      <c r="IC411">
        <v>0</v>
      </c>
      <c r="ID411">
        <v>0</v>
      </c>
      <c r="IE411">
        <v>0</v>
      </c>
    </row>
    <row r="412" spans="1:239">
      <c r="A412" t="s">
        <v>986</v>
      </c>
      <c r="B412" t="s">
        <v>979</v>
      </c>
      <c r="C412" t="str">
        <f>"060604"</f>
        <v>060604</v>
      </c>
      <c r="D412" t="s">
        <v>985</v>
      </c>
      <c r="E412">
        <v>6</v>
      </c>
      <c r="F412">
        <v>569</v>
      </c>
      <c r="G412">
        <v>430</v>
      </c>
      <c r="H412">
        <v>193</v>
      </c>
      <c r="I412">
        <v>237</v>
      </c>
      <c r="J412">
        <v>0</v>
      </c>
      <c r="K412">
        <v>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237</v>
      </c>
      <c r="T412">
        <v>0</v>
      </c>
      <c r="U412">
        <v>0</v>
      </c>
      <c r="V412">
        <v>237</v>
      </c>
      <c r="W412">
        <v>12</v>
      </c>
      <c r="X412">
        <v>12</v>
      </c>
      <c r="Y412">
        <v>0</v>
      </c>
      <c r="Z412">
        <v>0</v>
      </c>
      <c r="AA412">
        <v>225</v>
      </c>
      <c r="AB412">
        <v>113</v>
      </c>
      <c r="AC412">
        <v>17</v>
      </c>
      <c r="AD412">
        <v>7</v>
      </c>
      <c r="AE412">
        <v>2</v>
      </c>
      <c r="AF412">
        <v>0</v>
      </c>
      <c r="AG412">
        <v>52</v>
      </c>
      <c r="AH412">
        <v>0</v>
      </c>
      <c r="AI412">
        <v>0</v>
      </c>
      <c r="AJ412">
        <v>0</v>
      </c>
      <c r="AK412">
        <v>1</v>
      </c>
      <c r="AL412">
        <v>33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1</v>
      </c>
      <c r="AZ412">
        <v>0</v>
      </c>
      <c r="BA412">
        <v>113</v>
      </c>
      <c r="BB412">
        <v>14</v>
      </c>
      <c r="BC412">
        <v>3</v>
      </c>
      <c r="BD412">
        <v>2</v>
      </c>
      <c r="BE412">
        <v>0</v>
      </c>
      <c r="BF412">
        <v>1</v>
      </c>
      <c r="BG412">
        <v>1</v>
      </c>
      <c r="BH412">
        <v>0</v>
      </c>
      <c r="BI412">
        <v>0</v>
      </c>
      <c r="BJ412">
        <v>2</v>
      </c>
      <c r="BK412">
        <v>0</v>
      </c>
      <c r="BL412">
        <v>1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1</v>
      </c>
      <c r="BS412">
        <v>1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1</v>
      </c>
      <c r="BZ412">
        <v>1</v>
      </c>
      <c r="CA412">
        <v>14</v>
      </c>
      <c r="CB412">
        <v>2</v>
      </c>
      <c r="CC412">
        <v>1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1</v>
      </c>
      <c r="CO412">
        <v>0</v>
      </c>
      <c r="CP412">
        <v>0</v>
      </c>
      <c r="CQ412">
        <v>2</v>
      </c>
      <c r="CR412">
        <v>39</v>
      </c>
      <c r="CS412">
        <v>0</v>
      </c>
      <c r="CT412">
        <v>0</v>
      </c>
      <c r="CU412">
        <v>1</v>
      </c>
      <c r="CV412">
        <v>0</v>
      </c>
      <c r="CW412">
        <v>38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39</v>
      </c>
      <c r="DR412">
        <v>35</v>
      </c>
      <c r="DS412">
        <v>0</v>
      </c>
      <c r="DT412">
        <v>0</v>
      </c>
      <c r="DU412">
        <v>2</v>
      </c>
      <c r="DV412">
        <v>0</v>
      </c>
      <c r="DW412">
        <v>33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35</v>
      </c>
      <c r="ER412">
        <v>2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1</v>
      </c>
      <c r="EZ412">
        <v>0</v>
      </c>
      <c r="FA412">
        <v>0</v>
      </c>
      <c r="FB412">
        <v>0</v>
      </c>
      <c r="FC412">
        <v>0</v>
      </c>
      <c r="FD412">
        <v>1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2</v>
      </c>
      <c r="FR412">
        <v>14</v>
      </c>
      <c r="FS412">
        <v>5</v>
      </c>
      <c r="FT412">
        <v>1</v>
      </c>
      <c r="FU412">
        <v>1</v>
      </c>
      <c r="FV412">
        <v>1</v>
      </c>
      <c r="FW412">
        <v>0</v>
      </c>
      <c r="FX412">
        <v>1</v>
      </c>
      <c r="FY412">
        <v>1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0</v>
      </c>
      <c r="GK412">
        <v>1</v>
      </c>
      <c r="GL412">
        <v>0</v>
      </c>
      <c r="GM412">
        <v>3</v>
      </c>
      <c r="GN412">
        <v>0</v>
      </c>
      <c r="GO412">
        <v>0</v>
      </c>
      <c r="GP412">
        <v>0</v>
      </c>
      <c r="GQ412">
        <v>14</v>
      </c>
      <c r="GR412">
        <v>6</v>
      </c>
      <c r="GS412">
        <v>5</v>
      </c>
      <c r="GT412">
        <v>1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0</v>
      </c>
      <c r="HF412">
        <v>0</v>
      </c>
      <c r="HG412">
        <v>0</v>
      </c>
      <c r="HH412">
        <v>0</v>
      </c>
      <c r="HI412">
        <v>0</v>
      </c>
      <c r="HJ412">
        <v>0</v>
      </c>
      <c r="HK412">
        <v>0</v>
      </c>
      <c r="HL412">
        <v>0</v>
      </c>
      <c r="HM412">
        <v>0</v>
      </c>
      <c r="HN412">
        <v>0</v>
      </c>
      <c r="HO412">
        <v>0</v>
      </c>
      <c r="HP412">
        <v>0</v>
      </c>
      <c r="HQ412">
        <v>6</v>
      </c>
      <c r="HR412">
        <v>0</v>
      </c>
      <c r="HS412">
        <v>0</v>
      </c>
      <c r="HT412">
        <v>0</v>
      </c>
      <c r="HU412">
        <v>0</v>
      </c>
      <c r="HV412">
        <v>0</v>
      </c>
      <c r="HW412">
        <v>0</v>
      </c>
      <c r="HX412">
        <v>0</v>
      </c>
      <c r="HY412">
        <v>0</v>
      </c>
      <c r="HZ412">
        <v>0</v>
      </c>
      <c r="IA412">
        <v>0</v>
      </c>
      <c r="IB412">
        <v>0</v>
      </c>
      <c r="IC412">
        <v>0</v>
      </c>
      <c r="ID412">
        <v>0</v>
      </c>
      <c r="IE412">
        <v>0</v>
      </c>
    </row>
    <row r="413" spans="1:239">
      <c r="A413" t="s">
        <v>984</v>
      </c>
      <c r="B413" t="s">
        <v>979</v>
      </c>
      <c r="C413" t="str">
        <f>"060604"</f>
        <v>060604</v>
      </c>
      <c r="D413" t="s">
        <v>983</v>
      </c>
      <c r="E413">
        <v>7</v>
      </c>
      <c r="F413">
        <v>752</v>
      </c>
      <c r="G413">
        <v>570</v>
      </c>
      <c r="H413">
        <v>236</v>
      </c>
      <c r="I413">
        <v>334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334</v>
      </c>
      <c r="T413">
        <v>0</v>
      </c>
      <c r="U413">
        <v>0</v>
      </c>
      <c r="V413">
        <v>334</v>
      </c>
      <c r="W413">
        <v>7</v>
      </c>
      <c r="X413">
        <v>6</v>
      </c>
      <c r="Y413">
        <v>1</v>
      </c>
      <c r="Z413">
        <v>0</v>
      </c>
      <c r="AA413">
        <v>327</v>
      </c>
      <c r="AB413">
        <v>216</v>
      </c>
      <c r="AC413">
        <v>18</v>
      </c>
      <c r="AD413">
        <v>18</v>
      </c>
      <c r="AE413">
        <v>9</v>
      </c>
      <c r="AF413">
        <v>1</v>
      </c>
      <c r="AG413">
        <v>124</v>
      </c>
      <c r="AH413">
        <v>0</v>
      </c>
      <c r="AI413">
        <v>3</v>
      </c>
      <c r="AJ413">
        <v>1</v>
      </c>
      <c r="AK413">
        <v>15</v>
      </c>
      <c r="AL413">
        <v>18</v>
      </c>
      <c r="AM413">
        <v>1</v>
      </c>
      <c r="AN413">
        <v>0</v>
      </c>
      <c r="AO413">
        <v>0</v>
      </c>
      <c r="AP413">
        <v>1</v>
      </c>
      <c r="AQ413">
        <v>1</v>
      </c>
      <c r="AR413">
        <v>1</v>
      </c>
      <c r="AS413">
        <v>0</v>
      </c>
      <c r="AT413">
        <v>1</v>
      </c>
      <c r="AU413">
        <v>0</v>
      </c>
      <c r="AV413">
        <v>0</v>
      </c>
      <c r="AW413">
        <v>0</v>
      </c>
      <c r="AX413">
        <v>0</v>
      </c>
      <c r="AY413">
        <v>3</v>
      </c>
      <c r="AZ413">
        <v>1</v>
      </c>
      <c r="BA413">
        <v>216</v>
      </c>
      <c r="BB413">
        <v>19</v>
      </c>
      <c r="BC413">
        <v>2</v>
      </c>
      <c r="BD413">
        <v>5</v>
      </c>
      <c r="BE413">
        <v>8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1</v>
      </c>
      <c r="BN413">
        <v>1</v>
      </c>
      <c r="BO413">
        <v>2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19</v>
      </c>
      <c r="CB413">
        <v>4</v>
      </c>
      <c r="CC413">
        <v>2</v>
      </c>
      <c r="CD413">
        <v>0</v>
      </c>
      <c r="CE413">
        <v>2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4</v>
      </c>
      <c r="CR413">
        <v>13</v>
      </c>
      <c r="CS413">
        <v>1</v>
      </c>
      <c r="CT413">
        <v>0</v>
      </c>
      <c r="CU413">
        <v>2</v>
      </c>
      <c r="CV413">
        <v>0</v>
      </c>
      <c r="CW413">
        <v>9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1</v>
      </c>
      <c r="DQ413">
        <v>13</v>
      </c>
      <c r="DR413">
        <v>29</v>
      </c>
      <c r="DS413">
        <v>2</v>
      </c>
      <c r="DT413">
        <v>1</v>
      </c>
      <c r="DU413">
        <v>0</v>
      </c>
      <c r="DV413">
        <v>0</v>
      </c>
      <c r="DW413">
        <v>19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4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3</v>
      </c>
      <c r="EQ413">
        <v>29</v>
      </c>
      <c r="ER413">
        <v>5</v>
      </c>
      <c r="ES413">
        <v>1</v>
      </c>
      <c r="ET413">
        <v>2</v>
      </c>
      <c r="EU413">
        <v>1</v>
      </c>
      <c r="EV413">
        <v>0</v>
      </c>
      <c r="EW413">
        <v>0</v>
      </c>
      <c r="EX413">
        <v>1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5</v>
      </c>
      <c r="FR413">
        <v>28</v>
      </c>
      <c r="FS413">
        <v>9</v>
      </c>
      <c r="FT413">
        <v>2</v>
      </c>
      <c r="FU413">
        <v>1</v>
      </c>
      <c r="FV413">
        <v>0</v>
      </c>
      <c r="FW413">
        <v>0</v>
      </c>
      <c r="FX413">
        <v>3</v>
      </c>
      <c r="FY413">
        <v>3</v>
      </c>
      <c r="FZ413">
        <v>0</v>
      </c>
      <c r="GA413">
        <v>0</v>
      </c>
      <c r="GB413">
        <v>1</v>
      </c>
      <c r="GC413">
        <v>1</v>
      </c>
      <c r="GD413">
        <v>1</v>
      </c>
      <c r="GE413">
        <v>1</v>
      </c>
      <c r="GF413">
        <v>2</v>
      </c>
      <c r="GG413">
        <v>0</v>
      </c>
      <c r="GH413">
        <v>0</v>
      </c>
      <c r="GI413">
        <v>2</v>
      </c>
      <c r="GJ413">
        <v>1</v>
      </c>
      <c r="GK413">
        <v>0</v>
      </c>
      <c r="GL413">
        <v>0</v>
      </c>
      <c r="GM413">
        <v>1</v>
      </c>
      <c r="GN413">
        <v>0</v>
      </c>
      <c r="GO413">
        <v>0</v>
      </c>
      <c r="GP413">
        <v>0</v>
      </c>
      <c r="GQ413">
        <v>28</v>
      </c>
      <c r="GR413">
        <v>10</v>
      </c>
      <c r="GS413">
        <v>3</v>
      </c>
      <c r="GT413">
        <v>5</v>
      </c>
      <c r="GU413">
        <v>1</v>
      </c>
      <c r="GV413">
        <v>0</v>
      </c>
      <c r="GW413">
        <v>0</v>
      </c>
      <c r="GX413">
        <v>0</v>
      </c>
      <c r="GY413">
        <v>0</v>
      </c>
      <c r="GZ413">
        <v>0</v>
      </c>
      <c r="HA413">
        <v>0</v>
      </c>
      <c r="HB413">
        <v>0</v>
      </c>
      <c r="HC413">
        <v>0</v>
      </c>
      <c r="HD413">
        <v>0</v>
      </c>
      <c r="HE413">
        <v>1</v>
      </c>
      <c r="HF413">
        <v>0</v>
      </c>
      <c r="HG413">
        <v>0</v>
      </c>
      <c r="HH413">
        <v>0</v>
      </c>
      <c r="HI413">
        <v>0</v>
      </c>
      <c r="HJ413">
        <v>0</v>
      </c>
      <c r="HK413">
        <v>0</v>
      </c>
      <c r="HL413">
        <v>0</v>
      </c>
      <c r="HM413">
        <v>0</v>
      </c>
      <c r="HN413">
        <v>0</v>
      </c>
      <c r="HO413">
        <v>0</v>
      </c>
      <c r="HP413">
        <v>0</v>
      </c>
      <c r="HQ413">
        <v>10</v>
      </c>
      <c r="HR413">
        <v>3</v>
      </c>
      <c r="HS413">
        <v>1</v>
      </c>
      <c r="HT413">
        <v>0</v>
      </c>
      <c r="HU413">
        <v>1</v>
      </c>
      <c r="HV413">
        <v>0</v>
      </c>
      <c r="HW413">
        <v>1</v>
      </c>
      <c r="HX413">
        <v>0</v>
      </c>
      <c r="HY413">
        <v>0</v>
      </c>
      <c r="HZ413">
        <v>0</v>
      </c>
      <c r="IA413">
        <v>0</v>
      </c>
      <c r="IB413">
        <v>0</v>
      </c>
      <c r="IC413">
        <v>0</v>
      </c>
      <c r="ID413">
        <v>0</v>
      </c>
      <c r="IE413">
        <v>3</v>
      </c>
    </row>
    <row r="414" spans="1:239">
      <c r="A414" t="s">
        <v>982</v>
      </c>
      <c r="B414" t="s">
        <v>979</v>
      </c>
      <c r="C414" t="str">
        <f>"060604"</f>
        <v>060604</v>
      </c>
      <c r="D414" t="s">
        <v>981</v>
      </c>
      <c r="E414">
        <v>8</v>
      </c>
      <c r="F414">
        <v>814</v>
      </c>
      <c r="G414">
        <v>620</v>
      </c>
      <c r="H414">
        <v>326</v>
      </c>
      <c r="I414">
        <v>294</v>
      </c>
      <c r="J414">
        <v>0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294</v>
      </c>
      <c r="T414">
        <v>0</v>
      </c>
      <c r="U414">
        <v>0</v>
      </c>
      <c r="V414">
        <v>294</v>
      </c>
      <c r="W414">
        <v>15</v>
      </c>
      <c r="X414">
        <v>9</v>
      </c>
      <c r="Y414">
        <v>3</v>
      </c>
      <c r="Z414">
        <v>0</v>
      </c>
      <c r="AA414">
        <v>279</v>
      </c>
      <c r="AB414">
        <v>175</v>
      </c>
      <c r="AC414">
        <v>33</v>
      </c>
      <c r="AD414">
        <v>26</v>
      </c>
      <c r="AE414">
        <v>4</v>
      </c>
      <c r="AF414">
        <v>1</v>
      </c>
      <c r="AG414">
        <v>39</v>
      </c>
      <c r="AH414">
        <v>2</v>
      </c>
      <c r="AI414">
        <v>3</v>
      </c>
      <c r="AJ414">
        <v>0</v>
      </c>
      <c r="AK414">
        <v>27</v>
      </c>
      <c r="AL414">
        <v>31</v>
      </c>
      <c r="AM414">
        <v>2</v>
      </c>
      <c r="AN414">
        <v>1</v>
      </c>
      <c r="AO414">
        <v>0</v>
      </c>
      <c r="AP414">
        <v>0</v>
      </c>
      <c r="AQ414">
        <v>0</v>
      </c>
      <c r="AR414">
        <v>3</v>
      </c>
      <c r="AS414">
        <v>0</v>
      </c>
      <c r="AT414">
        <v>0</v>
      </c>
      <c r="AU414">
        <v>0</v>
      </c>
      <c r="AV414">
        <v>1</v>
      </c>
      <c r="AW414">
        <v>1</v>
      </c>
      <c r="AX414">
        <v>0</v>
      </c>
      <c r="AY414">
        <v>1</v>
      </c>
      <c r="AZ414">
        <v>0</v>
      </c>
      <c r="BA414">
        <v>175</v>
      </c>
      <c r="BB414">
        <v>5</v>
      </c>
      <c r="BC414">
        <v>1</v>
      </c>
      <c r="BD414">
        <v>0</v>
      </c>
      <c r="BE414">
        <v>0</v>
      </c>
      <c r="BF414">
        <v>0</v>
      </c>
      <c r="BG414">
        <v>2</v>
      </c>
      <c r="BH414">
        <v>0</v>
      </c>
      <c r="BI414">
        <v>0</v>
      </c>
      <c r="BJ414">
        <v>1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1</v>
      </c>
      <c r="BX414">
        <v>0</v>
      </c>
      <c r="BY414">
        <v>0</v>
      </c>
      <c r="BZ414">
        <v>0</v>
      </c>
      <c r="CA414">
        <v>5</v>
      </c>
      <c r="CB414">
        <v>8</v>
      </c>
      <c r="CC414">
        <v>4</v>
      </c>
      <c r="CD414">
        <v>0</v>
      </c>
      <c r="CE414">
        <v>0</v>
      </c>
      <c r="CF414">
        <v>1</v>
      </c>
      <c r="CG414">
        <v>1</v>
      </c>
      <c r="CH414">
        <v>0</v>
      </c>
      <c r="CI414">
        <v>0</v>
      </c>
      <c r="CJ414">
        <v>0</v>
      </c>
      <c r="CK414">
        <v>0</v>
      </c>
      <c r="CL414">
        <v>2</v>
      </c>
      <c r="CM414">
        <v>0</v>
      </c>
      <c r="CN414">
        <v>0</v>
      </c>
      <c r="CO414">
        <v>0</v>
      </c>
      <c r="CP414">
        <v>0</v>
      </c>
      <c r="CQ414">
        <v>8</v>
      </c>
      <c r="CR414">
        <v>8</v>
      </c>
      <c r="CS414">
        <v>0</v>
      </c>
      <c r="CT414">
        <v>0</v>
      </c>
      <c r="CU414">
        <v>2</v>
      </c>
      <c r="CV414">
        <v>1</v>
      </c>
      <c r="CW414">
        <v>3</v>
      </c>
      <c r="CX414">
        <v>0</v>
      </c>
      <c r="CY414">
        <v>0</v>
      </c>
      <c r="CZ414">
        <v>1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1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8</v>
      </c>
      <c r="DR414">
        <v>51</v>
      </c>
      <c r="DS414">
        <v>2</v>
      </c>
      <c r="DT414">
        <v>1</v>
      </c>
      <c r="DU414">
        <v>0</v>
      </c>
      <c r="DV414">
        <v>0</v>
      </c>
      <c r="DW414">
        <v>36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2</v>
      </c>
      <c r="EF414">
        <v>0</v>
      </c>
      <c r="EG414">
        <v>0</v>
      </c>
      <c r="EH414">
        <v>0</v>
      </c>
      <c r="EI414">
        <v>0</v>
      </c>
      <c r="EJ414">
        <v>3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7</v>
      </c>
      <c r="EQ414">
        <v>51</v>
      </c>
      <c r="ER414">
        <v>7</v>
      </c>
      <c r="ES414">
        <v>1</v>
      </c>
      <c r="ET414">
        <v>1</v>
      </c>
      <c r="EU414">
        <v>2</v>
      </c>
      <c r="EV414">
        <v>1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1</v>
      </c>
      <c r="FE414">
        <v>0</v>
      </c>
      <c r="FF414">
        <v>1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7</v>
      </c>
      <c r="FR414">
        <v>19</v>
      </c>
      <c r="FS414">
        <v>12</v>
      </c>
      <c r="FT414">
        <v>2</v>
      </c>
      <c r="FU414">
        <v>1</v>
      </c>
      <c r="FV414">
        <v>0</v>
      </c>
      <c r="FW414">
        <v>0</v>
      </c>
      <c r="FX414">
        <v>0</v>
      </c>
      <c r="FY414">
        <v>1</v>
      </c>
      <c r="FZ414">
        <v>0</v>
      </c>
      <c r="GA414">
        <v>0</v>
      </c>
      <c r="GB414">
        <v>1</v>
      </c>
      <c r="GC414">
        <v>1</v>
      </c>
      <c r="GD414">
        <v>1</v>
      </c>
      <c r="GE414">
        <v>0</v>
      </c>
      <c r="GF414">
        <v>0</v>
      </c>
      <c r="GG414">
        <v>0</v>
      </c>
      <c r="GH414">
        <v>0</v>
      </c>
      <c r="GI414">
        <v>0</v>
      </c>
      <c r="GJ414">
        <v>0</v>
      </c>
      <c r="GK414">
        <v>0</v>
      </c>
      <c r="GL414">
        <v>0</v>
      </c>
      <c r="GM414">
        <v>0</v>
      </c>
      <c r="GN414">
        <v>0</v>
      </c>
      <c r="GO414">
        <v>0</v>
      </c>
      <c r="GP414">
        <v>0</v>
      </c>
      <c r="GQ414">
        <v>19</v>
      </c>
      <c r="GR414">
        <v>6</v>
      </c>
      <c r="GS414">
        <v>1</v>
      </c>
      <c r="GT414">
        <v>3</v>
      </c>
      <c r="GU414">
        <v>0</v>
      </c>
      <c r="GV414">
        <v>0</v>
      </c>
      <c r="GW414">
        <v>0</v>
      </c>
      <c r="GX414">
        <v>0</v>
      </c>
      <c r="GY414">
        <v>0</v>
      </c>
      <c r="GZ414">
        <v>0</v>
      </c>
      <c r="HA414">
        <v>0</v>
      </c>
      <c r="HB414">
        <v>0</v>
      </c>
      <c r="HC414">
        <v>0</v>
      </c>
      <c r="HD414">
        <v>0</v>
      </c>
      <c r="HE414">
        <v>0</v>
      </c>
      <c r="HF414">
        <v>0</v>
      </c>
      <c r="HG414">
        <v>0</v>
      </c>
      <c r="HH414">
        <v>0</v>
      </c>
      <c r="HI414">
        <v>0</v>
      </c>
      <c r="HJ414">
        <v>0</v>
      </c>
      <c r="HK414">
        <v>1</v>
      </c>
      <c r="HL414">
        <v>0</v>
      </c>
      <c r="HM414">
        <v>0</v>
      </c>
      <c r="HN414">
        <v>0</v>
      </c>
      <c r="HO414">
        <v>0</v>
      </c>
      <c r="HP414">
        <v>1</v>
      </c>
      <c r="HQ414">
        <v>6</v>
      </c>
      <c r="HR414">
        <v>0</v>
      </c>
      <c r="HS414">
        <v>0</v>
      </c>
      <c r="HT414">
        <v>0</v>
      </c>
      <c r="HU414">
        <v>0</v>
      </c>
      <c r="HV414">
        <v>0</v>
      </c>
      <c r="HW414">
        <v>0</v>
      </c>
      <c r="HX414">
        <v>0</v>
      </c>
      <c r="HY414">
        <v>0</v>
      </c>
      <c r="HZ414">
        <v>0</v>
      </c>
      <c r="IA414">
        <v>0</v>
      </c>
      <c r="IB414">
        <v>0</v>
      </c>
      <c r="IC414">
        <v>0</v>
      </c>
      <c r="ID414">
        <v>0</v>
      </c>
      <c r="IE414">
        <v>0</v>
      </c>
    </row>
    <row r="415" spans="1:239">
      <c r="A415" t="s">
        <v>980</v>
      </c>
      <c r="B415" t="s">
        <v>979</v>
      </c>
      <c r="C415" t="str">
        <f>"060604"</f>
        <v>060604</v>
      </c>
      <c r="D415" t="s">
        <v>978</v>
      </c>
      <c r="E415">
        <v>9</v>
      </c>
      <c r="F415">
        <v>459</v>
      </c>
      <c r="G415">
        <v>350</v>
      </c>
      <c r="H415">
        <v>165</v>
      </c>
      <c r="I415">
        <v>185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184</v>
      </c>
      <c r="T415">
        <v>0</v>
      </c>
      <c r="U415">
        <v>0</v>
      </c>
      <c r="V415">
        <v>184</v>
      </c>
      <c r="W415">
        <v>4</v>
      </c>
      <c r="X415">
        <v>3</v>
      </c>
      <c r="Y415">
        <v>1</v>
      </c>
      <c r="Z415">
        <v>0</v>
      </c>
      <c r="AA415">
        <v>180</v>
      </c>
      <c r="AB415">
        <v>88</v>
      </c>
      <c r="AC415">
        <v>10</v>
      </c>
      <c r="AD415">
        <v>10</v>
      </c>
      <c r="AE415">
        <v>2</v>
      </c>
      <c r="AF415">
        <v>0</v>
      </c>
      <c r="AG415">
        <v>58</v>
      </c>
      <c r="AH415">
        <v>0</v>
      </c>
      <c r="AI415">
        <v>0</v>
      </c>
      <c r="AJ415">
        <v>0</v>
      </c>
      <c r="AK415">
        <v>3</v>
      </c>
      <c r="AL415">
        <v>3</v>
      </c>
      <c r="AM415">
        <v>0</v>
      </c>
      <c r="AN415">
        <v>1</v>
      </c>
      <c r="AO415">
        <v>0</v>
      </c>
      <c r="AP415">
        <v>0</v>
      </c>
      <c r="AQ415">
        <v>0</v>
      </c>
      <c r="AR415">
        <v>0</v>
      </c>
      <c r="AS415">
        <v>1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88</v>
      </c>
      <c r="BB415">
        <v>11</v>
      </c>
      <c r="BC415">
        <v>1</v>
      </c>
      <c r="BD415">
        <v>1</v>
      </c>
      <c r="BE415">
        <v>4</v>
      </c>
      <c r="BF415">
        <v>1</v>
      </c>
      <c r="BG415">
        <v>0</v>
      </c>
      <c r="BH415">
        <v>0</v>
      </c>
      <c r="BI415">
        <v>3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1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11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30</v>
      </c>
      <c r="CS415">
        <v>0</v>
      </c>
      <c r="CT415">
        <v>1</v>
      </c>
      <c r="CU415">
        <v>11</v>
      </c>
      <c r="CV415">
        <v>0</v>
      </c>
      <c r="CW415">
        <v>18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30</v>
      </c>
      <c r="DR415">
        <v>27</v>
      </c>
      <c r="DS415">
        <v>2</v>
      </c>
      <c r="DT415">
        <v>0</v>
      </c>
      <c r="DU415">
        <v>0</v>
      </c>
      <c r="DV415">
        <v>1</v>
      </c>
      <c r="DW415">
        <v>24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27</v>
      </c>
      <c r="ER415">
        <v>7</v>
      </c>
      <c r="ES415">
        <v>0</v>
      </c>
      <c r="ET415">
        <v>1</v>
      </c>
      <c r="EU415">
        <v>0</v>
      </c>
      <c r="EV415">
        <v>0</v>
      </c>
      <c r="EW415">
        <v>0</v>
      </c>
      <c r="EX415">
        <v>1</v>
      </c>
      <c r="EY415">
        <v>3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1</v>
      </c>
      <c r="FN415">
        <v>0</v>
      </c>
      <c r="FO415">
        <v>1</v>
      </c>
      <c r="FP415">
        <v>0</v>
      </c>
      <c r="FQ415">
        <v>7</v>
      </c>
      <c r="FR415">
        <v>10</v>
      </c>
      <c r="FS415">
        <v>5</v>
      </c>
      <c r="FT415">
        <v>1</v>
      </c>
      <c r="FU415">
        <v>1</v>
      </c>
      <c r="FV415">
        <v>1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1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1</v>
      </c>
      <c r="GI415">
        <v>0</v>
      </c>
      <c r="GJ415">
        <v>0</v>
      </c>
      <c r="GK415">
        <v>0</v>
      </c>
      <c r="GL415">
        <v>0</v>
      </c>
      <c r="GM415">
        <v>0</v>
      </c>
      <c r="GN415">
        <v>0</v>
      </c>
      <c r="GO415">
        <v>0</v>
      </c>
      <c r="GP415">
        <v>0</v>
      </c>
      <c r="GQ415">
        <v>10</v>
      </c>
      <c r="GR415">
        <v>6</v>
      </c>
      <c r="GS415">
        <v>6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0</v>
      </c>
      <c r="GZ415">
        <v>0</v>
      </c>
      <c r="HA415">
        <v>0</v>
      </c>
      <c r="HB415">
        <v>0</v>
      </c>
      <c r="HC415">
        <v>0</v>
      </c>
      <c r="HD415">
        <v>0</v>
      </c>
      <c r="HE415">
        <v>0</v>
      </c>
      <c r="HF415">
        <v>0</v>
      </c>
      <c r="HG415">
        <v>0</v>
      </c>
      <c r="HH415">
        <v>0</v>
      </c>
      <c r="HI415">
        <v>0</v>
      </c>
      <c r="HJ415">
        <v>0</v>
      </c>
      <c r="HK415">
        <v>0</v>
      </c>
      <c r="HL415">
        <v>0</v>
      </c>
      <c r="HM415">
        <v>0</v>
      </c>
      <c r="HN415">
        <v>0</v>
      </c>
      <c r="HO415">
        <v>0</v>
      </c>
      <c r="HP415">
        <v>0</v>
      </c>
      <c r="HQ415">
        <v>6</v>
      </c>
      <c r="HR415">
        <v>1</v>
      </c>
      <c r="HS415">
        <v>0</v>
      </c>
      <c r="HT415">
        <v>0</v>
      </c>
      <c r="HU415">
        <v>0</v>
      </c>
      <c r="HV415">
        <v>0</v>
      </c>
      <c r="HW415">
        <v>0</v>
      </c>
      <c r="HX415">
        <v>0</v>
      </c>
      <c r="HY415">
        <v>1</v>
      </c>
      <c r="HZ415">
        <v>0</v>
      </c>
      <c r="IA415">
        <v>0</v>
      </c>
      <c r="IB415">
        <v>0</v>
      </c>
      <c r="IC415">
        <v>0</v>
      </c>
      <c r="ID415">
        <v>0</v>
      </c>
      <c r="IE415">
        <v>1</v>
      </c>
    </row>
    <row r="416" spans="1:239">
      <c r="A416" t="s">
        <v>977</v>
      </c>
      <c r="B416" t="s">
        <v>940</v>
      </c>
      <c r="C416" t="str">
        <f>"060605"</f>
        <v>060605</v>
      </c>
      <c r="D416" t="s">
        <v>976</v>
      </c>
      <c r="E416">
        <v>1</v>
      </c>
      <c r="F416">
        <v>353</v>
      </c>
      <c r="G416">
        <v>270</v>
      </c>
      <c r="H416">
        <v>154</v>
      </c>
      <c r="I416">
        <v>116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116</v>
      </c>
      <c r="T416">
        <v>0</v>
      </c>
      <c r="U416">
        <v>0</v>
      </c>
      <c r="V416">
        <v>116</v>
      </c>
      <c r="W416">
        <v>6</v>
      </c>
      <c r="X416">
        <v>4</v>
      </c>
      <c r="Y416">
        <v>2</v>
      </c>
      <c r="Z416">
        <v>0</v>
      </c>
      <c r="AA416">
        <v>110</v>
      </c>
      <c r="AB416">
        <v>45</v>
      </c>
      <c r="AC416">
        <v>8</v>
      </c>
      <c r="AD416">
        <v>7</v>
      </c>
      <c r="AE416">
        <v>0</v>
      </c>
      <c r="AF416">
        <v>0</v>
      </c>
      <c r="AG416">
        <v>5</v>
      </c>
      <c r="AH416">
        <v>0</v>
      </c>
      <c r="AI416">
        <v>0</v>
      </c>
      <c r="AJ416">
        <v>0</v>
      </c>
      <c r="AK416">
        <v>7</v>
      </c>
      <c r="AL416">
        <v>13</v>
      </c>
      <c r="AM416">
        <v>2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2</v>
      </c>
      <c r="AX416">
        <v>0</v>
      </c>
      <c r="AY416">
        <v>0</v>
      </c>
      <c r="AZ416">
        <v>1</v>
      </c>
      <c r="BA416">
        <v>45</v>
      </c>
      <c r="BB416">
        <v>24</v>
      </c>
      <c r="BC416">
        <v>7</v>
      </c>
      <c r="BD416">
        <v>1</v>
      </c>
      <c r="BE416">
        <v>1</v>
      </c>
      <c r="BF416">
        <v>4</v>
      </c>
      <c r="BG416">
        <v>1</v>
      </c>
      <c r="BH416">
        <v>0</v>
      </c>
      <c r="BI416">
        <v>1</v>
      </c>
      <c r="BJ416">
        <v>0</v>
      </c>
      <c r="BK416">
        <v>1</v>
      </c>
      <c r="BL416">
        <v>0</v>
      </c>
      <c r="BM416">
        <v>2</v>
      </c>
      <c r="BN416">
        <v>2</v>
      </c>
      <c r="BO416">
        <v>0</v>
      </c>
      <c r="BP416">
        <v>0</v>
      </c>
      <c r="BQ416">
        <v>0</v>
      </c>
      <c r="BR416">
        <v>0</v>
      </c>
      <c r="BS416">
        <v>2</v>
      </c>
      <c r="BT416">
        <v>0</v>
      </c>
      <c r="BU416">
        <v>1</v>
      </c>
      <c r="BV416">
        <v>1</v>
      </c>
      <c r="BW416">
        <v>0</v>
      </c>
      <c r="BX416">
        <v>0</v>
      </c>
      <c r="BY416">
        <v>0</v>
      </c>
      <c r="BZ416">
        <v>0</v>
      </c>
      <c r="CA416">
        <v>24</v>
      </c>
      <c r="CB416">
        <v>1</v>
      </c>
      <c r="CC416">
        <v>0</v>
      </c>
      <c r="CD416">
        <v>0</v>
      </c>
      <c r="CE416">
        <v>1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1</v>
      </c>
      <c r="CR416">
        <v>6</v>
      </c>
      <c r="CS416">
        <v>0</v>
      </c>
      <c r="CT416">
        <v>0</v>
      </c>
      <c r="CU416">
        <v>4</v>
      </c>
      <c r="CV416">
        <v>1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1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6</v>
      </c>
      <c r="DR416">
        <v>11</v>
      </c>
      <c r="DS416">
        <v>2</v>
      </c>
      <c r="DT416">
        <v>0</v>
      </c>
      <c r="DU416">
        <v>0</v>
      </c>
      <c r="DV416">
        <v>0</v>
      </c>
      <c r="DW416">
        <v>4</v>
      </c>
      <c r="DX416">
        <v>0</v>
      </c>
      <c r="DY416">
        <v>2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1</v>
      </c>
      <c r="EJ416">
        <v>0</v>
      </c>
      <c r="EK416">
        <v>2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11</v>
      </c>
      <c r="ER416">
        <v>11</v>
      </c>
      <c r="ES416">
        <v>1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5</v>
      </c>
      <c r="EZ416">
        <v>0</v>
      </c>
      <c r="FA416">
        <v>1</v>
      </c>
      <c r="FB416">
        <v>0</v>
      </c>
      <c r="FC416">
        <v>0</v>
      </c>
      <c r="FD416">
        <v>1</v>
      </c>
      <c r="FE416">
        <v>0</v>
      </c>
      <c r="FF416">
        <v>0</v>
      </c>
      <c r="FG416">
        <v>0</v>
      </c>
      <c r="FH416">
        <v>2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1</v>
      </c>
      <c r="FQ416">
        <v>11</v>
      </c>
      <c r="FR416">
        <v>5</v>
      </c>
      <c r="FS416">
        <v>4</v>
      </c>
      <c r="FT416">
        <v>1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0</v>
      </c>
      <c r="GD416">
        <v>0</v>
      </c>
      <c r="GE416">
        <v>0</v>
      </c>
      <c r="GF416">
        <v>0</v>
      </c>
      <c r="GG416">
        <v>0</v>
      </c>
      <c r="GH416">
        <v>0</v>
      </c>
      <c r="GI416">
        <v>0</v>
      </c>
      <c r="GJ416">
        <v>0</v>
      </c>
      <c r="GK416">
        <v>0</v>
      </c>
      <c r="GL416">
        <v>0</v>
      </c>
      <c r="GM416">
        <v>0</v>
      </c>
      <c r="GN416">
        <v>0</v>
      </c>
      <c r="GO416">
        <v>0</v>
      </c>
      <c r="GP416">
        <v>0</v>
      </c>
      <c r="GQ416">
        <v>5</v>
      </c>
      <c r="GR416">
        <v>7</v>
      </c>
      <c r="GS416">
        <v>7</v>
      </c>
      <c r="GT416">
        <v>0</v>
      </c>
      <c r="GU416">
        <v>0</v>
      </c>
      <c r="GV416">
        <v>0</v>
      </c>
      <c r="GW416">
        <v>0</v>
      </c>
      <c r="GX416">
        <v>0</v>
      </c>
      <c r="GY416">
        <v>0</v>
      </c>
      <c r="GZ416">
        <v>0</v>
      </c>
      <c r="HA416">
        <v>0</v>
      </c>
      <c r="HB416">
        <v>0</v>
      </c>
      <c r="HC416">
        <v>0</v>
      </c>
      <c r="HD416">
        <v>0</v>
      </c>
      <c r="HE416">
        <v>0</v>
      </c>
      <c r="HF416">
        <v>0</v>
      </c>
      <c r="HG416">
        <v>0</v>
      </c>
      <c r="HH416">
        <v>0</v>
      </c>
      <c r="HI416">
        <v>0</v>
      </c>
      <c r="HJ416">
        <v>0</v>
      </c>
      <c r="HK416">
        <v>0</v>
      </c>
      <c r="HL416">
        <v>0</v>
      </c>
      <c r="HM416">
        <v>0</v>
      </c>
      <c r="HN416">
        <v>0</v>
      </c>
      <c r="HO416">
        <v>0</v>
      </c>
      <c r="HP416">
        <v>0</v>
      </c>
      <c r="HQ416">
        <v>7</v>
      </c>
      <c r="HR416">
        <v>0</v>
      </c>
      <c r="HS416">
        <v>0</v>
      </c>
      <c r="HT416">
        <v>0</v>
      </c>
      <c r="HU416">
        <v>0</v>
      </c>
      <c r="HV416">
        <v>0</v>
      </c>
      <c r="HW416">
        <v>0</v>
      </c>
      <c r="HX416">
        <v>0</v>
      </c>
      <c r="HY416">
        <v>0</v>
      </c>
      <c r="HZ416">
        <v>0</v>
      </c>
      <c r="IA416">
        <v>0</v>
      </c>
      <c r="IB416">
        <v>0</v>
      </c>
      <c r="IC416">
        <v>0</v>
      </c>
      <c r="ID416">
        <v>0</v>
      </c>
      <c r="IE416">
        <v>0</v>
      </c>
    </row>
    <row r="417" spans="1:239">
      <c r="A417" t="s">
        <v>975</v>
      </c>
      <c r="B417" t="s">
        <v>940</v>
      </c>
      <c r="C417" t="str">
        <f>"060605"</f>
        <v>060605</v>
      </c>
      <c r="D417" t="s">
        <v>974</v>
      </c>
      <c r="E417">
        <v>2</v>
      </c>
      <c r="F417">
        <v>298</v>
      </c>
      <c r="G417">
        <v>230</v>
      </c>
      <c r="H417">
        <v>97</v>
      </c>
      <c r="I417">
        <v>133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133</v>
      </c>
      <c r="T417">
        <v>0</v>
      </c>
      <c r="U417">
        <v>0</v>
      </c>
      <c r="V417">
        <v>133</v>
      </c>
      <c r="W417">
        <v>4</v>
      </c>
      <c r="X417">
        <v>3</v>
      </c>
      <c r="Y417">
        <v>1</v>
      </c>
      <c r="Z417">
        <v>0</v>
      </c>
      <c r="AA417">
        <v>129</v>
      </c>
      <c r="AB417">
        <v>64</v>
      </c>
      <c r="AC417">
        <v>22</v>
      </c>
      <c r="AD417">
        <v>1</v>
      </c>
      <c r="AE417">
        <v>2</v>
      </c>
      <c r="AF417">
        <v>0</v>
      </c>
      <c r="AG417">
        <v>13</v>
      </c>
      <c r="AH417">
        <v>0</v>
      </c>
      <c r="AI417">
        <v>0</v>
      </c>
      <c r="AJ417">
        <v>2</v>
      </c>
      <c r="AK417">
        <v>6</v>
      </c>
      <c r="AL417">
        <v>13</v>
      </c>
      <c r="AM417">
        <v>2</v>
      </c>
      <c r="AN417">
        <v>1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1</v>
      </c>
      <c r="AU417">
        <v>0</v>
      </c>
      <c r="AV417">
        <v>0</v>
      </c>
      <c r="AW417">
        <v>1</v>
      </c>
      <c r="AX417">
        <v>0</v>
      </c>
      <c r="AY417">
        <v>0</v>
      </c>
      <c r="AZ417">
        <v>0</v>
      </c>
      <c r="BA417">
        <v>64</v>
      </c>
      <c r="BB417">
        <v>6</v>
      </c>
      <c r="BC417">
        <v>2</v>
      </c>
      <c r="BD417">
        <v>2</v>
      </c>
      <c r="BE417">
        <v>0</v>
      </c>
      <c r="BF417">
        <v>1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1</v>
      </c>
      <c r="CA417">
        <v>6</v>
      </c>
      <c r="CB417">
        <v>6</v>
      </c>
      <c r="CC417">
        <v>1</v>
      </c>
      <c r="CD417">
        <v>0</v>
      </c>
      <c r="CE417">
        <v>3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1</v>
      </c>
      <c r="CM417">
        <v>0</v>
      </c>
      <c r="CN417">
        <v>0</v>
      </c>
      <c r="CO417">
        <v>0</v>
      </c>
      <c r="CP417">
        <v>1</v>
      </c>
      <c r="CQ417">
        <v>6</v>
      </c>
      <c r="CR417">
        <v>7</v>
      </c>
      <c r="CS417">
        <v>2</v>
      </c>
      <c r="CT417">
        <v>0</v>
      </c>
      <c r="CU417">
        <v>4</v>
      </c>
      <c r="CV417">
        <v>0</v>
      </c>
      <c r="CW417">
        <v>0</v>
      </c>
      <c r="CX417">
        <v>0</v>
      </c>
      <c r="CY417">
        <v>1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7</v>
      </c>
      <c r="DR417">
        <v>24</v>
      </c>
      <c r="DS417">
        <v>3</v>
      </c>
      <c r="DT417">
        <v>0</v>
      </c>
      <c r="DU417">
        <v>0</v>
      </c>
      <c r="DV417">
        <v>0</v>
      </c>
      <c r="DW417">
        <v>15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6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24</v>
      </c>
      <c r="ER417">
        <v>4</v>
      </c>
      <c r="ES417">
        <v>2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2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4</v>
      </c>
      <c r="FR417">
        <v>7</v>
      </c>
      <c r="FS417">
        <v>1</v>
      </c>
      <c r="FT417">
        <v>0</v>
      </c>
      <c r="FU417">
        <v>2</v>
      </c>
      <c r="FV417">
        <v>0</v>
      </c>
      <c r="FW417">
        <v>0</v>
      </c>
      <c r="FX417">
        <v>0</v>
      </c>
      <c r="FY417">
        <v>1</v>
      </c>
      <c r="FZ417">
        <v>0</v>
      </c>
      <c r="GA417">
        <v>0</v>
      </c>
      <c r="GB417">
        <v>3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0</v>
      </c>
      <c r="GJ417">
        <v>0</v>
      </c>
      <c r="GK417">
        <v>0</v>
      </c>
      <c r="GL417">
        <v>0</v>
      </c>
      <c r="GM417">
        <v>0</v>
      </c>
      <c r="GN417">
        <v>0</v>
      </c>
      <c r="GO417">
        <v>0</v>
      </c>
      <c r="GP417">
        <v>0</v>
      </c>
      <c r="GQ417">
        <v>7</v>
      </c>
      <c r="GR417">
        <v>11</v>
      </c>
      <c r="GS417">
        <v>9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0</v>
      </c>
      <c r="GZ417">
        <v>0</v>
      </c>
      <c r="HA417">
        <v>0</v>
      </c>
      <c r="HB417">
        <v>0</v>
      </c>
      <c r="HC417">
        <v>0</v>
      </c>
      <c r="HD417">
        <v>0</v>
      </c>
      <c r="HE417">
        <v>0</v>
      </c>
      <c r="HF417">
        <v>0</v>
      </c>
      <c r="HG417">
        <v>0</v>
      </c>
      <c r="HH417">
        <v>0</v>
      </c>
      <c r="HI417">
        <v>0</v>
      </c>
      <c r="HJ417">
        <v>0</v>
      </c>
      <c r="HK417">
        <v>0</v>
      </c>
      <c r="HL417">
        <v>0</v>
      </c>
      <c r="HM417">
        <v>1</v>
      </c>
      <c r="HN417">
        <v>1</v>
      </c>
      <c r="HO417">
        <v>0</v>
      </c>
      <c r="HP417">
        <v>0</v>
      </c>
      <c r="HQ417">
        <v>11</v>
      </c>
      <c r="HR417">
        <v>0</v>
      </c>
      <c r="HS417">
        <v>0</v>
      </c>
      <c r="HT417">
        <v>0</v>
      </c>
      <c r="HU417">
        <v>0</v>
      </c>
      <c r="HV417">
        <v>0</v>
      </c>
      <c r="HW417">
        <v>0</v>
      </c>
      <c r="HX417">
        <v>0</v>
      </c>
      <c r="HY417">
        <v>0</v>
      </c>
      <c r="HZ417">
        <v>0</v>
      </c>
      <c r="IA417">
        <v>0</v>
      </c>
      <c r="IB417">
        <v>0</v>
      </c>
      <c r="IC417">
        <v>0</v>
      </c>
      <c r="ID417">
        <v>0</v>
      </c>
      <c r="IE417">
        <v>0</v>
      </c>
    </row>
    <row r="418" spans="1:239">
      <c r="A418" t="s">
        <v>973</v>
      </c>
      <c r="B418" t="s">
        <v>940</v>
      </c>
      <c r="C418" t="str">
        <f>"060605"</f>
        <v>060605</v>
      </c>
      <c r="D418" t="s">
        <v>972</v>
      </c>
      <c r="E418">
        <v>3</v>
      </c>
      <c r="F418">
        <v>350</v>
      </c>
      <c r="G418">
        <v>270</v>
      </c>
      <c r="H418">
        <v>134</v>
      </c>
      <c r="I418">
        <v>136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136</v>
      </c>
      <c r="T418">
        <v>0</v>
      </c>
      <c r="U418">
        <v>0</v>
      </c>
      <c r="V418">
        <v>136</v>
      </c>
      <c r="W418">
        <v>2</v>
      </c>
      <c r="X418">
        <v>1</v>
      </c>
      <c r="Y418">
        <v>1</v>
      </c>
      <c r="Z418">
        <v>0</v>
      </c>
      <c r="AA418">
        <v>134</v>
      </c>
      <c r="AB418">
        <v>51</v>
      </c>
      <c r="AC418">
        <v>14</v>
      </c>
      <c r="AD418">
        <v>3</v>
      </c>
      <c r="AE418">
        <v>1</v>
      </c>
      <c r="AF418">
        <v>0</v>
      </c>
      <c r="AG418">
        <v>11</v>
      </c>
      <c r="AH418">
        <v>0</v>
      </c>
      <c r="AI418">
        <v>3</v>
      </c>
      <c r="AJ418">
        <v>0</v>
      </c>
      <c r="AK418">
        <v>5</v>
      </c>
      <c r="AL418">
        <v>12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1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1</v>
      </c>
      <c r="BA418">
        <v>51</v>
      </c>
      <c r="BB418">
        <v>14</v>
      </c>
      <c r="BC418">
        <v>5</v>
      </c>
      <c r="BD418">
        <v>0</v>
      </c>
      <c r="BE418">
        <v>1</v>
      </c>
      <c r="BF418">
        <v>3</v>
      </c>
      <c r="BG418">
        <v>1</v>
      </c>
      <c r="BH418">
        <v>0</v>
      </c>
      <c r="BI418">
        <v>2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2</v>
      </c>
      <c r="BX418">
        <v>0</v>
      </c>
      <c r="BY418">
        <v>0</v>
      </c>
      <c r="BZ418">
        <v>0</v>
      </c>
      <c r="CA418">
        <v>14</v>
      </c>
      <c r="CB418">
        <v>2</v>
      </c>
      <c r="CC418">
        <v>2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2</v>
      </c>
      <c r="CR418">
        <v>21</v>
      </c>
      <c r="CS418">
        <v>0</v>
      </c>
      <c r="CT418">
        <v>0</v>
      </c>
      <c r="CU418">
        <v>18</v>
      </c>
      <c r="CV418">
        <v>0</v>
      </c>
      <c r="CW418">
        <v>1</v>
      </c>
      <c r="CX418">
        <v>0</v>
      </c>
      <c r="CY418">
        <v>0</v>
      </c>
      <c r="CZ418">
        <v>0</v>
      </c>
      <c r="DA418">
        <v>0</v>
      </c>
      <c r="DB418">
        <v>1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1</v>
      </c>
      <c r="DN418">
        <v>0</v>
      </c>
      <c r="DO418">
        <v>0</v>
      </c>
      <c r="DP418">
        <v>0</v>
      </c>
      <c r="DQ418">
        <v>21</v>
      </c>
      <c r="DR418">
        <v>9</v>
      </c>
      <c r="DS418">
        <v>0</v>
      </c>
      <c r="DT418">
        <v>0</v>
      </c>
      <c r="DU418">
        <v>0</v>
      </c>
      <c r="DV418">
        <v>0</v>
      </c>
      <c r="DW418">
        <v>9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9</v>
      </c>
      <c r="ER418">
        <v>3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2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1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3</v>
      </c>
      <c r="FR418">
        <v>21</v>
      </c>
      <c r="FS418">
        <v>10</v>
      </c>
      <c r="FT418">
        <v>1</v>
      </c>
      <c r="FU418">
        <v>4</v>
      </c>
      <c r="FV418">
        <v>0</v>
      </c>
      <c r="FW418">
        <v>0</v>
      </c>
      <c r="FX418">
        <v>0</v>
      </c>
      <c r="FY418">
        <v>1</v>
      </c>
      <c r="FZ418">
        <v>0</v>
      </c>
      <c r="GA418">
        <v>0</v>
      </c>
      <c r="GB418">
        <v>3</v>
      </c>
      <c r="GC418">
        <v>0</v>
      </c>
      <c r="GD418">
        <v>0</v>
      </c>
      <c r="GE418">
        <v>0</v>
      </c>
      <c r="GF418">
        <v>1</v>
      </c>
      <c r="GG418">
        <v>0</v>
      </c>
      <c r="GH418">
        <v>0</v>
      </c>
      <c r="GI418">
        <v>0</v>
      </c>
      <c r="GJ418">
        <v>0</v>
      </c>
      <c r="GK418">
        <v>0</v>
      </c>
      <c r="GL418">
        <v>0</v>
      </c>
      <c r="GM418">
        <v>1</v>
      </c>
      <c r="GN418">
        <v>0</v>
      </c>
      <c r="GO418">
        <v>0</v>
      </c>
      <c r="GP418">
        <v>0</v>
      </c>
      <c r="GQ418">
        <v>21</v>
      </c>
      <c r="GR418">
        <v>12</v>
      </c>
      <c r="GS418">
        <v>10</v>
      </c>
      <c r="GT418">
        <v>1</v>
      </c>
      <c r="GU418">
        <v>0</v>
      </c>
      <c r="GV418">
        <v>0</v>
      </c>
      <c r="GW418">
        <v>0</v>
      </c>
      <c r="GX418">
        <v>0</v>
      </c>
      <c r="GY418">
        <v>0</v>
      </c>
      <c r="GZ418">
        <v>0</v>
      </c>
      <c r="HA418">
        <v>0</v>
      </c>
      <c r="HB418">
        <v>0</v>
      </c>
      <c r="HC418">
        <v>0</v>
      </c>
      <c r="HD418">
        <v>0</v>
      </c>
      <c r="HE418">
        <v>0</v>
      </c>
      <c r="HF418">
        <v>0</v>
      </c>
      <c r="HG418">
        <v>1</v>
      </c>
      <c r="HH418">
        <v>0</v>
      </c>
      <c r="HI418">
        <v>0</v>
      </c>
      <c r="HJ418">
        <v>0</v>
      </c>
      <c r="HK418">
        <v>0</v>
      </c>
      <c r="HL418">
        <v>0</v>
      </c>
      <c r="HM418">
        <v>0</v>
      </c>
      <c r="HN418">
        <v>0</v>
      </c>
      <c r="HO418">
        <v>0</v>
      </c>
      <c r="HP418">
        <v>0</v>
      </c>
      <c r="HQ418">
        <v>12</v>
      </c>
      <c r="HR418">
        <v>1</v>
      </c>
      <c r="HS418">
        <v>1</v>
      </c>
      <c r="HT418">
        <v>0</v>
      </c>
      <c r="HU418">
        <v>0</v>
      </c>
      <c r="HV418">
        <v>0</v>
      </c>
      <c r="HW418">
        <v>0</v>
      </c>
      <c r="HX418">
        <v>0</v>
      </c>
      <c r="HY418">
        <v>0</v>
      </c>
      <c r="HZ418">
        <v>0</v>
      </c>
      <c r="IA418">
        <v>0</v>
      </c>
      <c r="IB418">
        <v>0</v>
      </c>
      <c r="IC418">
        <v>0</v>
      </c>
      <c r="ID418">
        <v>0</v>
      </c>
      <c r="IE418">
        <v>1</v>
      </c>
    </row>
    <row r="419" spans="1:239">
      <c r="A419" t="s">
        <v>971</v>
      </c>
      <c r="B419" t="s">
        <v>940</v>
      </c>
      <c r="C419" t="str">
        <f>"060605"</f>
        <v>060605</v>
      </c>
      <c r="D419" t="s">
        <v>970</v>
      </c>
      <c r="E419">
        <v>4</v>
      </c>
      <c r="F419">
        <v>449</v>
      </c>
      <c r="G419">
        <v>340</v>
      </c>
      <c r="H419">
        <v>134</v>
      </c>
      <c r="I419">
        <v>206</v>
      </c>
      <c r="J419">
        <v>0</v>
      </c>
      <c r="K419">
        <v>0</v>
      </c>
      <c r="L419">
        <v>2</v>
      </c>
      <c r="M419">
        <v>2</v>
      </c>
      <c r="N419">
        <v>0</v>
      </c>
      <c r="O419">
        <v>0</v>
      </c>
      <c r="P419">
        <v>0</v>
      </c>
      <c r="Q419">
        <v>0</v>
      </c>
      <c r="R419">
        <v>2</v>
      </c>
      <c r="S419">
        <v>208</v>
      </c>
      <c r="T419">
        <v>2</v>
      </c>
      <c r="U419">
        <v>0</v>
      </c>
      <c r="V419">
        <v>208</v>
      </c>
      <c r="W419">
        <v>11</v>
      </c>
      <c r="X419">
        <v>10</v>
      </c>
      <c r="Y419">
        <v>1</v>
      </c>
      <c r="Z419">
        <v>0</v>
      </c>
      <c r="AA419">
        <v>197</v>
      </c>
      <c r="AB419">
        <v>120</v>
      </c>
      <c r="AC419">
        <v>18</v>
      </c>
      <c r="AD419">
        <v>14</v>
      </c>
      <c r="AE419">
        <v>1</v>
      </c>
      <c r="AF419">
        <v>0</v>
      </c>
      <c r="AG419">
        <v>50</v>
      </c>
      <c r="AH419">
        <v>0</v>
      </c>
      <c r="AI419">
        <v>0</v>
      </c>
      <c r="AJ419">
        <v>0</v>
      </c>
      <c r="AK419">
        <v>3</v>
      </c>
      <c r="AL419">
        <v>25</v>
      </c>
      <c r="AM419">
        <v>4</v>
      </c>
      <c r="AN419">
        <v>0</v>
      </c>
      <c r="AO419">
        <v>0</v>
      </c>
      <c r="AP419">
        <v>0</v>
      </c>
      <c r="AQ419">
        <v>0</v>
      </c>
      <c r="AR419">
        <v>1</v>
      </c>
      <c r="AS419">
        <v>1</v>
      </c>
      <c r="AT419">
        <v>0</v>
      </c>
      <c r="AU419">
        <v>0</v>
      </c>
      <c r="AV419">
        <v>0</v>
      </c>
      <c r="AW419">
        <v>1</v>
      </c>
      <c r="AX419">
        <v>0</v>
      </c>
      <c r="AY419">
        <v>1</v>
      </c>
      <c r="AZ419">
        <v>1</v>
      </c>
      <c r="BA419">
        <v>120</v>
      </c>
      <c r="BB419">
        <v>20</v>
      </c>
      <c r="BC419">
        <v>5</v>
      </c>
      <c r="BD419">
        <v>0</v>
      </c>
      <c r="BE419">
        <v>0</v>
      </c>
      <c r="BF419">
        <v>13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1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1</v>
      </c>
      <c r="BX419">
        <v>0</v>
      </c>
      <c r="BY419">
        <v>0</v>
      </c>
      <c r="BZ419">
        <v>0</v>
      </c>
      <c r="CA419">
        <v>20</v>
      </c>
      <c r="CB419">
        <v>1</v>
      </c>
      <c r="CC419">
        <v>0</v>
      </c>
      <c r="CD419">
        <v>0</v>
      </c>
      <c r="CE419">
        <v>1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1</v>
      </c>
      <c r="CR419">
        <v>14</v>
      </c>
      <c r="CS419">
        <v>2</v>
      </c>
      <c r="CT419">
        <v>0</v>
      </c>
      <c r="CU419">
        <v>9</v>
      </c>
      <c r="CV419">
        <v>1</v>
      </c>
      <c r="CW419">
        <v>1</v>
      </c>
      <c r="CX419">
        <v>0</v>
      </c>
      <c r="CY419">
        <v>0</v>
      </c>
      <c r="CZ419">
        <v>0</v>
      </c>
      <c r="DA419">
        <v>0</v>
      </c>
      <c r="DB419">
        <v>1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14</v>
      </c>
      <c r="DR419">
        <v>23</v>
      </c>
      <c r="DS419">
        <v>1</v>
      </c>
      <c r="DT419">
        <v>0</v>
      </c>
      <c r="DU419">
        <v>0</v>
      </c>
      <c r="DV419">
        <v>0</v>
      </c>
      <c r="DW419">
        <v>19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2</v>
      </c>
      <c r="EL419">
        <v>0</v>
      </c>
      <c r="EM419">
        <v>0</v>
      </c>
      <c r="EN419">
        <v>0</v>
      </c>
      <c r="EO419">
        <v>0</v>
      </c>
      <c r="EP419">
        <v>1</v>
      </c>
      <c r="EQ419">
        <v>23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0</v>
      </c>
      <c r="FR419">
        <v>12</v>
      </c>
      <c r="FS419">
        <v>6</v>
      </c>
      <c r="FT419">
        <v>0</v>
      </c>
      <c r="FU419">
        <v>3</v>
      </c>
      <c r="FV419">
        <v>0</v>
      </c>
      <c r="FW419">
        <v>0</v>
      </c>
      <c r="FX419">
        <v>1</v>
      </c>
      <c r="FY419">
        <v>0</v>
      </c>
      <c r="FZ419">
        <v>0</v>
      </c>
      <c r="GA419">
        <v>0</v>
      </c>
      <c r="GB419">
        <v>1</v>
      </c>
      <c r="GC419">
        <v>0</v>
      </c>
      <c r="GD419">
        <v>0</v>
      </c>
      <c r="GE419">
        <v>0</v>
      </c>
      <c r="GF419">
        <v>0</v>
      </c>
      <c r="GG419">
        <v>0</v>
      </c>
      <c r="GH419">
        <v>0</v>
      </c>
      <c r="GI419">
        <v>0</v>
      </c>
      <c r="GJ419">
        <v>0</v>
      </c>
      <c r="GK419">
        <v>0</v>
      </c>
      <c r="GL419">
        <v>1</v>
      </c>
      <c r="GM419">
        <v>0</v>
      </c>
      <c r="GN419">
        <v>0</v>
      </c>
      <c r="GO419">
        <v>0</v>
      </c>
      <c r="GP419">
        <v>0</v>
      </c>
      <c r="GQ419">
        <v>12</v>
      </c>
      <c r="GR419">
        <v>6</v>
      </c>
      <c r="GS419">
        <v>5</v>
      </c>
      <c r="GT419">
        <v>0</v>
      </c>
      <c r="GU419">
        <v>0</v>
      </c>
      <c r="GV419">
        <v>0</v>
      </c>
      <c r="GW419">
        <v>0</v>
      </c>
      <c r="GX419">
        <v>0</v>
      </c>
      <c r="GY419">
        <v>0</v>
      </c>
      <c r="GZ419">
        <v>0</v>
      </c>
      <c r="HA419">
        <v>1</v>
      </c>
      <c r="HB419">
        <v>0</v>
      </c>
      <c r="HC419">
        <v>0</v>
      </c>
      <c r="HD419">
        <v>0</v>
      </c>
      <c r="HE419">
        <v>0</v>
      </c>
      <c r="HF419">
        <v>0</v>
      </c>
      <c r="HG419">
        <v>0</v>
      </c>
      <c r="HH419">
        <v>0</v>
      </c>
      <c r="HI419">
        <v>0</v>
      </c>
      <c r="HJ419">
        <v>0</v>
      </c>
      <c r="HK419">
        <v>0</v>
      </c>
      <c r="HL419">
        <v>0</v>
      </c>
      <c r="HM419">
        <v>0</v>
      </c>
      <c r="HN419">
        <v>0</v>
      </c>
      <c r="HO419">
        <v>0</v>
      </c>
      <c r="HP419">
        <v>0</v>
      </c>
      <c r="HQ419">
        <v>6</v>
      </c>
      <c r="HR419">
        <v>1</v>
      </c>
      <c r="HS419">
        <v>0</v>
      </c>
      <c r="HT419">
        <v>0</v>
      </c>
      <c r="HU419">
        <v>0</v>
      </c>
      <c r="HV419">
        <v>0</v>
      </c>
      <c r="HW419">
        <v>0</v>
      </c>
      <c r="HX419">
        <v>0</v>
      </c>
      <c r="HY419">
        <v>0</v>
      </c>
      <c r="HZ419">
        <v>0</v>
      </c>
      <c r="IA419">
        <v>1</v>
      </c>
      <c r="IB419">
        <v>0</v>
      </c>
      <c r="IC419">
        <v>0</v>
      </c>
      <c r="ID419">
        <v>0</v>
      </c>
      <c r="IE419">
        <v>1</v>
      </c>
    </row>
    <row r="420" spans="1:239">
      <c r="A420" t="s">
        <v>969</v>
      </c>
      <c r="B420" t="s">
        <v>940</v>
      </c>
      <c r="C420" t="str">
        <f>"060605"</f>
        <v>060605</v>
      </c>
      <c r="D420" t="s">
        <v>968</v>
      </c>
      <c r="E420">
        <v>5</v>
      </c>
      <c r="F420">
        <v>394</v>
      </c>
      <c r="G420">
        <v>300</v>
      </c>
      <c r="H420">
        <v>128</v>
      </c>
      <c r="I420">
        <v>172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172</v>
      </c>
      <c r="T420">
        <v>0</v>
      </c>
      <c r="U420">
        <v>0</v>
      </c>
      <c r="V420">
        <v>172</v>
      </c>
      <c r="W420">
        <v>2</v>
      </c>
      <c r="X420">
        <v>0</v>
      </c>
      <c r="Y420">
        <v>2</v>
      </c>
      <c r="Z420">
        <v>0</v>
      </c>
      <c r="AA420">
        <v>170</v>
      </c>
      <c r="AB420">
        <v>102</v>
      </c>
      <c r="AC420">
        <v>35</v>
      </c>
      <c r="AD420">
        <v>6</v>
      </c>
      <c r="AE420">
        <v>3</v>
      </c>
      <c r="AF420">
        <v>0</v>
      </c>
      <c r="AG420">
        <v>29</v>
      </c>
      <c r="AH420">
        <v>0</v>
      </c>
      <c r="AI420">
        <v>1</v>
      </c>
      <c r="AJ420">
        <v>0</v>
      </c>
      <c r="AK420">
        <v>11</v>
      </c>
      <c r="AL420">
        <v>13</v>
      </c>
      <c r="AM420">
        <v>0</v>
      </c>
      <c r="AN420">
        <v>0</v>
      </c>
      <c r="AO420">
        <v>0</v>
      </c>
      <c r="AP420">
        <v>4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102</v>
      </c>
      <c r="BB420">
        <v>22</v>
      </c>
      <c r="BC420">
        <v>12</v>
      </c>
      <c r="BD420">
        <v>1</v>
      </c>
      <c r="BE420">
        <v>0</v>
      </c>
      <c r="BF420">
        <v>4</v>
      </c>
      <c r="BG420">
        <v>0</v>
      </c>
      <c r="BH420">
        <v>0</v>
      </c>
      <c r="BI420">
        <v>1</v>
      </c>
      <c r="BJ420">
        <v>0</v>
      </c>
      <c r="BK420">
        <v>0</v>
      </c>
      <c r="BL420">
        <v>1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2</v>
      </c>
      <c r="BV420">
        <v>0</v>
      </c>
      <c r="BW420">
        <v>0</v>
      </c>
      <c r="BX420">
        <v>0</v>
      </c>
      <c r="BY420">
        <v>0</v>
      </c>
      <c r="BZ420">
        <v>1</v>
      </c>
      <c r="CA420">
        <v>22</v>
      </c>
      <c r="CB420">
        <v>2</v>
      </c>
      <c r="CC420">
        <v>2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2</v>
      </c>
      <c r="CR420">
        <v>9</v>
      </c>
      <c r="CS420">
        <v>0</v>
      </c>
      <c r="CT420">
        <v>1</v>
      </c>
      <c r="CU420">
        <v>7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1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9</v>
      </c>
      <c r="DR420">
        <v>8</v>
      </c>
      <c r="DS420">
        <v>0</v>
      </c>
      <c r="DT420">
        <v>1</v>
      </c>
      <c r="DU420">
        <v>0</v>
      </c>
      <c r="DV420">
        <v>0</v>
      </c>
      <c r="DW420">
        <v>6</v>
      </c>
      <c r="DX420">
        <v>0</v>
      </c>
      <c r="DY420">
        <v>0</v>
      </c>
      <c r="DZ420">
        <v>0</v>
      </c>
      <c r="EA420">
        <v>1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8</v>
      </c>
      <c r="ER420">
        <v>9</v>
      </c>
      <c r="ES420">
        <v>4</v>
      </c>
      <c r="ET420">
        <v>0</v>
      </c>
      <c r="EU420">
        <v>0</v>
      </c>
      <c r="EV420">
        <v>1</v>
      </c>
      <c r="EW420">
        <v>0</v>
      </c>
      <c r="EX420">
        <v>0</v>
      </c>
      <c r="EY420">
        <v>4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9</v>
      </c>
      <c r="FR420">
        <v>14</v>
      </c>
      <c r="FS420">
        <v>3</v>
      </c>
      <c r="FT420">
        <v>2</v>
      </c>
      <c r="FU420">
        <v>0</v>
      </c>
      <c r="FV420">
        <v>0</v>
      </c>
      <c r="FW420">
        <v>0</v>
      </c>
      <c r="FX420">
        <v>1</v>
      </c>
      <c r="FY420">
        <v>1</v>
      </c>
      <c r="FZ420">
        <v>1</v>
      </c>
      <c r="GA420">
        <v>0</v>
      </c>
      <c r="GB420">
        <v>1</v>
      </c>
      <c r="GC420">
        <v>0</v>
      </c>
      <c r="GD420">
        <v>1</v>
      </c>
      <c r="GE420">
        <v>0</v>
      </c>
      <c r="GF420">
        <v>0</v>
      </c>
      <c r="GG420">
        <v>0</v>
      </c>
      <c r="GH420">
        <v>0</v>
      </c>
      <c r="GI420">
        <v>0</v>
      </c>
      <c r="GJ420">
        <v>0</v>
      </c>
      <c r="GK420">
        <v>0</v>
      </c>
      <c r="GL420">
        <v>0</v>
      </c>
      <c r="GM420">
        <v>3</v>
      </c>
      <c r="GN420">
        <v>0</v>
      </c>
      <c r="GO420">
        <v>1</v>
      </c>
      <c r="GP420">
        <v>0</v>
      </c>
      <c r="GQ420">
        <v>14</v>
      </c>
      <c r="GR420">
        <v>4</v>
      </c>
      <c r="GS420">
        <v>4</v>
      </c>
      <c r="GT420">
        <v>0</v>
      </c>
      <c r="GU420">
        <v>0</v>
      </c>
      <c r="GV420">
        <v>0</v>
      </c>
      <c r="GW420">
        <v>0</v>
      </c>
      <c r="GX420">
        <v>0</v>
      </c>
      <c r="GY420">
        <v>0</v>
      </c>
      <c r="GZ420">
        <v>0</v>
      </c>
      <c r="HA420">
        <v>0</v>
      </c>
      <c r="HB420">
        <v>0</v>
      </c>
      <c r="HC420">
        <v>0</v>
      </c>
      <c r="HD420">
        <v>0</v>
      </c>
      <c r="HE420">
        <v>0</v>
      </c>
      <c r="HF420">
        <v>0</v>
      </c>
      <c r="HG420">
        <v>0</v>
      </c>
      <c r="HH420">
        <v>0</v>
      </c>
      <c r="HI420">
        <v>0</v>
      </c>
      <c r="HJ420">
        <v>0</v>
      </c>
      <c r="HK420">
        <v>0</v>
      </c>
      <c r="HL420">
        <v>0</v>
      </c>
      <c r="HM420">
        <v>0</v>
      </c>
      <c r="HN420">
        <v>0</v>
      </c>
      <c r="HO420">
        <v>0</v>
      </c>
      <c r="HP420">
        <v>0</v>
      </c>
      <c r="HQ420">
        <v>4</v>
      </c>
      <c r="HR420">
        <v>0</v>
      </c>
      <c r="HS420">
        <v>0</v>
      </c>
      <c r="HT420">
        <v>0</v>
      </c>
      <c r="HU420">
        <v>0</v>
      </c>
      <c r="HV420">
        <v>0</v>
      </c>
      <c r="HW420">
        <v>0</v>
      </c>
      <c r="HX420">
        <v>0</v>
      </c>
      <c r="HY420">
        <v>0</v>
      </c>
      <c r="HZ420">
        <v>0</v>
      </c>
      <c r="IA420">
        <v>0</v>
      </c>
      <c r="IB420">
        <v>0</v>
      </c>
      <c r="IC420">
        <v>0</v>
      </c>
      <c r="ID420">
        <v>0</v>
      </c>
      <c r="IE420">
        <v>0</v>
      </c>
    </row>
    <row r="421" spans="1:239">
      <c r="A421" t="s">
        <v>967</v>
      </c>
      <c r="B421" t="s">
        <v>940</v>
      </c>
      <c r="C421" t="str">
        <f>"060605"</f>
        <v>060605</v>
      </c>
      <c r="D421" t="s">
        <v>966</v>
      </c>
      <c r="E421">
        <v>6</v>
      </c>
      <c r="F421">
        <v>565</v>
      </c>
      <c r="G421">
        <v>460</v>
      </c>
      <c r="H421">
        <v>247</v>
      </c>
      <c r="I421">
        <v>213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213</v>
      </c>
      <c r="T421">
        <v>0</v>
      </c>
      <c r="U421">
        <v>0</v>
      </c>
      <c r="V421">
        <v>213</v>
      </c>
      <c r="W421">
        <v>9</v>
      </c>
      <c r="X421">
        <v>5</v>
      </c>
      <c r="Y421">
        <v>4</v>
      </c>
      <c r="Z421">
        <v>0</v>
      </c>
      <c r="AA421">
        <v>204</v>
      </c>
      <c r="AB421">
        <v>102</v>
      </c>
      <c r="AC421">
        <v>36</v>
      </c>
      <c r="AD421">
        <v>5</v>
      </c>
      <c r="AE421">
        <v>2</v>
      </c>
      <c r="AF421">
        <v>1</v>
      </c>
      <c r="AG421">
        <v>28</v>
      </c>
      <c r="AH421">
        <v>0</v>
      </c>
      <c r="AI421">
        <v>0</v>
      </c>
      <c r="AJ421">
        <v>1</v>
      </c>
      <c r="AK421">
        <v>5</v>
      </c>
      <c r="AL421">
        <v>22</v>
      </c>
      <c r="AM421">
        <v>1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1</v>
      </c>
      <c r="AX421">
        <v>0</v>
      </c>
      <c r="AY421">
        <v>0</v>
      </c>
      <c r="AZ421">
        <v>0</v>
      </c>
      <c r="BA421">
        <v>102</v>
      </c>
      <c r="BB421">
        <v>23</v>
      </c>
      <c r="BC421">
        <v>7</v>
      </c>
      <c r="BD421">
        <v>2</v>
      </c>
      <c r="BE421">
        <v>2</v>
      </c>
      <c r="BF421">
        <v>3</v>
      </c>
      <c r="BG421">
        <v>0</v>
      </c>
      <c r="BH421">
        <v>0</v>
      </c>
      <c r="BI421">
        <v>1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1</v>
      </c>
      <c r="BQ421">
        <v>0</v>
      </c>
      <c r="BR421">
        <v>0</v>
      </c>
      <c r="BS421">
        <v>0</v>
      </c>
      <c r="BT421">
        <v>0</v>
      </c>
      <c r="BU421">
        <v>6</v>
      </c>
      <c r="BV421">
        <v>0</v>
      </c>
      <c r="BW421">
        <v>0</v>
      </c>
      <c r="BX421">
        <v>0</v>
      </c>
      <c r="BY421">
        <v>1</v>
      </c>
      <c r="BZ421">
        <v>0</v>
      </c>
      <c r="CA421">
        <v>23</v>
      </c>
      <c r="CB421">
        <v>6</v>
      </c>
      <c r="CC421">
        <v>2</v>
      </c>
      <c r="CD421">
        <v>2</v>
      </c>
      <c r="CE421">
        <v>2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6</v>
      </c>
      <c r="CR421">
        <v>11</v>
      </c>
      <c r="CS421">
        <v>6</v>
      </c>
      <c r="CT421">
        <v>0</v>
      </c>
      <c r="CU421">
        <v>4</v>
      </c>
      <c r="CV421">
        <v>0</v>
      </c>
      <c r="CW421">
        <v>1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11</v>
      </c>
      <c r="DR421">
        <v>34</v>
      </c>
      <c r="DS421">
        <v>1</v>
      </c>
      <c r="DT421">
        <v>1</v>
      </c>
      <c r="DU421">
        <v>1</v>
      </c>
      <c r="DV421">
        <v>0</v>
      </c>
      <c r="DW421">
        <v>27</v>
      </c>
      <c r="DX421">
        <v>0</v>
      </c>
      <c r="DY421">
        <v>1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1</v>
      </c>
      <c r="EG421">
        <v>0</v>
      </c>
      <c r="EH421">
        <v>0</v>
      </c>
      <c r="EI421">
        <v>0</v>
      </c>
      <c r="EJ421">
        <v>0</v>
      </c>
      <c r="EK421">
        <v>1</v>
      </c>
      <c r="EL421">
        <v>0</v>
      </c>
      <c r="EM421">
        <v>0</v>
      </c>
      <c r="EN421">
        <v>0</v>
      </c>
      <c r="EO421">
        <v>0</v>
      </c>
      <c r="EP421">
        <v>1</v>
      </c>
      <c r="EQ421">
        <v>34</v>
      </c>
      <c r="ER421">
        <v>3</v>
      </c>
      <c r="ES421">
        <v>1</v>
      </c>
      <c r="ET421">
        <v>1</v>
      </c>
      <c r="EU421">
        <v>0</v>
      </c>
      <c r="EV421">
        <v>0</v>
      </c>
      <c r="EW421">
        <v>0</v>
      </c>
      <c r="EX421">
        <v>0</v>
      </c>
      <c r="EY421">
        <v>1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3</v>
      </c>
      <c r="FR421">
        <v>18</v>
      </c>
      <c r="FS421">
        <v>3</v>
      </c>
      <c r="FT421">
        <v>1</v>
      </c>
      <c r="FU421">
        <v>2</v>
      </c>
      <c r="FV421">
        <v>1</v>
      </c>
      <c r="FW421">
        <v>2</v>
      </c>
      <c r="FX421">
        <v>0</v>
      </c>
      <c r="FY421">
        <v>0</v>
      </c>
      <c r="FZ421">
        <v>0</v>
      </c>
      <c r="GA421">
        <v>1</v>
      </c>
      <c r="GB421">
        <v>3</v>
      </c>
      <c r="GC421">
        <v>0</v>
      </c>
      <c r="GD421">
        <v>2</v>
      </c>
      <c r="GE421">
        <v>0</v>
      </c>
      <c r="GF421">
        <v>0</v>
      </c>
      <c r="GG421">
        <v>0</v>
      </c>
      <c r="GH421">
        <v>1</v>
      </c>
      <c r="GI421">
        <v>0</v>
      </c>
      <c r="GJ421">
        <v>0</v>
      </c>
      <c r="GK421">
        <v>0</v>
      </c>
      <c r="GL421">
        <v>1</v>
      </c>
      <c r="GM421">
        <v>0</v>
      </c>
      <c r="GN421">
        <v>0</v>
      </c>
      <c r="GO421">
        <v>1</v>
      </c>
      <c r="GP421">
        <v>0</v>
      </c>
      <c r="GQ421">
        <v>18</v>
      </c>
      <c r="GR421">
        <v>7</v>
      </c>
      <c r="GS421">
        <v>6</v>
      </c>
      <c r="GT421">
        <v>0</v>
      </c>
      <c r="GU421">
        <v>0</v>
      </c>
      <c r="GV421">
        <v>0</v>
      </c>
      <c r="GW421">
        <v>0</v>
      </c>
      <c r="GX421">
        <v>0</v>
      </c>
      <c r="GY421">
        <v>0</v>
      </c>
      <c r="GZ421">
        <v>0</v>
      </c>
      <c r="HA421">
        <v>0</v>
      </c>
      <c r="HB421">
        <v>0</v>
      </c>
      <c r="HC421">
        <v>0</v>
      </c>
      <c r="HD421">
        <v>0</v>
      </c>
      <c r="HE421">
        <v>0</v>
      </c>
      <c r="HF421">
        <v>0</v>
      </c>
      <c r="HG421">
        <v>0</v>
      </c>
      <c r="HH421">
        <v>0</v>
      </c>
      <c r="HI421">
        <v>0</v>
      </c>
      <c r="HJ421">
        <v>0</v>
      </c>
      <c r="HK421">
        <v>1</v>
      </c>
      <c r="HL421">
        <v>0</v>
      </c>
      <c r="HM421">
        <v>0</v>
      </c>
      <c r="HN421">
        <v>0</v>
      </c>
      <c r="HO421">
        <v>0</v>
      </c>
      <c r="HP421">
        <v>0</v>
      </c>
      <c r="HQ421">
        <v>7</v>
      </c>
      <c r="HR421">
        <v>0</v>
      </c>
      <c r="HS421">
        <v>0</v>
      </c>
      <c r="HT421">
        <v>0</v>
      </c>
      <c r="HU421">
        <v>0</v>
      </c>
      <c r="HV421">
        <v>0</v>
      </c>
      <c r="HW421">
        <v>0</v>
      </c>
      <c r="HX421">
        <v>0</v>
      </c>
      <c r="HY421">
        <v>0</v>
      </c>
      <c r="HZ421">
        <v>0</v>
      </c>
      <c r="IA421">
        <v>0</v>
      </c>
      <c r="IB421">
        <v>0</v>
      </c>
      <c r="IC421">
        <v>0</v>
      </c>
      <c r="ID421">
        <v>0</v>
      </c>
      <c r="IE421">
        <v>0</v>
      </c>
    </row>
    <row r="422" spans="1:239">
      <c r="A422" t="s">
        <v>965</v>
      </c>
      <c r="B422" t="s">
        <v>940</v>
      </c>
      <c r="C422" t="str">
        <f>"060605"</f>
        <v>060605</v>
      </c>
      <c r="D422" t="s">
        <v>964</v>
      </c>
      <c r="E422">
        <v>7</v>
      </c>
      <c r="F422">
        <v>493</v>
      </c>
      <c r="G422">
        <v>380</v>
      </c>
      <c r="H422">
        <v>150</v>
      </c>
      <c r="I422">
        <v>230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230</v>
      </c>
      <c r="T422">
        <v>0</v>
      </c>
      <c r="U422">
        <v>0</v>
      </c>
      <c r="V422">
        <v>230</v>
      </c>
      <c r="W422">
        <v>6</v>
      </c>
      <c r="X422">
        <v>5</v>
      </c>
      <c r="Y422">
        <v>1</v>
      </c>
      <c r="Z422">
        <v>0</v>
      </c>
      <c r="AA422">
        <v>224</v>
      </c>
      <c r="AB422">
        <v>95</v>
      </c>
      <c r="AC422">
        <v>20</v>
      </c>
      <c r="AD422">
        <v>8</v>
      </c>
      <c r="AE422">
        <v>4</v>
      </c>
      <c r="AF422">
        <v>1</v>
      </c>
      <c r="AG422">
        <v>41</v>
      </c>
      <c r="AH422">
        <v>1</v>
      </c>
      <c r="AI422">
        <v>0</v>
      </c>
      <c r="AJ422">
        <v>1</v>
      </c>
      <c r="AK422">
        <v>4</v>
      </c>
      <c r="AL422">
        <v>10</v>
      </c>
      <c r="AM422">
        <v>0</v>
      </c>
      <c r="AN422">
        <v>0</v>
      </c>
      <c r="AO422">
        <v>0</v>
      </c>
      <c r="AP422">
        <v>2</v>
      </c>
      <c r="AQ422">
        <v>0</v>
      </c>
      <c r="AR422">
        <v>1</v>
      </c>
      <c r="AS422">
        <v>0</v>
      </c>
      <c r="AT422">
        <v>0</v>
      </c>
      <c r="AU422">
        <v>0</v>
      </c>
      <c r="AV422">
        <v>1</v>
      </c>
      <c r="AW422">
        <v>0</v>
      </c>
      <c r="AX422">
        <v>0</v>
      </c>
      <c r="AY422">
        <v>0</v>
      </c>
      <c r="AZ422">
        <v>1</v>
      </c>
      <c r="BA422">
        <v>95</v>
      </c>
      <c r="BB422">
        <v>5</v>
      </c>
      <c r="BC422">
        <v>0</v>
      </c>
      <c r="BD422">
        <v>1</v>
      </c>
      <c r="BE422">
        <v>0</v>
      </c>
      <c r="BF422">
        <v>2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1</v>
      </c>
      <c r="BQ422">
        <v>0</v>
      </c>
      <c r="BR422">
        <v>0</v>
      </c>
      <c r="BS422">
        <v>1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5</v>
      </c>
      <c r="CB422">
        <v>3</v>
      </c>
      <c r="CC422">
        <v>2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1</v>
      </c>
      <c r="CM422">
        <v>0</v>
      </c>
      <c r="CN422">
        <v>0</v>
      </c>
      <c r="CO422">
        <v>0</v>
      </c>
      <c r="CP422">
        <v>0</v>
      </c>
      <c r="CQ422">
        <v>3</v>
      </c>
      <c r="CR422">
        <v>16</v>
      </c>
      <c r="CS422">
        <v>1</v>
      </c>
      <c r="CT422">
        <v>0</v>
      </c>
      <c r="CU422">
        <v>13</v>
      </c>
      <c r="CV422">
        <v>0</v>
      </c>
      <c r="CW422">
        <v>1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1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16</v>
      </c>
      <c r="DR422">
        <v>67</v>
      </c>
      <c r="DS422">
        <v>0</v>
      </c>
      <c r="DT422">
        <v>0</v>
      </c>
      <c r="DU422">
        <v>0</v>
      </c>
      <c r="DV422">
        <v>1</v>
      </c>
      <c r="DW422">
        <v>63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2</v>
      </c>
      <c r="EL422">
        <v>0</v>
      </c>
      <c r="EM422">
        <v>0</v>
      </c>
      <c r="EN422">
        <v>0</v>
      </c>
      <c r="EO422">
        <v>0</v>
      </c>
      <c r="EP422">
        <v>1</v>
      </c>
      <c r="EQ422">
        <v>67</v>
      </c>
      <c r="ER422">
        <v>7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3</v>
      </c>
      <c r="EZ422">
        <v>0</v>
      </c>
      <c r="FA422">
        <v>0</v>
      </c>
      <c r="FB422">
        <v>0</v>
      </c>
      <c r="FC422">
        <v>2</v>
      </c>
      <c r="FD422">
        <v>0</v>
      </c>
      <c r="FE422">
        <v>0</v>
      </c>
      <c r="FF422">
        <v>1</v>
      </c>
      <c r="FG422">
        <v>0</v>
      </c>
      <c r="FH422">
        <v>1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7</v>
      </c>
      <c r="FR422">
        <v>22</v>
      </c>
      <c r="FS422">
        <v>5</v>
      </c>
      <c r="FT422">
        <v>2</v>
      </c>
      <c r="FU422">
        <v>2</v>
      </c>
      <c r="FV422">
        <v>0</v>
      </c>
      <c r="FW422">
        <v>6</v>
      </c>
      <c r="FX422">
        <v>0</v>
      </c>
      <c r="FY422">
        <v>0</v>
      </c>
      <c r="FZ422">
        <v>0</v>
      </c>
      <c r="GA422">
        <v>0</v>
      </c>
      <c r="GB422">
        <v>1</v>
      </c>
      <c r="GC422">
        <v>0</v>
      </c>
      <c r="GD422">
        <v>0</v>
      </c>
      <c r="GE422">
        <v>0</v>
      </c>
      <c r="GF422">
        <v>1</v>
      </c>
      <c r="GG422">
        <v>1</v>
      </c>
      <c r="GH422">
        <v>0</v>
      </c>
      <c r="GI422">
        <v>0</v>
      </c>
      <c r="GJ422">
        <v>2</v>
      </c>
      <c r="GK422">
        <v>0</v>
      </c>
      <c r="GL422">
        <v>0</v>
      </c>
      <c r="GM422">
        <v>0</v>
      </c>
      <c r="GN422">
        <v>0</v>
      </c>
      <c r="GO422">
        <v>0</v>
      </c>
      <c r="GP422">
        <v>2</v>
      </c>
      <c r="GQ422">
        <v>22</v>
      </c>
      <c r="GR422">
        <v>9</v>
      </c>
      <c r="GS422">
        <v>8</v>
      </c>
      <c r="GT422">
        <v>0</v>
      </c>
      <c r="GU422">
        <v>0</v>
      </c>
      <c r="GV422">
        <v>0</v>
      </c>
      <c r="GW422">
        <v>0</v>
      </c>
      <c r="GX422">
        <v>0</v>
      </c>
      <c r="GY422">
        <v>0</v>
      </c>
      <c r="GZ422">
        <v>1</v>
      </c>
      <c r="HA422">
        <v>0</v>
      </c>
      <c r="HB422">
        <v>0</v>
      </c>
      <c r="HC422">
        <v>0</v>
      </c>
      <c r="HD422">
        <v>0</v>
      </c>
      <c r="HE422">
        <v>0</v>
      </c>
      <c r="HF422">
        <v>0</v>
      </c>
      <c r="HG422">
        <v>0</v>
      </c>
      <c r="HH422">
        <v>0</v>
      </c>
      <c r="HI422">
        <v>0</v>
      </c>
      <c r="HJ422">
        <v>0</v>
      </c>
      <c r="HK422">
        <v>0</v>
      </c>
      <c r="HL422">
        <v>0</v>
      </c>
      <c r="HM422">
        <v>0</v>
      </c>
      <c r="HN422">
        <v>0</v>
      </c>
      <c r="HO422">
        <v>0</v>
      </c>
      <c r="HP422">
        <v>0</v>
      </c>
      <c r="HQ422">
        <v>9</v>
      </c>
      <c r="HR422">
        <v>0</v>
      </c>
      <c r="HS422">
        <v>0</v>
      </c>
      <c r="HT422">
        <v>0</v>
      </c>
      <c r="HU422">
        <v>0</v>
      </c>
      <c r="HV422">
        <v>0</v>
      </c>
      <c r="HW422">
        <v>0</v>
      </c>
      <c r="HX422">
        <v>0</v>
      </c>
      <c r="HY422">
        <v>0</v>
      </c>
      <c r="HZ422">
        <v>0</v>
      </c>
      <c r="IA422">
        <v>0</v>
      </c>
      <c r="IB422">
        <v>0</v>
      </c>
      <c r="IC422">
        <v>0</v>
      </c>
      <c r="ID422">
        <v>0</v>
      </c>
      <c r="IE422">
        <v>0</v>
      </c>
    </row>
    <row r="423" spans="1:239">
      <c r="A423" t="s">
        <v>963</v>
      </c>
      <c r="B423" t="s">
        <v>940</v>
      </c>
      <c r="C423" t="str">
        <f>"060605"</f>
        <v>060605</v>
      </c>
      <c r="D423" t="s">
        <v>962</v>
      </c>
      <c r="E423">
        <v>8</v>
      </c>
      <c r="F423">
        <v>581</v>
      </c>
      <c r="G423">
        <v>440</v>
      </c>
      <c r="H423">
        <v>227</v>
      </c>
      <c r="I423">
        <v>213</v>
      </c>
      <c r="J423">
        <v>0</v>
      </c>
      <c r="K423">
        <v>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213</v>
      </c>
      <c r="T423">
        <v>0</v>
      </c>
      <c r="U423">
        <v>0</v>
      </c>
      <c r="V423">
        <v>213</v>
      </c>
      <c r="W423">
        <v>5</v>
      </c>
      <c r="X423">
        <v>4</v>
      </c>
      <c r="Y423">
        <v>1</v>
      </c>
      <c r="Z423">
        <v>0</v>
      </c>
      <c r="AA423">
        <v>208</v>
      </c>
      <c r="AB423">
        <v>112</v>
      </c>
      <c r="AC423">
        <v>36</v>
      </c>
      <c r="AD423">
        <v>17</v>
      </c>
      <c r="AE423">
        <v>2</v>
      </c>
      <c r="AF423">
        <v>2</v>
      </c>
      <c r="AG423">
        <v>20</v>
      </c>
      <c r="AH423">
        <v>0</v>
      </c>
      <c r="AI423">
        <v>0</v>
      </c>
      <c r="AJ423">
        <v>9</v>
      </c>
      <c r="AK423">
        <v>5</v>
      </c>
      <c r="AL423">
        <v>14</v>
      </c>
      <c r="AM423">
        <v>1</v>
      </c>
      <c r="AN423">
        <v>0</v>
      </c>
      <c r="AO423">
        <v>0</v>
      </c>
      <c r="AP423">
        <v>0</v>
      </c>
      <c r="AQ423">
        <v>0</v>
      </c>
      <c r="AR423">
        <v>1</v>
      </c>
      <c r="AS423">
        <v>1</v>
      </c>
      <c r="AT423">
        <v>2</v>
      </c>
      <c r="AU423">
        <v>0</v>
      </c>
      <c r="AV423">
        <v>1</v>
      </c>
      <c r="AW423">
        <v>0</v>
      </c>
      <c r="AX423">
        <v>0</v>
      </c>
      <c r="AY423">
        <v>0</v>
      </c>
      <c r="AZ423">
        <v>1</v>
      </c>
      <c r="BA423">
        <v>112</v>
      </c>
      <c r="BB423">
        <v>26</v>
      </c>
      <c r="BC423">
        <v>10</v>
      </c>
      <c r="BD423">
        <v>0</v>
      </c>
      <c r="BE423">
        <v>2</v>
      </c>
      <c r="BF423">
        <v>5</v>
      </c>
      <c r="BG423">
        <v>2</v>
      </c>
      <c r="BH423">
        <v>2</v>
      </c>
      <c r="BI423">
        <v>0</v>
      </c>
      <c r="BJ423">
        <v>2</v>
      </c>
      <c r="BK423">
        <v>0</v>
      </c>
      <c r="BL423">
        <v>0</v>
      </c>
      <c r="BM423">
        <v>0</v>
      </c>
      <c r="BN423">
        <v>1</v>
      </c>
      <c r="BO423">
        <v>0</v>
      </c>
      <c r="BP423">
        <v>0</v>
      </c>
      <c r="BQ423">
        <v>1</v>
      </c>
      <c r="BR423">
        <v>0</v>
      </c>
      <c r="BS423">
        <v>0</v>
      </c>
      <c r="BT423">
        <v>0</v>
      </c>
      <c r="BU423">
        <v>0</v>
      </c>
      <c r="BV423">
        <v>1</v>
      </c>
      <c r="BW423">
        <v>0</v>
      </c>
      <c r="BX423">
        <v>0</v>
      </c>
      <c r="BY423">
        <v>0</v>
      </c>
      <c r="BZ423">
        <v>0</v>
      </c>
      <c r="CA423">
        <v>26</v>
      </c>
      <c r="CB423">
        <v>5</v>
      </c>
      <c r="CC423">
        <v>3</v>
      </c>
      <c r="CD423">
        <v>1</v>
      </c>
      <c r="CE423">
        <v>1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5</v>
      </c>
      <c r="CR423">
        <v>13</v>
      </c>
      <c r="CS423">
        <v>3</v>
      </c>
      <c r="CT423">
        <v>0</v>
      </c>
      <c r="CU423">
        <v>8</v>
      </c>
      <c r="CV423">
        <v>0</v>
      </c>
      <c r="CW423">
        <v>1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1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13</v>
      </c>
      <c r="DR423">
        <v>25</v>
      </c>
      <c r="DS423">
        <v>0</v>
      </c>
      <c r="DT423">
        <v>1</v>
      </c>
      <c r="DU423">
        <v>0</v>
      </c>
      <c r="DV423">
        <v>0</v>
      </c>
      <c r="DW423">
        <v>20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2</v>
      </c>
      <c r="EL423">
        <v>1</v>
      </c>
      <c r="EM423">
        <v>0</v>
      </c>
      <c r="EN423">
        <v>0</v>
      </c>
      <c r="EO423">
        <v>0</v>
      </c>
      <c r="EP423">
        <v>1</v>
      </c>
      <c r="EQ423">
        <v>25</v>
      </c>
      <c r="ER423">
        <v>5</v>
      </c>
      <c r="ES423">
        <v>0</v>
      </c>
      <c r="ET423">
        <v>1</v>
      </c>
      <c r="EU423">
        <v>1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1</v>
      </c>
      <c r="FB423">
        <v>0</v>
      </c>
      <c r="FC423">
        <v>1</v>
      </c>
      <c r="FD423">
        <v>1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5</v>
      </c>
      <c r="FR423">
        <v>16</v>
      </c>
      <c r="FS423">
        <v>7</v>
      </c>
      <c r="FT423">
        <v>2</v>
      </c>
      <c r="FU423">
        <v>0</v>
      </c>
      <c r="FV423">
        <v>0</v>
      </c>
      <c r="FW423">
        <v>0</v>
      </c>
      <c r="FX423">
        <v>0</v>
      </c>
      <c r="FY423">
        <v>1</v>
      </c>
      <c r="FZ423">
        <v>1</v>
      </c>
      <c r="GA423">
        <v>0</v>
      </c>
      <c r="GB423">
        <v>0</v>
      </c>
      <c r="GC423">
        <v>0</v>
      </c>
      <c r="GD423">
        <v>0</v>
      </c>
      <c r="GE423">
        <v>1</v>
      </c>
      <c r="GF423">
        <v>0</v>
      </c>
      <c r="GG423">
        <v>2</v>
      </c>
      <c r="GH423">
        <v>1</v>
      </c>
      <c r="GI423">
        <v>0</v>
      </c>
      <c r="GJ423">
        <v>0</v>
      </c>
      <c r="GK423">
        <v>0</v>
      </c>
      <c r="GL423">
        <v>0</v>
      </c>
      <c r="GM423">
        <v>0</v>
      </c>
      <c r="GN423">
        <v>1</v>
      </c>
      <c r="GO423">
        <v>0</v>
      </c>
      <c r="GP423">
        <v>0</v>
      </c>
      <c r="GQ423">
        <v>16</v>
      </c>
      <c r="GR423">
        <v>6</v>
      </c>
      <c r="GS423">
        <v>5</v>
      </c>
      <c r="GT423">
        <v>1</v>
      </c>
      <c r="GU423">
        <v>0</v>
      </c>
      <c r="GV423">
        <v>0</v>
      </c>
      <c r="GW423">
        <v>0</v>
      </c>
      <c r="GX423">
        <v>0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0</v>
      </c>
      <c r="HF423">
        <v>0</v>
      </c>
      <c r="HG423">
        <v>0</v>
      </c>
      <c r="HH423">
        <v>0</v>
      </c>
      <c r="HI423">
        <v>0</v>
      </c>
      <c r="HJ423">
        <v>0</v>
      </c>
      <c r="HK423">
        <v>0</v>
      </c>
      <c r="HL423">
        <v>0</v>
      </c>
      <c r="HM423">
        <v>0</v>
      </c>
      <c r="HN423">
        <v>0</v>
      </c>
      <c r="HO423">
        <v>0</v>
      </c>
      <c r="HP423">
        <v>0</v>
      </c>
      <c r="HQ423">
        <v>6</v>
      </c>
      <c r="HR423">
        <v>0</v>
      </c>
      <c r="HS423">
        <v>0</v>
      </c>
      <c r="HT423">
        <v>0</v>
      </c>
      <c r="HU423">
        <v>0</v>
      </c>
      <c r="HV423">
        <v>0</v>
      </c>
      <c r="HW423">
        <v>0</v>
      </c>
      <c r="HX423">
        <v>0</v>
      </c>
      <c r="HY423">
        <v>0</v>
      </c>
      <c r="HZ423">
        <v>0</v>
      </c>
      <c r="IA423">
        <v>0</v>
      </c>
      <c r="IB423">
        <v>0</v>
      </c>
      <c r="IC423">
        <v>0</v>
      </c>
      <c r="ID423">
        <v>0</v>
      </c>
      <c r="IE423">
        <v>0</v>
      </c>
    </row>
    <row r="424" spans="1:239">
      <c r="A424" t="s">
        <v>961</v>
      </c>
      <c r="B424" t="s">
        <v>940</v>
      </c>
      <c r="C424" t="str">
        <f>"060605"</f>
        <v>060605</v>
      </c>
      <c r="D424" t="s">
        <v>960</v>
      </c>
      <c r="E424">
        <v>9</v>
      </c>
      <c r="F424">
        <v>256</v>
      </c>
      <c r="G424">
        <v>200</v>
      </c>
      <c r="H424">
        <v>90</v>
      </c>
      <c r="I424">
        <v>110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110</v>
      </c>
      <c r="T424">
        <v>0</v>
      </c>
      <c r="U424">
        <v>0</v>
      </c>
      <c r="V424">
        <v>110</v>
      </c>
      <c r="W424">
        <v>5</v>
      </c>
      <c r="X424">
        <v>2</v>
      </c>
      <c r="Y424">
        <v>3</v>
      </c>
      <c r="Z424">
        <v>0</v>
      </c>
      <c r="AA424">
        <v>105</v>
      </c>
      <c r="AB424">
        <v>39</v>
      </c>
      <c r="AC424">
        <v>12</v>
      </c>
      <c r="AD424">
        <v>8</v>
      </c>
      <c r="AE424">
        <v>0</v>
      </c>
      <c r="AF424">
        <v>0</v>
      </c>
      <c r="AG424">
        <v>7</v>
      </c>
      <c r="AH424">
        <v>0</v>
      </c>
      <c r="AI424">
        <v>0</v>
      </c>
      <c r="AJ424">
        <v>0</v>
      </c>
      <c r="AK424">
        <v>3</v>
      </c>
      <c r="AL424">
        <v>8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39</v>
      </c>
      <c r="BB424">
        <v>14</v>
      </c>
      <c r="BC424">
        <v>6</v>
      </c>
      <c r="BD424">
        <v>1</v>
      </c>
      <c r="BE424">
        <v>0</v>
      </c>
      <c r="BF424">
        <v>5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1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1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14</v>
      </c>
      <c r="CB424">
        <v>4</v>
      </c>
      <c r="CC424">
        <v>4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4</v>
      </c>
      <c r="CR424">
        <v>5</v>
      </c>
      <c r="CS424">
        <v>0</v>
      </c>
      <c r="CT424">
        <v>0</v>
      </c>
      <c r="CU424">
        <v>2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2</v>
      </c>
      <c r="DC424">
        <v>0</v>
      </c>
      <c r="DD424">
        <v>1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5</v>
      </c>
      <c r="DR424">
        <v>24</v>
      </c>
      <c r="DS424">
        <v>1</v>
      </c>
      <c r="DT424">
        <v>0</v>
      </c>
      <c r="DU424">
        <v>0</v>
      </c>
      <c r="DV424">
        <v>0</v>
      </c>
      <c r="DW424">
        <v>16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7</v>
      </c>
      <c r="EQ424">
        <v>24</v>
      </c>
      <c r="ER424">
        <v>3</v>
      </c>
      <c r="ES424">
        <v>0</v>
      </c>
      <c r="ET424">
        <v>1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2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3</v>
      </c>
      <c r="FR424">
        <v>11</v>
      </c>
      <c r="FS424">
        <v>3</v>
      </c>
      <c r="FT424">
        <v>0</v>
      </c>
      <c r="FU424">
        <v>0</v>
      </c>
      <c r="FV424">
        <v>1</v>
      </c>
      <c r="FW424">
        <v>0</v>
      </c>
      <c r="FX424">
        <v>0</v>
      </c>
      <c r="FY424">
        <v>1</v>
      </c>
      <c r="FZ424">
        <v>0</v>
      </c>
      <c r="GA424">
        <v>1</v>
      </c>
      <c r="GB424">
        <v>1</v>
      </c>
      <c r="GC424">
        <v>0</v>
      </c>
      <c r="GD424">
        <v>0</v>
      </c>
      <c r="GE424">
        <v>1</v>
      </c>
      <c r="GF424">
        <v>0</v>
      </c>
      <c r="GG424">
        <v>0</v>
      </c>
      <c r="GH424">
        <v>1</v>
      </c>
      <c r="GI424">
        <v>0</v>
      </c>
      <c r="GJ424">
        <v>0</v>
      </c>
      <c r="GK424">
        <v>0</v>
      </c>
      <c r="GL424">
        <v>0</v>
      </c>
      <c r="GM424">
        <v>0</v>
      </c>
      <c r="GN424">
        <v>0</v>
      </c>
      <c r="GO424">
        <v>2</v>
      </c>
      <c r="GP424">
        <v>0</v>
      </c>
      <c r="GQ424">
        <v>11</v>
      </c>
      <c r="GR424">
        <v>5</v>
      </c>
      <c r="GS424">
        <v>3</v>
      </c>
      <c r="GT424">
        <v>0</v>
      </c>
      <c r="GU424">
        <v>0</v>
      </c>
      <c r="GV424">
        <v>0</v>
      </c>
      <c r="GW424">
        <v>0</v>
      </c>
      <c r="GX424">
        <v>0</v>
      </c>
      <c r="GY424">
        <v>1</v>
      </c>
      <c r="GZ424">
        <v>1</v>
      </c>
      <c r="HA424">
        <v>0</v>
      </c>
      <c r="HB424">
        <v>0</v>
      </c>
      <c r="HC424">
        <v>0</v>
      </c>
      <c r="HD424">
        <v>0</v>
      </c>
      <c r="HE424">
        <v>0</v>
      </c>
      <c r="HF424">
        <v>0</v>
      </c>
      <c r="HG424">
        <v>0</v>
      </c>
      <c r="HH424">
        <v>0</v>
      </c>
      <c r="HI424">
        <v>0</v>
      </c>
      <c r="HJ424">
        <v>0</v>
      </c>
      <c r="HK424">
        <v>0</v>
      </c>
      <c r="HL424">
        <v>0</v>
      </c>
      <c r="HM424">
        <v>0</v>
      </c>
      <c r="HN424">
        <v>0</v>
      </c>
      <c r="HO424">
        <v>0</v>
      </c>
      <c r="HP424">
        <v>0</v>
      </c>
      <c r="HQ424">
        <v>5</v>
      </c>
      <c r="HR424">
        <v>0</v>
      </c>
      <c r="HS424">
        <v>0</v>
      </c>
      <c r="HT424">
        <v>0</v>
      </c>
      <c r="HU424">
        <v>0</v>
      </c>
      <c r="HV424">
        <v>0</v>
      </c>
      <c r="HW424">
        <v>0</v>
      </c>
      <c r="HX424">
        <v>0</v>
      </c>
      <c r="HY424">
        <v>0</v>
      </c>
      <c r="HZ424">
        <v>0</v>
      </c>
      <c r="IA424">
        <v>0</v>
      </c>
      <c r="IB424">
        <v>0</v>
      </c>
      <c r="IC424">
        <v>0</v>
      </c>
      <c r="ID424">
        <v>0</v>
      </c>
      <c r="IE424">
        <v>0</v>
      </c>
    </row>
    <row r="425" spans="1:239">
      <c r="A425" t="s">
        <v>959</v>
      </c>
      <c r="B425" t="s">
        <v>940</v>
      </c>
      <c r="C425" t="str">
        <f>"060605"</f>
        <v>060605</v>
      </c>
      <c r="D425" t="s">
        <v>958</v>
      </c>
      <c r="E425">
        <v>10</v>
      </c>
      <c r="F425">
        <v>234</v>
      </c>
      <c r="G425">
        <v>180</v>
      </c>
      <c r="H425">
        <v>101</v>
      </c>
      <c r="I425">
        <v>79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79</v>
      </c>
      <c r="T425">
        <v>0</v>
      </c>
      <c r="U425">
        <v>0</v>
      </c>
      <c r="V425">
        <v>79</v>
      </c>
      <c r="W425">
        <v>1</v>
      </c>
      <c r="X425">
        <v>0</v>
      </c>
      <c r="Y425">
        <v>1</v>
      </c>
      <c r="Z425">
        <v>0</v>
      </c>
      <c r="AA425">
        <v>78</v>
      </c>
      <c r="AB425">
        <v>37</v>
      </c>
      <c r="AC425">
        <v>15</v>
      </c>
      <c r="AD425">
        <v>1</v>
      </c>
      <c r="AE425">
        <v>0</v>
      </c>
      <c r="AF425">
        <v>0</v>
      </c>
      <c r="AG425">
        <v>11</v>
      </c>
      <c r="AH425">
        <v>0</v>
      </c>
      <c r="AI425">
        <v>0</v>
      </c>
      <c r="AJ425">
        <v>0</v>
      </c>
      <c r="AK425">
        <v>1</v>
      </c>
      <c r="AL425">
        <v>8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1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37</v>
      </c>
      <c r="BB425">
        <v>8</v>
      </c>
      <c r="BC425">
        <v>4</v>
      </c>
      <c r="BD425">
        <v>0</v>
      </c>
      <c r="BE425">
        <v>1</v>
      </c>
      <c r="BF425">
        <v>2</v>
      </c>
      <c r="BG425">
        <v>0</v>
      </c>
      <c r="BH425">
        <v>0</v>
      </c>
      <c r="BI425">
        <v>1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8</v>
      </c>
      <c r="CB425">
        <v>1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1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1</v>
      </c>
      <c r="CR425">
        <v>8</v>
      </c>
      <c r="CS425">
        <v>1</v>
      </c>
      <c r="CT425">
        <v>0</v>
      </c>
      <c r="CU425">
        <v>4</v>
      </c>
      <c r="CV425">
        <v>0</v>
      </c>
      <c r="CW425">
        <v>0</v>
      </c>
      <c r="CX425">
        <v>0</v>
      </c>
      <c r="CY425">
        <v>1</v>
      </c>
      <c r="CZ425">
        <v>0</v>
      </c>
      <c r="DA425">
        <v>1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1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8</v>
      </c>
      <c r="DR425">
        <v>18</v>
      </c>
      <c r="DS425">
        <v>1</v>
      </c>
      <c r="DT425">
        <v>0</v>
      </c>
      <c r="DU425">
        <v>0</v>
      </c>
      <c r="DV425">
        <v>1</v>
      </c>
      <c r="DW425">
        <v>15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1</v>
      </c>
      <c r="EQ425">
        <v>18</v>
      </c>
      <c r="ER425">
        <v>4</v>
      </c>
      <c r="ES425">
        <v>2</v>
      </c>
      <c r="ET425">
        <v>1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0</v>
      </c>
      <c r="FP425">
        <v>1</v>
      </c>
      <c r="FQ425">
        <v>4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0</v>
      </c>
      <c r="GE425">
        <v>0</v>
      </c>
      <c r="GF425">
        <v>0</v>
      </c>
      <c r="GG425">
        <v>0</v>
      </c>
      <c r="GH425">
        <v>0</v>
      </c>
      <c r="GI425">
        <v>0</v>
      </c>
      <c r="GJ425">
        <v>0</v>
      </c>
      <c r="GK425">
        <v>0</v>
      </c>
      <c r="GL425">
        <v>0</v>
      </c>
      <c r="GM425">
        <v>0</v>
      </c>
      <c r="GN425">
        <v>0</v>
      </c>
      <c r="GO425">
        <v>0</v>
      </c>
      <c r="GP425">
        <v>0</v>
      </c>
      <c r="GQ425">
        <v>0</v>
      </c>
      <c r="GR425">
        <v>2</v>
      </c>
      <c r="GS425">
        <v>1</v>
      </c>
      <c r="GT425">
        <v>0</v>
      </c>
      <c r="GU425">
        <v>0</v>
      </c>
      <c r="GV425">
        <v>0</v>
      </c>
      <c r="GW425">
        <v>0</v>
      </c>
      <c r="GX425">
        <v>0</v>
      </c>
      <c r="GY425">
        <v>0</v>
      </c>
      <c r="GZ425">
        <v>0</v>
      </c>
      <c r="HA425">
        <v>0</v>
      </c>
      <c r="HB425">
        <v>0</v>
      </c>
      <c r="HC425">
        <v>0</v>
      </c>
      <c r="HD425">
        <v>0</v>
      </c>
      <c r="HE425">
        <v>0</v>
      </c>
      <c r="HF425">
        <v>0</v>
      </c>
      <c r="HG425">
        <v>0</v>
      </c>
      <c r="HH425">
        <v>0</v>
      </c>
      <c r="HI425">
        <v>0</v>
      </c>
      <c r="HJ425">
        <v>0</v>
      </c>
      <c r="HK425">
        <v>1</v>
      </c>
      <c r="HL425">
        <v>0</v>
      </c>
      <c r="HM425">
        <v>0</v>
      </c>
      <c r="HN425">
        <v>0</v>
      </c>
      <c r="HO425">
        <v>0</v>
      </c>
      <c r="HP425">
        <v>0</v>
      </c>
      <c r="HQ425">
        <v>2</v>
      </c>
      <c r="HR425">
        <v>0</v>
      </c>
      <c r="HS425">
        <v>0</v>
      </c>
      <c r="HT425">
        <v>0</v>
      </c>
      <c r="HU425">
        <v>0</v>
      </c>
      <c r="HV425">
        <v>0</v>
      </c>
      <c r="HW425">
        <v>0</v>
      </c>
      <c r="HX425">
        <v>0</v>
      </c>
      <c r="HY425">
        <v>0</v>
      </c>
      <c r="HZ425">
        <v>0</v>
      </c>
      <c r="IA425">
        <v>0</v>
      </c>
      <c r="IB425">
        <v>0</v>
      </c>
      <c r="IC425">
        <v>0</v>
      </c>
      <c r="ID425">
        <v>0</v>
      </c>
      <c r="IE425">
        <v>0</v>
      </c>
    </row>
    <row r="426" spans="1:239">
      <c r="A426" t="s">
        <v>957</v>
      </c>
      <c r="B426" t="s">
        <v>940</v>
      </c>
      <c r="C426" t="str">
        <f>"060605"</f>
        <v>060605</v>
      </c>
      <c r="D426" t="s">
        <v>956</v>
      </c>
      <c r="E426">
        <v>11</v>
      </c>
      <c r="F426">
        <v>404</v>
      </c>
      <c r="G426">
        <v>310</v>
      </c>
      <c r="H426">
        <v>158</v>
      </c>
      <c r="I426">
        <v>152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152</v>
      </c>
      <c r="T426">
        <v>0</v>
      </c>
      <c r="U426">
        <v>0</v>
      </c>
      <c r="V426">
        <v>152</v>
      </c>
      <c r="W426">
        <v>6</v>
      </c>
      <c r="X426">
        <v>3</v>
      </c>
      <c r="Y426">
        <v>3</v>
      </c>
      <c r="Z426">
        <v>0</v>
      </c>
      <c r="AA426">
        <v>146</v>
      </c>
      <c r="AB426">
        <v>81</v>
      </c>
      <c r="AC426">
        <v>28</v>
      </c>
      <c r="AD426">
        <v>7</v>
      </c>
      <c r="AE426">
        <v>2</v>
      </c>
      <c r="AF426">
        <v>1</v>
      </c>
      <c r="AG426">
        <v>8</v>
      </c>
      <c r="AH426">
        <v>0</v>
      </c>
      <c r="AI426">
        <v>0</v>
      </c>
      <c r="AJ426">
        <v>3</v>
      </c>
      <c r="AK426">
        <v>7</v>
      </c>
      <c r="AL426">
        <v>19</v>
      </c>
      <c r="AM426">
        <v>1</v>
      </c>
      <c r="AN426">
        <v>0</v>
      </c>
      <c r="AO426">
        <v>0</v>
      </c>
      <c r="AP426">
        <v>3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81</v>
      </c>
      <c r="BB426">
        <v>11</v>
      </c>
      <c r="BC426">
        <v>4</v>
      </c>
      <c r="BD426">
        <v>1</v>
      </c>
      <c r="BE426">
        <v>0</v>
      </c>
      <c r="BF426">
        <v>4</v>
      </c>
      <c r="BG426">
        <v>0</v>
      </c>
      <c r="BH426">
        <v>0</v>
      </c>
      <c r="BI426">
        <v>1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1</v>
      </c>
      <c r="CA426">
        <v>11</v>
      </c>
      <c r="CB426">
        <v>4</v>
      </c>
      <c r="CC426">
        <v>1</v>
      </c>
      <c r="CD426">
        <v>0</v>
      </c>
      <c r="CE426">
        <v>1</v>
      </c>
      <c r="CF426">
        <v>1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1</v>
      </c>
      <c r="CQ426">
        <v>4</v>
      </c>
      <c r="CR426">
        <v>17</v>
      </c>
      <c r="CS426">
        <v>0</v>
      </c>
      <c r="CT426">
        <v>1</v>
      </c>
      <c r="CU426">
        <v>13</v>
      </c>
      <c r="CV426">
        <v>3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17</v>
      </c>
      <c r="DR426">
        <v>12</v>
      </c>
      <c r="DS426">
        <v>0</v>
      </c>
      <c r="DT426">
        <v>1</v>
      </c>
      <c r="DU426">
        <v>1</v>
      </c>
      <c r="DV426">
        <v>0</v>
      </c>
      <c r="DW426">
        <v>10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12</v>
      </c>
      <c r="ER426">
        <v>7</v>
      </c>
      <c r="ES426">
        <v>1</v>
      </c>
      <c r="ET426">
        <v>3</v>
      </c>
      <c r="EU426">
        <v>1</v>
      </c>
      <c r="EV426">
        <v>2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7</v>
      </c>
      <c r="FR426">
        <v>12</v>
      </c>
      <c r="FS426">
        <v>5</v>
      </c>
      <c r="FT426">
        <v>1</v>
      </c>
      <c r="FU426">
        <v>0</v>
      </c>
      <c r="FV426">
        <v>0</v>
      </c>
      <c r="FW426">
        <v>0</v>
      </c>
      <c r="FX426">
        <v>2</v>
      </c>
      <c r="FY426">
        <v>1</v>
      </c>
      <c r="FZ426">
        <v>0</v>
      </c>
      <c r="GA426">
        <v>0</v>
      </c>
      <c r="GB426">
        <v>0</v>
      </c>
      <c r="GC426">
        <v>0</v>
      </c>
      <c r="GD426">
        <v>0</v>
      </c>
      <c r="GE426">
        <v>1</v>
      </c>
      <c r="GF426">
        <v>0</v>
      </c>
      <c r="GG426">
        <v>0</v>
      </c>
      <c r="GH426">
        <v>0</v>
      </c>
      <c r="GI426">
        <v>1</v>
      </c>
      <c r="GJ426">
        <v>0</v>
      </c>
      <c r="GK426">
        <v>0</v>
      </c>
      <c r="GL426">
        <v>0</v>
      </c>
      <c r="GM426">
        <v>1</v>
      </c>
      <c r="GN426">
        <v>0</v>
      </c>
      <c r="GO426">
        <v>0</v>
      </c>
      <c r="GP426">
        <v>0</v>
      </c>
      <c r="GQ426">
        <v>12</v>
      </c>
      <c r="GR426">
        <v>2</v>
      </c>
      <c r="GS426">
        <v>1</v>
      </c>
      <c r="GT426">
        <v>0</v>
      </c>
      <c r="GU426">
        <v>0</v>
      </c>
      <c r="GV426">
        <v>0</v>
      </c>
      <c r="GW426">
        <v>0</v>
      </c>
      <c r="GX426">
        <v>0</v>
      </c>
      <c r="GY426">
        <v>0</v>
      </c>
      <c r="GZ426">
        <v>0</v>
      </c>
      <c r="HA426">
        <v>0</v>
      </c>
      <c r="HB426">
        <v>0</v>
      </c>
      <c r="HC426">
        <v>0</v>
      </c>
      <c r="HD426">
        <v>0</v>
      </c>
      <c r="HE426">
        <v>0</v>
      </c>
      <c r="HF426">
        <v>0</v>
      </c>
      <c r="HG426">
        <v>0</v>
      </c>
      <c r="HH426">
        <v>0</v>
      </c>
      <c r="HI426">
        <v>0</v>
      </c>
      <c r="HJ426">
        <v>0</v>
      </c>
      <c r="HK426">
        <v>1</v>
      </c>
      <c r="HL426">
        <v>0</v>
      </c>
      <c r="HM426">
        <v>0</v>
      </c>
      <c r="HN426">
        <v>0</v>
      </c>
      <c r="HO426">
        <v>0</v>
      </c>
      <c r="HP426">
        <v>0</v>
      </c>
      <c r="HQ426">
        <v>2</v>
      </c>
      <c r="HR426">
        <v>0</v>
      </c>
      <c r="HS426">
        <v>0</v>
      </c>
      <c r="HT426">
        <v>0</v>
      </c>
      <c r="HU426">
        <v>0</v>
      </c>
      <c r="HV426">
        <v>0</v>
      </c>
      <c r="HW426">
        <v>0</v>
      </c>
      <c r="HX426">
        <v>0</v>
      </c>
      <c r="HY426">
        <v>0</v>
      </c>
      <c r="HZ426">
        <v>0</v>
      </c>
      <c r="IA426">
        <v>0</v>
      </c>
      <c r="IB426">
        <v>0</v>
      </c>
      <c r="IC426">
        <v>0</v>
      </c>
      <c r="ID426">
        <v>0</v>
      </c>
      <c r="IE426">
        <v>0</v>
      </c>
    </row>
    <row r="427" spans="1:239">
      <c r="A427" t="s">
        <v>955</v>
      </c>
      <c r="B427" t="s">
        <v>940</v>
      </c>
      <c r="C427" t="str">
        <f>"060605"</f>
        <v>060605</v>
      </c>
      <c r="D427" t="s">
        <v>954</v>
      </c>
      <c r="E427">
        <v>12</v>
      </c>
      <c r="F427">
        <v>216</v>
      </c>
      <c r="G427">
        <v>170</v>
      </c>
      <c r="H427">
        <v>77</v>
      </c>
      <c r="I427">
        <v>93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93</v>
      </c>
      <c r="T427">
        <v>0</v>
      </c>
      <c r="U427">
        <v>0</v>
      </c>
      <c r="V427">
        <v>93</v>
      </c>
      <c r="W427">
        <v>0</v>
      </c>
      <c r="X427">
        <v>0</v>
      </c>
      <c r="Y427">
        <v>0</v>
      </c>
      <c r="Z427">
        <v>0</v>
      </c>
      <c r="AA427">
        <v>93</v>
      </c>
      <c r="AB427">
        <v>41</v>
      </c>
      <c r="AC427">
        <v>11</v>
      </c>
      <c r="AD427">
        <v>5</v>
      </c>
      <c r="AE427">
        <v>0</v>
      </c>
      <c r="AF427">
        <v>0</v>
      </c>
      <c r="AG427">
        <v>7</v>
      </c>
      <c r="AH427">
        <v>0</v>
      </c>
      <c r="AI427">
        <v>0</v>
      </c>
      <c r="AJ427">
        <v>2</v>
      </c>
      <c r="AK427">
        <v>0</v>
      </c>
      <c r="AL427">
        <v>5</v>
      </c>
      <c r="AM427">
        <v>4</v>
      </c>
      <c r="AN427">
        <v>1</v>
      </c>
      <c r="AO427">
        <v>0</v>
      </c>
      <c r="AP427">
        <v>5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1</v>
      </c>
      <c r="AW427">
        <v>0</v>
      </c>
      <c r="AX427">
        <v>0</v>
      </c>
      <c r="AY427">
        <v>0</v>
      </c>
      <c r="AZ427">
        <v>0</v>
      </c>
      <c r="BA427">
        <v>41</v>
      </c>
      <c r="BB427">
        <v>14</v>
      </c>
      <c r="BC427">
        <v>8</v>
      </c>
      <c r="BD427">
        <v>0</v>
      </c>
      <c r="BE427">
        <v>1</v>
      </c>
      <c r="BF427">
        <v>1</v>
      </c>
      <c r="BG427">
        <v>0</v>
      </c>
      <c r="BH427">
        <v>0</v>
      </c>
      <c r="BI427">
        <v>1</v>
      </c>
      <c r="BJ427">
        <v>0</v>
      </c>
      <c r="BK427">
        <v>0</v>
      </c>
      <c r="BL427">
        <v>0</v>
      </c>
      <c r="BM427">
        <v>1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1</v>
      </c>
      <c r="BW427">
        <v>0</v>
      </c>
      <c r="BX427">
        <v>1</v>
      </c>
      <c r="BY427">
        <v>0</v>
      </c>
      <c r="BZ427">
        <v>0</v>
      </c>
      <c r="CA427">
        <v>14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6</v>
      </c>
      <c r="CS427">
        <v>1</v>
      </c>
      <c r="CT427">
        <v>0</v>
      </c>
      <c r="CU427">
        <v>4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1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6</v>
      </c>
      <c r="DR427">
        <v>24</v>
      </c>
      <c r="DS427">
        <v>1</v>
      </c>
      <c r="DT427">
        <v>0</v>
      </c>
      <c r="DU427">
        <v>0</v>
      </c>
      <c r="DV427">
        <v>0</v>
      </c>
      <c r="DW427">
        <v>23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24</v>
      </c>
      <c r="ER427">
        <v>1</v>
      </c>
      <c r="ES427">
        <v>1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0</v>
      </c>
      <c r="FN427">
        <v>0</v>
      </c>
      <c r="FO427">
        <v>0</v>
      </c>
      <c r="FP427">
        <v>0</v>
      </c>
      <c r="FQ427">
        <v>1</v>
      </c>
      <c r="FR427">
        <v>2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1</v>
      </c>
      <c r="FZ427">
        <v>0</v>
      </c>
      <c r="GA427">
        <v>0</v>
      </c>
      <c r="GB427">
        <v>0</v>
      </c>
      <c r="GC427">
        <v>0</v>
      </c>
      <c r="GD427">
        <v>0</v>
      </c>
      <c r="GE427">
        <v>0</v>
      </c>
      <c r="GF427">
        <v>0</v>
      </c>
      <c r="GG427">
        <v>0</v>
      </c>
      <c r="GH427">
        <v>1</v>
      </c>
      <c r="GI427">
        <v>0</v>
      </c>
      <c r="GJ427">
        <v>0</v>
      </c>
      <c r="GK427">
        <v>0</v>
      </c>
      <c r="GL427">
        <v>0</v>
      </c>
      <c r="GM427">
        <v>0</v>
      </c>
      <c r="GN427">
        <v>0</v>
      </c>
      <c r="GO427">
        <v>0</v>
      </c>
      <c r="GP427">
        <v>0</v>
      </c>
      <c r="GQ427">
        <v>2</v>
      </c>
      <c r="GR427">
        <v>5</v>
      </c>
      <c r="GS427">
        <v>4</v>
      </c>
      <c r="GT427">
        <v>0</v>
      </c>
      <c r="GU427">
        <v>0</v>
      </c>
      <c r="GV427">
        <v>0</v>
      </c>
      <c r="GW427">
        <v>0</v>
      </c>
      <c r="GX427">
        <v>0</v>
      </c>
      <c r="GY427">
        <v>0</v>
      </c>
      <c r="GZ427">
        <v>0</v>
      </c>
      <c r="HA427">
        <v>0</v>
      </c>
      <c r="HB427">
        <v>0</v>
      </c>
      <c r="HC427">
        <v>1</v>
      </c>
      <c r="HD427">
        <v>0</v>
      </c>
      <c r="HE427">
        <v>0</v>
      </c>
      <c r="HF427">
        <v>0</v>
      </c>
      <c r="HG427">
        <v>0</v>
      </c>
      <c r="HH427">
        <v>0</v>
      </c>
      <c r="HI427">
        <v>0</v>
      </c>
      <c r="HJ427">
        <v>0</v>
      </c>
      <c r="HK427">
        <v>0</v>
      </c>
      <c r="HL427">
        <v>0</v>
      </c>
      <c r="HM427">
        <v>0</v>
      </c>
      <c r="HN427">
        <v>0</v>
      </c>
      <c r="HO427">
        <v>0</v>
      </c>
      <c r="HP427">
        <v>0</v>
      </c>
      <c r="HQ427">
        <v>5</v>
      </c>
      <c r="HR427">
        <v>0</v>
      </c>
      <c r="HS427">
        <v>0</v>
      </c>
      <c r="HT427">
        <v>0</v>
      </c>
      <c r="HU427">
        <v>0</v>
      </c>
      <c r="HV427">
        <v>0</v>
      </c>
      <c r="HW427">
        <v>0</v>
      </c>
      <c r="HX427">
        <v>0</v>
      </c>
      <c r="HY427">
        <v>0</v>
      </c>
      <c r="HZ427">
        <v>0</v>
      </c>
      <c r="IA427">
        <v>0</v>
      </c>
      <c r="IB427">
        <v>0</v>
      </c>
      <c r="IC427">
        <v>0</v>
      </c>
      <c r="ID427">
        <v>0</v>
      </c>
      <c r="IE427">
        <v>0</v>
      </c>
    </row>
    <row r="428" spans="1:239">
      <c r="A428" t="s">
        <v>953</v>
      </c>
      <c r="B428" t="s">
        <v>940</v>
      </c>
      <c r="C428" t="str">
        <f>"060605"</f>
        <v>060605</v>
      </c>
      <c r="D428" t="s">
        <v>952</v>
      </c>
      <c r="E428">
        <v>13</v>
      </c>
      <c r="F428">
        <v>652</v>
      </c>
      <c r="G428">
        <v>490</v>
      </c>
      <c r="H428">
        <v>221</v>
      </c>
      <c r="I428">
        <v>269</v>
      </c>
      <c r="J428">
        <v>0</v>
      </c>
      <c r="K428">
        <v>5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269</v>
      </c>
      <c r="T428">
        <v>0</v>
      </c>
      <c r="U428">
        <v>0</v>
      </c>
      <c r="V428">
        <v>269</v>
      </c>
      <c r="W428">
        <v>4</v>
      </c>
      <c r="X428">
        <v>4</v>
      </c>
      <c r="Y428">
        <v>0</v>
      </c>
      <c r="Z428">
        <v>0</v>
      </c>
      <c r="AA428">
        <v>265</v>
      </c>
      <c r="AB428">
        <v>90</v>
      </c>
      <c r="AC428">
        <v>24</v>
      </c>
      <c r="AD428">
        <v>22</v>
      </c>
      <c r="AE428">
        <v>2</v>
      </c>
      <c r="AF428">
        <v>0</v>
      </c>
      <c r="AG428">
        <v>14</v>
      </c>
      <c r="AH428">
        <v>0</v>
      </c>
      <c r="AI428">
        <v>1</v>
      </c>
      <c r="AJ428">
        <v>3</v>
      </c>
      <c r="AK428">
        <v>5</v>
      </c>
      <c r="AL428">
        <v>12</v>
      </c>
      <c r="AM428">
        <v>3</v>
      </c>
      <c r="AN428">
        <v>0</v>
      </c>
      <c r="AO428">
        <v>0</v>
      </c>
      <c r="AP428">
        <v>2</v>
      </c>
      <c r="AQ428">
        <v>0</v>
      </c>
      <c r="AR428">
        <v>1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1</v>
      </c>
      <c r="AY428">
        <v>0</v>
      </c>
      <c r="AZ428">
        <v>0</v>
      </c>
      <c r="BA428">
        <v>90</v>
      </c>
      <c r="BB428">
        <v>24</v>
      </c>
      <c r="BC428">
        <v>4</v>
      </c>
      <c r="BD428">
        <v>5</v>
      </c>
      <c r="BE428">
        <v>1</v>
      </c>
      <c r="BF428">
        <v>4</v>
      </c>
      <c r="BG428">
        <v>0</v>
      </c>
      <c r="BH428">
        <v>0</v>
      </c>
      <c r="BI428">
        <v>0</v>
      </c>
      <c r="BJ428">
        <v>1</v>
      </c>
      <c r="BK428">
        <v>1</v>
      </c>
      <c r="BL428">
        <v>0</v>
      </c>
      <c r="BM428">
        <v>1</v>
      </c>
      <c r="BN428">
        <v>0</v>
      </c>
      <c r="BO428">
        <v>0</v>
      </c>
      <c r="BP428">
        <v>0</v>
      </c>
      <c r="BQ428">
        <v>1</v>
      </c>
      <c r="BR428">
        <v>0</v>
      </c>
      <c r="BS428">
        <v>0</v>
      </c>
      <c r="BT428">
        <v>0</v>
      </c>
      <c r="BU428">
        <v>2</v>
      </c>
      <c r="BV428">
        <v>3</v>
      </c>
      <c r="BW428">
        <v>0</v>
      </c>
      <c r="BX428">
        <v>0</v>
      </c>
      <c r="BY428">
        <v>0</v>
      </c>
      <c r="BZ428">
        <v>1</v>
      </c>
      <c r="CA428">
        <v>24</v>
      </c>
      <c r="CB428">
        <v>9</v>
      </c>
      <c r="CC428">
        <v>6</v>
      </c>
      <c r="CD428">
        <v>1</v>
      </c>
      <c r="CE428">
        <v>1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1</v>
      </c>
      <c r="CQ428">
        <v>9</v>
      </c>
      <c r="CR428">
        <v>32</v>
      </c>
      <c r="CS428">
        <v>3</v>
      </c>
      <c r="CT428">
        <v>1</v>
      </c>
      <c r="CU428">
        <v>27</v>
      </c>
      <c r="CV428">
        <v>1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32</v>
      </c>
      <c r="DR428">
        <v>48</v>
      </c>
      <c r="DS428">
        <v>1</v>
      </c>
      <c r="DT428">
        <v>1</v>
      </c>
      <c r="DU428">
        <v>0</v>
      </c>
      <c r="DV428">
        <v>0</v>
      </c>
      <c r="DW428">
        <v>40</v>
      </c>
      <c r="DX428">
        <v>0</v>
      </c>
      <c r="DY428">
        <v>0</v>
      </c>
      <c r="DZ428">
        <v>0</v>
      </c>
      <c r="EA428">
        <v>1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1</v>
      </c>
      <c r="EK428">
        <v>3</v>
      </c>
      <c r="EL428">
        <v>0</v>
      </c>
      <c r="EM428">
        <v>0</v>
      </c>
      <c r="EN428">
        <v>0</v>
      </c>
      <c r="EO428">
        <v>0</v>
      </c>
      <c r="EP428">
        <v>1</v>
      </c>
      <c r="EQ428">
        <v>48</v>
      </c>
      <c r="ER428">
        <v>18</v>
      </c>
      <c r="ES428">
        <v>6</v>
      </c>
      <c r="ET428">
        <v>3</v>
      </c>
      <c r="EU428">
        <v>0</v>
      </c>
      <c r="EV428">
        <v>0</v>
      </c>
      <c r="EW428">
        <v>0</v>
      </c>
      <c r="EX428">
        <v>0</v>
      </c>
      <c r="EY428">
        <v>4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2</v>
      </c>
      <c r="FJ428">
        <v>1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2</v>
      </c>
      <c r="FQ428">
        <v>18</v>
      </c>
      <c r="FR428">
        <v>23</v>
      </c>
      <c r="FS428">
        <v>5</v>
      </c>
      <c r="FT428">
        <v>1</v>
      </c>
      <c r="FU428">
        <v>2</v>
      </c>
      <c r="FV428">
        <v>0</v>
      </c>
      <c r="FW428">
        <v>2</v>
      </c>
      <c r="FX428">
        <v>0</v>
      </c>
      <c r="FY428">
        <v>1</v>
      </c>
      <c r="FZ428">
        <v>0</v>
      </c>
      <c r="GA428">
        <v>0</v>
      </c>
      <c r="GB428">
        <v>3</v>
      </c>
      <c r="GC428">
        <v>1</v>
      </c>
      <c r="GD428">
        <v>0</v>
      </c>
      <c r="GE428">
        <v>0</v>
      </c>
      <c r="GF428">
        <v>3</v>
      </c>
      <c r="GG428">
        <v>0</v>
      </c>
      <c r="GH428">
        <v>0</v>
      </c>
      <c r="GI428">
        <v>1</v>
      </c>
      <c r="GJ428">
        <v>0</v>
      </c>
      <c r="GK428">
        <v>0</v>
      </c>
      <c r="GL428">
        <v>0</v>
      </c>
      <c r="GM428">
        <v>1</v>
      </c>
      <c r="GN428">
        <v>1</v>
      </c>
      <c r="GO428">
        <v>1</v>
      </c>
      <c r="GP428">
        <v>1</v>
      </c>
      <c r="GQ428">
        <v>23</v>
      </c>
      <c r="GR428">
        <v>20</v>
      </c>
      <c r="GS428">
        <v>15</v>
      </c>
      <c r="GT428">
        <v>0</v>
      </c>
      <c r="GU428">
        <v>1</v>
      </c>
      <c r="GV428">
        <v>0</v>
      </c>
      <c r="GW428">
        <v>0</v>
      </c>
      <c r="GX428">
        <v>0</v>
      </c>
      <c r="GY428">
        <v>0</v>
      </c>
      <c r="GZ428">
        <v>0</v>
      </c>
      <c r="HA428">
        <v>0</v>
      </c>
      <c r="HB428">
        <v>0</v>
      </c>
      <c r="HC428">
        <v>0</v>
      </c>
      <c r="HD428">
        <v>1</v>
      </c>
      <c r="HE428">
        <v>0</v>
      </c>
      <c r="HF428">
        <v>0</v>
      </c>
      <c r="HG428">
        <v>1</v>
      </c>
      <c r="HH428">
        <v>1</v>
      </c>
      <c r="HI428">
        <v>0</v>
      </c>
      <c r="HJ428">
        <v>0</v>
      </c>
      <c r="HK428">
        <v>1</v>
      </c>
      <c r="HL428">
        <v>0</v>
      </c>
      <c r="HM428">
        <v>0</v>
      </c>
      <c r="HN428">
        <v>0</v>
      </c>
      <c r="HO428">
        <v>0</v>
      </c>
      <c r="HP428">
        <v>0</v>
      </c>
      <c r="HQ428">
        <v>20</v>
      </c>
      <c r="HR428">
        <v>1</v>
      </c>
      <c r="HS428">
        <v>0</v>
      </c>
      <c r="HT428">
        <v>0</v>
      </c>
      <c r="HU428">
        <v>0</v>
      </c>
      <c r="HV428">
        <v>0</v>
      </c>
      <c r="HW428">
        <v>1</v>
      </c>
      <c r="HX428">
        <v>0</v>
      </c>
      <c r="HY428">
        <v>0</v>
      </c>
      <c r="HZ428">
        <v>0</v>
      </c>
      <c r="IA428">
        <v>0</v>
      </c>
      <c r="IB428">
        <v>0</v>
      </c>
      <c r="IC428">
        <v>0</v>
      </c>
      <c r="ID428">
        <v>0</v>
      </c>
      <c r="IE428">
        <v>1</v>
      </c>
    </row>
    <row r="429" spans="1:239">
      <c r="A429" t="s">
        <v>951</v>
      </c>
      <c r="B429" t="s">
        <v>940</v>
      </c>
      <c r="C429" t="str">
        <f>"060605"</f>
        <v>060605</v>
      </c>
      <c r="D429" t="s">
        <v>950</v>
      </c>
      <c r="E429">
        <v>14</v>
      </c>
      <c r="F429">
        <v>580</v>
      </c>
      <c r="G429">
        <v>450</v>
      </c>
      <c r="H429">
        <v>170</v>
      </c>
      <c r="I429">
        <v>280</v>
      </c>
      <c r="J429">
        <v>0</v>
      </c>
      <c r="K429">
        <v>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280</v>
      </c>
      <c r="T429">
        <v>0</v>
      </c>
      <c r="U429">
        <v>0</v>
      </c>
      <c r="V429">
        <v>280</v>
      </c>
      <c r="W429">
        <v>4</v>
      </c>
      <c r="X429">
        <v>2</v>
      </c>
      <c r="Y429">
        <v>2</v>
      </c>
      <c r="Z429">
        <v>0</v>
      </c>
      <c r="AA429">
        <v>276</v>
      </c>
      <c r="AB429">
        <v>141</v>
      </c>
      <c r="AC429">
        <v>45</v>
      </c>
      <c r="AD429">
        <v>32</v>
      </c>
      <c r="AE429">
        <v>2</v>
      </c>
      <c r="AF429">
        <v>0</v>
      </c>
      <c r="AG429">
        <v>20</v>
      </c>
      <c r="AH429">
        <v>1</v>
      </c>
      <c r="AI429">
        <v>2</v>
      </c>
      <c r="AJ429">
        <v>0</v>
      </c>
      <c r="AK429">
        <v>6</v>
      </c>
      <c r="AL429">
        <v>18</v>
      </c>
      <c r="AM429">
        <v>4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7</v>
      </c>
      <c r="AW429">
        <v>0</v>
      </c>
      <c r="AX429">
        <v>1</v>
      </c>
      <c r="AY429">
        <v>1</v>
      </c>
      <c r="AZ429">
        <v>2</v>
      </c>
      <c r="BA429">
        <v>141</v>
      </c>
      <c r="BB429">
        <v>39</v>
      </c>
      <c r="BC429">
        <v>16</v>
      </c>
      <c r="BD429">
        <v>3</v>
      </c>
      <c r="BE429">
        <v>1</v>
      </c>
      <c r="BF429">
        <v>7</v>
      </c>
      <c r="BG429">
        <v>1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1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1</v>
      </c>
      <c r="BU429">
        <v>2</v>
      </c>
      <c r="BV429">
        <v>5</v>
      </c>
      <c r="BW429">
        <v>1</v>
      </c>
      <c r="BX429">
        <v>0</v>
      </c>
      <c r="BY429">
        <v>1</v>
      </c>
      <c r="BZ429">
        <v>0</v>
      </c>
      <c r="CA429">
        <v>39</v>
      </c>
      <c r="CB429">
        <v>13</v>
      </c>
      <c r="CC429">
        <v>4</v>
      </c>
      <c r="CD429">
        <v>1</v>
      </c>
      <c r="CE429">
        <v>3</v>
      </c>
      <c r="CF429">
        <v>0</v>
      </c>
      <c r="CG429">
        <v>1</v>
      </c>
      <c r="CH429">
        <v>3</v>
      </c>
      <c r="CI429">
        <v>0</v>
      </c>
      <c r="CJ429">
        <v>1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13</v>
      </c>
      <c r="CR429">
        <v>27</v>
      </c>
      <c r="CS429">
        <v>1</v>
      </c>
      <c r="CT429">
        <v>0</v>
      </c>
      <c r="CU429">
        <v>23</v>
      </c>
      <c r="CV429">
        <v>0</v>
      </c>
      <c r="CW429">
        <v>2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1</v>
      </c>
      <c r="DQ429">
        <v>27</v>
      </c>
      <c r="DR429">
        <v>13</v>
      </c>
      <c r="DS429">
        <v>2</v>
      </c>
      <c r="DT429">
        <v>0</v>
      </c>
      <c r="DU429">
        <v>0</v>
      </c>
      <c r="DV429">
        <v>1</v>
      </c>
      <c r="DW429">
        <v>8</v>
      </c>
      <c r="DX429">
        <v>0</v>
      </c>
      <c r="DY429">
        <v>0</v>
      </c>
      <c r="DZ429">
        <v>0</v>
      </c>
      <c r="EA429">
        <v>1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1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13</v>
      </c>
      <c r="ER429">
        <v>12</v>
      </c>
      <c r="ES429">
        <v>3</v>
      </c>
      <c r="ET429">
        <v>1</v>
      </c>
      <c r="EU429">
        <v>0</v>
      </c>
      <c r="EV429">
        <v>1</v>
      </c>
      <c r="EW429">
        <v>0</v>
      </c>
      <c r="EX429">
        <v>0</v>
      </c>
      <c r="EY429">
        <v>5</v>
      </c>
      <c r="EZ429">
        <v>0</v>
      </c>
      <c r="FA429">
        <v>0</v>
      </c>
      <c r="FB429">
        <v>1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1</v>
      </c>
      <c r="FN429">
        <v>0</v>
      </c>
      <c r="FO429">
        <v>0</v>
      </c>
      <c r="FP429">
        <v>0</v>
      </c>
      <c r="FQ429">
        <v>12</v>
      </c>
      <c r="FR429">
        <v>20</v>
      </c>
      <c r="FS429">
        <v>6</v>
      </c>
      <c r="FT429">
        <v>2</v>
      </c>
      <c r="FU429">
        <v>6</v>
      </c>
      <c r="FV429">
        <v>0</v>
      </c>
      <c r="FW429">
        <v>0</v>
      </c>
      <c r="FX429">
        <v>0</v>
      </c>
      <c r="FY429">
        <v>0</v>
      </c>
      <c r="FZ429">
        <v>1</v>
      </c>
      <c r="GA429">
        <v>0</v>
      </c>
      <c r="GB429">
        <v>1</v>
      </c>
      <c r="GC429">
        <v>0</v>
      </c>
      <c r="GD429">
        <v>2</v>
      </c>
      <c r="GE429">
        <v>0</v>
      </c>
      <c r="GF429">
        <v>0</v>
      </c>
      <c r="GG429">
        <v>0</v>
      </c>
      <c r="GH429">
        <v>0</v>
      </c>
      <c r="GI429">
        <v>0</v>
      </c>
      <c r="GJ429">
        <v>0</v>
      </c>
      <c r="GK429">
        <v>0</v>
      </c>
      <c r="GL429">
        <v>0</v>
      </c>
      <c r="GM429">
        <v>0</v>
      </c>
      <c r="GN429">
        <v>0</v>
      </c>
      <c r="GO429">
        <v>1</v>
      </c>
      <c r="GP429">
        <v>1</v>
      </c>
      <c r="GQ429">
        <v>20</v>
      </c>
      <c r="GR429">
        <v>11</v>
      </c>
      <c r="GS429">
        <v>10</v>
      </c>
      <c r="GT429">
        <v>0</v>
      </c>
      <c r="GU429">
        <v>0</v>
      </c>
      <c r="GV429">
        <v>0</v>
      </c>
      <c r="GW429">
        <v>0</v>
      </c>
      <c r="GX429">
        <v>0</v>
      </c>
      <c r="GY429">
        <v>0</v>
      </c>
      <c r="GZ429">
        <v>0</v>
      </c>
      <c r="HA429">
        <v>0</v>
      </c>
      <c r="HB429">
        <v>0</v>
      </c>
      <c r="HC429">
        <v>0</v>
      </c>
      <c r="HD429">
        <v>0</v>
      </c>
      <c r="HE429">
        <v>0</v>
      </c>
      <c r="HF429">
        <v>0</v>
      </c>
      <c r="HG429">
        <v>0</v>
      </c>
      <c r="HH429">
        <v>0</v>
      </c>
      <c r="HI429">
        <v>0</v>
      </c>
      <c r="HJ429">
        <v>0</v>
      </c>
      <c r="HK429">
        <v>0</v>
      </c>
      <c r="HL429">
        <v>0</v>
      </c>
      <c r="HM429">
        <v>1</v>
      </c>
      <c r="HN429">
        <v>0</v>
      </c>
      <c r="HO429">
        <v>0</v>
      </c>
      <c r="HP429">
        <v>0</v>
      </c>
      <c r="HQ429">
        <v>11</v>
      </c>
      <c r="HR429">
        <v>0</v>
      </c>
      <c r="HS429">
        <v>0</v>
      </c>
      <c r="HT429">
        <v>0</v>
      </c>
      <c r="HU429">
        <v>0</v>
      </c>
      <c r="HV429">
        <v>0</v>
      </c>
      <c r="HW429">
        <v>0</v>
      </c>
      <c r="HX429">
        <v>0</v>
      </c>
      <c r="HY429">
        <v>0</v>
      </c>
      <c r="HZ429">
        <v>0</v>
      </c>
      <c r="IA429">
        <v>0</v>
      </c>
      <c r="IB429">
        <v>0</v>
      </c>
      <c r="IC429">
        <v>0</v>
      </c>
      <c r="ID429">
        <v>0</v>
      </c>
      <c r="IE429">
        <v>0</v>
      </c>
    </row>
    <row r="430" spans="1:239">
      <c r="A430" t="s">
        <v>949</v>
      </c>
      <c r="B430" t="s">
        <v>940</v>
      </c>
      <c r="C430" t="str">
        <f>"060605"</f>
        <v>060605</v>
      </c>
      <c r="D430" t="s">
        <v>948</v>
      </c>
      <c r="E430">
        <v>15</v>
      </c>
      <c r="F430">
        <v>452</v>
      </c>
      <c r="G430">
        <v>350</v>
      </c>
      <c r="H430">
        <v>152</v>
      </c>
      <c r="I430">
        <v>198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198</v>
      </c>
      <c r="T430">
        <v>0</v>
      </c>
      <c r="U430">
        <v>0</v>
      </c>
      <c r="V430">
        <v>198</v>
      </c>
      <c r="W430">
        <v>4</v>
      </c>
      <c r="X430">
        <v>3</v>
      </c>
      <c r="Y430">
        <v>1</v>
      </c>
      <c r="Z430">
        <v>0</v>
      </c>
      <c r="AA430">
        <v>194</v>
      </c>
      <c r="AB430">
        <v>117</v>
      </c>
      <c r="AC430">
        <v>45</v>
      </c>
      <c r="AD430">
        <v>15</v>
      </c>
      <c r="AE430">
        <v>0</v>
      </c>
      <c r="AF430">
        <v>0</v>
      </c>
      <c r="AG430">
        <v>21</v>
      </c>
      <c r="AH430">
        <v>1</v>
      </c>
      <c r="AI430">
        <v>0</v>
      </c>
      <c r="AJ430">
        <v>2</v>
      </c>
      <c r="AK430">
        <v>13</v>
      </c>
      <c r="AL430">
        <v>16</v>
      </c>
      <c r="AM430">
        <v>1</v>
      </c>
      <c r="AN430">
        <v>0</v>
      </c>
      <c r="AO430">
        <v>0</v>
      </c>
      <c r="AP430">
        <v>0</v>
      </c>
      <c r="AQ430">
        <v>0</v>
      </c>
      <c r="AR430">
        <v>1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1</v>
      </c>
      <c r="AY430">
        <v>0</v>
      </c>
      <c r="AZ430">
        <v>1</v>
      </c>
      <c r="BA430">
        <v>117</v>
      </c>
      <c r="BB430">
        <v>21</v>
      </c>
      <c r="BC430">
        <v>6</v>
      </c>
      <c r="BD430">
        <v>0</v>
      </c>
      <c r="BE430">
        <v>0</v>
      </c>
      <c r="BF430">
        <v>10</v>
      </c>
      <c r="BG430">
        <v>2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3</v>
      </c>
      <c r="BW430">
        <v>0</v>
      </c>
      <c r="BX430">
        <v>0</v>
      </c>
      <c r="BY430">
        <v>0</v>
      </c>
      <c r="BZ430">
        <v>0</v>
      </c>
      <c r="CA430">
        <v>21</v>
      </c>
      <c r="CB430">
        <v>4</v>
      </c>
      <c r="CC430">
        <v>3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1</v>
      </c>
      <c r="CP430">
        <v>0</v>
      </c>
      <c r="CQ430">
        <v>4</v>
      </c>
      <c r="CR430">
        <v>7</v>
      </c>
      <c r="CS430">
        <v>1</v>
      </c>
      <c r="CT430">
        <v>0</v>
      </c>
      <c r="CU430">
        <v>4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1</v>
      </c>
      <c r="DC430">
        <v>0</v>
      </c>
      <c r="DD430">
        <v>0</v>
      </c>
      <c r="DE430">
        <v>1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7</v>
      </c>
      <c r="DR430">
        <v>17</v>
      </c>
      <c r="DS430">
        <v>4</v>
      </c>
      <c r="DT430">
        <v>0</v>
      </c>
      <c r="DU430">
        <v>0</v>
      </c>
      <c r="DV430">
        <v>0</v>
      </c>
      <c r="DW430">
        <v>11</v>
      </c>
      <c r="DX430">
        <v>0</v>
      </c>
      <c r="DY430">
        <v>0</v>
      </c>
      <c r="DZ430">
        <v>2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17</v>
      </c>
      <c r="ER430">
        <v>2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1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1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2</v>
      </c>
      <c r="FR430">
        <v>12</v>
      </c>
      <c r="FS430">
        <v>5</v>
      </c>
      <c r="FT430">
        <v>2</v>
      </c>
      <c r="FU430">
        <v>2</v>
      </c>
      <c r="FV430">
        <v>0</v>
      </c>
      <c r="FW430">
        <v>0</v>
      </c>
      <c r="FX430">
        <v>0</v>
      </c>
      <c r="FY430">
        <v>1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0</v>
      </c>
      <c r="GH430">
        <v>0</v>
      </c>
      <c r="GI430">
        <v>0</v>
      </c>
      <c r="GJ430">
        <v>0</v>
      </c>
      <c r="GK430">
        <v>0</v>
      </c>
      <c r="GL430">
        <v>0</v>
      </c>
      <c r="GM430">
        <v>1</v>
      </c>
      <c r="GN430">
        <v>0</v>
      </c>
      <c r="GO430">
        <v>1</v>
      </c>
      <c r="GP430">
        <v>0</v>
      </c>
      <c r="GQ430">
        <v>12</v>
      </c>
      <c r="GR430">
        <v>13</v>
      </c>
      <c r="GS430">
        <v>12</v>
      </c>
      <c r="GT430">
        <v>0</v>
      </c>
      <c r="GU430">
        <v>0</v>
      </c>
      <c r="GV430">
        <v>0</v>
      </c>
      <c r="GW430">
        <v>0</v>
      </c>
      <c r="GX430">
        <v>0</v>
      </c>
      <c r="GY430">
        <v>0</v>
      </c>
      <c r="GZ430">
        <v>0</v>
      </c>
      <c r="HA430">
        <v>0</v>
      </c>
      <c r="HB430">
        <v>0</v>
      </c>
      <c r="HC430">
        <v>0</v>
      </c>
      <c r="HD430">
        <v>0</v>
      </c>
      <c r="HE430">
        <v>0</v>
      </c>
      <c r="HF430">
        <v>0</v>
      </c>
      <c r="HG430">
        <v>0</v>
      </c>
      <c r="HH430">
        <v>0</v>
      </c>
      <c r="HI430">
        <v>0</v>
      </c>
      <c r="HJ430">
        <v>0</v>
      </c>
      <c r="HK430">
        <v>1</v>
      </c>
      <c r="HL430">
        <v>0</v>
      </c>
      <c r="HM430">
        <v>0</v>
      </c>
      <c r="HN430">
        <v>0</v>
      </c>
      <c r="HO430">
        <v>0</v>
      </c>
      <c r="HP430">
        <v>0</v>
      </c>
      <c r="HQ430">
        <v>13</v>
      </c>
      <c r="HR430">
        <v>1</v>
      </c>
      <c r="HS430">
        <v>0</v>
      </c>
      <c r="HT430">
        <v>0</v>
      </c>
      <c r="HU430">
        <v>1</v>
      </c>
      <c r="HV430">
        <v>0</v>
      </c>
      <c r="HW430">
        <v>0</v>
      </c>
      <c r="HX430">
        <v>0</v>
      </c>
      <c r="HY430">
        <v>0</v>
      </c>
      <c r="HZ430">
        <v>0</v>
      </c>
      <c r="IA430">
        <v>0</v>
      </c>
      <c r="IB430">
        <v>0</v>
      </c>
      <c r="IC430">
        <v>0</v>
      </c>
      <c r="ID430">
        <v>0</v>
      </c>
      <c r="IE430">
        <v>1</v>
      </c>
    </row>
    <row r="431" spans="1:239">
      <c r="A431" t="s">
        <v>947</v>
      </c>
      <c r="B431" t="s">
        <v>940</v>
      </c>
      <c r="C431" t="str">
        <f>"060605"</f>
        <v>060605</v>
      </c>
      <c r="D431" t="s">
        <v>946</v>
      </c>
      <c r="E431">
        <v>16</v>
      </c>
      <c r="F431">
        <v>505</v>
      </c>
      <c r="G431">
        <v>390</v>
      </c>
      <c r="H431">
        <v>170</v>
      </c>
      <c r="I431">
        <v>220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220</v>
      </c>
      <c r="T431">
        <v>0</v>
      </c>
      <c r="U431">
        <v>0</v>
      </c>
      <c r="V431">
        <v>220</v>
      </c>
      <c r="W431">
        <v>6</v>
      </c>
      <c r="X431">
        <v>5</v>
      </c>
      <c r="Y431">
        <v>1</v>
      </c>
      <c r="Z431">
        <v>0</v>
      </c>
      <c r="AA431">
        <v>214</v>
      </c>
      <c r="AB431">
        <v>70</v>
      </c>
      <c r="AC431">
        <v>15</v>
      </c>
      <c r="AD431">
        <v>12</v>
      </c>
      <c r="AE431">
        <v>0</v>
      </c>
      <c r="AF431">
        <v>0</v>
      </c>
      <c r="AG431">
        <v>16</v>
      </c>
      <c r="AH431">
        <v>0</v>
      </c>
      <c r="AI431">
        <v>1</v>
      </c>
      <c r="AJ431">
        <v>0</v>
      </c>
      <c r="AK431">
        <v>2</v>
      </c>
      <c r="AL431">
        <v>20</v>
      </c>
      <c r="AM431">
        <v>2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2</v>
      </c>
      <c r="BA431">
        <v>70</v>
      </c>
      <c r="BB431">
        <v>45</v>
      </c>
      <c r="BC431">
        <v>12</v>
      </c>
      <c r="BD431">
        <v>10</v>
      </c>
      <c r="BE431">
        <v>1</v>
      </c>
      <c r="BF431">
        <v>13</v>
      </c>
      <c r="BG431">
        <v>0</v>
      </c>
      <c r="BH431">
        <v>0</v>
      </c>
      <c r="BI431">
        <v>1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5</v>
      </c>
      <c r="BV431">
        <v>0</v>
      </c>
      <c r="BW431">
        <v>0</v>
      </c>
      <c r="BX431">
        <v>2</v>
      </c>
      <c r="BY431">
        <v>0</v>
      </c>
      <c r="BZ431">
        <v>1</v>
      </c>
      <c r="CA431">
        <v>45</v>
      </c>
      <c r="CB431">
        <v>4</v>
      </c>
      <c r="CC431">
        <v>1</v>
      </c>
      <c r="CD431">
        <v>1</v>
      </c>
      <c r="CE431">
        <v>0</v>
      </c>
      <c r="CF431">
        <v>0</v>
      </c>
      <c r="CG431">
        <v>0</v>
      </c>
      <c r="CH431">
        <v>1</v>
      </c>
      <c r="CI431">
        <v>1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4</v>
      </c>
      <c r="CR431">
        <v>8</v>
      </c>
      <c r="CS431">
        <v>2</v>
      </c>
      <c r="CT431">
        <v>0</v>
      </c>
      <c r="CU431">
        <v>6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8</v>
      </c>
      <c r="DR431">
        <v>43</v>
      </c>
      <c r="DS431">
        <v>1</v>
      </c>
      <c r="DT431">
        <v>0</v>
      </c>
      <c r="DU431">
        <v>3</v>
      </c>
      <c r="DV431">
        <v>0</v>
      </c>
      <c r="DW431">
        <v>30</v>
      </c>
      <c r="DX431">
        <v>0</v>
      </c>
      <c r="DY431">
        <v>1</v>
      </c>
      <c r="DZ431">
        <v>0</v>
      </c>
      <c r="EA431">
        <v>1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3</v>
      </c>
      <c r="EL431">
        <v>0</v>
      </c>
      <c r="EM431">
        <v>1</v>
      </c>
      <c r="EN431">
        <v>0</v>
      </c>
      <c r="EO431">
        <v>0</v>
      </c>
      <c r="EP431">
        <v>3</v>
      </c>
      <c r="EQ431">
        <v>43</v>
      </c>
      <c r="ER431">
        <v>8</v>
      </c>
      <c r="ES431">
        <v>3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1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2</v>
      </c>
      <c r="FI431">
        <v>0</v>
      </c>
      <c r="FJ431">
        <v>0</v>
      </c>
      <c r="FK431">
        <v>0</v>
      </c>
      <c r="FL431">
        <v>0</v>
      </c>
      <c r="FM431">
        <v>2</v>
      </c>
      <c r="FN431">
        <v>0</v>
      </c>
      <c r="FO431">
        <v>0</v>
      </c>
      <c r="FP431">
        <v>0</v>
      </c>
      <c r="FQ431">
        <v>8</v>
      </c>
      <c r="FR431">
        <v>14</v>
      </c>
      <c r="FS431">
        <v>2</v>
      </c>
      <c r="FT431">
        <v>1</v>
      </c>
      <c r="FU431">
        <v>1</v>
      </c>
      <c r="FV431">
        <v>0</v>
      </c>
      <c r="FW431">
        <v>0</v>
      </c>
      <c r="FX431">
        <v>1</v>
      </c>
      <c r="FY431">
        <v>1</v>
      </c>
      <c r="FZ431">
        <v>0</v>
      </c>
      <c r="GA431">
        <v>0</v>
      </c>
      <c r="GB431">
        <v>3</v>
      </c>
      <c r="GC431">
        <v>1</v>
      </c>
      <c r="GD431">
        <v>1</v>
      </c>
      <c r="GE431">
        <v>0</v>
      </c>
      <c r="GF431">
        <v>0</v>
      </c>
      <c r="GG431">
        <v>0</v>
      </c>
      <c r="GH431">
        <v>0</v>
      </c>
      <c r="GI431">
        <v>0</v>
      </c>
      <c r="GJ431">
        <v>0</v>
      </c>
      <c r="GK431">
        <v>0</v>
      </c>
      <c r="GL431">
        <v>1</v>
      </c>
      <c r="GM431">
        <v>0</v>
      </c>
      <c r="GN431">
        <v>0</v>
      </c>
      <c r="GO431">
        <v>1</v>
      </c>
      <c r="GP431">
        <v>1</v>
      </c>
      <c r="GQ431">
        <v>14</v>
      </c>
      <c r="GR431">
        <v>21</v>
      </c>
      <c r="GS431">
        <v>17</v>
      </c>
      <c r="GT431">
        <v>0</v>
      </c>
      <c r="GU431">
        <v>0</v>
      </c>
      <c r="GV431">
        <v>0</v>
      </c>
      <c r="GW431">
        <v>1</v>
      </c>
      <c r="GX431">
        <v>0</v>
      </c>
      <c r="GY431">
        <v>0</v>
      </c>
      <c r="GZ431">
        <v>0</v>
      </c>
      <c r="HA431">
        <v>0</v>
      </c>
      <c r="HB431">
        <v>0</v>
      </c>
      <c r="HC431">
        <v>0</v>
      </c>
      <c r="HD431">
        <v>0</v>
      </c>
      <c r="HE431">
        <v>0</v>
      </c>
      <c r="HF431">
        <v>0</v>
      </c>
      <c r="HG431">
        <v>0</v>
      </c>
      <c r="HH431">
        <v>0</v>
      </c>
      <c r="HI431">
        <v>0</v>
      </c>
      <c r="HJ431">
        <v>0</v>
      </c>
      <c r="HK431">
        <v>2</v>
      </c>
      <c r="HL431">
        <v>0</v>
      </c>
      <c r="HM431">
        <v>1</v>
      </c>
      <c r="HN431">
        <v>0</v>
      </c>
      <c r="HO431">
        <v>0</v>
      </c>
      <c r="HP431">
        <v>0</v>
      </c>
      <c r="HQ431">
        <v>21</v>
      </c>
      <c r="HR431">
        <v>1</v>
      </c>
      <c r="HS431">
        <v>0</v>
      </c>
      <c r="HT431">
        <v>0</v>
      </c>
      <c r="HU431">
        <v>0</v>
      </c>
      <c r="HV431">
        <v>0</v>
      </c>
      <c r="HW431">
        <v>0</v>
      </c>
      <c r="HX431">
        <v>0</v>
      </c>
      <c r="HY431">
        <v>0</v>
      </c>
      <c r="HZ431">
        <v>0</v>
      </c>
      <c r="IA431">
        <v>1</v>
      </c>
      <c r="IB431">
        <v>0</v>
      </c>
      <c r="IC431">
        <v>0</v>
      </c>
      <c r="ID431">
        <v>0</v>
      </c>
      <c r="IE431">
        <v>1</v>
      </c>
    </row>
    <row r="432" spans="1:239">
      <c r="A432" t="s">
        <v>945</v>
      </c>
      <c r="B432" t="s">
        <v>940</v>
      </c>
      <c r="C432" t="str">
        <f>"060605"</f>
        <v>060605</v>
      </c>
      <c r="D432" t="s">
        <v>944</v>
      </c>
      <c r="E432">
        <v>17</v>
      </c>
      <c r="F432">
        <v>260</v>
      </c>
      <c r="G432">
        <v>200</v>
      </c>
      <c r="H432">
        <v>80</v>
      </c>
      <c r="I432">
        <v>120</v>
      </c>
      <c r="J432">
        <v>0</v>
      </c>
      <c r="K432">
        <v>2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120</v>
      </c>
      <c r="T432">
        <v>0</v>
      </c>
      <c r="U432">
        <v>0</v>
      </c>
      <c r="V432">
        <v>120</v>
      </c>
      <c r="W432">
        <v>6</v>
      </c>
      <c r="X432">
        <v>3</v>
      </c>
      <c r="Y432">
        <v>1</v>
      </c>
      <c r="Z432">
        <v>0</v>
      </c>
      <c r="AA432">
        <v>114</v>
      </c>
      <c r="AB432">
        <v>25</v>
      </c>
      <c r="AC432">
        <v>3</v>
      </c>
      <c r="AD432">
        <v>1</v>
      </c>
      <c r="AE432">
        <v>1</v>
      </c>
      <c r="AF432">
        <v>0</v>
      </c>
      <c r="AG432">
        <v>6</v>
      </c>
      <c r="AH432">
        <v>0</v>
      </c>
      <c r="AI432">
        <v>0</v>
      </c>
      <c r="AJ432">
        <v>0</v>
      </c>
      <c r="AK432">
        <v>0</v>
      </c>
      <c r="AL432">
        <v>9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2</v>
      </c>
      <c r="AX432">
        <v>0</v>
      </c>
      <c r="AY432">
        <v>0</v>
      </c>
      <c r="AZ432">
        <v>3</v>
      </c>
      <c r="BA432">
        <v>25</v>
      </c>
      <c r="BB432">
        <v>19</v>
      </c>
      <c r="BC432">
        <v>3</v>
      </c>
      <c r="BD432">
        <v>3</v>
      </c>
      <c r="BE432">
        <v>1</v>
      </c>
      <c r="BF432">
        <v>12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19</v>
      </c>
      <c r="CB432">
        <v>2</v>
      </c>
      <c r="CC432">
        <v>1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1</v>
      </c>
      <c r="CM432">
        <v>0</v>
      </c>
      <c r="CN432">
        <v>0</v>
      </c>
      <c r="CO432">
        <v>0</v>
      </c>
      <c r="CP432">
        <v>0</v>
      </c>
      <c r="CQ432">
        <v>2</v>
      </c>
      <c r="CR432">
        <v>10</v>
      </c>
      <c r="CS432">
        <v>1</v>
      </c>
      <c r="CT432">
        <v>0</v>
      </c>
      <c r="CU432">
        <v>9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10</v>
      </c>
      <c r="DR432">
        <v>31</v>
      </c>
      <c r="DS432">
        <v>2</v>
      </c>
      <c r="DT432">
        <v>1</v>
      </c>
      <c r="DU432">
        <v>0</v>
      </c>
      <c r="DV432">
        <v>0</v>
      </c>
      <c r="DW432">
        <v>25</v>
      </c>
      <c r="DX432">
        <v>0</v>
      </c>
      <c r="DY432">
        <v>1</v>
      </c>
      <c r="DZ432">
        <v>0</v>
      </c>
      <c r="EA432">
        <v>0</v>
      </c>
      <c r="EB432">
        <v>1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1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31</v>
      </c>
      <c r="ER432">
        <v>10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1</v>
      </c>
      <c r="EY432">
        <v>8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1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10</v>
      </c>
      <c r="FR432">
        <v>8</v>
      </c>
      <c r="FS432">
        <v>4</v>
      </c>
      <c r="FT432">
        <v>2</v>
      </c>
      <c r="FU432">
        <v>1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1</v>
      </c>
      <c r="GC432">
        <v>0</v>
      </c>
      <c r="GD432">
        <v>0</v>
      </c>
      <c r="GE432">
        <v>0</v>
      </c>
      <c r="GF432">
        <v>0</v>
      </c>
      <c r="GG432">
        <v>0</v>
      </c>
      <c r="GH432">
        <v>0</v>
      </c>
      <c r="GI432">
        <v>0</v>
      </c>
      <c r="GJ432">
        <v>0</v>
      </c>
      <c r="GK432">
        <v>0</v>
      </c>
      <c r="GL432">
        <v>0</v>
      </c>
      <c r="GM432">
        <v>0</v>
      </c>
      <c r="GN432">
        <v>0</v>
      </c>
      <c r="GO432">
        <v>0</v>
      </c>
      <c r="GP432">
        <v>0</v>
      </c>
      <c r="GQ432">
        <v>8</v>
      </c>
      <c r="GR432">
        <v>9</v>
      </c>
      <c r="GS432">
        <v>7</v>
      </c>
      <c r="GT432">
        <v>1</v>
      </c>
      <c r="GU432">
        <v>0</v>
      </c>
      <c r="GV432">
        <v>0</v>
      </c>
      <c r="GW432">
        <v>0</v>
      </c>
      <c r="GX432">
        <v>0</v>
      </c>
      <c r="GY432">
        <v>0</v>
      </c>
      <c r="GZ432">
        <v>0</v>
      </c>
      <c r="HA432">
        <v>0</v>
      </c>
      <c r="HB432">
        <v>0</v>
      </c>
      <c r="HC432">
        <v>0</v>
      </c>
      <c r="HD432">
        <v>0</v>
      </c>
      <c r="HE432">
        <v>0</v>
      </c>
      <c r="HF432">
        <v>0</v>
      </c>
      <c r="HG432">
        <v>0</v>
      </c>
      <c r="HH432">
        <v>0</v>
      </c>
      <c r="HI432">
        <v>0</v>
      </c>
      <c r="HJ432">
        <v>0</v>
      </c>
      <c r="HK432">
        <v>0</v>
      </c>
      <c r="HL432">
        <v>0</v>
      </c>
      <c r="HM432">
        <v>0</v>
      </c>
      <c r="HN432">
        <v>0</v>
      </c>
      <c r="HO432">
        <v>1</v>
      </c>
      <c r="HP432">
        <v>0</v>
      </c>
      <c r="HQ432">
        <v>9</v>
      </c>
      <c r="HR432">
        <v>0</v>
      </c>
      <c r="HS432">
        <v>0</v>
      </c>
      <c r="HT432">
        <v>0</v>
      </c>
      <c r="HU432">
        <v>0</v>
      </c>
      <c r="HV432">
        <v>0</v>
      </c>
      <c r="HW432">
        <v>0</v>
      </c>
      <c r="HX432">
        <v>0</v>
      </c>
      <c r="HY432">
        <v>0</v>
      </c>
      <c r="HZ432">
        <v>0</v>
      </c>
      <c r="IA432">
        <v>0</v>
      </c>
      <c r="IB432">
        <v>0</v>
      </c>
      <c r="IC432">
        <v>0</v>
      </c>
      <c r="ID432">
        <v>0</v>
      </c>
      <c r="IE432">
        <v>0</v>
      </c>
    </row>
    <row r="433" spans="1:239">
      <c r="A433" t="s">
        <v>943</v>
      </c>
      <c r="B433" t="s">
        <v>940</v>
      </c>
      <c r="C433" t="str">
        <f>"060605"</f>
        <v>060605</v>
      </c>
      <c r="D433" t="s">
        <v>942</v>
      </c>
      <c r="E433">
        <v>18</v>
      </c>
      <c r="F433">
        <v>216</v>
      </c>
      <c r="G433">
        <v>170</v>
      </c>
      <c r="H433">
        <v>78</v>
      </c>
      <c r="I433">
        <v>92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92</v>
      </c>
      <c r="T433">
        <v>0</v>
      </c>
      <c r="U433">
        <v>0</v>
      </c>
      <c r="V433">
        <v>92</v>
      </c>
      <c r="W433">
        <v>0</v>
      </c>
      <c r="X433">
        <v>0</v>
      </c>
      <c r="Y433">
        <v>0</v>
      </c>
      <c r="Z433">
        <v>0</v>
      </c>
      <c r="AA433">
        <v>92</v>
      </c>
      <c r="AB433">
        <v>55</v>
      </c>
      <c r="AC433">
        <v>13</v>
      </c>
      <c r="AD433">
        <v>4</v>
      </c>
      <c r="AE433">
        <v>0</v>
      </c>
      <c r="AF433">
        <v>0</v>
      </c>
      <c r="AG433">
        <v>20</v>
      </c>
      <c r="AH433">
        <v>0</v>
      </c>
      <c r="AI433">
        <v>0</v>
      </c>
      <c r="AJ433">
        <v>0</v>
      </c>
      <c r="AK433">
        <v>6</v>
      </c>
      <c r="AL433">
        <v>12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55</v>
      </c>
      <c r="BB433">
        <v>6</v>
      </c>
      <c r="BC433">
        <v>1</v>
      </c>
      <c r="BD433">
        <v>2</v>
      </c>
      <c r="BE433">
        <v>0</v>
      </c>
      <c r="BF433">
        <v>3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6</v>
      </c>
      <c r="CB433">
        <v>2</v>
      </c>
      <c r="CC433">
        <v>0</v>
      </c>
      <c r="CD433">
        <v>0</v>
      </c>
      <c r="CE433">
        <v>1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1</v>
      </c>
      <c r="CM433">
        <v>0</v>
      </c>
      <c r="CN433">
        <v>0</v>
      </c>
      <c r="CO433">
        <v>0</v>
      </c>
      <c r="CP433">
        <v>0</v>
      </c>
      <c r="CQ433">
        <v>2</v>
      </c>
      <c r="CR433">
        <v>3</v>
      </c>
      <c r="CS433">
        <v>0</v>
      </c>
      <c r="CT433">
        <v>0</v>
      </c>
      <c r="CU433">
        <v>1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2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3</v>
      </c>
      <c r="DR433">
        <v>5</v>
      </c>
      <c r="DS433">
        <v>1</v>
      </c>
      <c r="DT433">
        <v>0</v>
      </c>
      <c r="DU433">
        <v>0</v>
      </c>
      <c r="DV433">
        <v>0</v>
      </c>
      <c r="DW433">
        <v>4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5</v>
      </c>
      <c r="ER433">
        <v>4</v>
      </c>
      <c r="ES433">
        <v>1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2</v>
      </c>
      <c r="FO433">
        <v>1</v>
      </c>
      <c r="FP433">
        <v>0</v>
      </c>
      <c r="FQ433">
        <v>4</v>
      </c>
      <c r="FR433">
        <v>14</v>
      </c>
      <c r="FS433">
        <v>6</v>
      </c>
      <c r="FT433">
        <v>0</v>
      </c>
      <c r="FU433">
        <v>4</v>
      </c>
      <c r="FV433">
        <v>0</v>
      </c>
      <c r="FW433">
        <v>0</v>
      </c>
      <c r="FX433">
        <v>0</v>
      </c>
      <c r="FY433">
        <v>0</v>
      </c>
      <c r="FZ433">
        <v>2</v>
      </c>
      <c r="GA433">
        <v>0</v>
      </c>
      <c r="GB433">
        <v>2</v>
      </c>
      <c r="GC433">
        <v>0</v>
      </c>
      <c r="GD433">
        <v>0</v>
      </c>
      <c r="GE433">
        <v>0</v>
      </c>
      <c r="GF433">
        <v>0</v>
      </c>
      <c r="GG433">
        <v>0</v>
      </c>
      <c r="GH433">
        <v>0</v>
      </c>
      <c r="GI433">
        <v>0</v>
      </c>
      <c r="GJ433">
        <v>0</v>
      </c>
      <c r="GK433">
        <v>0</v>
      </c>
      <c r="GL433">
        <v>0</v>
      </c>
      <c r="GM433">
        <v>0</v>
      </c>
      <c r="GN433">
        <v>0</v>
      </c>
      <c r="GO433">
        <v>0</v>
      </c>
      <c r="GP433">
        <v>0</v>
      </c>
      <c r="GQ433">
        <v>14</v>
      </c>
      <c r="GR433">
        <v>2</v>
      </c>
      <c r="GS433">
        <v>2</v>
      </c>
      <c r="GT433">
        <v>0</v>
      </c>
      <c r="GU433">
        <v>0</v>
      </c>
      <c r="GV433">
        <v>0</v>
      </c>
      <c r="GW433">
        <v>0</v>
      </c>
      <c r="GX433">
        <v>0</v>
      </c>
      <c r="GY433">
        <v>0</v>
      </c>
      <c r="GZ433">
        <v>0</v>
      </c>
      <c r="HA433">
        <v>0</v>
      </c>
      <c r="HB433">
        <v>0</v>
      </c>
      <c r="HC433">
        <v>0</v>
      </c>
      <c r="HD433">
        <v>0</v>
      </c>
      <c r="HE433">
        <v>0</v>
      </c>
      <c r="HF433">
        <v>0</v>
      </c>
      <c r="HG433">
        <v>0</v>
      </c>
      <c r="HH433">
        <v>0</v>
      </c>
      <c r="HI433">
        <v>0</v>
      </c>
      <c r="HJ433">
        <v>0</v>
      </c>
      <c r="HK433">
        <v>0</v>
      </c>
      <c r="HL433">
        <v>0</v>
      </c>
      <c r="HM433">
        <v>0</v>
      </c>
      <c r="HN433">
        <v>0</v>
      </c>
      <c r="HO433">
        <v>0</v>
      </c>
      <c r="HP433">
        <v>0</v>
      </c>
      <c r="HQ433">
        <v>2</v>
      </c>
      <c r="HR433">
        <v>1</v>
      </c>
      <c r="HS433">
        <v>1</v>
      </c>
      <c r="HT433">
        <v>0</v>
      </c>
      <c r="HU433">
        <v>0</v>
      </c>
      <c r="HV433">
        <v>0</v>
      </c>
      <c r="HW433">
        <v>0</v>
      </c>
      <c r="HX433">
        <v>0</v>
      </c>
      <c r="HY433">
        <v>0</v>
      </c>
      <c r="HZ433">
        <v>0</v>
      </c>
      <c r="IA433">
        <v>0</v>
      </c>
      <c r="IB433">
        <v>0</v>
      </c>
      <c r="IC433">
        <v>0</v>
      </c>
      <c r="ID433">
        <v>0</v>
      </c>
      <c r="IE433">
        <v>1</v>
      </c>
    </row>
    <row r="434" spans="1:239">
      <c r="A434" t="s">
        <v>941</v>
      </c>
      <c r="B434" t="s">
        <v>940</v>
      </c>
      <c r="C434" t="str">
        <f>"060605"</f>
        <v>060605</v>
      </c>
      <c r="D434" t="s">
        <v>939</v>
      </c>
      <c r="E434">
        <v>19</v>
      </c>
      <c r="F434">
        <v>27</v>
      </c>
      <c r="G434">
        <v>27</v>
      </c>
      <c r="H434">
        <v>4</v>
      </c>
      <c r="I434">
        <v>23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23</v>
      </c>
      <c r="T434">
        <v>0</v>
      </c>
      <c r="U434">
        <v>0</v>
      </c>
      <c r="V434">
        <v>23</v>
      </c>
      <c r="W434">
        <v>0</v>
      </c>
      <c r="X434">
        <v>0</v>
      </c>
      <c r="Y434">
        <v>0</v>
      </c>
      <c r="Z434">
        <v>0</v>
      </c>
      <c r="AA434">
        <v>23</v>
      </c>
      <c r="AB434">
        <v>1</v>
      </c>
      <c r="AC434">
        <v>1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1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21</v>
      </c>
      <c r="DS434">
        <v>0</v>
      </c>
      <c r="DT434">
        <v>0</v>
      </c>
      <c r="DU434">
        <v>0</v>
      </c>
      <c r="DV434">
        <v>0</v>
      </c>
      <c r="DW434">
        <v>20</v>
      </c>
      <c r="DX434">
        <v>0</v>
      </c>
      <c r="DY434">
        <v>0</v>
      </c>
      <c r="DZ434">
        <v>0</v>
      </c>
      <c r="EA434">
        <v>1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21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0</v>
      </c>
      <c r="GD434">
        <v>0</v>
      </c>
      <c r="GE434">
        <v>0</v>
      </c>
      <c r="GF434">
        <v>0</v>
      </c>
      <c r="GG434">
        <v>0</v>
      </c>
      <c r="GH434">
        <v>0</v>
      </c>
      <c r="GI434">
        <v>0</v>
      </c>
      <c r="GJ434">
        <v>0</v>
      </c>
      <c r="GK434">
        <v>0</v>
      </c>
      <c r="GL434">
        <v>0</v>
      </c>
      <c r="GM434">
        <v>0</v>
      </c>
      <c r="GN434">
        <v>0</v>
      </c>
      <c r="GO434">
        <v>0</v>
      </c>
      <c r="GP434">
        <v>0</v>
      </c>
      <c r="GQ434">
        <v>0</v>
      </c>
      <c r="GR434">
        <v>0</v>
      </c>
      <c r="GS434">
        <v>0</v>
      </c>
      <c r="GT434">
        <v>0</v>
      </c>
      <c r="GU434">
        <v>0</v>
      </c>
      <c r="GV434">
        <v>0</v>
      </c>
      <c r="GW434">
        <v>0</v>
      </c>
      <c r="GX434">
        <v>0</v>
      </c>
      <c r="GY434">
        <v>0</v>
      </c>
      <c r="GZ434">
        <v>0</v>
      </c>
      <c r="HA434">
        <v>0</v>
      </c>
      <c r="HB434">
        <v>0</v>
      </c>
      <c r="HC434">
        <v>0</v>
      </c>
      <c r="HD434">
        <v>0</v>
      </c>
      <c r="HE434">
        <v>0</v>
      </c>
      <c r="HF434">
        <v>0</v>
      </c>
      <c r="HG434">
        <v>0</v>
      </c>
      <c r="HH434">
        <v>0</v>
      </c>
      <c r="HI434">
        <v>0</v>
      </c>
      <c r="HJ434">
        <v>0</v>
      </c>
      <c r="HK434">
        <v>0</v>
      </c>
      <c r="HL434">
        <v>0</v>
      </c>
      <c r="HM434">
        <v>0</v>
      </c>
      <c r="HN434">
        <v>0</v>
      </c>
      <c r="HO434">
        <v>0</v>
      </c>
      <c r="HP434">
        <v>0</v>
      </c>
      <c r="HQ434">
        <v>0</v>
      </c>
      <c r="HR434">
        <v>1</v>
      </c>
      <c r="HS434">
        <v>1</v>
      </c>
      <c r="HT434">
        <v>0</v>
      </c>
      <c r="HU434">
        <v>0</v>
      </c>
      <c r="HV434">
        <v>0</v>
      </c>
      <c r="HW434">
        <v>0</v>
      </c>
      <c r="HX434">
        <v>0</v>
      </c>
      <c r="HY434">
        <v>0</v>
      </c>
      <c r="HZ434">
        <v>0</v>
      </c>
      <c r="IA434">
        <v>0</v>
      </c>
      <c r="IB434">
        <v>0</v>
      </c>
      <c r="IC434">
        <v>0</v>
      </c>
      <c r="ID434">
        <v>0</v>
      </c>
      <c r="IE434">
        <v>1</v>
      </c>
    </row>
    <row r="435" spans="1:239">
      <c r="A435" t="s">
        <v>938</v>
      </c>
      <c r="B435" t="s">
        <v>917</v>
      </c>
      <c r="C435" t="str">
        <f>"060606"</f>
        <v>060606</v>
      </c>
      <c r="D435" t="s">
        <v>937</v>
      </c>
      <c r="E435">
        <v>1</v>
      </c>
      <c r="F435">
        <v>373</v>
      </c>
      <c r="G435">
        <v>290</v>
      </c>
      <c r="H435">
        <v>172</v>
      </c>
      <c r="I435">
        <v>118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118</v>
      </c>
      <c r="T435">
        <v>0</v>
      </c>
      <c r="U435">
        <v>0</v>
      </c>
      <c r="V435">
        <v>118</v>
      </c>
      <c r="W435">
        <v>8</v>
      </c>
      <c r="X435">
        <v>1</v>
      </c>
      <c r="Y435">
        <v>7</v>
      </c>
      <c r="Z435">
        <v>0</v>
      </c>
      <c r="AA435">
        <v>110</v>
      </c>
      <c r="AB435">
        <v>34</v>
      </c>
      <c r="AC435">
        <v>9</v>
      </c>
      <c r="AD435">
        <v>2</v>
      </c>
      <c r="AE435">
        <v>1</v>
      </c>
      <c r="AF435">
        <v>1</v>
      </c>
      <c r="AG435">
        <v>11</v>
      </c>
      <c r="AH435">
        <v>0</v>
      </c>
      <c r="AI435">
        <v>1</v>
      </c>
      <c r="AJ435">
        <v>0</v>
      </c>
      <c r="AK435">
        <v>0</v>
      </c>
      <c r="AL435">
        <v>7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2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34</v>
      </c>
      <c r="BB435">
        <v>9</v>
      </c>
      <c r="BC435">
        <v>1</v>
      </c>
      <c r="BD435">
        <v>2</v>
      </c>
      <c r="BE435">
        <v>2</v>
      </c>
      <c r="BF435">
        <v>0</v>
      </c>
      <c r="BG435">
        <v>1</v>
      </c>
      <c r="BH435">
        <v>0</v>
      </c>
      <c r="BI435">
        <v>0</v>
      </c>
      <c r="BJ435">
        <v>2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1</v>
      </c>
      <c r="BZ435">
        <v>0</v>
      </c>
      <c r="CA435">
        <v>9</v>
      </c>
      <c r="CB435">
        <v>5</v>
      </c>
      <c r="CC435">
        <v>2</v>
      </c>
      <c r="CD435">
        <v>1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2</v>
      </c>
      <c r="CP435">
        <v>0</v>
      </c>
      <c r="CQ435">
        <v>5</v>
      </c>
      <c r="CR435">
        <v>3</v>
      </c>
      <c r="CS435">
        <v>2</v>
      </c>
      <c r="CT435">
        <v>0</v>
      </c>
      <c r="CU435">
        <v>0</v>
      </c>
      <c r="CV435">
        <v>1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3</v>
      </c>
      <c r="DR435">
        <v>27</v>
      </c>
      <c r="DS435">
        <v>2</v>
      </c>
      <c r="DT435">
        <v>0</v>
      </c>
      <c r="DU435">
        <v>1</v>
      </c>
      <c r="DV435">
        <v>0</v>
      </c>
      <c r="DW435">
        <v>20</v>
      </c>
      <c r="DX435">
        <v>0</v>
      </c>
      <c r="DY435">
        <v>0</v>
      </c>
      <c r="DZ435">
        <v>0</v>
      </c>
      <c r="EA435">
        <v>2</v>
      </c>
      <c r="EB435">
        <v>0</v>
      </c>
      <c r="EC435">
        <v>1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1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27</v>
      </c>
      <c r="ER435">
        <v>10</v>
      </c>
      <c r="ES435">
        <v>1</v>
      </c>
      <c r="ET435">
        <v>0</v>
      </c>
      <c r="EU435">
        <v>1</v>
      </c>
      <c r="EV435">
        <v>2</v>
      </c>
      <c r="EW435">
        <v>0</v>
      </c>
      <c r="EX435">
        <v>1</v>
      </c>
      <c r="EY435">
        <v>4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0</v>
      </c>
      <c r="FO435">
        <v>0</v>
      </c>
      <c r="FP435">
        <v>1</v>
      </c>
      <c r="FQ435">
        <v>10</v>
      </c>
      <c r="FR435">
        <v>21</v>
      </c>
      <c r="FS435">
        <v>2</v>
      </c>
      <c r="FT435">
        <v>0</v>
      </c>
      <c r="FU435">
        <v>4</v>
      </c>
      <c r="FV435">
        <v>0</v>
      </c>
      <c r="FW435">
        <v>0</v>
      </c>
      <c r="FX435">
        <v>0</v>
      </c>
      <c r="FY435">
        <v>0</v>
      </c>
      <c r="FZ435">
        <v>1</v>
      </c>
      <c r="GA435">
        <v>0</v>
      </c>
      <c r="GB435">
        <v>1</v>
      </c>
      <c r="GC435">
        <v>0</v>
      </c>
      <c r="GD435">
        <v>0</v>
      </c>
      <c r="GE435">
        <v>0</v>
      </c>
      <c r="GF435">
        <v>0</v>
      </c>
      <c r="GG435">
        <v>0</v>
      </c>
      <c r="GH435">
        <v>0</v>
      </c>
      <c r="GI435">
        <v>0</v>
      </c>
      <c r="GJ435">
        <v>0</v>
      </c>
      <c r="GK435">
        <v>0</v>
      </c>
      <c r="GL435">
        <v>0</v>
      </c>
      <c r="GM435">
        <v>12</v>
      </c>
      <c r="GN435">
        <v>0</v>
      </c>
      <c r="GO435">
        <v>1</v>
      </c>
      <c r="GP435">
        <v>0</v>
      </c>
      <c r="GQ435">
        <v>21</v>
      </c>
      <c r="GR435">
        <v>1</v>
      </c>
      <c r="GS435">
        <v>1</v>
      </c>
      <c r="GT435">
        <v>0</v>
      </c>
      <c r="GU435">
        <v>0</v>
      </c>
      <c r="GV435">
        <v>0</v>
      </c>
      <c r="GW435">
        <v>0</v>
      </c>
      <c r="GX435">
        <v>0</v>
      </c>
      <c r="GY435">
        <v>0</v>
      </c>
      <c r="GZ435">
        <v>0</v>
      </c>
      <c r="HA435">
        <v>0</v>
      </c>
      <c r="HB435">
        <v>0</v>
      </c>
      <c r="HC435">
        <v>0</v>
      </c>
      <c r="HD435">
        <v>0</v>
      </c>
      <c r="HE435">
        <v>0</v>
      </c>
      <c r="HF435">
        <v>0</v>
      </c>
      <c r="HG435">
        <v>0</v>
      </c>
      <c r="HH435">
        <v>0</v>
      </c>
      <c r="HI435">
        <v>0</v>
      </c>
      <c r="HJ435">
        <v>0</v>
      </c>
      <c r="HK435">
        <v>0</v>
      </c>
      <c r="HL435">
        <v>0</v>
      </c>
      <c r="HM435">
        <v>0</v>
      </c>
      <c r="HN435">
        <v>0</v>
      </c>
      <c r="HO435">
        <v>0</v>
      </c>
      <c r="HP435">
        <v>0</v>
      </c>
      <c r="HQ435">
        <v>1</v>
      </c>
      <c r="HR435">
        <v>0</v>
      </c>
      <c r="HS435">
        <v>0</v>
      </c>
      <c r="HT435">
        <v>0</v>
      </c>
      <c r="HU435">
        <v>0</v>
      </c>
      <c r="HV435">
        <v>0</v>
      </c>
      <c r="HW435">
        <v>0</v>
      </c>
      <c r="HX435">
        <v>0</v>
      </c>
      <c r="HY435">
        <v>0</v>
      </c>
      <c r="HZ435">
        <v>0</v>
      </c>
      <c r="IA435">
        <v>0</v>
      </c>
      <c r="IB435">
        <v>0</v>
      </c>
      <c r="IC435">
        <v>0</v>
      </c>
      <c r="ID435">
        <v>0</v>
      </c>
      <c r="IE435">
        <v>0</v>
      </c>
    </row>
    <row r="436" spans="1:239">
      <c r="A436" t="s">
        <v>936</v>
      </c>
      <c r="B436" t="s">
        <v>917</v>
      </c>
      <c r="C436" t="str">
        <f>"060606"</f>
        <v>060606</v>
      </c>
      <c r="D436" t="s">
        <v>935</v>
      </c>
      <c r="E436">
        <v>2</v>
      </c>
      <c r="F436">
        <v>1121</v>
      </c>
      <c r="G436">
        <v>840</v>
      </c>
      <c r="H436">
        <v>435</v>
      </c>
      <c r="I436">
        <v>405</v>
      </c>
      <c r="J436">
        <v>0</v>
      </c>
      <c r="K436">
        <v>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405</v>
      </c>
      <c r="T436">
        <v>0</v>
      </c>
      <c r="U436">
        <v>0</v>
      </c>
      <c r="V436">
        <v>405</v>
      </c>
      <c r="W436">
        <v>17</v>
      </c>
      <c r="X436">
        <v>9</v>
      </c>
      <c r="Y436">
        <v>8</v>
      </c>
      <c r="Z436">
        <v>0</v>
      </c>
      <c r="AA436">
        <v>388</v>
      </c>
      <c r="AB436">
        <v>148</v>
      </c>
      <c r="AC436">
        <v>45</v>
      </c>
      <c r="AD436">
        <v>13</v>
      </c>
      <c r="AE436">
        <v>3</v>
      </c>
      <c r="AF436">
        <v>0</v>
      </c>
      <c r="AG436">
        <v>52</v>
      </c>
      <c r="AH436">
        <v>1</v>
      </c>
      <c r="AI436">
        <v>0</v>
      </c>
      <c r="AJ436">
        <v>0</v>
      </c>
      <c r="AK436">
        <v>2</v>
      </c>
      <c r="AL436">
        <v>27</v>
      </c>
      <c r="AM436">
        <v>1</v>
      </c>
      <c r="AN436">
        <v>1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1</v>
      </c>
      <c r="AU436">
        <v>0</v>
      </c>
      <c r="AV436">
        <v>1</v>
      </c>
      <c r="AW436">
        <v>0</v>
      </c>
      <c r="AX436">
        <v>0</v>
      </c>
      <c r="AY436">
        <v>1</v>
      </c>
      <c r="AZ436">
        <v>0</v>
      </c>
      <c r="BA436">
        <v>148</v>
      </c>
      <c r="BB436">
        <v>28</v>
      </c>
      <c r="BC436">
        <v>8</v>
      </c>
      <c r="BD436">
        <v>3</v>
      </c>
      <c r="BE436">
        <v>1</v>
      </c>
      <c r="BF436">
        <v>7</v>
      </c>
      <c r="BG436">
        <v>1</v>
      </c>
      <c r="BH436">
        <v>0</v>
      </c>
      <c r="BI436">
        <v>1</v>
      </c>
      <c r="BJ436">
        <v>2</v>
      </c>
      <c r="BK436">
        <v>0</v>
      </c>
      <c r="BL436">
        <v>0</v>
      </c>
      <c r="BM436">
        <v>1</v>
      </c>
      <c r="BN436">
        <v>0</v>
      </c>
      <c r="BO436">
        <v>0</v>
      </c>
      <c r="BP436">
        <v>0</v>
      </c>
      <c r="BQ436">
        <v>0</v>
      </c>
      <c r="BR436">
        <v>1</v>
      </c>
      <c r="BS436">
        <v>0</v>
      </c>
      <c r="BT436">
        <v>0</v>
      </c>
      <c r="BU436">
        <v>0</v>
      </c>
      <c r="BV436">
        <v>1</v>
      </c>
      <c r="BW436">
        <v>1</v>
      </c>
      <c r="BX436">
        <v>1</v>
      </c>
      <c r="BY436">
        <v>0</v>
      </c>
      <c r="BZ436">
        <v>0</v>
      </c>
      <c r="CA436">
        <v>28</v>
      </c>
      <c r="CB436">
        <v>9</v>
      </c>
      <c r="CC436">
        <v>5</v>
      </c>
      <c r="CD436">
        <v>0</v>
      </c>
      <c r="CE436">
        <v>4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9</v>
      </c>
      <c r="CR436">
        <v>19</v>
      </c>
      <c r="CS436">
        <v>7</v>
      </c>
      <c r="CT436">
        <v>0</v>
      </c>
      <c r="CU436">
        <v>8</v>
      </c>
      <c r="CV436">
        <v>0</v>
      </c>
      <c r="CW436">
        <v>0</v>
      </c>
      <c r="CX436">
        <v>1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1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2</v>
      </c>
      <c r="DN436">
        <v>0</v>
      </c>
      <c r="DO436">
        <v>0</v>
      </c>
      <c r="DP436">
        <v>0</v>
      </c>
      <c r="DQ436">
        <v>19</v>
      </c>
      <c r="DR436">
        <v>80</v>
      </c>
      <c r="DS436">
        <v>6</v>
      </c>
      <c r="DT436">
        <v>0</v>
      </c>
      <c r="DU436">
        <v>2</v>
      </c>
      <c r="DV436">
        <v>0</v>
      </c>
      <c r="DW436">
        <v>68</v>
      </c>
      <c r="DX436">
        <v>0</v>
      </c>
      <c r="DY436">
        <v>1</v>
      </c>
      <c r="DZ436">
        <v>0</v>
      </c>
      <c r="EA436">
        <v>1</v>
      </c>
      <c r="EB436">
        <v>0</v>
      </c>
      <c r="EC436">
        <v>0</v>
      </c>
      <c r="ED436">
        <v>0</v>
      </c>
      <c r="EE436">
        <v>1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1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80</v>
      </c>
      <c r="ER436">
        <v>28</v>
      </c>
      <c r="ES436">
        <v>7</v>
      </c>
      <c r="ET436">
        <v>5</v>
      </c>
      <c r="EU436">
        <v>1</v>
      </c>
      <c r="EV436">
        <v>2</v>
      </c>
      <c r="EW436">
        <v>1</v>
      </c>
      <c r="EX436">
        <v>0</v>
      </c>
      <c r="EY436">
        <v>1</v>
      </c>
      <c r="EZ436">
        <v>3</v>
      </c>
      <c r="FA436">
        <v>0</v>
      </c>
      <c r="FB436">
        <v>0</v>
      </c>
      <c r="FC436">
        <v>1</v>
      </c>
      <c r="FD436">
        <v>0</v>
      </c>
      <c r="FE436">
        <v>0</v>
      </c>
      <c r="FF436">
        <v>2</v>
      </c>
      <c r="FG436">
        <v>0</v>
      </c>
      <c r="FH436">
        <v>1</v>
      </c>
      <c r="FI436">
        <v>0</v>
      </c>
      <c r="FJ436">
        <v>0</v>
      </c>
      <c r="FK436">
        <v>0</v>
      </c>
      <c r="FL436">
        <v>1</v>
      </c>
      <c r="FM436">
        <v>2</v>
      </c>
      <c r="FN436">
        <v>0</v>
      </c>
      <c r="FO436">
        <v>0</v>
      </c>
      <c r="FP436">
        <v>1</v>
      </c>
      <c r="FQ436">
        <v>28</v>
      </c>
      <c r="FR436">
        <v>46</v>
      </c>
      <c r="FS436">
        <v>14</v>
      </c>
      <c r="FT436">
        <v>2</v>
      </c>
      <c r="FU436">
        <v>5</v>
      </c>
      <c r="FV436">
        <v>1</v>
      </c>
      <c r="FW436">
        <v>2</v>
      </c>
      <c r="FX436">
        <v>0</v>
      </c>
      <c r="FY436">
        <v>1</v>
      </c>
      <c r="FZ436">
        <v>0</v>
      </c>
      <c r="GA436">
        <v>0</v>
      </c>
      <c r="GB436">
        <v>1</v>
      </c>
      <c r="GC436">
        <v>0</v>
      </c>
      <c r="GD436">
        <v>0</v>
      </c>
      <c r="GE436">
        <v>0</v>
      </c>
      <c r="GF436">
        <v>1</v>
      </c>
      <c r="GG436">
        <v>0</v>
      </c>
      <c r="GH436">
        <v>0</v>
      </c>
      <c r="GI436">
        <v>0</v>
      </c>
      <c r="GJ436">
        <v>1</v>
      </c>
      <c r="GK436">
        <v>0</v>
      </c>
      <c r="GL436">
        <v>0</v>
      </c>
      <c r="GM436">
        <v>17</v>
      </c>
      <c r="GN436">
        <v>0</v>
      </c>
      <c r="GO436">
        <v>0</v>
      </c>
      <c r="GP436">
        <v>1</v>
      </c>
      <c r="GQ436">
        <v>46</v>
      </c>
      <c r="GR436">
        <v>25</v>
      </c>
      <c r="GS436">
        <v>24</v>
      </c>
      <c r="GT436">
        <v>1</v>
      </c>
      <c r="GU436">
        <v>0</v>
      </c>
      <c r="GV436">
        <v>0</v>
      </c>
      <c r="GW436">
        <v>0</v>
      </c>
      <c r="GX436">
        <v>0</v>
      </c>
      <c r="GY436">
        <v>0</v>
      </c>
      <c r="GZ436">
        <v>0</v>
      </c>
      <c r="HA436">
        <v>0</v>
      </c>
      <c r="HB436">
        <v>0</v>
      </c>
      <c r="HC436">
        <v>0</v>
      </c>
      <c r="HD436">
        <v>0</v>
      </c>
      <c r="HE436">
        <v>0</v>
      </c>
      <c r="HF436">
        <v>0</v>
      </c>
      <c r="HG436">
        <v>0</v>
      </c>
      <c r="HH436">
        <v>0</v>
      </c>
      <c r="HI436">
        <v>0</v>
      </c>
      <c r="HJ436">
        <v>0</v>
      </c>
      <c r="HK436">
        <v>0</v>
      </c>
      <c r="HL436">
        <v>0</v>
      </c>
      <c r="HM436">
        <v>0</v>
      </c>
      <c r="HN436">
        <v>0</v>
      </c>
      <c r="HO436">
        <v>0</v>
      </c>
      <c r="HP436">
        <v>0</v>
      </c>
      <c r="HQ436">
        <v>25</v>
      </c>
      <c r="HR436">
        <v>5</v>
      </c>
      <c r="HS436">
        <v>4</v>
      </c>
      <c r="HT436">
        <v>1</v>
      </c>
      <c r="HU436">
        <v>0</v>
      </c>
      <c r="HV436">
        <v>0</v>
      </c>
      <c r="HW436">
        <v>0</v>
      </c>
      <c r="HX436">
        <v>0</v>
      </c>
      <c r="HY436">
        <v>0</v>
      </c>
      <c r="HZ436">
        <v>0</v>
      </c>
      <c r="IA436">
        <v>0</v>
      </c>
      <c r="IB436">
        <v>0</v>
      </c>
      <c r="IC436">
        <v>0</v>
      </c>
      <c r="ID436">
        <v>0</v>
      </c>
      <c r="IE436">
        <v>5</v>
      </c>
    </row>
    <row r="437" spans="1:239">
      <c r="A437" t="s">
        <v>934</v>
      </c>
      <c r="B437" t="s">
        <v>917</v>
      </c>
      <c r="C437" t="str">
        <f>"060606"</f>
        <v>060606</v>
      </c>
      <c r="D437" t="s">
        <v>933</v>
      </c>
      <c r="E437">
        <v>3</v>
      </c>
      <c r="F437">
        <v>193</v>
      </c>
      <c r="G437">
        <v>150</v>
      </c>
      <c r="H437">
        <v>38</v>
      </c>
      <c r="I437">
        <v>112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112</v>
      </c>
      <c r="T437">
        <v>0</v>
      </c>
      <c r="U437">
        <v>0</v>
      </c>
      <c r="V437">
        <v>112</v>
      </c>
      <c r="W437">
        <v>1</v>
      </c>
      <c r="X437">
        <v>0</v>
      </c>
      <c r="Y437">
        <v>1</v>
      </c>
      <c r="Z437">
        <v>0</v>
      </c>
      <c r="AA437">
        <v>111</v>
      </c>
      <c r="AB437">
        <v>71</v>
      </c>
      <c r="AC437">
        <v>0</v>
      </c>
      <c r="AD437">
        <v>3</v>
      </c>
      <c r="AE437">
        <v>1</v>
      </c>
      <c r="AF437">
        <v>0</v>
      </c>
      <c r="AG437">
        <v>2</v>
      </c>
      <c r="AH437">
        <v>0</v>
      </c>
      <c r="AI437">
        <v>49</v>
      </c>
      <c r="AJ437">
        <v>2</v>
      </c>
      <c r="AK437">
        <v>0</v>
      </c>
      <c r="AL437">
        <v>2</v>
      </c>
      <c r="AM437">
        <v>0</v>
      </c>
      <c r="AN437">
        <v>0</v>
      </c>
      <c r="AO437">
        <v>0</v>
      </c>
      <c r="AP437">
        <v>1</v>
      </c>
      <c r="AQ437">
        <v>0</v>
      </c>
      <c r="AR437">
        <v>10</v>
      </c>
      <c r="AS437">
        <v>0</v>
      </c>
      <c r="AT437">
        <v>1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71</v>
      </c>
      <c r="BB437">
        <v>8</v>
      </c>
      <c r="BC437">
        <v>4</v>
      </c>
      <c r="BD437">
        <v>2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1</v>
      </c>
      <c r="BY437">
        <v>1</v>
      </c>
      <c r="BZ437">
        <v>0</v>
      </c>
      <c r="CA437">
        <v>8</v>
      </c>
      <c r="CB437">
        <v>1</v>
      </c>
      <c r="CC437">
        <v>1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1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17</v>
      </c>
      <c r="DS437">
        <v>0</v>
      </c>
      <c r="DT437">
        <v>0</v>
      </c>
      <c r="DU437">
        <v>0</v>
      </c>
      <c r="DV437">
        <v>0</v>
      </c>
      <c r="DW437">
        <v>17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17</v>
      </c>
      <c r="ER437">
        <v>3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2</v>
      </c>
      <c r="EY437">
        <v>0</v>
      </c>
      <c r="EZ437">
        <v>0</v>
      </c>
      <c r="FA437">
        <v>0</v>
      </c>
      <c r="FB437">
        <v>0</v>
      </c>
      <c r="FC437">
        <v>1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0</v>
      </c>
      <c r="FO437">
        <v>0</v>
      </c>
      <c r="FP437">
        <v>0</v>
      </c>
      <c r="FQ437">
        <v>3</v>
      </c>
      <c r="FR437">
        <v>10</v>
      </c>
      <c r="FS437">
        <v>1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2</v>
      </c>
      <c r="GI437">
        <v>0</v>
      </c>
      <c r="GJ437">
        <v>0</v>
      </c>
      <c r="GK437">
        <v>0</v>
      </c>
      <c r="GL437">
        <v>1</v>
      </c>
      <c r="GM437">
        <v>6</v>
      </c>
      <c r="GN437">
        <v>0</v>
      </c>
      <c r="GO437">
        <v>0</v>
      </c>
      <c r="GP437">
        <v>0</v>
      </c>
      <c r="GQ437">
        <v>10</v>
      </c>
      <c r="GR437">
        <v>1</v>
      </c>
      <c r="GS437">
        <v>1</v>
      </c>
      <c r="GT437">
        <v>0</v>
      </c>
      <c r="GU437">
        <v>0</v>
      </c>
      <c r="GV437">
        <v>0</v>
      </c>
      <c r="GW437">
        <v>0</v>
      </c>
      <c r="GX437">
        <v>0</v>
      </c>
      <c r="GY437">
        <v>0</v>
      </c>
      <c r="GZ437">
        <v>0</v>
      </c>
      <c r="HA437">
        <v>0</v>
      </c>
      <c r="HB437">
        <v>0</v>
      </c>
      <c r="HC437">
        <v>0</v>
      </c>
      <c r="HD437">
        <v>0</v>
      </c>
      <c r="HE437">
        <v>0</v>
      </c>
      <c r="HF437">
        <v>0</v>
      </c>
      <c r="HG437">
        <v>0</v>
      </c>
      <c r="HH437">
        <v>0</v>
      </c>
      <c r="HI437">
        <v>0</v>
      </c>
      <c r="HJ437">
        <v>0</v>
      </c>
      <c r="HK437">
        <v>0</v>
      </c>
      <c r="HL437">
        <v>0</v>
      </c>
      <c r="HM437">
        <v>0</v>
      </c>
      <c r="HN437">
        <v>0</v>
      </c>
      <c r="HO437">
        <v>0</v>
      </c>
      <c r="HP437">
        <v>0</v>
      </c>
      <c r="HQ437">
        <v>1</v>
      </c>
      <c r="HR437">
        <v>0</v>
      </c>
      <c r="HS437">
        <v>0</v>
      </c>
      <c r="HT437">
        <v>0</v>
      </c>
      <c r="HU437">
        <v>0</v>
      </c>
      <c r="HV437">
        <v>0</v>
      </c>
      <c r="HW437">
        <v>0</v>
      </c>
      <c r="HX437">
        <v>0</v>
      </c>
      <c r="HY437">
        <v>0</v>
      </c>
      <c r="HZ437">
        <v>0</v>
      </c>
      <c r="IA437">
        <v>0</v>
      </c>
      <c r="IB437">
        <v>0</v>
      </c>
      <c r="IC437">
        <v>0</v>
      </c>
      <c r="ID437">
        <v>0</v>
      </c>
      <c r="IE437">
        <v>0</v>
      </c>
    </row>
    <row r="438" spans="1:239">
      <c r="A438" t="s">
        <v>932</v>
      </c>
      <c r="B438" t="s">
        <v>917</v>
      </c>
      <c r="C438" t="str">
        <f>"060606"</f>
        <v>060606</v>
      </c>
      <c r="D438" t="s">
        <v>931</v>
      </c>
      <c r="E438">
        <v>4</v>
      </c>
      <c r="F438">
        <v>160</v>
      </c>
      <c r="G438">
        <v>130</v>
      </c>
      <c r="H438">
        <v>73</v>
      </c>
      <c r="I438">
        <v>57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57</v>
      </c>
      <c r="T438">
        <v>0</v>
      </c>
      <c r="U438">
        <v>0</v>
      </c>
      <c r="V438">
        <v>57</v>
      </c>
      <c r="W438">
        <v>0</v>
      </c>
      <c r="X438">
        <v>0</v>
      </c>
      <c r="Y438">
        <v>0</v>
      </c>
      <c r="Z438">
        <v>0</v>
      </c>
      <c r="AA438">
        <v>57</v>
      </c>
      <c r="AB438">
        <v>38</v>
      </c>
      <c r="AC438">
        <v>5</v>
      </c>
      <c r="AD438">
        <v>7</v>
      </c>
      <c r="AE438">
        <v>0</v>
      </c>
      <c r="AF438">
        <v>0</v>
      </c>
      <c r="AG438">
        <v>17</v>
      </c>
      <c r="AH438">
        <v>0</v>
      </c>
      <c r="AI438">
        <v>0</v>
      </c>
      <c r="AJ438">
        <v>0</v>
      </c>
      <c r="AK438">
        <v>0</v>
      </c>
      <c r="AL438">
        <v>9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38</v>
      </c>
      <c r="BB438">
        <v>2</v>
      </c>
      <c r="BC438">
        <v>0</v>
      </c>
      <c r="BD438">
        <v>2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2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3</v>
      </c>
      <c r="CS438">
        <v>0</v>
      </c>
      <c r="CT438">
        <v>0</v>
      </c>
      <c r="CU438">
        <v>2</v>
      </c>
      <c r="CV438">
        <v>0</v>
      </c>
      <c r="CW438">
        <v>0</v>
      </c>
      <c r="CX438">
        <v>1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3</v>
      </c>
      <c r="DR438">
        <v>7</v>
      </c>
      <c r="DS438">
        <v>2</v>
      </c>
      <c r="DT438">
        <v>0</v>
      </c>
      <c r="DU438">
        <v>0</v>
      </c>
      <c r="DV438">
        <v>0</v>
      </c>
      <c r="DW438">
        <v>5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7</v>
      </c>
      <c r="ER438">
        <v>4</v>
      </c>
      <c r="ES438">
        <v>1</v>
      </c>
      <c r="ET438">
        <v>1</v>
      </c>
      <c r="EU438">
        <v>0</v>
      </c>
      <c r="EV438">
        <v>2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  <c r="FO438">
        <v>0</v>
      </c>
      <c r="FP438">
        <v>0</v>
      </c>
      <c r="FQ438">
        <v>4</v>
      </c>
      <c r="FR438">
        <v>3</v>
      </c>
      <c r="FS438">
        <v>2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0</v>
      </c>
      <c r="GD438">
        <v>0</v>
      </c>
      <c r="GE438">
        <v>0</v>
      </c>
      <c r="GF438">
        <v>0</v>
      </c>
      <c r="GG438">
        <v>0</v>
      </c>
      <c r="GH438">
        <v>0</v>
      </c>
      <c r="GI438">
        <v>0</v>
      </c>
      <c r="GJ438">
        <v>0</v>
      </c>
      <c r="GK438">
        <v>0</v>
      </c>
      <c r="GL438">
        <v>0</v>
      </c>
      <c r="GM438">
        <v>1</v>
      </c>
      <c r="GN438">
        <v>0</v>
      </c>
      <c r="GO438">
        <v>0</v>
      </c>
      <c r="GP438">
        <v>0</v>
      </c>
      <c r="GQ438">
        <v>3</v>
      </c>
      <c r="GR438">
        <v>0</v>
      </c>
      <c r="GS438">
        <v>0</v>
      </c>
      <c r="GT438">
        <v>0</v>
      </c>
      <c r="GU438">
        <v>0</v>
      </c>
      <c r="GV438">
        <v>0</v>
      </c>
      <c r="GW438">
        <v>0</v>
      </c>
      <c r="GX438">
        <v>0</v>
      </c>
      <c r="GY438">
        <v>0</v>
      </c>
      <c r="GZ438">
        <v>0</v>
      </c>
      <c r="HA438">
        <v>0</v>
      </c>
      <c r="HB438">
        <v>0</v>
      </c>
      <c r="HC438">
        <v>0</v>
      </c>
      <c r="HD438">
        <v>0</v>
      </c>
      <c r="HE438">
        <v>0</v>
      </c>
      <c r="HF438">
        <v>0</v>
      </c>
      <c r="HG438">
        <v>0</v>
      </c>
      <c r="HH438">
        <v>0</v>
      </c>
      <c r="HI438">
        <v>0</v>
      </c>
      <c r="HJ438">
        <v>0</v>
      </c>
      <c r="HK438">
        <v>0</v>
      </c>
      <c r="HL438">
        <v>0</v>
      </c>
      <c r="HM438">
        <v>0</v>
      </c>
      <c r="HN438">
        <v>0</v>
      </c>
      <c r="HO438">
        <v>0</v>
      </c>
      <c r="HP438">
        <v>0</v>
      </c>
      <c r="HQ438">
        <v>0</v>
      </c>
      <c r="HR438">
        <v>0</v>
      </c>
      <c r="HS438">
        <v>0</v>
      </c>
      <c r="HT438">
        <v>0</v>
      </c>
      <c r="HU438">
        <v>0</v>
      </c>
      <c r="HV438">
        <v>0</v>
      </c>
      <c r="HW438">
        <v>0</v>
      </c>
      <c r="HX438">
        <v>0</v>
      </c>
      <c r="HY438">
        <v>0</v>
      </c>
      <c r="HZ438">
        <v>0</v>
      </c>
      <c r="IA438">
        <v>0</v>
      </c>
      <c r="IB438">
        <v>0</v>
      </c>
      <c r="IC438">
        <v>0</v>
      </c>
      <c r="ID438">
        <v>0</v>
      </c>
      <c r="IE438">
        <v>0</v>
      </c>
    </row>
    <row r="439" spans="1:239">
      <c r="A439" t="s">
        <v>930</v>
      </c>
      <c r="B439" t="s">
        <v>917</v>
      </c>
      <c r="C439" t="str">
        <f>"060606"</f>
        <v>060606</v>
      </c>
      <c r="D439" t="s">
        <v>929</v>
      </c>
      <c r="E439">
        <v>5</v>
      </c>
      <c r="F439">
        <v>206</v>
      </c>
      <c r="G439">
        <v>160</v>
      </c>
      <c r="H439">
        <v>109</v>
      </c>
      <c r="I439">
        <v>51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51</v>
      </c>
      <c r="T439">
        <v>0</v>
      </c>
      <c r="U439">
        <v>0</v>
      </c>
      <c r="V439">
        <v>51</v>
      </c>
      <c r="W439">
        <v>3</v>
      </c>
      <c r="X439">
        <v>0</v>
      </c>
      <c r="Y439">
        <v>3</v>
      </c>
      <c r="Z439">
        <v>0</v>
      </c>
      <c r="AA439">
        <v>48</v>
      </c>
      <c r="AB439">
        <v>23</v>
      </c>
      <c r="AC439">
        <v>10</v>
      </c>
      <c r="AD439">
        <v>3</v>
      </c>
      <c r="AE439">
        <v>0</v>
      </c>
      <c r="AF439">
        <v>0</v>
      </c>
      <c r="AG439">
        <v>3</v>
      </c>
      <c r="AH439">
        <v>2</v>
      </c>
      <c r="AI439">
        <v>0</v>
      </c>
      <c r="AJ439">
        <v>2</v>
      </c>
      <c r="AK439">
        <v>1</v>
      </c>
      <c r="AL439">
        <v>2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23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1</v>
      </c>
      <c r="CC439">
        <v>0</v>
      </c>
      <c r="CD439">
        <v>0</v>
      </c>
      <c r="CE439">
        <v>1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1</v>
      </c>
      <c r="CR439">
        <v>2</v>
      </c>
      <c r="CS439">
        <v>1</v>
      </c>
      <c r="CT439">
        <v>0</v>
      </c>
      <c r="CU439">
        <v>1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2</v>
      </c>
      <c r="DR439">
        <v>7</v>
      </c>
      <c r="DS439">
        <v>0</v>
      </c>
      <c r="DT439">
        <v>0</v>
      </c>
      <c r="DU439">
        <v>0</v>
      </c>
      <c r="DV439">
        <v>0</v>
      </c>
      <c r="DW439">
        <v>4</v>
      </c>
      <c r="DX439">
        <v>0</v>
      </c>
      <c r="DY439">
        <v>0</v>
      </c>
      <c r="DZ439">
        <v>0</v>
      </c>
      <c r="EA439">
        <v>0</v>
      </c>
      <c r="EB439">
        <v>1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2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7</v>
      </c>
      <c r="ER439">
        <v>3</v>
      </c>
      <c r="ES439">
        <v>0</v>
      </c>
      <c r="ET439">
        <v>1</v>
      </c>
      <c r="EU439">
        <v>0</v>
      </c>
      <c r="EV439">
        <v>2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0</v>
      </c>
      <c r="FO439">
        <v>0</v>
      </c>
      <c r="FP439">
        <v>0</v>
      </c>
      <c r="FQ439">
        <v>3</v>
      </c>
      <c r="FR439">
        <v>10</v>
      </c>
      <c r="FS439">
        <v>3</v>
      </c>
      <c r="FT439">
        <v>0</v>
      </c>
      <c r="FU439">
        <v>1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0</v>
      </c>
      <c r="GE439">
        <v>0</v>
      </c>
      <c r="GF439">
        <v>0</v>
      </c>
      <c r="GG439">
        <v>0</v>
      </c>
      <c r="GH439">
        <v>0</v>
      </c>
      <c r="GI439">
        <v>0</v>
      </c>
      <c r="GJ439">
        <v>0</v>
      </c>
      <c r="GK439">
        <v>1</v>
      </c>
      <c r="GL439">
        <v>0</v>
      </c>
      <c r="GM439">
        <v>5</v>
      </c>
      <c r="GN439">
        <v>0</v>
      </c>
      <c r="GO439">
        <v>0</v>
      </c>
      <c r="GP439">
        <v>0</v>
      </c>
      <c r="GQ439">
        <v>10</v>
      </c>
      <c r="GR439">
        <v>1</v>
      </c>
      <c r="GS439">
        <v>1</v>
      </c>
      <c r="GT439">
        <v>0</v>
      </c>
      <c r="GU439">
        <v>0</v>
      </c>
      <c r="GV439">
        <v>0</v>
      </c>
      <c r="GW439">
        <v>0</v>
      </c>
      <c r="GX439">
        <v>0</v>
      </c>
      <c r="GY439">
        <v>0</v>
      </c>
      <c r="GZ439">
        <v>0</v>
      </c>
      <c r="HA439">
        <v>0</v>
      </c>
      <c r="HB439">
        <v>0</v>
      </c>
      <c r="HC439">
        <v>0</v>
      </c>
      <c r="HD439">
        <v>0</v>
      </c>
      <c r="HE439">
        <v>0</v>
      </c>
      <c r="HF439">
        <v>0</v>
      </c>
      <c r="HG439">
        <v>0</v>
      </c>
      <c r="HH439">
        <v>0</v>
      </c>
      <c r="HI439">
        <v>0</v>
      </c>
      <c r="HJ439">
        <v>0</v>
      </c>
      <c r="HK439">
        <v>0</v>
      </c>
      <c r="HL439">
        <v>0</v>
      </c>
      <c r="HM439">
        <v>0</v>
      </c>
      <c r="HN439">
        <v>0</v>
      </c>
      <c r="HO439">
        <v>0</v>
      </c>
      <c r="HP439">
        <v>0</v>
      </c>
      <c r="HQ439">
        <v>1</v>
      </c>
      <c r="HR439">
        <v>1</v>
      </c>
      <c r="HS439">
        <v>0</v>
      </c>
      <c r="HT439">
        <v>0</v>
      </c>
      <c r="HU439">
        <v>0</v>
      </c>
      <c r="HV439">
        <v>1</v>
      </c>
      <c r="HW439">
        <v>0</v>
      </c>
      <c r="HX439">
        <v>0</v>
      </c>
      <c r="HY439">
        <v>0</v>
      </c>
      <c r="HZ439">
        <v>0</v>
      </c>
      <c r="IA439">
        <v>0</v>
      </c>
      <c r="IB439">
        <v>0</v>
      </c>
      <c r="IC439">
        <v>0</v>
      </c>
      <c r="ID439">
        <v>0</v>
      </c>
      <c r="IE439">
        <v>1</v>
      </c>
    </row>
    <row r="440" spans="1:239">
      <c r="A440" t="s">
        <v>928</v>
      </c>
      <c r="B440" t="s">
        <v>917</v>
      </c>
      <c r="C440" t="str">
        <f>"060606"</f>
        <v>060606</v>
      </c>
      <c r="D440" t="s">
        <v>927</v>
      </c>
      <c r="E440">
        <v>6</v>
      </c>
      <c r="F440">
        <v>265</v>
      </c>
      <c r="G440">
        <v>200</v>
      </c>
      <c r="H440">
        <v>100</v>
      </c>
      <c r="I440">
        <v>100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100</v>
      </c>
      <c r="T440">
        <v>0</v>
      </c>
      <c r="U440">
        <v>0</v>
      </c>
      <c r="V440">
        <v>100</v>
      </c>
      <c r="W440">
        <v>4</v>
      </c>
      <c r="X440">
        <v>4</v>
      </c>
      <c r="Y440">
        <v>0</v>
      </c>
      <c r="Z440">
        <v>0</v>
      </c>
      <c r="AA440">
        <v>96</v>
      </c>
      <c r="AB440">
        <v>48</v>
      </c>
      <c r="AC440">
        <v>10</v>
      </c>
      <c r="AD440">
        <v>4</v>
      </c>
      <c r="AE440">
        <v>0</v>
      </c>
      <c r="AF440">
        <v>0</v>
      </c>
      <c r="AG440">
        <v>9</v>
      </c>
      <c r="AH440">
        <v>0</v>
      </c>
      <c r="AI440">
        <v>0</v>
      </c>
      <c r="AJ440">
        <v>0</v>
      </c>
      <c r="AK440">
        <v>7</v>
      </c>
      <c r="AL440">
        <v>17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1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48</v>
      </c>
      <c r="BB440">
        <v>8</v>
      </c>
      <c r="BC440">
        <v>3</v>
      </c>
      <c r="BD440">
        <v>4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1</v>
      </c>
      <c r="CA440">
        <v>8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6</v>
      </c>
      <c r="CS440">
        <v>3</v>
      </c>
      <c r="CT440">
        <v>1</v>
      </c>
      <c r="CU440">
        <v>1</v>
      </c>
      <c r="CV440">
        <v>0</v>
      </c>
      <c r="CW440">
        <v>1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6</v>
      </c>
      <c r="DR440">
        <v>25</v>
      </c>
      <c r="DS440">
        <v>6</v>
      </c>
      <c r="DT440">
        <v>1</v>
      </c>
      <c r="DU440">
        <v>0</v>
      </c>
      <c r="DV440">
        <v>1</v>
      </c>
      <c r="DW440">
        <v>14</v>
      </c>
      <c r="DX440">
        <v>0</v>
      </c>
      <c r="DY440">
        <v>0</v>
      </c>
      <c r="DZ440">
        <v>0</v>
      </c>
      <c r="EA440">
        <v>1</v>
      </c>
      <c r="EB440">
        <v>0</v>
      </c>
      <c r="EC440">
        <v>0</v>
      </c>
      <c r="ED440">
        <v>2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25</v>
      </c>
      <c r="ER440">
        <v>2</v>
      </c>
      <c r="ES440">
        <v>0</v>
      </c>
      <c r="ET440">
        <v>1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  <c r="FP440">
        <v>1</v>
      </c>
      <c r="FQ440">
        <v>2</v>
      </c>
      <c r="FR440">
        <v>4</v>
      </c>
      <c r="FS440">
        <v>1</v>
      </c>
      <c r="FT440">
        <v>0</v>
      </c>
      <c r="FU440">
        <v>1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0</v>
      </c>
      <c r="GI440">
        <v>0</v>
      </c>
      <c r="GJ440">
        <v>0</v>
      </c>
      <c r="GK440">
        <v>0</v>
      </c>
      <c r="GL440">
        <v>0</v>
      </c>
      <c r="GM440">
        <v>2</v>
      </c>
      <c r="GN440">
        <v>0</v>
      </c>
      <c r="GO440">
        <v>0</v>
      </c>
      <c r="GP440">
        <v>0</v>
      </c>
      <c r="GQ440">
        <v>4</v>
      </c>
      <c r="GR440">
        <v>2</v>
      </c>
      <c r="GS440">
        <v>1</v>
      </c>
      <c r="GT440">
        <v>0</v>
      </c>
      <c r="GU440">
        <v>0</v>
      </c>
      <c r="GV440">
        <v>0</v>
      </c>
      <c r="GW440">
        <v>0</v>
      </c>
      <c r="GX440">
        <v>0</v>
      </c>
      <c r="GY440">
        <v>0</v>
      </c>
      <c r="GZ440">
        <v>0</v>
      </c>
      <c r="HA440">
        <v>0</v>
      </c>
      <c r="HB440">
        <v>0</v>
      </c>
      <c r="HC440">
        <v>0</v>
      </c>
      <c r="HD440">
        <v>0</v>
      </c>
      <c r="HE440">
        <v>1</v>
      </c>
      <c r="HF440">
        <v>0</v>
      </c>
      <c r="HG440">
        <v>0</v>
      </c>
      <c r="HH440">
        <v>0</v>
      </c>
      <c r="HI440">
        <v>0</v>
      </c>
      <c r="HJ440">
        <v>0</v>
      </c>
      <c r="HK440">
        <v>0</v>
      </c>
      <c r="HL440">
        <v>0</v>
      </c>
      <c r="HM440">
        <v>0</v>
      </c>
      <c r="HN440">
        <v>0</v>
      </c>
      <c r="HO440">
        <v>0</v>
      </c>
      <c r="HP440">
        <v>0</v>
      </c>
      <c r="HQ440">
        <v>2</v>
      </c>
      <c r="HR440">
        <v>1</v>
      </c>
      <c r="HS440">
        <v>1</v>
      </c>
      <c r="HT440">
        <v>0</v>
      </c>
      <c r="HU440">
        <v>0</v>
      </c>
      <c r="HV440">
        <v>0</v>
      </c>
      <c r="HW440">
        <v>0</v>
      </c>
      <c r="HX440">
        <v>0</v>
      </c>
      <c r="HY440">
        <v>0</v>
      </c>
      <c r="HZ440">
        <v>0</v>
      </c>
      <c r="IA440">
        <v>0</v>
      </c>
      <c r="IB440">
        <v>0</v>
      </c>
      <c r="IC440">
        <v>0</v>
      </c>
      <c r="ID440">
        <v>0</v>
      </c>
      <c r="IE440">
        <v>1</v>
      </c>
    </row>
    <row r="441" spans="1:239">
      <c r="A441" t="s">
        <v>926</v>
      </c>
      <c r="B441" t="s">
        <v>917</v>
      </c>
      <c r="C441" t="str">
        <f>"060606"</f>
        <v>060606</v>
      </c>
      <c r="D441" t="s">
        <v>925</v>
      </c>
      <c r="E441">
        <v>7</v>
      </c>
      <c r="F441">
        <v>695</v>
      </c>
      <c r="G441">
        <v>530</v>
      </c>
      <c r="H441">
        <v>271</v>
      </c>
      <c r="I441">
        <v>259</v>
      </c>
      <c r="J441">
        <v>0</v>
      </c>
      <c r="K441">
        <v>3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259</v>
      </c>
      <c r="T441">
        <v>0</v>
      </c>
      <c r="U441">
        <v>0</v>
      </c>
      <c r="V441">
        <v>259</v>
      </c>
      <c r="W441">
        <v>3</v>
      </c>
      <c r="X441">
        <v>3</v>
      </c>
      <c r="Y441">
        <v>0</v>
      </c>
      <c r="Z441">
        <v>0</v>
      </c>
      <c r="AA441">
        <v>256</v>
      </c>
      <c r="AB441">
        <v>122</v>
      </c>
      <c r="AC441">
        <v>25</v>
      </c>
      <c r="AD441">
        <v>9</v>
      </c>
      <c r="AE441">
        <v>3</v>
      </c>
      <c r="AF441">
        <v>0</v>
      </c>
      <c r="AG441">
        <v>32</v>
      </c>
      <c r="AH441">
        <v>2</v>
      </c>
      <c r="AI441">
        <v>1</v>
      </c>
      <c r="AJ441">
        <v>0</v>
      </c>
      <c r="AK441">
        <v>4</v>
      </c>
      <c r="AL441">
        <v>42</v>
      </c>
      <c r="AM441">
        <v>0</v>
      </c>
      <c r="AN441">
        <v>0</v>
      </c>
      <c r="AO441">
        <v>0</v>
      </c>
      <c r="AP441">
        <v>1</v>
      </c>
      <c r="AQ441">
        <v>0</v>
      </c>
      <c r="AR441">
        <v>0</v>
      </c>
      <c r="AS441">
        <v>1</v>
      </c>
      <c r="AT441">
        <v>0</v>
      </c>
      <c r="AU441">
        <v>0</v>
      </c>
      <c r="AV441">
        <v>2</v>
      </c>
      <c r="AW441">
        <v>0</v>
      </c>
      <c r="AX441">
        <v>0</v>
      </c>
      <c r="AY441">
        <v>0</v>
      </c>
      <c r="AZ441">
        <v>0</v>
      </c>
      <c r="BA441">
        <v>122</v>
      </c>
      <c r="BB441">
        <v>12</v>
      </c>
      <c r="BC441">
        <v>6</v>
      </c>
      <c r="BD441">
        <v>1</v>
      </c>
      <c r="BE441">
        <v>1</v>
      </c>
      <c r="BF441">
        <v>2</v>
      </c>
      <c r="BG441">
        <v>0</v>
      </c>
      <c r="BH441">
        <v>0</v>
      </c>
      <c r="BI441">
        <v>2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12</v>
      </c>
      <c r="CB441">
        <v>7</v>
      </c>
      <c r="CC441">
        <v>2</v>
      </c>
      <c r="CD441">
        <v>0</v>
      </c>
      <c r="CE441">
        <v>1</v>
      </c>
      <c r="CF441">
        <v>1</v>
      </c>
      <c r="CG441">
        <v>0</v>
      </c>
      <c r="CH441">
        <v>1</v>
      </c>
      <c r="CI441">
        <v>1</v>
      </c>
      <c r="CJ441">
        <v>0</v>
      </c>
      <c r="CK441">
        <v>1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7</v>
      </c>
      <c r="CR441">
        <v>22</v>
      </c>
      <c r="CS441">
        <v>8</v>
      </c>
      <c r="CT441">
        <v>0</v>
      </c>
      <c r="CU441">
        <v>9</v>
      </c>
      <c r="CV441">
        <v>1</v>
      </c>
      <c r="CW441">
        <v>1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1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2</v>
      </c>
      <c r="DQ441">
        <v>22</v>
      </c>
      <c r="DR441">
        <v>40</v>
      </c>
      <c r="DS441">
        <v>3</v>
      </c>
      <c r="DT441">
        <v>1</v>
      </c>
      <c r="DU441">
        <v>2</v>
      </c>
      <c r="DV441">
        <v>0</v>
      </c>
      <c r="DW441">
        <v>30</v>
      </c>
      <c r="DX441">
        <v>0</v>
      </c>
      <c r="DY441">
        <v>0</v>
      </c>
      <c r="DZ441">
        <v>0</v>
      </c>
      <c r="EA441">
        <v>0</v>
      </c>
      <c r="EB441">
        <v>1</v>
      </c>
      <c r="EC441">
        <v>0</v>
      </c>
      <c r="ED441">
        <v>0</v>
      </c>
      <c r="EE441">
        <v>0</v>
      </c>
      <c r="EF441">
        <v>0</v>
      </c>
      <c r="EG441">
        <v>1</v>
      </c>
      <c r="EH441">
        <v>0</v>
      </c>
      <c r="EI441">
        <v>0</v>
      </c>
      <c r="EJ441">
        <v>1</v>
      </c>
      <c r="EK441">
        <v>1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40</v>
      </c>
      <c r="ER441">
        <v>11</v>
      </c>
      <c r="ES441">
        <v>4</v>
      </c>
      <c r="ET441">
        <v>2</v>
      </c>
      <c r="EU441">
        <v>0</v>
      </c>
      <c r="EV441">
        <v>0</v>
      </c>
      <c r="EW441">
        <v>0</v>
      </c>
      <c r="EX441">
        <v>0</v>
      </c>
      <c r="EY441">
        <v>4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1</v>
      </c>
      <c r="FN441">
        <v>0</v>
      </c>
      <c r="FO441">
        <v>0</v>
      </c>
      <c r="FP441">
        <v>0</v>
      </c>
      <c r="FQ441">
        <v>11</v>
      </c>
      <c r="FR441">
        <v>29</v>
      </c>
      <c r="FS441">
        <v>10</v>
      </c>
      <c r="FT441">
        <v>2</v>
      </c>
      <c r="FU441">
        <v>5</v>
      </c>
      <c r="FV441">
        <v>1</v>
      </c>
      <c r="FW441">
        <v>1</v>
      </c>
      <c r="FX441">
        <v>0</v>
      </c>
      <c r="FY441">
        <v>1</v>
      </c>
      <c r="FZ441">
        <v>0</v>
      </c>
      <c r="GA441">
        <v>0</v>
      </c>
      <c r="GB441">
        <v>1</v>
      </c>
      <c r="GC441">
        <v>0</v>
      </c>
      <c r="GD441">
        <v>0</v>
      </c>
      <c r="GE441">
        <v>1</v>
      </c>
      <c r="GF441">
        <v>0</v>
      </c>
      <c r="GG441">
        <v>0</v>
      </c>
      <c r="GH441">
        <v>0</v>
      </c>
      <c r="GI441">
        <v>0</v>
      </c>
      <c r="GJ441">
        <v>0</v>
      </c>
      <c r="GK441">
        <v>0</v>
      </c>
      <c r="GL441">
        <v>0</v>
      </c>
      <c r="GM441">
        <v>7</v>
      </c>
      <c r="GN441">
        <v>0</v>
      </c>
      <c r="GO441">
        <v>0</v>
      </c>
      <c r="GP441">
        <v>0</v>
      </c>
      <c r="GQ441">
        <v>29</v>
      </c>
      <c r="GR441">
        <v>11</v>
      </c>
      <c r="GS441">
        <v>11</v>
      </c>
      <c r="GT441">
        <v>0</v>
      </c>
      <c r="GU441">
        <v>0</v>
      </c>
      <c r="GV441">
        <v>0</v>
      </c>
      <c r="GW441">
        <v>0</v>
      </c>
      <c r="GX441">
        <v>0</v>
      </c>
      <c r="GY441">
        <v>0</v>
      </c>
      <c r="GZ441">
        <v>0</v>
      </c>
      <c r="HA441">
        <v>0</v>
      </c>
      <c r="HB441">
        <v>0</v>
      </c>
      <c r="HC441">
        <v>0</v>
      </c>
      <c r="HD441">
        <v>0</v>
      </c>
      <c r="HE441">
        <v>0</v>
      </c>
      <c r="HF441">
        <v>0</v>
      </c>
      <c r="HG441">
        <v>0</v>
      </c>
      <c r="HH441">
        <v>0</v>
      </c>
      <c r="HI441">
        <v>0</v>
      </c>
      <c r="HJ441">
        <v>0</v>
      </c>
      <c r="HK441">
        <v>0</v>
      </c>
      <c r="HL441">
        <v>0</v>
      </c>
      <c r="HM441">
        <v>0</v>
      </c>
      <c r="HN441">
        <v>0</v>
      </c>
      <c r="HO441">
        <v>0</v>
      </c>
      <c r="HP441">
        <v>0</v>
      </c>
      <c r="HQ441">
        <v>11</v>
      </c>
      <c r="HR441">
        <v>2</v>
      </c>
      <c r="HS441">
        <v>2</v>
      </c>
      <c r="HT441">
        <v>0</v>
      </c>
      <c r="HU441">
        <v>0</v>
      </c>
      <c r="HV441">
        <v>0</v>
      </c>
      <c r="HW441">
        <v>0</v>
      </c>
      <c r="HX441">
        <v>0</v>
      </c>
      <c r="HY441">
        <v>0</v>
      </c>
      <c r="HZ441">
        <v>0</v>
      </c>
      <c r="IA441">
        <v>0</v>
      </c>
      <c r="IB441">
        <v>0</v>
      </c>
      <c r="IC441">
        <v>0</v>
      </c>
      <c r="ID441">
        <v>0</v>
      </c>
      <c r="IE441">
        <v>2</v>
      </c>
    </row>
    <row r="442" spans="1:239">
      <c r="A442" t="s">
        <v>924</v>
      </c>
      <c r="B442" t="s">
        <v>917</v>
      </c>
      <c r="C442" t="str">
        <f>"060606"</f>
        <v>060606</v>
      </c>
      <c r="D442" t="s">
        <v>923</v>
      </c>
      <c r="E442">
        <v>8</v>
      </c>
      <c r="F442">
        <v>137</v>
      </c>
      <c r="G442">
        <v>110</v>
      </c>
      <c r="H442">
        <v>39</v>
      </c>
      <c r="I442">
        <v>71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71</v>
      </c>
      <c r="T442">
        <v>0</v>
      </c>
      <c r="U442">
        <v>0</v>
      </c>
      <c r="V442">
        <v>71</v>
      </c>
      <c r="W442">
        <v>2</v>
      </c>
      <c r="X442">
        <v>2</v>
      </c>
      <c r="Y442">
        <v>0</v>
      </c>
      <c r="Z442">
        <v>0</v>
      </c>
      <c r="AA442">
        <v>69</v>
      </c>
      <c r="AB442">
        <v>28</v>
      </c>
      <c r="AC442">
        <v>7</v>
      </c>
      <c r="AD442">
        <v>0</v>
      </c>
      <c r="AE442">
        <v>0</v>
      </c>
      <c r="AF442">
        <v>4</v>
      </c>
      <c r="AG442">
        <v>8</v>
      </c>
      <c r="AH442">
        <v>0</v>
      </c>
      <c r="AI442">
        <v>0</v>
      </c>
      <c r="AJ442">
        <v>0</v>
      </c>
      <c r="AK442">
        <v>5</v>
      </c>
      <c r="AL442">
        <v>4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28</v>
      </c>
      <c r="BB442">
        <v>2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1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1</v>
      </c>
      <c r="BZ442">
        <v>0</v>
      </c>
      <c r="CA442">
        <v>2</v>
      </c>
      <c r="CB442">
        <v>2</v>
      </c>
      <c r="CC442">
        <v>1</v>
      </c>
      <c r="CD442">
        <v>0</v>
      </c>
      <c r="CE442">
        <v>1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2</v>
      </c>
      <c r="CR442">
        <v>1</v>
      </c>
      <c r="CS442">
        <v>0</v>
      </c>
      <c r="CT442">
        <v>0</v>
      </c>
      <c r="CU442">
        <v>0</v>
      </c>
      <c r="CV442">
        <v>1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1</v>
      </c>
      <c r="DR442">
        <v>10</v>
      </c>
      <c r="DS442">
        <v>1</v>
      </c>
      <c r="DT442">
        <v>0</v>
      </c>
      <c r="DU442">
        <v>0</v>
      </c>
      <c r="DV442">
        <v>0</v>
      </c>
      <c r="DW442">
        <v>6</v>
      </c>
      <c r="DX442">
        <v>1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2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10</v>
      </c>
      <c r="ER442">
        <v>1</v>
      </c>
      <c r="ES442">
        <v>0</v>
      </c>
      <c r="ET442">
        <v>0</v>
      </c>
      <c r="EU442">
        <v>1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0</v>
      </c>
      <c r="FO442">
        <v>0</v>
      </c>
      <c r="FP442">
        <v>0</v>
      </c>
      <c r="FQ442">
        <v>1</v>
      </c>
      <c r="FR442">
        <v>25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0</v>
      </c>
      <c r="GG442">
        <v>0</v>
      </c>
      <c r="GH442">
        <v>0</v>
      </c>
      <c r="GI442">
        <v>0</v>
      </c>
      <c r="GJ442">
        <v>0</v>
      </c>
      <c r="GK442">
        <v>0</v>
      </c>
      <c r="GL442">
        <v>0</v>
      </c>
      <c r="GM442">
        <v>24</v>
      </c>
      <c r="GN442">
        <v>0</v>
      </c>
      <c r="GO442">
        <v>1</v>
      </c>
      <c r="GP442">
        <v>0</v>
      </c>
      <c r="GQ442">
        <v>25</v>
      </c>
      <c r="GR442">
        <v>0</v>
      </c>
      <c r="GS442">
        <v>0</v>
      </c>
      <c r="GT442">
        <v>0</v>
      </c>
      <c r="GU442">
        <v>0</v>
      </c>
      <c r="GV442">
        <v>0</v>
      </c>
      <c r="GW442">
        <v>0</v>
      </c>
      <c r="GX442">
        <v>0</v>
      </c>
      <c r="GY442">
        <v>0</v>
      </c>
      <c r="GZ442">
        <v>0</v>
      </c>
      <c r="HA442">
        <v>0</v>
      </c>
      <c r="HB442">
        <v>0</v>
      </c>
      <c r="HC442">
        <v>0</v>
      </c>
      <c r="HD442">
        <v>0</v>
      </c>
      <c r="HE442">
        <v>0</v>
      </c>
      <c r="HF442">
        <v>0</v>
      </c>
      <c r="HG442">
        <v>0</v>
      </c>
      <c r="HH442">
        <v>0</v>
      </c>
      <c r="HI442">
        <v>0</v>
      </c>
      <c r="HJ442">
        <v>0</v>
      </c>
      <c r="HK442">
        <v>0</v>
      </c>
      <c r="HL442">
        <v>0</v>
      </c>
      <c r="HM442">
        <v>0</v>
      </c>
      <c r="HN442">
        <v>0</v>
      </c>
      <c r="HO442">
        <v>0</v>
      </c>
      <c r="HP442">
        <v>0</v>
      </c>
      <c r="HQ442">
        <v>0</v>
      </c>
      <c r="HR442">
        <v>0</v>
      </c>
      <c r="HS442">
        <v>0</v>
      </c>
      <c r="HT442">
        <v>0</v>
      </c>
      <c r="HU442">
        <v>0</v>
      </c>
      <c r="HV442">
        <v>0</v>
      </c>
      <c r="HW442">
        <v>0</v>
      </c>
      <c r="HX442">
        <v>0</v>
      </c>
      <c r="HY442">
        <v>0</v>
      </c>
      <c r="HZ442">
        <v>0</v>
      </c>
      <c r="IA442">
        <v>0</v>
      </c>
      <c r="IB442">
        <v>0</v>
      </c>
      <c r="IC442">
        <v>0</v>
      </c>
      <c r="ID442">
        <v>0</v>
      </c>
      <c r="IE442">
        <v>0</v>
      </c>
    </row>
    <row r="443" spans="1:239">
      <c r="A443" t="s">
        <v>922</v>
      </c>
      <c r="B443" t="s">
        <v>917</v>
      </c>
      <c r="C443" t="str">
        <f>"060606"</f>
        <v>060606</v>
      </c>
      <c r="D443" t="s">
        <v>921</v>
      </c>
      <c r="E443">
        <v>9</v>
      </c>
      <c r="F443">
        <v>67</v>
      </c>
      <c r="G443">
        <v>60</v>
      </c>
      <c r="H443">
        <v>32</v>
      </c>
      <c r="I443">
        <v>28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28</v>
      </c>
      <c r="T443">
        <v>0</v>
      </c>
      <c r="U443">
        <v>0</v>
      </c>
      <c r="V443">
        <v>28</v>
      </c>
      <c r="W443">
        <v>1</v>
      </c>
      <c r="X443">
        <v>0</v>
      </c>
      <c r="Y443">
        <v>1</v>
      </c>
      <c r="Z443">
        <v>0</v>
      </c>
      <c r="AA443">
        <v>27</v>
      </c>
      <c r="AB443">
        <v>9</v>
      </c>
      <c r="AC443">
        <v>3</v>
      </c>
      <c r="AD443">
        <v>0</v>
      </c>
      <c r="AE443">
        <v>0</v>
      </c>
      <c r="AF443">
        <v>0</v>
      </c>
      <c r="AG443">
        <v>1</v>
      </c>
      <c r="AH443">
        <v>0</v>
      </c>
      <c r="AI443">
        <v>0</v>
      </c>
      <c r="AJ443">
        <v>0</v>
      </c>
      <c r="AK443">
        <v>2</v>
      </c>
      <c r="AL443">
        <v>3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9</v>
      </c>
      <c r="BB443">
        <v>6</v>
      </c>
      <c r="BC443">
        <v>3</v>
      </c>
      <c r="BD443">
        <v>2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1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6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10</v>
      </c>
      <c r="DS443">
        <v>1</v>
      </c>
      <c r="DT443">
        <v>0</v>
      </c>
      <c r="DU443">
        <v>0</v>
      </c>
      <c r="DV443">
        <v>0</v>
      </c>
      <c r="DW443">
        <v>9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10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1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0</v>
      </c>
      <c r="GI443">
        <v>0</v>
      </c>
      <c r="GJ443">
        <v>0</v>
      </c>
      <c r="GK443">
        <v>0</v>
      </c>
      <c r="GL443">
        <v>0</v>
      </c>
      <c r="GM443">
        <v>1</v>
      </c>
      <c r="GN443">
        <v>0</v>
      </c>
      <c r="GO443">
        <v>0</v>
      </c>
      <c r="GP443">
        <v>0</v>
      </c>
      <c r="GQ443">
        <v>1</v>
      </c>
      <c r="GR443">
        <v>0</v>
      </c>
      <c r="GS443">
        <v>0</v>
      </c>
      <c r="GT443">
        <v>0</v>
      </c>
      <c r="GU443">
        <v>0</v>
      </c>
      <c r="GV443">
        <v>0</v>
      </c>
      <c r="GW443">
        <v>0</v>
      </c>
      <c r="GX443">
        <v>0</v>
      </c>
      <c r="GY443">
        <v>0</v>
      </c>
      <c r="GZ443">
        <v>0</v>
      </c>
      <c r="HA443">
        <v>0</v>
      </c>
      <c r="HB443">
        <v>0</v>
      </c>
      <c r="HC443">
        <v>0</v>
      </c>
      <c r="HD443">
        <v>0</v>
      </c>
      <c r="HE443">
        <v>0</v>
      </c>
      <c r="HF443">
        <v>0</v>
      </c>
      <c r="HG443">
        <v>0</v>
      </c>
      <c r="HH443">
        <v>0</v>
      </c>
      <c r="HI443">
        <v>0</v>
      </c>
      <c r="HJ443">
        <v>0</v>
      </c>
      <c r="HK443">
        <v>0</v>
      </c>
      <c r="HL443">
        <v>0</v>
      </c>
      <c r="HM443">
        <v>0</v>
      </c>
      <c r="HN443">
        <v>0</v>
      </c>
      <c r="HO443">
        <v>0</v>
      </c>
      <c r="HP443">
        <v>0</v>
      </c>
      <c r="HQ443">
        <v>0</v>
      </c>
      <c r="HR443">
        <v>1</v>
      </c>
      <c r="HS443">
        <v>1</v>
      </c>
      <c r="HT443">
        <v>0</v>
      </c>
      <c r="HU443">
        <v>0</v>
      </c>
      <c r="HV443">
        <v>0</v>
      </c>
      <c r="HW443">
        <v>0</v>
      </c>
      <c r="HX443">
        <v>0</v>
      </c>
      <c r="HY443">
        <v>0</v>
      </c>
      <c r="HZ443">
        <v>0</v>
      </c>
      <c r="IA443">
        <v>0</v>
      </c>
      <c r="IB443">
        <v>0</v>
      </c>
      <c r="IC443">
        <v>0</v>
      </c>
      <c r="ID443">
        <v>0</v>
      </c>
      <c r="IE443">
        <v>1</v>
      </c>
    </row>
    <row r="444" spans="1:239">
      <c r="A444" t="s">
        <v>920</v>
      </c>
      <c r="B444" t="s">
        <v>917</v>
      </c>
      <c r="C444" t="str">
        <f>"060606"</f>
        <v>060606</v>
      </c>
      <c r="D444" t="s">
        <v>919</v>
      </c>
      <c r="E444">
        <v>10</v>
      </c>
      <c r="F444">
        <v>70</v>
      </c>
      <c r="G444">
        <v>65</v>
      </c>
      <c r="H444">
        <v>11</v>
      </c>
      <c r="I444">
        <v>54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54</v>
      </c>
      <c r="T444">
        <v>0</v>
      </c>
      <c r="U444">
        <v>0</v>
      </c>
      <c r="V444">
        <v>54</v>
      </c>
      <c r="W444">
        <v>4</v>
      </c>
      <c r="X444">
        <v>2</v>
      </c>
      <c r="Y444">
        <v>2</v>
      </c>
      <c r="Z444">
        <v>0</v>
      </c>
      <c r="AA444">
        <v>50</v>
      </c>
      <c r="AB444">
        <v>11</v>
      </c>
      <c r="AC444">
        <v>5</v>
      </c>
      <c r="AD444">
        <v>0</v>
      </c>
      <c r="AE444">
        <v>1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1</v>
      </c>
      <c r="AL444">
        <v>0</v>
      </c>
      <c r="AM444">
        <v>0</v>
      </c>
      <c r="AN444">
        <v>1</v>
      </c>
      <c r="AO444">
        <v>0</v>
      </c>
      <c r="AP444">
        <v>1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2</v>
      </c>
      <c r="AX444">
        <v>0</v>
      </c>
      <c r="AY444">
        <v>0</v>
      </c>
      <c r="AZ444">
        <v>0</v>
      </c>
      <c r="BA444">
        <v>11</v>
      </c>
      <c r="BB444">
        <v>3</v>
      </c>
      <c r="BC444">
        <v>0</v>
      </c>
      <c r="BD444">
        <v>0</v>
      </c>
      <c r="BE444">
        <v>0</v>
      </c>
      <c r="BF444">
        <v>0</v>
      </c>
      <c r="BG444">
        <v>1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1</v>
      </c>
      <c r="BX444">
        <v>1</v>
      </c>
      <c r="BY444">
        <v>0</v>
      </c>
      <c r="BZ444">
        <v>0</v>
      </c>
      <c r="CA444">
        <v>3</v>
      </c>
      <c r="CB444">
        <v>1</v>
      </c>
      <c r="CC444">
        <v>0</v>
      </c>
      <c r="CD444">
        <v>1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1</v>
      </c>
      <c r="CR444">
        <v>1</v>
      </c>
      <c r="CS444">
        <v>0</v>
      </c>
      <c r="CT444">
        <v>0</v>
      </c>
      <c r="CU444">
        <v>0</v>
      </c>
      <c r="CV444">
        <v>0</v>
      </c>
      <c r="CW444">
        <v>1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1</v>
      </c>
      <c r="DR444">
        <v>32</v>
      </c>
      <c r="DS444">
        <v>0</v>
      </c>
      <c r="DT444">
        <v>0</v>
      </c>
      <c r="DU444">
        <v>0</v>
      </c>
      <c r="DV444">
        <v>1</v>
      </c>
      <c r="DW444">
        <v>29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1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1</v>
      </c>
      <c r="EP444">
        <v>0</v>
      </c>
      <c r="EQ444">
        <v>32</v>
      </c>
      <c r="ER444">
        <v>1</v>
      </c>
      <c r="ES444">
        <v>1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0</v>
      </c>
      <c r="FP444">
        <v>0</v>
      </c>
      <c r="FQ444">
        <v>1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>
        <v>0</v>
      </c>
      <c r="GK444">
        <v>0</v>
      </c>
      <c r="GL444">
        <v>0</v>
      </c>
      <c r="GM444">
        <v>0</v>
      </c>
      <c r="GN444">
        <v>0</v>
      </c>
      <c r="GO444">
        <v>0</v>
      </c>
      <c r="GP444">
        <v>0</v>
      </c>
      <c r="GQ444">
        <v>0</v>
      </c>
      <c r="GR444">
        <v>0</v>
      </c>
      <c r="GS444">
        <v>0</v>
      </c>
      <c r="GT444">
        <v>0</v>
      </c>
      <c r="GU444">
        <v>0</v>
      </c>
      <c r="GV444">
        <v>0</v>
      </c>
      <c r="GW444">
        <v>0</v>
      </c>
      <c r="GX444">
        <v>0</v>
      </c>
      <c r="GY444">
        <v>0</v>
      </c>
      <c r="GZ444">
        <v>0</v>
      </c>
      <c r="HA444">
        <v>0</v>
      </c>
      <c r="HB444">
        <v>0</v>
      </c>
      <c r="HC444">
        <v>0</v>
      </c>
      <c r="HD444">
        <v>0</v>
      </c>
      <c r="HE444">
        <v>0</v>
      </c>
      <c r="HF444">
        <v>0</v>
      </c>
      <c r="HG444">
        <v>0</v>
      </c>
      <c r="HH444">
        <v>0</v>
      </c>
      <c r="HI444">
        <v>0</v>
      </c>
      <c r="HJ444">
        <v>0</v>
      </c>
      <c r="HK444">
        <v>0</v>
      </c>
      <c r="HL444">
        <v>0</v>
      </c>
      <c r="HM444">
        <v>0</v>
      </c>
      <c r="HN444">
        <v>0</v>
      </c>
      <c r="HO444">
        <v>0</v>
      </c>
      <c r="HP444">
        <v>0</v>
      </c>
      <c r="HQ444">
        <v>0</v>
      </c>
      <c r="HR444">
        <v>1</v>
      </c>
      <c r="HS444">
        <v>1</v>
      </c>
      <c r="HT444">
        <v>0</v>
      </c>
      <c r="HU444">
        <v>0</v>
      </c>
      <c r="HV444">
        <v>0</v>
      </c>
      <c r="HW444">
        <v>0</v>
      </c>
      <c r="HX444">
        <v>0</v>
      </c>
      <c r="HY444">
        <v>0</v>
      </c>
      <c r="HZ444">
        <v>0</v>
      </c>
      <c r="IA444">
        <v>0</v>
      </c>
      <c r="IB444">
        <v>0</v>
      </c>
      <c r="IC444">
        <v>0</v>
      </c>
      <c r="ID444">
        <v>0</v>
      </c>
      <c r="IE444">
        <v>1</v>
      </c>
    </row>
    <row r="445" spans="1:239">
      <c r="A445" t="s">
        <v>918</v>
      </c>
      <c r="B445" t="s">
        <v>917</v>
      </c>
      <c r="C445" t="str">
        <f>"060606"</f>
        <v>060606</v>
      </c>
      <c r="D445" t="s">
        <v>916</v>
      </c>
      <c r="E445">
        <v>11</v>
      </c>
      <c r="F445">
        <v>36</v>
      </c>
      <c r="G445">
        <v>36</v>
      </c>
      <c r="H445">
        <v>19</v>
      </c>
      <c r="I445">
        <v>17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17</v>
      </c>
      <c r="T445">
        <v>0</v>
      </c>
      <c r="U445">
        <v>0</v>
      </c>
      <c r="V445">
        <v>17</v>
      </c>
      <c r="W445">
        <v>4</v>
      </c>
      <c r="X445">
        <v>2</v>
      </c>
      <c r="Y445">
        <v>2</v>
      </c>
      <c r="Z445">
        <v>0</v>
      </c>
      <c r="AA445">
        <v>13</v>
      </c>
      <c r="AB445">
        <v>7</v>
      </c>
      <c r="AC445">
        <v>2</v>
      </c>
      <c r="AD445">
        <v>0</v>
      </c>
      <c r="AE445">
        <v>1</v>
      </c>
      <c r="AF445">
        <v>0</v>
      </c>
      <c r="AG445">
        <v>1</v>
      </c>
      <c r="AH445">
        <v>0</v>
      </c>
      <c r="AI445">
        <v>0</v>
      </c>
      <c r="AJ445">
        <v>0</v>
      </c>
      <c r="AK445">
        <v>0</v>
      </c>
      <c r="AL445">
        <v>1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1</v>
      </c>
      <c r="AT445">
        <v>0</v>
      </c>
      <c r="AU445">
        <v>0</v>
      </c>
      <c r="AV445">
        <v>0</v>
      </c>
      <c r="AW445">
        <v>0</v>
      </c>
      <c r="AX445">
        <v>1</v>
      </c>
      <c r="AY445">
        <v>0</v>
      </c>
      <c r="AZ445">
        <v>0</v>
      </c>
      <c r="BA445">
        <v>7</v>
      </c>
      <c r="BB445">
        <v>1</v>
      </c>
      <c r="BC445">
        <v>0</v>
      </c>
      <c r="BD445">
        <v>1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1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1</v>
      </c>
      <c r="CS445">
        <v>1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1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2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0</v>
      </c>
      <c r="FL445">
        <v>0</v>
      </c>
      <c r="FM445">
        <v>1</v>
      </c>
      <c r="FN445">
        <v>0</v>
      </c>
      <c r="FO445">
        <v>0</v>
      </c>
      <c r="FP445">
        <v>1</v>
      </c>
      <c r="FQ445">
        <v>2</v>
      </c>
      <c r="FR445">
        <v>1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1</v>
      </c>
      <c r="FZ445">
        <v>0</v>
      </c>
      <c r="GA445">
        <v>0</v>
      </c>
      <c r="GB445">
        <v>0</v>
      </c>
      <c r="GC445">
        <v>0</v>
      </c>
      <c r="GD445">
        <v>0</v>
      </c>
      <c r="GE445">
        <v>0</v>
      </c>
      <c r="GF445">
        <v>0</v>
      </c>
      <c r="GG445">
        <v>0</v>
      </c>
      <c r="GH445">
        <v>0</v>
      </c>
      <c r="GI445">
        <v>0</v>
      </c>
      <c r="GJ445">
        <v>0</v>
      </c>
      <c r="GK445">
        <v>0</v>
      </c>
      <c r="GL445">
        <v>0</v>
      </c>
      <c r="GM445">
        <v>0</v>
      </c>
      <c r="GN445">
        <v>0</v>
      </c>
      <c r="GO445">
        <v>0</v>
      </c>
      <c r="GP445">
        <v>0</v>
      </c>
      <c r="GQ445">
        <v>1</v>
      </c>
      <c r="GR445">
        <v>1</v>
      </c>
      <c r="GS445">
        <v>0</v>
      </c>
      <c r="GT445">
        <v>0</v>
      </c>
      <c r="GU445">
        <v>0</v>
      </c>
      <c r="GV445">
        <v>0</v>
      </c>
      <c r="GW445">
        <v>0</v>
      </c>
      <c r="GX445">
        <v>0</v>
      </c>
      <c r="GY445">
        <v>0</v>
      </c>
      <c r="GZ445">
        <v>0</v>
      </c>
      <c r="HA445">
        <v>0</v>
      </c>
      <c r="HB445">
        <v>0</v>
      </c>
      <c r="HC445">
        <v>0</v>
      </c>
      <c r="HD445">
        <v>0</v>
      </c>
      <c r="HE445">
        <v>1</v>
      </c>
      <c r="HF445">
        <v>0</v>
      </c>
      <c r="HG445">
        <v>0</v>
      </c>
      <c r="HH445">
        <v>0</v>
      </c>
      <c r="HI445">
        <v>0</v>
      </c>
      <c r="HJ445">
        <v>0</v>
      </c>
      <c r="HK445">
        <v>0</v>
      </c>
      <c r="HL445">
        <v>0</v>
      </c>
      <c r="HM445">
        <v>0</v>
      </c>
      <c r="HN445">
        <v>0</v>
      </c>
      <c r="HO445">
        <v>0</v>
      </c>
      <c r="HP445">
        <v>0</v>
      </c>
      <c r="HQ445">
        <v>1</v>
      </c>
      <c r="HR445">
        <v>0</v>
      </c>
      <c r="HS445">
        <v>0</v>
      </c>
      <c r="HT445">
        <v>0</v>
      </c>
      <c r="HU445">
        <v>0</v>
      </c>
      <c r="HV445">
        <v>0</v>
      </c>
      <c r="HW445">
        <v>0</v>
      </c>
      <c r="HX445">
        <v>0</v>
      </c>
      <c r="HY445">
        <v>0</v>
      </c>
      <c r="HZ445">
        <v>0</v>
      </c>
      <c r="IA445">
        <v>0</v>
      </c>
      <c r="IB445">
        <v>0</v>
      </c>
      <c r="IC445">
        <v>0</v>
      </c>
      <c r="ID445">
        <v>0</v>
      </c>
      <c r="IE445">
        <v>0</v>
      </c>
    </row>
    <row r="446" spans="1:239">
      <c r="A446" t="s">
        <v>915</v>
      </c>
      <c r="B446" t="s">
        <v>910</v>
      </c>
      <c r="C446" t="str">
        <f>"060607"</f>
        <v>060607</v>
      </c>
      <c r="D446" t="s">
        <v>914</v>
      </c>
      <c r="E446">
        <v>1</v>
      </c>
      <c r="F446">
        <v>1457</v>
      </c>
      <c r="G446">
        <v>1120</v>
      </c>
      <c r="H446">
        <v>512</v>
      </c>
      <c r="I446">
        <v>608</v>
      </c>
      <c r="J446">
        <v>3</v>
      </c>
      <c r="K446">
        <v>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608</v>
      </c>
      <c r="T446">
        <v>0</v>
      </c>
      <c r="U446">
        <v>0</v>
      </c>
      <c r="V446">
        <v>608</v>
      </c>
      <c r="W446">
        <v>18</v>
      </c>
      <c r="X446">
        <v>12</v>
      </c>
      <c r="Y446">
        <v>6</v>
      </c>
      <c r="Z446">
        <v>0</v>
      </c>
      <c r="AA446">
        <v>590</v>
      </c>
      <c r="AB446">
        <v>323</v>
      </c>
      <c r="AC446">
        <v>77</v>
      </c>
      <c r="AD446">
        <v>16</v>
      </c>
      <c r="AE446">
        <v>2</v>
      </c>
      <c r="AF446">
        <v>5</v>
      </c>
      <c r="AG446">
        <v>113</v>
      </c>
      <c r="AH446">
        <v>1</v>
      </c>
      <c r="AI446">
        <v>0</v>
      </c>
      <c r="AJ446">
        <v>2</v>
      </c>
      <c r="AK446">
        <v>22</v>
      </c>
      <c r="AL446">
        <v>62</v>
      </c>
      <c r="AM446">
        <v>2</v>
      </c>
      <c r="AN446">
        <v>1</v>
      </c>
      <c r="AO446">
        <v>0</v>
      </c>
      <c r="AP446">
        <v>1</v>
      </c>
      <c r="AQ446">
        <v>0</v>
      </c>
      <c r="AR446">
        <v>1</v>
      </c>
      <c r="AS446">
        <v>3</v>
      </c>
      <c r="AT446">
        <v>7</v>
      </c>
      <c r="AU446">
        <v>1</v>
      </c>
      <c r="AV446">
        <v>1</v>
      </c>
      <c r="AW446">
        <v>1</v>
      </c>
      <c r="AX446">
        <v>0</v>
      </c>
      <c r="AY446">
        <v>3</v>
      </c>
      <c r="AZ446">
        <v>2</v>
      </c>
      <c r="BA446">
        <v>323</v>
      </c>
      <c r="BB446">
        <v>57</v>
      </c>
      <c r="BC446">
        <v>24</v>
      </c>
      <c r="BD446">
        <v>3</v>
      </c>
      <c r="BE446">
        <v>6</v>
      </c>
      <c r="BF446">
        <v>14</v>
      </c>
      <c r="BG446">
        <v>0</v>
      </c>
      <c r="BH446">
        <v>2</v>
      </c>
      <c r="BI446">
        <v>0</v>
      </c>
      <c r="BJ446">
        <v>1</v>
      </c>
      <c r="BK446">
        <v>0</v>
      </c>
      <c r="BL446">
        <v>1</v>
      </c>
      <c r="BM446">
        <v>1</v>
      </c>
      <c r="BN446">
        <v>1</v>
      </c>
      <c r="BO446">
        <v>1</v>
      </c>
      <c r="BP446">
        <v>0</v>
      </c>
      <c r="BQ446">
        <v>0</v>
      </c>
      <c r="BR446">
        <v>0</v>
      </c>
      <c r="BS446">
        <v>1</v>
      </c>
      <c r="BT446">
        <v>0</v>
      </c>
      <c r="BU446">
        <v>1</v>
      </c>
      <c r="BV446">
        <v>0</v>
      </c>
      <c r="BW446">
        <v>0</v>
      </c>
      <c r="BX446">
        <v>0</v>
      </c>
      <c r="BY446">
        <v>0</v>
      </c>
      <c r="BZ446">
        <v>1</v>
      </c>
      <c r="CA446">
        <v>57</v>
      </c>
      <c r="CB446">
        <v>10</v>
      </c>
      <c r="CC446">
        <v>3</v>
      </c>
      <c r="CD446">
        <v>3</v>
      </c>
      <c r="CE446">
        <v>2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1</v>
      </c>
      <c r="CP446">
        <v>1</v>
      </c>
      <c r="CQ446">
        <v>10</v>
      </c>
      <c r="CR446">
        <v>25</v>
      </c>
      <c r="CS446">
        <v>1</v>
      </c>
      <c r="CT446">
        <v>0</v>
      </c>
      <c r="CU446">
        <v>18</v>
      </c>
      <c r="CV446">
        <v>2</v>
      </c>
      <c r="CW446">
        <v>1</v>
      </c>
      <c r="CX446">
        <v>1</v>
      </c>
      <c r="CY446">
        <v>0</v>
      </c>
      <c r="CZ446">
        <v>0</v>
      </c>
      <c r="DA446">
        <v>0</v>
      </c>
      <c r="DB446">
        <v>1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1</v>
      </c>
      <c r="DQ446">
        <v>25</v>
      </c>
      <c r="DR446">
        <v>76</v>
      </c>
      <c r="DS446">
        <v>7</v>
      </c>
      <c r="DT446">
        <v>2</v>
      </c>
      <c r="DU446">
        <v>2</v>
      </c>
      <c r="DV446">
        <v>0</v>
      </c>
      <c r="DW446">
        <v>60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1</v>
      </c>
      <c r="EE446">
        <v>0</v>
      </c>
      <c r="EF446">
        <v>0</v>
      </c>
      <c r="EG446">
        <v>0</v>
      </c>
      <c r="EH446">
        <v>1</v>
      </c>
      <c r="EI446">
        <v>0</v>
      </c>
      <c r="EJ446">
        <v>0</v>
      </c>
      <c r="EK446">
        <v>2</v>
      </c>
      <c r="EL446">
        <v>0</v>
      </c>
      <c r="EM446">
        <v>0</v>
      </c>
      <c r="EN446">
        <v>1</v>
      </c>
      <c r="EO446">
        <v>0</v>
      </c>
      <c r="EP446">
        <v>0</v>
      </c>
      <c r="EQ446">
        <v>76</v>
      </c>
      <c r="ER446">
        <v>27</v>
      </c>
      <c r="ES446">
        <v>11</v>
      </c>
      <c r="ET446">
        <v>2</v>
      </c>
      <c r="EU446">
        <v>0</v>
      </c>
      <c r="EV446">
        <v>0</v>
      </c>
      <c r="EW446">
        <v>0</v>
      </c>
      <c r="EX446">
        <v>0</v>
      </c>
      <c r="EY446">
        <v>2</v>
      </c>
      <c r="EZ446">
        <v>0</v>
      </c>
      <c r="FA446">
        <v>0</v>
      </c>
      <c r="FB446">
        <v>0</v>
      </c>
      <c r="FC446">
        <v>2</v>
      </c>
      <c r="FD446">
        <v>0</v>
      </c>
      <c r="FE446">
        <v>0</v>
      </c>
      <c r="FF446">
        <v>0</v>
      </c>
      <c r="FG446">
        <v>1</v>
      </c>
      <c r="FH446">
        <v>1</v>
      </c>
      <c r="FI446">
        <v>0</v>
      </c>
      <c r="FJ446">
        <v>0</v>
      </c>
      <c r="FK446">
        <v>4</v>
      </c>
      <c r="FL446">
        <v>0</v>
      </c>
      <c r="FM446">
        <v>1</v>
      </c>
      <c r="FN446">
        <v>1</v>
      </c>
      <c r="FO446">
        <v>0</v>
      </c>
      <c r="FP446">
        <v>2</v>
      </c>
      <c r="FQ446">
        <v>27</v>
      </c>
      <c r="FR446">
        <v>57</v>
      </c>
      <c r="FS446">
        <v>19</v>
      </c>
      <c r="FT446">
        <v>5</v>
      </c>
      <c r="FU446">
        <v>6</v>
      </c>
      <c r="FV446">
        <v>0</v>
      </c>
      <c r="FW446">
        <v>1</v>
      </c>
      <c r="FX446">
        <v>0</v>
      </c>
      <c r="FY446">
        <v>4</v>
      </c>
      <c r="FZ446">
        <v>1</v>
      </c>
      <c r="GA446">
        <v>1</v>
      </c>
      <c r="GB446">
        <v>4</v>
      </c>
      <c r="GC446">
        <v>1</v>
      </c>
      <c r="GD446">
        <v>0</v>
      </c>
      <c r="GE446">
        <v>2</v>
      </c>
      <c r="GF446">
        <v>0</v>
      </c>
      <c r="GG446">
        <v>1</v>
      </c>
      <c r="GH446">
        <v>2</v>
      </c>
      <c r="GI446">
        <v>2</v>
      </c>
      <c r="GJ446">
        <v>0</v>
      </c>
      <c r="GK446">
        <v>1</v>
      </c>
      <c r="GL446">
        <v>4</v>
      </c>
      <c r="GM446">
        <v>1</v>
      </c>
      <c r="GN446">
        <v>0</v>
      </c>
      <c r="GO446">
        <v>2</v>
      </c>
      <c r="GP446">
        <v>0</v>
      </c>
      <c r="GQ446">
        <v>57</v>
      </c>
      <c r="GR446">
        <v>12</v>
      </c>
      <c r="GS446">
        <v>10</v>
      </c>
      <c r="GT446">
        <v>0</v>
      </c>
      <c r="GU446">
        <v>0</v>
      </c>
      <c r="GV446">
        <v>0</v>
      </c>
      <c r="GW446">
        <v>0</v>
      </c>
      <c r="GX446">
        <v>0</v>
      </c>
      <c r="GY446">
        <v>0</v>
      </c>
      <c r="GZ446">
        <v>0</v>
      </c>
      <c r="HA446">
        <v>0</v>
      </c>
      <c r="HB446">
        <v>0</v>
      </c>
      <c r="HC446">
        <v>1</v>
      </c>
      <c r="HD446">
        <v>0</v>
      </c>
      <c r="HE446">
        <v>1</v>
      </c>
      <c r="HF446">
        <v>0</v>
      </c>
      <c r="HG446">
        <v>0</v>
      </c>
      <c r="HH446">
        <v>0</v>
      </c>
      <c r="HI446">
        <v>0</v>
      </c>
      <c r="HJ446">
        <v>0</v>
      </c>
      <c r="HK446">
        <v>0</v>
      </c>
      <c r="HL446">
        <v>0</v>
      </c>
      <c r="HM446">
        <v>0</v>
      </c>
      <c r="HN446">
        <v>0</v>
      </c>
      <c r="HO446">
        <v>0</v>
      </c>
      <c r="HP446">
        <v>0</v>
      </c>
      <c r="HQ446">
        <v>12</v>
      </c>
      <c r="HR446">
        <v>3</v>
      </c>
      <c r="HS446">
        <v>0</v>
      </c>
      <c r="HT446">
        <v>0</v>
      </c>
      <c r="HU446">
        <v>1</v>
      </c>
      <c r="HV446">
        <v>0</v>
      </c>
      <c r="HW446">
        <v>0</v>
      </c>
      <c r="HX446">
        <v>1</v>
      </c>
      <c r="HY446">
        <v>0</v>
      </c>
      <c r="HZ446">
        <v>0</v>
      </c>
      <c r="IA446">
        <v>0</v>
      </c>
      <c r="IB446">
        <v>0</v>
      </c>
      <c r="IC446">
        <v>0</v>
      </c>
      <c r="ID446">
        <v>1</v>
      </c>
      <c r="IE446">
        <v>3</v>
      </c>
    </row>
    <row r="447" spans="1:239">
      <c r="A447" t="s">
        <v>913</v>
      </c>
      <c r="B447" t="s">
        <v>910</v>
      </c>
      <c r="C447" t="str">
        <f>"060607"</f>
        <v>060607</v>
      </c>
      <c r="D447" t="s">
        <v>248</v>
      </c>
      <c r="E447">
        <v>2</v>
      </c>
      <c r="F447">
        <v>533</v>
      </c>
      <c r="G447">
        <v>410</v>
      </c>
      <c r="H447">
        <v>224</v>
      </c>
      <c r="I447">
        <v>186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186</v>
      </c>
      <c r="T447">
        <v>0</v>
      </c>
      <c r="U447">
        <v>0</v>
      </c>
      <c r="V447">
        <v>186</v>
      </c>
      <c r="W447">
        <v>7</v>
      </c>
      <c r="X447">
        <v>5</v>
      </c>
      <c r="Y447">
        <v>2</v>
      </c>
      <c r="Z447">
        <v>0</v>
      </c>
      <c r="AA447">
        <v>179</v>
      </c>
      <c r="AB447">
        <v>105</v>
      </c>
      <c r="AC447">
        <v>21</v>
      </c>
      <c r="AD447">
        <v>5</v>
      </c>
      <c r="AE447">
        <v>2</v>
      </c>
      <c r="AF447">
        <v>3</v>
      </c>
      <c r="AG447">
        <v>43</v>
      </c>
      <c r="AH447">
        <v>1</v>
      </c>
      <c r="AI447">
        <v>0</v>
      </c>
      <c r="AJ447">
        <v>0</v>
      </c>
      <c r="AK447">
        <v>6</v>
      </c>
      <c r="AL447">
        <v>17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1</v>
      </c>
      <c r="AS447">
        <v>2</v>
      </c>
      <c r="AT447">
        <v>0</v>
      </c>
      <c r="AU447">
        <v>1</v>
      </c>
      <c r="AV447">
        <v>0</v>
      </c>
      <c r="AW447">
        <v>1</v>
      </c>
      <c r="AX447">
        <v>0</v>
      </c>
      <c r="AY447">
        <v>1</v>
      </c>
      <c r="AZ447">
        <v>1</v>
      </c>
      <c r="BA447">
        <v>105</v>
      </c>
      <c r="BB447">
        <v>14</v>
      </c>
      <c r="BC447">
        <v>5</v>
      </c>
      <c r="BD447">
        <v>2</v>
      </c>
      <c r="BE447">
        <v>1</v>
      </c>
      <c r="BF447">
        <v>3</v>
      </c>
      <c r="BG447">
        <v>1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1</v>
      </c>
      <c r="BU447">
        <v>0</v>
      </c>
      <c r="BV447">
        <v>0</v>
      </c>
      <c r="BW447">
        <v>0</v>
      </c>
      <c r="BX447">
        <v>1</v>
      </c>
      <c r="BY447">
        <v>0</v>
      </c>
      <c r="BZ447">
        <v>0</v>
      </c>
      <c r="CA447">
        <v>14</v>
      </c>
      <c r="CB447">
        <v>2</v>
      </c>
      <c r="CC447">
        <v>1</v>
      </c>
      <c r="CD447">
        <v>0</v>
      </c>
      <c r="CE447">
        <v>0</v>
      </c>
      <c r="CF447">
        <v>1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2</v>
      </c>
      <c r="CR447">
        <v>6</v>
      </c>
      <c r="CS447">
        <v>2</v>
      </c>
      <c r="CT447">
        <v>0</v>
      </c>
      <c r="CU447">
        <v>3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1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6</v>
      </c>
      <c r="DR447">
        <v>21</v>
      </c>
      <c r="DS447">
        <v>1</v>
      </c>
      <c r="DT447">
        <v>0</v>
      </c>
      <c r="DU447">
        <v>0</v>
      </c>
      <c r="DV447">
        <v>0</v>
      </c>
      <c r="DW447">
        <v>17</v>
      </c>
      <c r="DX447">
        <v>0</v>
      </c>
      <c r="DY447">
        <v>0</v>
      </c>
      <c r="DZ447">
        <v>1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1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1</v>
      </c>
      <c r="EQ447">
        <v>21</v>
      </c>
      <c r="ER447">
        <v>2</v>
      </c>
      <c r="ES447">
        <v>1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1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0</v>
      </c>
      <c r="FM447">
        <v>0</v>
      </c>
      <c r="FN447">
        <v>0</v>
      </c>
      <c r="FO447">
        <v>0</v>
      </c>
      <c r="FP447">
        <v>0</v>
      </c>
      <c r="FQ447">
        <v>2</v>
      </c>
      <c r="FR447">
        <v>21</v>
      </c>
      <c r="FS447">
        <v>9</v>
      </c>
      <c r="FT447">
        <v>2</v>
      </c>
      <c r="FU447">
        <v>4</v>
      </c>
      <c r="FV447">
        <v>0</v>
      </c>
      <c r="FW447">
        <v>0</v>
      </c>
      <c r="FX447">
        <v>1</v>
      </c>
      <c r="FY447">
        <v>0</v>
      </c>
      <c r="FZ447">
        <v>0</v>
      </c>
      <c r="GA447">
        <v>0</v>
      </c>
      <c r="GB447">
        <v>0</v>
      </c>
      <c r="GC447">
        <v>0</v>
      </c>
      <c r="GD447">
        <v>1</v>
      </c>
      <c r="GE447">
        <v>0</v>
      </c>
      <c r="GF447">
        <v>1</v>
      </c>
      <c r="GG447">
        <v>0</v>
      </c>
      <c r="GH447">
        <v>0</v>
      </c>
      <c r="GI447">
        <v>0</v>
      </c>
      <c r="GJ447">
        <v>0</v>
      </c>
      <c r="GK447">
        <v>2</v>
      </c>
      <c r="GL447">
        <v>0</v>
      </c>
      <c r="GM447">
        <v>1</v>
      </c>
      <c r="GN447">
        <v>0</v>
      </c>
      <c r="GO447">
        <v>0</v>
      </c>
      <c r="GP447">
        <v>0</v>
      </c>
      <c r="GQ447">
        <v>21</v>
      </c>
      <c r="GR447">
        <v>6</v>
      </c>
      <c r="GS447">
        <v>3</v>
      </c>
      <c r="GT447">
        <v>1</v>
      </c>
      <c r="GU447">
        <v>0</v>
      </c>
      <c r="GV447">
        <v>0</v>
      </c>
      <c r="GW447">
        <v>0</v>
      </c>
      <c r="GX447">
        <v>1</v>
      </c>
      <c r="GY447">
        <v>0</v>
      </c>
      <c r="GZ447">
        <v>0</v>
      </c>
      <c r="HA447">
        <v>0</v>
      </c>
      <c r="HB447">
        <v>0</v>
      </c>
      <c r="HC447">
        <v>0</v>
      </c>
      <c r="HD447">
        <v>0</v>
      </c>
      <c r="HE447">
        <v>0</v>
      </c>
      <c r="HF447">
        <v>0</v>
      </c>
      <c r="HG447">
        <v>0</v>
      </c>
      <c r="HH447">
        <v>0</v>
      </c>
      <c r="HI447">
        <v>0</v>
      </c>
      <c r="HJ447">
        <v>0</v>
      </c>
      <c r="HK447">
        <v>0</v>
      </c>
      <c r="HL447">
        <v>0</v>
      </c>
      <c r="HM447">
        <v>1</v>
      </c>
      <c r="HN447">
        <v>0</v>
      </c>
      <c r="HO447">
        <v>0</v>
      </c>
      <c r="HP447">
        <v>0</v>
      </c>
      <c r="HQ447">
        <v>6</v>
      </c>
      <c r="HR447">
        <v>2</v>
      </c>
      <c r="HS447">
        <v>1</v>
      </c>
      <c r="HT447">
        <v>0</v>
      </c>
      <c r="HU447">
        <v>0</v>
      </c>
      <c r="HV447">
        <v>0</v>
      </c>
      <c r="HW447">
        <v>0</v>
      </c>
      <c r="HX447">
        <v>0</v>
      </c>
      <c r="HY447">
        <v>0</v>
      </c>
      <c r="HZ447">
        <v>1</v>
      </c>
      <c r="IA447">
        <v>0</v>
      </c>
      <c r="IB447">
        <v>0</v>
      </c>
      <c r="IC447">
        <v>0</v>
      </c>
      <c r="ID447">
        <v>0</v>
      </c>
      <c r="IE447">
        <v>2</v>
      </c>
    </row>
    <row r="448" spans="1:239">
      <c r="A448" t="s">
        <v>912</v>
      </c>
      <c r="B448" t="s">
        <v>910</v>
      </c>
      <c r="C448" t="str">
        <f>"060607"</f>
        <v>060607</v>
      </c>
      <c r="D448" t="s">
        <v>909</v>
      </c>
      <c r="E448">
        <v>3</v>
      </c>
      <c r="F448">
        <v>762</v>
      </c>
      <c r="G448">
        <v>580</v>
      </c>
      <c r="H448">
        <v>240</v>
      </c>
      <c r="I448">
        <v>340</v>
      </c>
      <c r="J448">
        <v>1</v>
      </c>
      <c r="K448">
        <v>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340</v>
      </c>
      <c r="T448">
        <v>0</v>
      </c>
      <c r="U448">
        <v>0</v>
      </c>
      <c r="V448">
        <v>340</v>
      </c>
      <c r="W448">
        <v>12</v>
      </c>
      <c r="X448">
        <v>7</v>
      </c>
      <c r="Y448">
        <v>5</v>
      </c>
      <c r="Z448">
        <v>0</v>
      </c>
      <c r="AA448">
        <v>328</v>
      </c>
      <c r="AB448">
        <v>208</v>
      </c>
      <c r="AC448">
        <v>69</v>
      </c>
      <c r="AD448">
        <v>15</v>
      </c>
      <c r="AE448">
        <v>3</v>
      </c>
      <c r="AF448">
        <v>1</v>
      </c>
      <c r="AG448">
        <v>41</v>
      </c>
      <c r="AH448">
        <v>3</v>
      </c>
      <c r="AI448">
        <v>0</v>
      </c>
      <c r="AJ448">
        <v>0</v>
      </c>
      <c r="AK448">
        <v>16</v>
      </c>
      <c r="AL448">
        <v>44</v>
      </c>
      <c r="AM448">
        <v>3</v>
      </c>
      <c r="AN448">
        <v>0</v>
      </c>
      <c r="AO448">
        <v>1</v>
      </c>
      <c r="AP448">
        <v>3</v>
      </c>
      <c r="AQ448">
        <v>0</v>
      </c>
      <c r="AR448">
        <v>3</v>
      </c>
      <c r="AS448">
        <v>0</v>
      </c>
      <c r="AT448">
        <v>0</v>
      </c>
      <c r="AU448">
        <v>0</v>
      </c>
      <c r="AV448">
        <v>0</v>
      </c>
      <c r="AW448">
        <v>1</v>
      </c>
      <c r="AX448">
        <v>1</v>
      </c>
      <c r="AY448">
        <v>2</v>
      </c>
      <c r="AZ448">
        <v>2</v>
      </c>
      <c r="BA448">
        <v>208</v>
      </c>
      <c r="BB448">
        <v>13</v>
      </c>
      <c r="BC448">
        <v>5</v>
      </c>
      <c r="BD448">
        <v>3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1</v>
      </c>
      <c r="BP448">
        <v>0</v>
      </c>
      <c r="BQ448">
        <v>1</v>
      </c>
      <c r="BR448">
        <v>0</v>
      </c>
      <c r="BS448">
        <v>1</v>
      </c>
      <c r="BT448">
        <v>0</v>
      </c>
      <c r="BU448">
        <v>1</v>
      </c>
      <c r="BV448">
        <v>0</v>
      </c>
      <c r="BW448">
        <v>1</v>
      </c>
      <c r="BX448">
        <v>0</v>
      </c>
      <c r="BY448">
        <v>0</v>
      </c>
      <c r="BZ448">
        <v>0</v>
      </c>
      <c r="CA448">
        <v>13</v>
      </c>
      <c r="CB448">
        <v>2</v>
      </c>
      <c r="CC448">
        <v>1</v>
      </c>
      <c r="CD448">
        <v>0</v>
      </c>
      <c r="CE448">
        <v>0</v>
      </c>
      <c r="CF448">
        <v>0</v>
      </c>
      <c r="CG448">
        <v>0</v>
      </c>
      <c r="CH448">
        <v>1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2</v>
      </c>
      <c r="CR448">
        <v>12</v>
      </c>
      <c r="CS448">
        <v>6</v>
      </c>
      <c r="CT448">
        <v>0</v>
      </c>
      <c r="CU448">
        <v>4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2</v>
      </c>
      <c r="DQ448">
        <v>12</v>
      </c>
      <c r="DR448">
        <v>51</v>
      </c>
      <c r="DS448">
        <v>3</v>
      </c>
      <c r="DT448">
        <v>0</v>
      </c>
      <c r="DU448">
        <v>2</v>
      </c>
      <c r="DV448">
        <v>0</v>
      </c>
      <c r="DW448">
        <v>44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1</v>
      </c>
      <c r="EL448">
        <v>0</v>
      </c>
      <c r="EM448">
        <v>0</v>
      </c>
      <c r="EN448">
        <v>0</v>
      </c>
      <c r="EO448">
        <v>0</v>
      </c>
      <c r="EP448">
        <v>1</v>
      </c>
      <c r="EQ448">
        <v>51</v>
      </c>
      <c r="ER448">
        <v>11</v>
      </c>
      <c r="ES448">
        <v>3</v>
      </c>
      <c r="ET448">
        <v>0</v>
      </c>
      <c r="EU448">
        <v>1</v>
      </c>
      <c r="EV448">
        <v>0</v>
      </c>
      <c r="EW448">
        <v>0</v>
      </c>
      <c r="EX448">
        <v>0</v>
      </c>
      <c r="EY448">
        <v>4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1</v>
      </c>
      <c r="FL448">
        <v>0</v>
      </c>
      <c r="FM448">
        <v>2</v>
      </c>
      <c r="FN448">
        <v>0</v>
      </c>
      <c r="FO448">
        <v>0</v>
      </c>
      <c r="FP448">
        <v>0</v>
      </c>
      <c r="FQ448">
        <v>11</v>
      </c>
      <c r="FR448">
        <v>18</v>
      </c>
      <c r="FS448">
        <v>5</v>
      </c>
      <c r="FT448">
        <v>2</v>
      </c>
      <c r="FU448">
        <v>4</v>
      </c>
      <c r="FV448">
        <v>0</v>
      </c>
      <c r="FW448">
        <v>1</v>
      </c>
      <c r="FX448">
        <v>0</v>
      </c>
      <c r="FY448">
        <v>1</v>
      </c>
      <c r="FZ448">
        <v>0</v>
      </c>
      <c r="GA448">
        <v>0</v>
      </c>
      <c r="GB448">
        <v>1</v>
      </c>
      <c r="GC448">
        <v>0</v>
      </c>
      <c r="GD448">
        <v>0</v>
      </c>
      <c r="GE448">
        <v>2</v>
      </c>
      <c r="GF448">
        <v>1</v>
      </c>
      <c r="GG448">
        <v>0</v>
      </c>
      <c r="GH448">
        <v>0</v>
      </c>
      <c r="GI448">
        <v>0</v>
      </c>
      <c r="GJ448">
        <v>0</v>
      </c>
      <c r="GK448">
        <v>0</v>
      </c>
      <c r="GL448">
        <v>0</v>
      </c>
      <c r="GM448">
        <v>0</v>
      </c>
      <c r="GN448">
        <v>0</v>
      </c>
      <c r="GO448">
        <v>0</v>
      </c>
      <c r="GP448">
        <v>1</v>
      </c>
      <c r="GQ448">
        <v>18</v>
      </c>
      <c r="GR448">
        <v>13</v>
      </c>
      <c r="GS448">
        <v>11</v>
      </c>
      <c r="GT448">
        <v>0</v>
      </c>
      <c r="GU448">
        <v>0</v>
      </c>
      <c r="GV448">
        <v>0</v>
      </c>
      <c r="GW448">
        <v>0</v>
      </c>
      <c r="GX448">
        <v>0</v>
      </c>
      <c r="GY448">
        <v>0</v>
      </c>
      <c r="GZ448">
        <v>0</v>
      </c>
      <c r="HA448">
        <v>0</v>
      </c>
      <c r="HB448">
        <v>0</v>
      </c>
      <c r="HC448">
        <v>0</v>
      </c>
      <c r="HD448">
        <v>0</v>
      </c>
      <c r="HE448">
        <v>1</v>
      </c>
      <c r="HF448">
        <v>0</v>
      </c>
      <c r="HG448">
        <v>0</v>
      </c>
      <c r="HH448">
        <v>0</v>
      </c>
      <c r="HI448">
        <v>0</v>
      </c>
      <c r="HJ448">
        <v>0</v>
      </c>
      <c r="HK448">
        <v>0</v>
      </c>
      <c r="HL448">
        <v>0</v>
      </c>
      <c r="HM448">
        <v>1</v>
      </c>
      <c r="HN448">
        <v>0</v>
      </c>
      <c r="HO448">
        <v>0</v>
      </c>
      <c r="HP448">
        <v>0</v>
      </c>
      <c r="HQ448">
        <v>13</v>
      </c>
      <c r="HR448">
        <v>0</v>
      </c>
      <c r="HS448">
        <v>0</v>
      </c>
      <c r="HT448">
        <v>0</v>
      </c>
      <c r="HU448">
        <v>0</v>
      </c>
      <c r="HV448">
        <v>0</v>
      </c>
      <c r="HW448">
        <v>0</v>
      </c>
      <c r="HX448">
        <v>0</v>
      </c>
      <c r="HY448">
        <v>0</v>
      </c>
      <c r="HZ448">
        <v>0</v>
      </c>
      <c r="IA448">
        <v>0</v>
      </c>
      <c r="IB448">
        <v>0</v>
      </c>
      <c r="IC448">
        <v>0</v>
      </c>
      <c r="ID448">
        <v>0</v>
      </c>
      <c r="IE448">
        <v>0</v>
      </c>
    </row>
    <row r="449" spans="1:239">
      <c r="A449" t="s">
        <v>911</v>
      </c>
      <c r="B449" t="s">
        <v>910</v>
      </c>
      <c r="C449" t="str">
        <f>"060607"</f>
        <v>060607</v>
      </c>
      <c r="D449" t="s">
        <v>909</v>
      </c>
      <c r="E449">
        <v>4</v>
      </c>
      <c r="F449">
        <v>660</v>
      </c>
      <c r="G449">
        <v>500</v>
      </c>
      <c r="H449">
        <v>319</v>
      </c>
      <c r="I449">
        <v>181</v>
      </c>
      <c r="J449">
        <v>0</v>
      </c>
      <c r="K449">
        <v>3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181</v>
      </c>
      <c r="T449">
        <v>0</v>
      </c>
      <c r="U449">
        <v>0</v>
      </c>
      <c r="V449">
        <v>181</v>
      </c>
      <c r="W449">
        <v>12</v>
      </c>
      <c r="X449">
        <v>8</v>
      </c>
      <c r="Y449">
        <v>4</v>
      </c>
      <c r="Z449">
        <v>0</v>
      </c>
      <c r="AA449">
        <v>169</v>
      </c>
      <c r="AB449">
        <v>76</v>
      </c>
      <c r="AC449">
        <v>34</v>
      </c>
      <c r="AD449">
        <v>9</v>
      </c>
      <c r="AE449">
        <v>4</v>
      </c>
      <c r="AF449">
        <v>1</v>
      </c>
      <c r="AG449">
        <v>9</v>
      </c>
      <c r="AH449">
        <v>0</v>
      </c>
      <c r="AI449">
        <v>0</v>
      </c>
      <c r="AJ449">
        <v>0</v>
      </c>
      <c r="AK449">
        <v>6</v>
      </c>
      <c r="AL449">
        <v>9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2</v>
      </c>
      <c r="AU449">
        <v>0</v>
      </c>
      <c r="AV449">
        <v>0</v>
      </c>
      <c r="AW449">
        <v>1</v>
      </c>
      <c r="AX449">
        <v>0</v>
      </c>
      <c r="AY449">
        <v>1</v>
      </c>
      <c r="AZ449">
        <v>0</v>
      </c>
      <c r="BA449">
        <v>76</v>
      </c>
      <c r="BB449">
        <v>11</v>
      </c>
      <c r="BC449">
        <v>3</v>
      </c>
      <c r="BD449">
        <v>0</v>
      </c>
      <c r="BE449">
        <v>2</v>
      </c>
      <c r="BF449">
        <v>3</v>
      </c>
      <c r="BG449">
        <v>0</v>
      </c>
      <c r="BH449">
        <v>0</v>
      </c>
      <c r="BI449">
        <v>0</v>
      </c>
      <c r="BJ449">
        <v>2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1</v>
      </c>
      <c r="BY449">
        <v>0</v>
      </c>
      <c r="BZ449">
        <v>0</v>
      </c>
      <c r="CA449">
        <v>11</v>
      </c>
      <c r="CB449">
        <v>5</v>
      </c>
      <c r="CC449">
        <v>1</v>
      </c>
      <c r="CD449">
        <v>1</v>
      </c>
      <c r="CE449">
        <v>2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1</v>
      </c>
      <c r="CM449">
        <v>0</v>
      </c>
      <c r="CN449">
        <v>0</v>
      </c>
      <c r="CO449">
        <v>0</v>
      </c>
      <c r="CP449">
        <v>0</v>
      </c>
      <c r="CQ449">
        <v>5</v>
      </c>
      <c r="CR449">
        <v>9</v>
      </c>
      <c r="CS449">
        <v>3</v>
      </c>
      <c r="CT449">
        <v>0</v>
      </c>
      <c r="CU449">
        <v>1</v>
      </c>
      <c r="CV449">
        <v>0</v>
      </c>
      <c r="CW449">
        <v>1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1</v>
      </c>
      <c r="DD449">
        <v>0</v>
      </c>
      <c r="DE449">
        <v>0</v>
      </c>
      <c r="DF449">
        <v>1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1</v>
      </c>
      <c r="DO449">
        <v>0</v>
      </c>
      <c r="DP449">
        <v>1</v>
      </c>
      <c r="DQ449">
        <v>9</v>
      </c>
      <c r="DR449">
        <v>29</v>
      </c>
      <c r="DS449">
        <v>2</v>
      </c>
      <c r="DT449">
        <v>4</v>
      </c>
      <c r="DU449">
        <v>2</v>
      </c>
      <c r="DV449">
        <v>0</v>
      </c>
      <c r="DW449">
        <v>19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1</v>
      </c>
      <c r="EI449">
        <v>0</v>
      </c>
      <c r="EJ449">
        <v>0</v>
      </c>
      <c r="EK449">
        <v>1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29</v>
      </c>
      <c r="ER449">
        <v>11</v>
      </c>
      <c r="ES449">
        <v>4</v>
      </c>
      <c r="ET449">
        <v>1</v>
      </c>
      <c r="EU449">
        <v>0</v>
      </c>
      <c r="EV449">
        <v>0</v>
      </c>
      <c r="EW449">
        <v>0</v>
      </c>
      <c r="EX449">
        <v>0</v>
      </c>
      <c r="EY449">
        <v>2</v>
      </c>
      <c r="EZ449">
        <v>0</v>
      </c>
      <c r="FA449">
        <v>0</v>
      </c>
      <c r="FB449">
        <v>1</v>
      </c>
      <c r="FC449">
        <v>1</v>
      </c>
      <c r="FD449">
        <v>0</v>
      </c>
      <c r="FE449">
        <v>0</v>
      </c>
      <c r="FF449">
        <v>0</v>
      </c>
      <c r="FG449">
        <v>1</v>
      </c>
      <c r="FH449">
        <v>1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11</v>
      </c>
      <c r="FR449">
        <v>21</v>
      </c>
      <c r="FS449">
        <v>7</v>
      </c>
      <c r="FT449">
        <v>2</v>
      </c>
      <c r="FU449">
        <v>2</v>
      </c>
      <c r="FV449">
        <v>0</v>
      </c>
      <c r="FW449">
        <v>1</v>
      </c>
      <c r="FX449">
        <v>0</v>
      </c>
      <c r="FY449">
        <v>0</v>
      </c>
      <c r="FZ449">
        <v>2</v>
      </c>
      <c r="GA449">
        <v>0</v>
      </c>
      <c r="GB449">
        <v>2</v>
      </c>
      <c r="GC449">
        <v>1</v>
      </c>
      <c r="GD449">
        <v>0</v>
      </c>
      <c r="GE449">
        <v>1</v>
      </c>
      <c r="GF449">
        <v>0</v>
      </c>
      <c r="GG449">
        <v>0</v>
      </c>
      <c r="GH449">
        <v>0</v>
      </c>
      <c r="GI449">
        <v>2</v>
      </c>
      <c r="GJ449">
        <v>0</v>
      </c>
      <c r="GK449">
        <v>0</v>
      </c>
      <c r="GL449">
        <v>1</v>
      </c>
      <c r="GM449">
        <v>0</v>
      </c>
      <c r="GN449">
        <v>0</v>
      </c>
      <c r="GO449">
        <v>0</v>
      </c>
      <c r="GP449">
        <v>0</v>
      </c>
      <c r="GQ449">
        <v>21</v>
      </c>
      <c r="GR449">
        <v>7</v>
      </c>
      <c r="GS449">
        <v>6</v>
      </c>
      <c r="GT449">
        <v>0</v>
      </c>
      <c r="GU449">
        <v>0</v>
      </c>
      <c r="GV449">
        <v>0</v>
      </c>
      <c r="GW449">
        <v>0</v>
      </c>
      <c r="GX449">
        <v>0</v>
      </c>
      <c r="GY449">
        <v>0</v>
      </c>
      <c r="GZ449">
        <v>0</v>
      </c>
      <c r="HA449">
        <v>0</v>
      </c>
      <c r="HB449">
        <v>0</v>
      </c>
      <c r="HC449">
        <v>0</v>
      </c>
      <c r="HD449">
        <v>0</v>
      </c>
      <c r="HE449">
        <v>0</v>
      </c>
      <c r="HF449">
        <v>0</v>
      </c>
      <c r="HG449">
        <v>0</v>
      </c>
      <c r="HH449">
        <v>0</v>
      </c>
      <c r="HI449">
        <v>0</v>
      </c>
      <c r="HJ449">
        <v>0</v>
      </c>
      <c r="HK449">
        <v>0</v>
      </c>
      <c r="HL449">
        <v>0</v>
      </c>
      <c r="HM449">
        <v>0</v>
      </c>
      <c r="HN449">
        <v>1</v>
      </c>
      <c r="HO449">
        <v>0</v>
      </c>
      <c r="HP449">
        <v>0</v>
      </c>
      <c r="HQ449">
        <v>7</v>
      </c>
      <c r="HR449">
        <v>0</v>
      </c>
      <c r="HS449">
        <v>0</v>
      </c>
      <c r="HT449">
        <v>0</v>
      </c>
      <c r="HU449">
        <v>0</v>
      </c>
      <c r="HV449">
        <v>0</v>
      </c>
      <c r="HW449">
        <v>0</v>
      </c>
      <c r="HX449">
        <v>0</v>
      </c>
      <c r="HY449">
        <v>0</v>
      </c>
      <c r="HZ449">
        <v>0</v>
      </c>
      <c r="IA449">
        <v>0</v>
      </c>
      <c r="IB449">
        <v>0</v>
      </c>
      <c r="IC449">
        <v>0</v>
      </c>
      <c r="ID449">
        <v>0</v>
      </c>
      <c r="IE449">
        <v>0</v>
      </c>
    </row>
    <row r="450" spans="1:239">
      <c r="A450" t="s">
        <v>908</v>
      </c>
      <c r="B450" t="s">
        <v>900</v>
      </c>
      <c r="C450" t="str">
        <f>"060609"</f>
        <v>060609</v>
      </c>
      <c r="D450" t="s">
        <v>907</v>
      </c>
      <c r="E450">
        <v>1</v>
      </c>
      <c r="F450">
        <v>380</v>
      </c>
      <c r="G450">
        <v>300</v>
      </c>
      <c r="H450">
        <v>164</v>
      </c>
      <c r="I450">
        <v>136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136</v>
      </c>
      <c r="T450">
        <v>0</v>
      </c>
      <c r="U450">
        <v>0</v>
      </c>
      <c r="V450">
        <v>136</v>
      </c>
      <c r="W450">
        <v>0</v>
      </c>
      <c r="X450">
        <v>0</v>
      </c>
      <c r="Y450">
        <v>0</v>
      </c>
      <c r="Z450">
        <v>0</v>
      </c>
      <c r="AA450">
        <v>136</v>
      </c>
      <c r="AB450">
        <v>74</v>
      </c>
      <c r="AC450">
        <v>19</v>
      </c>
      <c r="AD450">
        <v>9</v>
      </c>
      <c r="AE450">
        <v>0</v>
      </c>
      <c r="AF450">
        <v>1</v>
      </c>
      <c r="AG450">
        <v>7</v>
      </c>
      <c r="AH450">
        <v>0</v>
      </c>
      <c r="AI450">
        <v>1</v>
      </c>
      <c r="AJ450">
        <v>0</v>
      </c>
      <c r="AK450">
        <v>9</v>
      </c>
      <c r="AL450">
        <v>27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1</v>
      </c>
      <c r="AY450">
        <v>0</v>
      </c>
      <c r="AZ450">
        <v>0</v>
      </c>
      <c r="BA450">
        <v>74</v>
      </c>
      <c r="BB450">
        <v>5</v>
      </c>
      <c r="BC450">
        <v>2</v>
      </c>
      <c r="BD450">
        <v>0</v>
      </c>
      <c r="BE450">
        <v>0</v>
      </c>
      <c r="BF450">
        <v>1</v>
      </c>
      <c r="BG450">
        <v>1</v>
      </c>
      <c r="BH450">
        <v>0</v>
      </c>
      <c r="BI450">
        <v>0</v>
      </c>
      <c r="BJ450">
        <v>1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5</v>
      </c>
      <c r="CB450">
        <v>5</v>
      </c>
      <c r="CC450">
        <v>2</v>
      </c>
      <c r="CD450">
        <v>0</v>
      </c>
      <c r="CE450">
        <v>0</v>
      </c>
      <c r="CF450">
        <v>2</v>
      </c>
      <c r="CG450">
        <v>0</v>
      </c>
      <c r="CH450">
        <v>0</v>
      </c>
      <c r="CI450">
        <v>0</v>
      </c>
      <c r="CJ450">
        <v>1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5</v>
      </c>
      <c r="CR450">
        <v>3</v>
      </c>
      <c r="CS450">
        <v>1</v>
      </c>
      <c r="CT450">
        <v>0</v>
      </c>
      <c r="CU450">
        <v>2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3</v>
      </c>
      <c r="DR450">
        <v>23</v>
      </c>
      <c r="DS450">
        <v>1</v>
      </c>
      <c r="DT450">
        <v>1</v>
      </c>
      <c r="DU450">
        <v>1</v>
      </c>
      <c r="DV450">
        <v>0</v>
      </c>
      <c r="DW450">
        <v>16</v>
      </c>
      <c r="DX450">
        <v>1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1</v>
      </c>
      <c r="EL450">
        <v>0</v>
      </c>
      <c r="EM450">
        <v>0</v>
      </c>
      <c r="EN450">
        <v>0</v>
      </c>
      <c r="EO450">
        <v>0</v>
      </c>
      <c r="EP450">
        <v>2</v>
      </c>
      <c r="EQ450">
        <v>23</v>
      </c>
      <c r="ER450">
        <v>9</v>
      </c>
      <c r="ES450">
        <v>4</v>
      </c>
      <c r="ET450">
        <v>0</v>
      </c>
      <c r="EU450">
        <v>3</v>
      </c>
      <c r="EV450">
        <v>1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1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9</v>
      </c>
      <c r="FR450">
        <v>16</v>
      </c>
      <c r="FS450">
        <v>3</v>
      </c>
      <c r="FT450">
        <v>2</v>
      </c>
      <c r="FU450">
        <v>0</v>
      </c>
      <c r="FV450">
        <v>0</v>
      </c>
      <c r="FW450">
        <v>0</v>
      </c>
      <c r="FX450">
        <v>0</v>
      </c>
      <c r="FY450">
        <v>4</v>
      </c>
      <c r="FZ450">
        <v>0</v>
      </c>
      <c r="GA450">
        <v>1</v>
      </c>
      <c r="GB450">
        <v>3</v>
      </c>
      <c r="GC450">
        <v>0</v>
      </c>
      <c r="GD450">
        <v>2</v>
      </c>
      <c r="GE450">
        <v>0</v>
      </c>
      <c r="GF450">
        <v>1</v>
      </c>
      <c r="GG450">
        <v>0</v>
      </c>
      <c r="GH450">
        <v>0</v>
      </c>
      <c r="GI450">
        <v>0</v>
      </c>
      <c r="GJ450">
        <v>0</v>
      </c>
      <c r="GK450">
        <v>0</v>
      </c>
      <c r="GL450">
        <v>0</v>
      </c>
      <c r="GM450">
        <v>0</v>
      </c>
      <c r="GN450">
        <v>0</v>
      </c>
      <c r="GO450">
        <v>0</v>
      </c>
      <c r="GP450">
        <v>0</v>
      </c>
      <c r="GQ450">
        <v>16</v>
      </c>
      <c r="GR450">
        <v>1</v>
      </c>
      <c r="GS450">
        <v>0</v>
      </c>
      <c r="GT450">
        <v>1</v>
      </c>
      <c r="GU450">
        <v>0</v>
      </c>
      <c r="GV450">
        <v>0</v>
      </c>
      <c r="GW450">
        <v>0</v>
      </c>
      <c r="GX450">
        <v>0</v>
      </c>
      <c r="GY450">
        <v>0</v>
      </c>
      <c r="GZ450">
        <v>0</v>
      </c>
      <c r="HA450">
        <v>0</v>
      </c>
      <c r="HB450">
        <v>0</v>
      </c>
      <c r="HC450">
        <v>0</v>
      </c>
      <c r="HD450">
        <v>0</v>
      </c>
      <c r="HE450">
        <v>0</v>
      </c>
      <c r="HF450">
        <v>0</v>
      </c>
      <c r="HG450">
        <v>0</v>
      </c>
      <c r="HH450">
        <v>0</v>
      </c>
      <c r="HI450">
        <v>0</v>
      </c>
      <c r="HJ450">
        <v>0</v>
      </c>
      <c r="HK450">
        <v>0</v>
      </c>
      <c r="HL450">
        <v>0</v>
      </c>
      <c r="HM450">
        <v>0</v>
      </c>
      <c r="HN450">
        <v>0</v>
      </c>
      <c r="HO450">
        <v>0</v>
      </c>
      <c r="HP450">
        <v>0</v>
      </c>
      <c r="HQ450">
        <v>1</v>
      </c>
      <c r="HR450">
        <v>0</v>
      </c>
      <c r="HS450">
        <v>0</v>
      </c>
      <c r="HT450">
        <v>0</v>
      </c>
      <c r="HU450">
        <v>0</v>
      </c>
      <c r="HV450">
        <v>0</v>
      </c>
      <c r="HW450">
        <v>0</v>
      </c>
      <c r="HX450">
        <v>0</v>
      </c>
      <c r="HY450">
        <v>0</v>
      </c>
      <c r="HZ450">
        <v>0</v>
      </c>
      <c r="IA450">
        <v>0</v>
      </c>
      <c r="IB450">
        <v>0</v>
      </c>
      <c r="IC450">
        <v>0</v>
      </c>
      <c r="ID450">
        <v>0</v>
      </c>
      <c r="IE450">
        <v>0</v>
      </c>
    </row>
    <row r="451" spans="1:239">
      <c r="A451" t="s">
        <v>906</v>
      </c>
      <c r="B451" t="s">
        <v>900</v>
      </c>
      <c r="C451" t="str">
        <f>"060609"</f>
        <v>060609</v>
      </c>
      <c r="D451" t="s">
        <v>905</v>
      </c>
      <c r="E451">
        <v>2</v>
      </c>
      <c r="F451">
        <v>881</v>
      </c>
      <c r="G451">
        <v>670</v>
      </c>
      <c r="H451">
        <v>338</v>
      </c>
      <c r="I451">
        <v>332</v>
      </c>
      <c r="J451">
        <v>0</v>
      </c>
      <c r="K451">
        <v>3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332</v>
      </c>
      <c r="T451">
        <v>0</v>
      </c>
      <c r="U451">
        <v>0</v>
      </c>
      <c r="V451">
        <v>332</v>
      </c>
      <c r="W451">
        <v>8</v>
      </c>
      <c r="X451">
        <v>8</v>
      </c>
      <c r="Y451">
        <v>0</v>
      </c>
      <c r="Z451">
        <v>0</v>
      </c>
      <c r="AA451">
        <v>324</v>
      </c>
      <c r="AB451">
        <v>132</v>
      </c>
      <c r="AC451">
        <v>38</v>
      </c>
      <c r="AD451">
        <v>13</v>
      </c>
      <c r="AE451">
        <v>1</v>
      </c>
      <c r="AF451">
        <v>1</v>
      </c>
      <c r="AG451">
        <v>19</v>
      </c>
      <c r="AH451">
        <v>0</v>
      </c>
      <c r="AI451">
        <v>0</v>
      </c>
      <c r="AJ451">
        <v>0</v>
      </c>
      <c r="AK451">
        <v>30</v>
      </c>
      <c r="AL451">
        <v>24</v>
      </c>
      <c r="AM451">
        <v>1</v>
      </c>
      <c r="AN451">
        <v>0</v>
      </c>
      <c r="AO451">
        <v>0</v>
      </c>
      <c r="AP451">
        <v>1</v>
      </c>
      <c r="AQ451">
        <v>0</v>
      </c>
      <c r="AR451">
        <v>1</v>
      </c>
      <c r="AS451">
        <v>0</v>
      </c>
      <c r="AT451">
        <v>2</v>
      </c>
      <c r="AU451">
        <v>0</v>
      </c>
      <c r="AV451">
        <v>0</v>
      </c>
      <c r="AW451">
        <v>1</v>
      </c>
      <c r="AX451">
        <v>0</v>
      </c>
      <c r="AY451">
        <v>0</v>
      </c>
      <c r="AZ451">
        <v>0</v>
      </c>
      <c r="BA451">
        <v>132</v>
      </c>
      <c r="BB451">
        <v>22</v>
      </c>
      <c r="BC451">
        <v>7</v>
      </c>
      <c r="BD451">
        <v>5</v>
      </c>
      <c r="BE451">
        <v>1</v>
      </c>
      <c r="BF451">
        <v>3</v>
      </c>
      <c r="BG451">
        <v>1</v>
      </c>
      <c r="BH451">
        <v>0</v>
      </c>
      <c r="BI451">
        <v>0</v>
      </c>
      <c r="BJ451">
        <v>1</v>
      </c>
      <c r="BK451">
        <v>0</v>
      </c>
      <c r="BL451">
        <v>1</v>
      </c>
      <c r="BM451">
        <v>1</v>
      </c>
      <c r="BN451">
        <v>0</v>
      </c>
      <c r="BO451">
        <v>1</v>
      </c>
      <c r="BP451">
        <v>0</v>
      </c>
      <c r="BQ451">
        <v>0</v>
      </c>
      <c r="BR451">
        <v>0</v>
      </c>
      <c r="BS451">
        <v>1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22</v>
      </c>
      <c r="CB451">
        <v>7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1</v>
      </c>
      <c r="CJ451">
        <v>0</v>
      </c>
      <c r="CK451">
        <v>0</v>
      </c>
      <c r="CL451">
        <v>1</v>
      </c>
      <c r="CM451">
        <v>0</v>
      </c>
      <c r="CN451">
        <v>0</v>
      </c>
      <c r="CO451">
        <v>0</v>
      </c>
      <c r="CP451">
        <v>0</v>
      </c>
      <c r="CQ451">
        <v>7</v>
      </c>
      <c r="CR451">
        <v>22</v>
      </c>
      <c r="CS451">
        <v>6</v>
      </c>
      <c r="CT451">
        <v>0</v>
      </c>
      <c r="CU451">
        <v>7</v>
      </c>
      <c r="CV451">
        <v>0</v>
      </c>
      <c r="CW451">
        <v>5</v>
      </c>
      <c r="CX451">
        <v>0</v>
      </c>
      <c r="CY451">
        <v>0</v>
      </c>
      <c r="CZ451">
        <v>1</v>
      </c>
      <c r="DA451">
        <v>0</v>
      </c>
      <c r="DB451">
        <v>0</v>
      </c>
      <c r="DC451">
        <v>0</v>
      </c>
      <c r="DD451">
        <v>1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1</v>
      </c>
      <c r="DO451">
        <v>0</v>
      </c>
      <c r="DP451">
        <v>1</v>
      </c>
      <c r="DQ451">
        <v>22</v>
      </c>
      <c r="DR451">
        <v>71</v>
      </c>
      <c r="DS451">
        <v>5</v>
      </c>
      <c r="DT451">
        <v>1</v>
      </c>
      <c r="DU451">
        <v>7</v>
      </c>
      <c r="DV451">
        <v>1</v>
      </c>
      <c r="DW451">
        <v>37</v>
      </c>
      <c r="DX451">
        <v>1</v>
      </c>
      <c r="DY451">
        <v>0</v>
      </c>
      <c r="DZ451">
        <v>0</v>
      </c>
      <c r="EA451">
        <v>1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1</v>
      </c>
      <c r="EK451">
        <v>6</v>
      </c>
      <c r="EL451">
        <v>1</v>
      </c>
      <c r="EM451">
        <v>0</v>
      </c>
      <c r="EN451">
        <v>0</v>
      </c>
      <c r="EO451">
        <v>0</v>
      </c>
      <c r="EP451">
        <v>10</v>
      </c>
      <c r="EQ451">
        <v>71</v>
      </c>
      <c r="ER451">
        <v>20</v>
      </c>
      <c r="ES451">
        <v>4</v>
      </c>
      <c r="ET451">
        <v>6</v>
      </c>
      <c r="EU451">
        <v>2</v>
      </c>
      <c r="EV451">
        <v>0</v>
      </c>
      <c r="EW451">
        <v>0</v>
      </c>
      <c r="EX451">
        <v>0</v>
      </c>
      <c r="EY451">
        <v>3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1</v>
      </c>
      <c r="FG451">
        <v>0</v>
      </c>
      <c r="FH451">
        <v>2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0</v>
      </c>
      <c r="FO451">
        <v>0</v>
      </c>
      <c r="FP451">
        <v>2</v>
      </c>
      <c r="FQ451">
        <v>20</v>
      </c>
      <c r="FR451">
        <v>38</v>
      </c>
      <c r="FS451">
        <v>12</v>
      </c>
      <c r="FT451">
        <v>1</v>
      </c>
      <c r="FU451">
        <v>3</v>
      </c>
      <c r="FV451">
        <v>1</v>
      </c>
      <c r="FW451">
        <v>0</v>
      </c>
      <c r="FX451">
        <v>0</v>
      </c>
      <c r="FY451">
        <v>2</v>
      </c>
      <c r="FZ451">
        <v>0</v>
      </c>
      <c r="GA451">
        <v>0</v>
      </c>
      <c r="GB451">
        <v>5</v>
      </c>
      <c r="GC451">
        <v>1</v>
      </c>
      <c r="GD451">
        <v>2</v>
      </c>
      <c r="GE451">
        <v>4</v>
      </c>
      <c r="GF451">
        <v>0</v>
      </c>
      <c r="GG451">
        <v>0</v>
      </c>
      <c r="GH451">
        <v>2</v>
      </c>
      <c r="GI451">
        <v>0</v>
      </c>
      <c r="GJ451">
        <v>0</v>
      </c>
      <c r="GK451">
        <v>0</v>
      </c>
      <c r="GL451">
        <v>1</v>
      </c>
      <c r="GM451">
        <v>1</v>
      </c>
      <c r="GN451">
        <v>0</v>
      </c>
      <c r="GO451">
        <v>2</v>
      </c>
      <c r="GP451">
        <v>1</v>
      </c>
      <c r="GQ451">
        <v>38</v>
      </c>
      <c r="GR451">
        <v>9</v>
      </c>
      <c r="GS451">
        <v>2</v>
      </c>
      <c r="GT451">
        <v>1</v>
      </c>
      <c r="GU451">
        <v>1</v>
      </c>
      <c r="GV451">
        <v>0</v>
      </c>
      <c r="GW451">
        <v>1</v>
      </c>
      <c r="GX451">
        <v>0</v>
      </c>
      <c r="GY451">
        <v>0</v>
      </c>
      <c r="GZ451">
        <v>0</v>
      </c>
      <c r="HA451">
        <v>0</v>
      </c>
      <c r="HB451">
        <v>0</v>
      </c>
      <c r="HC451">
        <v>0</v>
      </c>
      <c r="HD451">
        <v>0</v>
      </c>
      <c r="HE451">
        <v>0</v>
      </c>
      <c r="HF451">
        <v>1</v>
      </c>
      <c r="HG451">
        <v>0</v>
      </c>
      <c r="HH451">
        <v>1</v>
      </c>
      <c r="HI451">
        <v>0</v>
      </c>
      <c r="HJ451">
        <v>0</v>
      </c>
      <c r="HK451">
        <v>1</v>
      </c>
      <c r="HL451">
        <v>0</v>
      </c>
      <c r="HM451">
        <v>1</v>
      </c>
      <c r="HN451">
        <v>0</v>
      </c>
      <c r="HO451">
        <v>0</v>
      </c>
      <c r="HP451">
        <v>0</v>
      </c>
      <c r="HQ451">
        <v>9</v>
      </c>
      <c r="HR451">
        <v>3</v>
      </c>
      <c r="HS451">
        <v>2</v>
      </c>
      <c r="HT451">
        <v>0</v>
      </c>
      <c r="HU451">
        <v>0</v>
      </c>
      <c r="HV451">
        <v>0</v>
      </c>
      <c r="HW451">
        <v>0</v>
      </c>
      <c r="HX451">
        <v>0</v>
      </c>
      <c r="HY451">
        <v>0</v>
      </c>
      <c r="HZ451">
        <v>0</v>
      </c>
      <c r="IA451">
        <v>1</v>
      </c>
      <c r="IB451">
        <v>0</v>
      </c>
      <c r="IC451">
        <v>0</v>
      </c>
      <c r="ID451">
        <v>0</v>
      </c>
      <c r="IE451">
        <v>3</v>
      </c>
    </row>
    <row r="452" spans="1:239">
      <c r="A452" t="s">
        <v>904</v>
      </c>
      <c r="B452" t="s">
        <v>900</v>
      </c>
      <c r="C452" t="str">
        <f>"060609"</f>
        <v>060609</v>
      </c>
      <c r="D452" t="s">
        <v>903</v>
      </c>
      <c r="E452">
        <v>3</v>
      </c>
      <c r="F452">
        <v>627</v>
      </c>
      <c r="G452">
        <v>480</v>
      </c>
      <c r="H452">
        <v>276</v>
      </c>
      <c r="I452">
        <v>204</v>
      </c>
      <c r="J452">
        <v>0</v>
      </c>
      <c r="K452">
        <v>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204</v>
      </c>
      <c r="T452">
        <v>0</v>
      </c>
      <c r="U452">
        <v>0</v>
      </c>
      <c r="V452">
        <v>204</v>
      </c>
      <c r="W452">
        <v>6</v>
      </c>
      <c r="X452">
        <v>4</v>
      </c>
      <c r="Y452">
        <v>2</v>
      </c>
      <c r="Z452">
        <v>0</v>
      </c>
      <c r="AA452">
        <v>198</v>
      </c>
      <c r="AB452">
        <v>114</v>
      </c>
      <c r="AC452">
        <v>13</v>
      </c>
      <c r="AD452">
        <v>26</v>
      </c>
      <c r="AE452">
        <v>3</v>
      </c>
      <c r="AF452">
        <v>0</v>
      </c>
      <c r="AG452">
        <v>15</v>
      </c>
      <c r="AH452">
        <v>0</v>
      </c>
      <c r="AI452">
        <v>2</v>
      </c>
      <c r="AJ452">
        <v>1</v>
      </c>
      <c r="AK452">
        <v>8</v>
      </c>
      <c r="AL452">
        <v>44</v>
      </c>
      <c r="AM452">
        <v>0</v>
      </c>
      <c r="AN452">
        <v>0</v>
      </c>
      <c r="AO452">
        <v>1</v>
      </c>
      <c r="AP452">
        <v>1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114</v>
      </c>
      <c r="BB452">
        <v>10</v>
      </c>
      <c r="BC452">
        <v>3</v>
      </c>
      <c r="BD452">
        <v>2</v>
      </c>
      <c r="BE452">
        <v>1</v>
      </c>
      <c r="BF452">
        <v>0</v>
      </c>
      <c r="BG452">
        <v>0</v>
      </c>
      <c r="BH452">
        <v>0</v>
      </c>
      <c r="BI452">
        <v>0</v>
      </c>
      <c r="BJ452">
        <v>3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1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10</v>
      </c>
      <c r="CB452">
        <v>3</v>
      </c>
      <c r="CC452">
        <v>0</v>
      </c>
      <c r="CD452">
        <v>1</v>
      </c>
      <c r="CE452">
        <v>0</v>
      </c>
      <c r="CF452">
        <v>0</v>
      </c>
      <c r="CG452">
        <v>0</v>
      </c>
      <c r="CH452">
        <v>1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1</v>
      </c>
      <c r="CP452">
        <v>0</v>
      </c>
      <c r="CQ452">
        <v>3</v>
      </c>
      <c r="CR452">
        <v>4</v>
      </c>
      <c r="CS452">
        <v>0</v>
      </c>
      <c r="CT452">
        <v>0</v>
      </c>
      <c r="CU452">
        <v>0</v>
      </c>
      <c r="CV452">
        <v>0</v>
      </c>
      <c r="CW452">
        <v>4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4</v>
      </c>
      <c r="DR452">
        <v>31</v>
      </c>
      <c r="DS452">
        <v>2</v>
      </c>
      <c r="DT452">
        <v>5</v>
      </c>
      <c r="DU452">
        <v>0</v>
      </c>
      <c r="DV452">
        <v>0</v>
      </c>
      <c r="DW452">
        <v>18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1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1</v>
      </c>
      <c r="EK452">
        <v>1</v>
      </c>
      <c r="EL452">
        <v>0</v>
      </c>
      <c r="EM452">
        <v>0</v>
      </c>
      <c r="EN452">
        <v>0</v>
      </c>
      <c r="EO452">
        <v>0</v>
      </c>
      <c r="EP452">
        <v>3</v>
      </c>
      <c r="EQ452">
        <v>31</v>
      </c>
      <c r="ER452">
        <v>7</v>
      </c>
      <c r="ES452">
        <v>1</v>
      </c>
      <c r="ET452">
        <v>1</v>
      </c>
      <c r="EU452">
        <v>3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2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7</v>
      </c>
      <c r="FR452">
        <v>24</v>
      </c>
      <c r="FS452">
        <v>13</v>
      </c>
      <c r="FT452">
        <v>1</v>
      </c>
      <c r="FU452">
        <v>1</v>
      </c>
      <c r="FV452">
        <v>0</v>
      </c>
      <c r="FW452">
        <v>1</v>
      </c>
      <c r="FX452">
        <v>1</v>
      </c>
      <c r="FY452">
        <v>2</v>
      </c>
      <c r="FZ452">
        <v>0</v>
      </c>
      <c r="GA452">
        <v>0</v>
      </c>
      <c r="GB452">
        <v>3</v>
      </c>
      <c r="GC452">
        <v>0</v>
      </c>
      <c r="GD452">
        <v>1</v>
      </c>
      <c r="GE452">
        <v>0</v>
      </c>
      <c r="GF452">
        <v>1</v>
      </c>
      <c r="GG452">
        <v>0</v>
      </c>
      <c r="GH452">
        <v>0</v>
      </c>
      <c r="GI452">
        <v>0</v>
      </c>
      <c r="GJ452">
        <v>0</v>
      </c>
      <c r="GK452">
        <v>0</v>
      </c>
      <c r="GL452">
        <v>0</v>
      </c>
      <c r="GM452">
        <v>0</v>
      </c>
      <c r="GN452">
        <v>0</v>
      </c>
      <c r="GO452">
        <v>0</v>
      </c>
      <c r="GP452">
        <v>0</v>
      </c>
      <c r="GQ452">
        <v>24</v>
      </c>
      <c r="GR452">
        <v>3</v>
      </c>
      <c r="GS452">
        <v>2</v>
      </c>
      <c r="GT452">
        <v>1</v>
      </c>
      <c r="GU452">
        <v>0</v>
      </c>
      <c r="GV452">
        <v>0</v>
      </c>
      <c r="GW452">
        <v>0</v>
      </c>
      <c r="GX452">
        <v>0</v>
      </c>
      <c r="GY452">
        <v>0</v>
      </c>
      <c r="GZ452">
        <v>0</v>
      </c>
      <c r="HA452">
        <v>0</v>
      </c>
      <c r="HB452">
        <v>0</v>
      </c>
      <c r="HC452">
        <v>0</v>
      </c>
      <c r="HD452">
        <v>0</v>
      </c>
      <c r="HE452">
        <v>0</v>
      </c>
      <c r="HF452">
        <v>0</v>
      </c>
      <c r="HG452">
        <v>0</v>
      </c>
      <c r="HH452">
        <v>0</v>
      </c>
      <c r="HI452">
        <v>0</v>
      </c>
      <c r="HJ452">
        <v>0</v>
      </c>
      <c r="HK452">
        <v>0</v>
      </c>
      <c r="HL452">
        <v>0</v>
      </c>
      <c r="HM452">
        <v>0</v>
      </c>
      <c r="HN452">
        <v>0</v>
      </c>
      <c r="HO452">
        <v>0</v>
      </c>
      <c r="HP452">
        <v>0</v>
      </c>
      <c r="HQ452">
        <v>3</v>
      </c>
      <c r="HR452">
        <v>2</v>
      </c>
      <c r="HS452">
        <v>2</v>
      </c>
      <c r="HT452">
        <v>0</v>
      </c>
      <c r="HU452">
        <v>0</v>
      </c>
      <c r="HV452">
        <v>0</v>
      </c>
      <c r="HW452">
        <v>0</v>
      </c>
      <c r="HX452">
        <v>0</v>
      </c>
      <c r="HY452">
        <v>0</v>
      </c>
      <c r="HZ452">
        <v>0</v>
      </c>
      <c r="IA452">
        <v>0</v>
      </c>
      <c r="IB452">
        <v>0</v>
      </c>
      <c r="IC452">
        <v>0</v>
      </c>
      <c r="ID452">
        <v>0</v>
      </c>
      <c r="IE452">
        <v>2</v>
      </c>
    </row>
    <row r="453" spans="1:239">
      <c r="A453" t="s">
        <v>902</v>
      </c>
      <c r="B453" t="s">
        <v>900</v>
      </c>
      <c r="C453" t="str">
        <f>"060609"</f>
        <v>060609</v>
      </c>
      <c r="D453" t="s">
        <v>239</v>
      </c>
      <c r="E453">
        <v>4</v>
      </c>
      <c r="F453">
        <v>449</v>
      </c>
      <c r="G453">
        <v>350</v>
      </c>
      <c r="H453">
        <v>172</v>
      </c>
      <c r="I453">
        <v>178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178</v>
      </c>
      <c r="T453">
        <v>0</v>
      </c>
      <c r="U453">
        <v>0</v>
      </c>
      <c r="V453">
        <v>178</v>
      </c>
      <c r="W453">
        <v>3</v>
      </c>
      <c r="X453">
        <v>0</v>
      </c>
      <c r="Y453">
        <v>2</v>
      </c>
      <c r="Z453">
        <v>0</v>
      </c>
      <c r="AA453">
        <v>175</v>
      </c>
      <c r="AB453">
        <v>103</v>
      </c>
      <c r="AC453">
        <v>9</v>
      </c>
      <c r="AD453">
        <v>36</v>
      </c>
      <c r="AE453">
        <v>1</v>
      </c>
      <c r="AF453">
        <v>0</v>
      </c>
      <c r="AG453">
        <v>1</v>
      </c>
      <c r="AH453">
        <v>0</v>
      </c>
      <c r="AI453">
        <v>5</v>
      </c>
      <c r="AJ453">
        <v>0</v>
      </c>
      <c r="AK453">
        <v>5</v>
      </c>
      <c r="AL453">
        <v>40</v>
      </c>
      <c r="AM453">
        <v>1</v>
      </c>
      <c r="AN453">
        <v>2</v>
      </c>
      <c r="AO453">
        <v>0</v>
      </c>
      <c r="AP453">
        <v>0</v>
      </c>
      <c r="AQ453">
        <v>0</v>
      </c>
      <c r="AR453">
        <v>1</v>
      </c>
      <c r="AS453">
        <v>1</v>
      </c>
      <c r="AT453">
        <v>0</v>
      </c>
      <c r="AU453">
        <v>1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103</v>
      </c>
      <c r="BB453">
        <v>14</v>
      </c>
      <c r="BC453">
        <v>3</v>
      </c>
      <c r="BD453">
        <v>1</v>
      </c>
      <c r="BE453">
        <v>1</v>
      </c>
      <c r="BF453">
        <v>0</v>
      </c>
      <c r="BG453">
        <v>0</v>
      </c>
      <c r="BH453">
        <v>0</v>
      </c>
      <c r="BI453">
        <v>2</v>
      </c>
      <c r="BJ453">
        <v>0</v>
      </c>
      <c r="BK453">
        <v>1</v>
      </c>
      <c r="BL453">
        <v>0</v>
      </c>
      <c r="BM453">
        <v>0</v>
      </c>
      <c r="BN453">
        <v>0</v>
      </c>
      <c r="BO453">
        <v>4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2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14</v>
      </c>
      <c r="CB453">
        <v>7</v>
      </c>
      <c r="CC453">
        <v>4</v>
      </c>
      <c r="CD453">
        <v>0</v>
      </c>
      <c r="CE453">
        <v>2</v>
      </c>
      <c r="CF453">
        <v>0</v>
      </c>
      <c r="CG453">
        <v>0</v>
      </c>
      <c r="CH453">
        <v>0</v>
      </c>
      <c r="CI453">
        <v>0</v>
      </c>
      <c r="CJ453">
        <v>1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7</v>
      </c>
      <c r="CR453">
        <v>6</v>
      </c>
      <c r="CS453">
        <v>1</v>
      </c>
      <c r="CT453">
        <v>0</v>
      </c>
      <c r="CU453">
        <v>1</v>
      </c>
      <c r="CV453">
        <v>1</v>
      </c>
      <c r="CW453">
        <v>0</v>
      </c>
      <c r="CX453">
        <v>0</v>
      </c>
      <c r="CY453">
        <v>1</v>
      </c>
      <c r="CZ453">
        <v>1</v>
      </c>
      <c r="DA453">
        <v>0</v>
      </c>
      <c r="DB453">
        <v>0</v>
      </c>
      <c r="DC453">
        <v>0</v>
      </c>
      <c r="DD453">
        <v>1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6</v>
      </c>
      <c r="DR453">
        <v>29</v>
      </c>
      <c r="DS453">
        <v>1</v>
      </c>
      <c r="DT453">
        <v>0</v>
      </c>
      <c r="DU453">
        <v>2</v>
      </c>
      <c r="DV453">
        <v>0</v>
      </c>
      <c r="DW453">
        <v>22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4</v>
      </c>
      <c r="EQ453">
        <v>29</v>
      </c>
      <c r="ER453">
        <v>6</v>
      </c>
      <c r="ES453">
        <v>3</v>
      </c>
      <c r="ET453">
        <v>0</v>
      </c>
      <c r="EU453">
        <v>1</v>
      </c>
      <c r="EV453">
        <v>0</v>
      </c>
      <c r="EW453">
        <v>0</v>
      </c>
      <c r="EX453">
        <v>0</v>
      </c>
      <c r="EY453">
        <v>1</v>
      </c>
      <c r="EZ453">
        <v>0</v>
      </c>
      <c r="FA453">
        <v>0</v>
      </c>
      <c r="FB453">
        <v>0</v>
      </c>
      <c r="FC453">
        <v>0</v>
      </c>
      <c r="FD453">
        <v>1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6</v>
      </c>
      <c r="FR453">
        <v>9</v>
      </c>
      <c r="FS453">
        <v>4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1</v>
      </c>
      <c r="GA453">
        <v>0</v>
      </c>
      <c r="GB453">
        <v>3</v>
      </c>
      <c r="GC453">
        <v>0</v>
      </c>
      <c r="GD453">
        <v>0</v>
      </c>
      <c r="GE453">
        <v>0</v>
      </c>
      <c r="GF453">
        <v>1</v>
      </c>
      <c r="GG453">
        <v>0</v>
      </c>
      <c r="GH453">
        <v>0</v>
      </c>
      <c r="GI453">
        <v>0</v>
      </c>
      <c r="GJ453">
        <v>0</v>
      </c>
      <c r="GK453">
        <v>0</v>
      </c>
      <c r="GL453">
        <v>0</v>
      </c>
      <c r="GM453">
        <v>0</v>
      </c>
      <c r="GN453">
        <v>0</v>
      </c>
      <c r="GO453">
        <v>0</v>
      </c>
      <c r="GP453">
        <v>0</v>
      </c>
      <c r="GQ453">
        <v>9</v>
      </c>
      <c r="GR453">
        <v>0</v>
      </c>
      <c r="GS453">
        <v>0</v>
      </c>
      <c r="GT453">
        <v>0</v>
      </c>
      <c r="GU453">
        <v>0</v>
      </c>
      <c r="GV453">
        <v>0</v>
      </c>
      <c r="GW453">
        <v>0</v>
      </c>
      <c r="GX453">
        <v>0</v>
      </c>
      <c r="GY453">
        <v>0</v>
      </c>
      <c r="GZ453">
        <v>0</v>
      </c>
      <c r="HA453">
        <v>0</v>
      </c>
      <c r="HB453">
        <v>0</v>
      </c>
      <c r="HC453">
        <v>0</v>
      </c>
      <c r="HD453">
        <v>0</v>
      </c>
      <c r="HE453">
        <v>0</v>
      </c>
      <c r="HF453">
        <v>0</v>
      </c>
      <c r="HG453">
        <v>0</v>
      </c>
      <c r="HH453">
        <v>0</v>
      </c>
      <c r="HI453">
        <v>0</v>
      </c>
      <c r="HJ453">
        <v>0</v>
      </c>
      <c r="HK453">
        <v>0</v>
      </c>
      <c r="HL453">
        <v>0</v>
      </c>
      <c r="HM453">
        <v>0</v>
      </c>
      <c r="HN453">
        <v>0</v>
      </c>
      <c r="HO453">
        <v>0</v>
      </c>
      <c r="HP453">
        <v>0</v>
      </c>
      <c r="HQ453">
        <v>0</v>
      </c>
      <c r="HR453">
        <v>1</v>
      </c>
      <c r="HS453">
        <v>1</v>
      </c>
      <c r="HT453">
        <v>0</v>
      </c>
      <c r="HU453">
        <v>0</v>
      </c>
      <c r="HV453">
        <v>0</v>
      </c>
      <c r="HW453">
        <v>0</v>
      </c>
      <c r="HX453">
        <v>0</v>
      </c>
      <c r="HY453">
        <v>0</v>
      </c>
      <c r="HZ453">
        <v>0</v>
      </c>
      <c r="IA453">
        <v>0</v>
      </c>
      <c r="IB453">
        <v>0</v>
      </c>
      <c r="IC453">
        <v>0</v>
      </c>
      <c r="ID453">
        <v>0</v>
      </c>
      <c r="IE453">
        <v>1</v>
      </c>
    </row>
    <row r="454" spans="1:239">
      <c r="A454" t="s">
        <v>901</v>
      </c>
      <c r="B454" t="s">
        <v>900</v>
      </c>
      <c r="C454" t="str">
        <f>"060609"</f>
        <v>060609</v>
      </c>
      <c r="D454" t="s">
        <v>899</v>
      </c>
      <c r="E454">
        <v>5</v>
      </c>
      <c r="F454">
        <v>366</v>
      </c>
      <c r="G454">
        <v>270</v>
      </c>
      <c r="H454">
        <v>111</v>
      </c>
      <c r="I454">
        <v>159</v>
      </c>
      <c r="J454">
        <v>0</v>
      </c>
      <c r="K454">
        <v>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159</v>
      </c>
      <c r="T454">
        <v>0</v>
      </c>
      <c r="U454">
        <v>0</v>
      </c>
      <c r="V454">
        <v>159</v>
      </c>
      <c r="W454">
        <v>5</v>
      </c>
      <c r="X454">
        <v>3</v>
      </c>
      <c r="Y454">
        <v>2</v>
      </c>
      <c r="Z454">
        <v>0</v>
      </c>
      <c r="AA454">
        <v>154</v>
      </c>
      <c r="AB454">
        <v>82</v>
      </c>
      <c r="AC454">
        <v>8</v>
      </c>
      <c r="AD454">
        <v>3</v>
      </c>
      <c r="AE454">
        <v>1</v>
      </c>
      <c r="AF454">
        <v>0</v>
      </c>
      <c r="AG454">
        <v>2</v>
      </c>
      <c r="AH454">
        <v>0</v>
      </c>
      <c r="AI454">
        <v>1</v>
      </c>
      <c r="AJ454">
        <v>1</v>
      </c>
      <c r="AK454">
        <v>10</v>
      </c>
      <c r="AL454">
        <v>49</v>
      </c>
      <c r="AM454">
        <v>0</v>
      </c>
      <c r="AN454">
        <v>1</v>
      </c>
      <c r="AO454">
        <v>0</v>
      </c>
      <c r="AP454">
        <v>1</v>
      </c>
      <c r="AQ454">
        <v>0</v>
      </c>
      <c r="AR454">
        <v>1</v>
      </c>
      <c r="AS454">
        <v>0</v>
      </c>
      <c r="AT454">
        <v>0</v>
      </c>
      <c r="AU454">
        <v>0</v>
      </c>
      <c r="AV454">
        <v>1</v>
      </c>
      <c r="AW454">
        <v>0</v>
      </c>
      <c r="AX454">
        <v>2</v>
      </c>
      <c r="AY454">
        <v>0</v>
      </c>
      <c r="AZ454">
        <v>1</v>
      </c>
      <c r="BA454">
        <v>82</v>
      </c>
      <c r="BB454">
        <v>9</v>
      </c>
      <c r="BC454">
        <v>1</v>
      </c>
      <c r="BD454">
        <v>1</v>
      </c>
      <c r="BE454">
        <v>1</v>
      </c>
      <c r="BF454">
        <v>0</v>
      </c>
      <c r="BG454">
        <v>1</v>
      </c>
      <c r="BH454">
        <v>0</v>
      </c>
      <c r="BI454">
        <v>2</v>
      </c>
      <c r="BJ454">
        <v>1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1</v>
      </c>
      <c r="BR454">
        <v>1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9</v>
      </c>
      <c r="CB454">
        <v>1</v>
      </c>
      <c r="CC454">
        <v>1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1</v>
      </c>
      <c r="CR454">
        <v>1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1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1</v>
      </c>
      <c r="DR454">
        <v>40</v>
      </c>
      <c r="DS454">
        <v>1</v>
      </c>
      <c r="DT454">
        <v>0</v>
      </c>
      <c r="DU454">
        <v>2</v>
      </c>
      <c r="DV454">
        <v>0</v>
      </c>
      <c r="DW454">
        <v>36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1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40</v>
      </c>
      <c r="ER454">
        <v>8</v>
      </c>
      <c r="ES454">
        <v>2</v>
      </c>
      <c r="ET454">
        <v>1</v>
      </c>
      <c r="EU454">
        <v>0</v>
      </c>
      <c r="EV454">
        <v>0</v>
      </c>
      <c r="EW454">
        <v>0</v>
      </c>
      <c r="EX454">
        <v>1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4</v>
      </c>
      <c r="FM454">
        <v>0</v>
      </c>
      <c r="FN454">
        <v>0</v>
      </c>
      <c r="FO454">
        <v>0</v>
      </c>
      <c r="FP454">
        <v>0</v>
      </c>
      <c r="FQ454">
        <v>8</v>
      </c>
      <c r="FR454">
        <v>8</v>
      </c>
      <c r="FS454">
        <v>3</v>
      </c>
      <c r="FT454">
        <v>0</v>
      </c>
      <c r="FU454">
        <v>3</v>
      </c>
      <c r="FV454">
        <v>0</v>
      </c>
      <c r="FW454">
        <v>0</v>
      </c>
      <c r="FX454">
        <v>1</v>
      </c>
      <c r="FY454">
        <v>0</v>
      </c>
      <c r="FZ454">
        <v>0</v>
      </c>
      <c r="GA454">
        <v>0</v>
      </c>
      <c r="GB454">
        <v>0</v>
      </c>
      <c r="GC454">
        <v>0</v>
      </c>
      <c r="GD454">
        <v>0</v>
      </c>
      <c r="GE454">
        <v>0</v>
      </c>
      <c r="GF454">
        <v>0</v>
      </c>
      <c r="GG454">
        <v>1</v>
      </c>
      <c r="GH454">
        <v>0</v>
      </c>
      <c r="GI454">
        <v>0</v>
      </c>
      <c r="GJ454">
        <v>0</v>
      </c>
      <c r="GK454">
        <v>0</v>
      </c>
      <c r="GL454">
        <v>0</v>
      </c>
      <c r="GM454">
        <v>0</v>
      </c>
      <c r="GN454">
        <v>0</v>
      </c>
      <c r="GO454">
        <v>0</v>
      </c>
      <c r="GP454">
        <v>0</v>
      </c>
      <c r="GQ454">
        <v>8</v>
      </c>
      <c r="GR454">
        <v>4</v>
      </c>
      <c r="GS454">
        <v>1</v>
      </c>
      <c r="GT454">
        <v>0</v>
      </c>
      <c r="GU454">
        <v>0</v>
      </c>
      <c r="GV454">
        <v>1</v>
      </c>
      <c r="GW454">
        <v>0</v>
      </c>
      <c r="GX454">
        <v>0</v>
      </c>
      <c r="GY454">
        <v>0</v>
      </c>
      <c r="GZ454">
        <v>0</v>
      </c>
      <c r="HA454">
        <v>1</v>
      </c>
      <c r="HB454">
        <v>0</v>
      </c>
      <c r="HC454">
        <v>0</v>
      </c>
      <c r="HD454">
        <v>0</v>
      </c>
      <c r="HE454">
        <v>0</v>
      </c>
      <c r="HF454">
        <v>0</v>
      </c>
      <c r="HG454">
        <v>0</v>
      </c>
      <c r="HH454">
        <v>0</v>
      </c>
      <c r="HI454">
        <v>1</v>
      </c>
      <c r="HJ454">
        <v>0</v>
      </c>
      <c r="HK454">
        <v>0</v>
      </c>
      <c r="HL454">
        <v>0</v>
      </c>
      <c r="HM454">
        <v>0</v>
      </c>
      <c r="HN454">
        <v>0</v>
      </c>
      <c r="HO454">
        <v>0</v>
      </c>
      <c r="HP454">
        <v>0</v>
      </c>
      <c r="HQ454">
        <v>4</v>
      </c>
      <c r="HR454">
        <v>1</v>
      </c>
      <c r="HS454">
        <v>1</v>
      </c>
      <c r="HT454">
        <v>0</v>
      </c>
      <c r="HU454">
        <v>0</v>
      </c>
      <c r="HV454">
        <v>0</v>
      </c>
      <c r="HW454">
        <v>0</v>
      </c>
      <c r="HX454">
        <v>0</v>
      </c>
      <c r="HY454">
        <v>0</v>
      </c>
      <c r="HZ454">
        <v>0</v>
      </c>
      <c r="IA454">
        <v>0</v>
      </c>
      <c r="IB454">
        <v>0</v>
      </c>
      <c r="IC454">
        <v>0</v>
      </c>
      <c r="ID454">
        <v>0</v>
      </c>
      <c r="IE454">
        <v>1</v>
      </c>
    </row>
    <row r="455" spans="1:239">
      <c r="A455" t="s">
        <v>898</v>
      </c>
      <c r="B455" t="s">
        <v>891</v>
      </c>
      <c r="C455" t="str">
        <f>"060610"</f>
        <v>060610</v>
      </c>
      <c r="D455" t="s">
        <v>248</v>
      </c>
      <c r="E455">
        <v>1</v>
      </c>
      <c r="F455">
        <v>593</v>
      </c>
      <c r="G455">
        <v>450</v>
      </c>
      <c r="H455">
        <v>166</v>
      </c>
      <c r="I455">
        <v>284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284</v>
      </c>
      <c r="T455">
        <v>0</v>
      </c>
      <c r="U455">
        <v>0</v>
      </c>
      <c r="V455">
        <v>284</v>
      </c>
      <c r="W455">
        <v>4</v>
      </c>
      <c r="X455">
        <v>1</v>
      </c>
      <c r="Y455">
        <v>3</v>
      </c>
      <c r="Z455">
        <v>0</v>
      </c>
      <c r="AA455">
        <v>280</v>
      </c>
      <c r="AB455">
        <v>99</v>
      </c>
      <c r="AC455">
        <v>27</v>
      </c>
      <c r="AD455">
        <v>5</v>
      </c>
      <c r="AE455">
        <v>0</v>
      </c>
      <c r="AF455">
        <v>0</v>
      </c>
      <c r="AG455">
        <v>37</v>
      </c>
      <c r="AH455">
        <v>0</v>
      </c>
      <c r="AI455">
        <v>0</v>
      </c>
      <c r="AJ455">
        <v>1</v>
      </c>
      <c r="AK455">
        <v>5</v>
      </c>
      <c r="AL455">
        <v>23</v>
      </c>
      <c r="AM455">
        <v>1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99</v>
      </c>
      <c r="BB455">
        <v>23</v>
      </c>
      <c r="BC455">
        <v>12</v>
      </c>
      <c r="BD455">
        <v>3</v>
      </c>
      <c r="BE455">
        <v>0</v>
      </c>
      <c r="BF455">
        <v>1</v>
      </c>
      <c r="BG455">
        <v>0</v>
      </c>
      <c r="BH455">
        <v>3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2</v>
      </c>
      <c r="BP455">
        <v>0</v>
      </c>
      <c r="BQ455">
        <v>0</v>
      </c>
      <c r="BR455">
        <v>1</v>
      </c>
      <c r="BS455">
        <v>0</v>
      </c>
      <c r="BT455">
        <v>0</v>
      </c>
      <c r="BU455">
        <v>1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23</v>
      </c>
      <c r="CB455">
        <v>5</v>
      </c>
      <c r="CC455">
        <v>3</v>
      </c>
      <c r="CD455">
        <v>1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1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5</v>
      </c>
      <c r="CR455">
        <v>7</v>
      </c>
      <c r="CS455">
        <v>1</v>
      </c>
      <c r="CT455">
        <v>0</v>
      </c>
      <c r="CU455">
        <v>2</v>
      </c>
      <c r="CV455">
        <v>0</v>
      </c>
      <c r="CW455">
        <v>1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3</v>
      </c>
      <c r="DQ455">
        <v>7</v>
      </c>
      <c r="DR455">
        <v>94</v>
      </c>
      <c r="DS455">
        <v>0</v>
      </c>
      <c r="DT455">
        <v>0</v>
      </c>
      <c r="DU455">
        <v>0</v>
      </c>
      <c r="DV455">
        <v>0</v>
      </c>
      <c r="DW455">
        <v>92</v>
      </c>
      <c r="DX455">
        <v>0</v>
      </c>
      <c r="DY455">
        <v>0</v>
      </c>
      <c r="DZ455">
        <v>0</v>
      </c>
      <c r="EA455">
        <v>1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1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94</v>
      </c>
      <c r="ER455">
        <v>11</v>
      </c>
      <c r="ES455">
        <v>5</v>
      </c>
      <c r="ET455">
        <v>0</v>
      </c>
      <c r="EU455">
        <v>0</v>
      </c>
      <c r="EV455">
        <v>1</v>
      </c>
      <c r="EW455">
        <v>1</v>
      </c>
      <c r="EX455">
        <v>0</v>
      </c>
      <c r="EY455">
        <v>2</v>
      </c>
      <c r="EZ455">
        <v>1</v>
      </c>
      <c r="FA455">
        <v>1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0</v>
      </c>
      <c r="FP455">
        <v>0</v>
      </c>
      <c r="FQ455">
        <v>11</v>
      </c>
      <c r="FR455">
        <v>25</v>
      </c>
      <c r="FS455">
        <v>13</v>
      </c>
      <c r="FT455">
        <v>3</v>
      </c>
      <c r="FU455">
        <v>6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1</v>
      </c>
      <c r="GC455">
        <v>0</v>
      </c>
      <c r="GD455">
        <v>2</v>
      </c>
      <c r="GE455">
        <v>0</v>
      </c>
      <c r="GF455">
        <v>0</v>
      </c>
      <c r="GG455">
        <v>0</v>
      </c>
      <c r="GH455">
        <v>0</v>
      </c>
      <c r="GI455">
        <v>0</v>
      </c>
      <c r="GJ455">
        <v>0</v>
      </c>
      <c r="GK455">
        <v>0</v>
      </c>
      <c r="GL455">
        <v>0</v>
      </c>
      <c r="GM455">
        <v>0</v>
      </c>
      <c r="GN455">
        <v>0</v>
      </c>
      <c r="GO455">
        <v>0</v>
      </c>
      <c r="GP455">
        <v>0</v>
      </c>
      <c r="GQ455">
        <v>25</v>
      </c>
      <c r="GR455">
        <v>14</v>
      </c>
      <c r="GS455">
        <v>11</v>
      </c>
      <c r="GT455">
        <v>2</v>
      </c>
      <c r="GU455">
        <v>0</v>
      </c>
      <c r="GV455">
        <v>1</v>
      </c>
      <c r="GW455">
        <v>0</v>
      </c>
      <c r="GX455">
        <v>0</v>
      </c>
      <c r="GY455">
        <v>0</v>
      </c>
      <c r="GZ455">
        <v>0</v>
      </c>
      <c r="HA455">
        <v>0</v>
      </c>
      <c r="HB455">
        <v>0</v>
      </c>
      <c r="HC455">
        <v>0</v>
      </c>
      <c r="HD455">
        <v>0</v>
      </c>
      <c r="HE455">
        <v>0</v>
      </c>
      <c r="HF455">
        <v>0</v>
      </c>
      <c r="HG455">
        <v>0</v>
      </c>
      <c r="HH455">
        <v>0</v>
      </c>
      <c r="HI455">
        <v>0</v>
      </c>
      <c r="HJ455">
        <v>0</v>
      </c>
      <c r="HK455">
        <v>0</v>
      </c>
      <c r="HL455">
        <v>0</v>
      </c>
      <c r="HM455">
        <v>0</v>
      </c>
      <c r="HN455">
        <v>0</v>
      </c>
      <c r="HO455">
        <v>0</v>
      </c>
      <c r="HP455">
        <v>0</v>
      </c>
      <c r="HQ455">
        <v>14</v>
      </c>
      <c r="HR455">
        <v>2</v>
      </c>
      <c r="HS455">
        <v>1</v>
      </c>
      <c r="HT455">
        <v>0</v>
      </c>
      <c r="HU455">
        <v>0</v>
      </c>
      <c r="HV455">
        <v>0</v>
      </c>
      <c r="HW455">
        <v>0</v>
      </c>
      <c r="HX455">
        <v>0</v>
      </c>
      <c r="HY455">
        <v>1</v>
      </c>
      <c r="HZ455">
        <v>0</v>
      </c>
      <c r="IA455">
        <v>0</v>
      </c>
      <c r="IB455">
        <v>0</v>
      </c>
      <c r="IC455">
        <v>0</v>
      </c>
      <c r="ID455">
        <v>0</v>
      </c>
      <c r="IE455">
        <v>2</v>
      </c>
    </row>
    <row r="456" spans="1:239">
      <c r="A456" t="s">
        <v>897</v>
      </c>
      <c r="B456" t="s">
        <v>891</v>
      </c>
      <c r="C456" t="str">
        <f>"060610"</f>
        <v>060610</v>
      </c>
      <c r="D456" t="s">
        <v>896</v>
      </c>
      <c r="E456">
        <v>2</v>
      </c>
      <c r="F456">
        <v>1215</v>
      </c>
      <c r="G456">
        <v>920</v>
      </c>
      <c r="H456">
        <v>361</v>
      </c>
      <c r="I456">
        <v>559</v>
      </c>
      <c r="J456">
        <v>0</v>
      </c>
      <c r="K456">
        <v>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558</v>
      </c>
      <c r="T456">
        <v>0</v>
      </c>
      <c r="U456">
        <v>0</v>
      </c>
      <c r="V456">
        <v>558</v>
      </c>
      <c r="W456">
        <v>15</v>
      </c>
      <c r="X456">
        <v>8</v>
      </c>
      <c r="Y456">
        <v>4</v>
      </c>
      <c r="Z456">
        <v>0</v>
      </c>
      <c r="AA456">
        <v>543</v>
      </c>
      <c r="AB456">
        <v>154</v>
      </c>
      <c r="AC456">
        <v>72</v>
      </c>
      <c r="AD456">
        <v>7</v>
      </c>
      <c r="AE456">
        <v>2</v>
      </c>
      <c r="AF456">
        <v>1</v>
      </c>
      <c r="AG456">
        <v>30</v>
      </c>
      <c r="AH456">
        <v>0</v>
      </c>
      <c r="AI456">
        <v>0</v>
      </c>
      <c r="AJ456">
        <v>3</v>
      </c>
      <c r="AK456">
        <v>13</v>
      </c>
      <c r="AL456">
        <v>15</v>
      </c>
      <c r="AM456">
        <v>3</v>
      </c>
      <c r="AN456">
        <v>0</v>
      </c>
      <c r="AO456">
        <v>0</v>
      </c>
      <c r="AP456">
        <v>2</v>
      </c>
      <c r="AQ456">
        <v>0</v>
      </c>
      <c r="AR456">
        <v>2</v>
      </c>
      <c r="AS456">
        <v>1</v>
      </c>
      <c r="AT456">
        <v>0</v>
      </c>
      <c r="AU456">
        <v>1</v>
      </c>
      <c r="AV456">
        <v>1</v>
      </c>
      <c r="AW456">
        <v>0</v>
      </c>
      <c r="AX456">
        <v>1</v>
      </c>
      <c r="AY456">
        <v>0</v>
      </c>
      <c r="AZ456">
        <v>0</v>
      </c>
      <c r="BA456">
        <v>154</v>
      </c>
      <c r="BB456">
        <v>32</v>
      </c>
      <c r="BC456">
        <v>14</v>
      </c>
      <c r="BD456">
        <v>2</v>
      </c>
      <c r="BE456">
        <v>0</v>
      </c>
      <c r="BF456">
        <v>5</v>
      </c>
      <c r="BG456">
        <v>1</v>
      </c>
      <c r="BH456">
        <v>4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1</v>
      </c>
      <c r="BO456">
        <v>0</v>
      </c>
      <c r="BP456">
        <v>2</v>
      </c>
      <c r="BQ456">
        <v>0</v>
      </c>
      <c r="BR456">
        <v>1</v>
      </c>
      <c r="BS456">
        <v>1</v>
      </c>
      <c r="BT456">
        <v>0</v>
      </c>
      <c r="BU456">
        <v>0</v>
      </c>
      <c r="BV456">
        <v>0</v>
      </c>
      <c r="BW456">
        <v>1</v>
      </c>
      <c r="BX456">
        <v>0</v>
      </c>
      <c r="BY456">
        <v>0</v>
      </c>
      <c r="BZ456">
        <v>0</v>
      </c>
      <c r="CA456">
        <v>32</v>
      </c>
      <c r="CB456">
        <v>18</v>
      </c>
      <c r="CC456">
        <v>8</v>
      </c>
      <c r="CD456">
        <v>1</v>
      </c>
      <c r="CE456">
        <v>6</v>
      </c>
      <c r="CF456">
        <v>0</v>
      </c>
      <c r="CG456">
        <v>0</v>
      </c>
      <c r="CH456">
        <v>1</v>
      </c>
      <c r="CI456">
        <v>0</v>
      </c>
      <c r="CJ456">
        <v>0</v>
      </c>
      <c r="CK456">
        <v>0</v>
      </c>
      <c r="CL456">
        <v>0</v>
      </c>
      <c r="CM456">
        <v>1</v>
      </c>
      <c r="CN456">
        <v>0</v>
      </c>
      <c r="CO456">
        <v>1</v>
      </c>
      <c r="CP456">
        <v>0</v>
      </c>
      <c r="CQ456">
        <v>18</v>
      </c>
      <c r="CR456">
        <v>25</v>
      </c>
      <c r="CS456">
        <v>5</v>
      </c>
      <c r="CT456">
        <v>3</v>
      </c>
      <c r="CU456">
        <v>9</v>
      </c>
      <c r="CV456">
        <v>1</v>
      </c>
      <c r="CW456">
        <v>0</v>
      </c>
      <c r="CX456">
        <v>2</v>
      </c>
      <c r="CY456">
        <v>0</v>
      </c>
      <c r="CZ456">
        <v>0</v>
      </c>
      <c r="DA456">
        <v>1</v>
      </c>
      <c r="DB456">
        <v>0</v>
      </c>
      <c r="DC456">
        <v>1</v>
      </c>
      <c r="DD456">
        <v>0</v>
      </c>
      <c r="DE456">
        <v>0</v>
      </c>
      <c r="DF456">
        <v>0</v>
      </c>
      <c r="DG456">
        <v>1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2</v>
      </c>
      <c r="DQ456">
        <v>25</v>
      </c>
      <c r="DR456">
        <v>214</v>
      </c>
      <c r="DS456">
        <v>2</v>
      </c>
      <c r="DT456">
        <v>1</v>
      </c>
      <c r="DU456">
        <v>1</v>
      </c>
      <c r="DV456">
        <v>0</v>
      </c>
      <c r="DW456">
        <v>206</v>
      </c>
      <c r="DX456">
        <v>0</v>
      </c>
      <c r="DY456">
        <v>0</v>
      </c>
      <c r="DZ456">
        <v>1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1</v>
      </c>
      <c r="EK456">
        <v>1</v>
      </c>
      <c r="EL456">
        <v>0</v>
      </c>
      <c r="EM456">
        <v>0</v>
      </c>
      <c r="EN456">
        <v>0</v>
      </c>
      <c r="EO456">
        <v>1</v>
      </c>
      <c r="EP456">
        <v>0</v>
      </c>
      <c r="EQ456">
        <v>214</v>
      </c>
      <c r="ER456">
        <v>21</v>
      </c>
      <c r="ES456">
        <v>8</v>
      </c>
      <c r="ET456">
        <v>1</v>
      </c>
      <c r="EU456">
        <v>1</v>
      </c>
      <c r="EV456">
        <v>1</v>
      </c>
      <c r="EW456">
        <v>0</v>
      </c>
      <c r="EX456">
        <v>0</v>
      </c>
      <c r="EY456">
        <v>4</v>
      </c>
      <c r="EZ456">
        <v>2</v>
      </c>
      <c r="FA456">
        <v>0</v>
      </c>
      <c r="FB456">
        <v>0</v>
      </c>
      <c r="FC456">
        <v>0</v>
      </c>
      <c r="FD456">
        <v>1</v>
      </c>
      <c r="FE456">
        <v>0</v>
      </c>
      <c r="FF456">
        <v>1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1</v>
      </c>
      <c r="FN456">
        <v>0</v>
      </c>
      <c r="FO456">
        <v>0</v>
      </c>
      <c r="FP456">
        <v>1</v>
      </c>
      <c r="FQ456">
        <v>21</v>
      </c>
      <c r="FR456">
        <v>65</v>
      </c>
      <c r="FS456">
        <v>11</v>
      </c>
      <c r="FT456">
        <v>2</v>
      </c>
      <c r="FU456">
        <v>17</v>
      </c>
      <c r="FV456">
        <v>0</v>
      </c>
      <c r="FW456">
        <v>0</v>
      </c>
      <c r="FX456">
        <v>0</v>
      </c>
      <c r="FY456">
        <v>1</v>
      </c>
      <c r="FZ456">
        <v>0</v>
      </c>
      <c r="GA456">
        <v>0</v>
      </c>
      <c r="GB456">
        <v>1</v>
      </c>
      <c r="GC456">
        <v>0</v>
      </c>
      <c r="GD456">
        <v>18</v>
      </c>
      <c r="GE456">
        <v>0</v>
      </c>
      <c r="GF456">
        <v>0</v>
      </c>
      <c r="GG456">
        <v>1</v>
      </c>
      <c r="GH456">
        <v>0</v>
      </c>
      <c r="GI456">
        <v>0</v>
      </c>
      <c r="GJ456">
        <v>0</v>
      </c>
      <c r="GK456">
        <v>0</v>
      </c>
      <c r="GL456">
        <v>0</v>
      </c>
      <c r="GM456">
        <v>12</v>
      </c>
      <c r="GN456">
        <v>0</v>
      </c>
      <c r="GO456">
        <v>1</v>
      </c>
      <c r="GP456">
        <v>1</v>
      </c>
      <c r="GQ456">
        <v>65</v>
      </c>
      <c r="GR456">
        <v>13</v>
      </c>
      <c r="GS456">
        <v>10</v>
      </c>
      <c r="GT456">
        <v>1</v>
      </c>
      <c r="GU456">
        <v>0</v>
      </c>
      <c r="GV456">
        <v>0</v>
      </c>
      <c r="GW456">
        <v>0</v>
      </c>
      <c r="GX456">
        <v>0</v>
      </c>
      <c r="GY456">
        <v>0</v>
      </c>
      <c r="GZ456">
        <v>1</v>
      </c>
      <c r="HA456">
        <v>0</v>
      </c>
      <c r="HB456">
        <v>0</v>
      </c>
      <c r="HC456">
        <v>1</v>
      </c>
      <c r="HD456">
        <v>0</v>
      </c>
      <c r="HE456">
        <v>0</v>
      </c>
      <c r="HF456">
        <v>0</v>
      </c>
      <c r="HG456">
        <v>0</v>
      </c>
      <c r="HH456">
        <v>0</v>
      </c>
      <c r="HI456">
        <v>0</v>
      </c>
      <c r="HJ456">
        <v>0</v>
      </c>
      <c r="HK456">
        <v>0</v>
      </c>
      <c r="HL456">
        <v>0</v>
      </c>
      <c r="HM456">
        <v>0</v>
      </c>
      <c r="HN456">
        <v>0</v>
      </c>
      <c r="HO456">
        <v>0</v>
      </c>
      <c r="HP456">
        <v>0</v>
      </c>
      <c r="HQ456">
        <v>13</v>
      </c>
      <c r="HR456">
        <v>1</v>
      </c>
      <c r="HS456">
        <v>1</v>
      </c>
      <c r="HT456">
        <v>0</v>
      </c>
      <c r="HU456">
        <v>0</v>
      </c>
      <c r="HV456">
        <v>0</v>
      </c>
      <c r="HW456">
        <v>0</v>
      </c>
      <c r="HX456">
        <v>0</v>
      </c>
      <c r="HY456">
        <v>0</v>
      </c>
      <c r="HZ456">
        <v>0</v>
      </c>
      <c r="IA456">
        <v>0</v>
      </c>
      <c r="IB456">
        <v>0</v>
      </c>
      <c r="IC456">
        <v>0</v>
      </c>
      <c r="ID456">
        <v>0</v>
      </c>
      <c r="IE456">
        <v>1</v>
      </c>
    </row>
    <row r="457" spans="1:239">
      <c r="A457" t="s">
        <v>895</v>
      </c>
      <c r="B457" t="s">
        <v>891</v>
      </c>
      <c r="C457" t="str">
        <f>"060610"</f>
        <v>060610</v>
      </c>
      <c r="D457" t="s">
        <v>248</v>
      </c>
      <c r="E457">
        <v>3</v>
      </c>
      <c r="F457">
        <v>645</v>
      </c>
      <c r="G457">
        <v>490</v>
      </c>
      <c r="H457">
        <v>200</v>
      </c>
      <c r="I457">
        <v>290</v>
      </c>
      <c r="J457">
        <v>0</v>
      </c>
      <c r="K457">
        <v>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290</v>
      </c>
      <c r="T457">
        <v>0</v>
      </c>
      <c r="U457">
        <v>0</v>
      </c>
      <c r="V457">
        <v>290</v>
      </c>
      <c r="W457">
        <v>6</v>
      </c>
      <c r="X457">
        <v>4</v>
      </c>
      <c r="Y457">
        <v>2</v>
      </c>
      <c r="Z457">
        <v>0</v>
      </c>
      <c r="AA457">
        <v>284</v>
      </c>
      <c r="AB457">
        <v>66</v>
      </c>
      <c r="AC457">
        <v>30</v>
      </c>
      <c r="AD457">
        <v>2</v>
      </c>
      <c r="AE457">
        <v>0</v>
      </c>
      <c r="AF457">
        <v>0</v>
      </c>
      <c r="AG457">
        <v>12</v>
      </c>
      <c r="AH457">
        <v>0</v>
      </c>
      <c r="AI457">
        <v>1</v>
      </c>
      <c r="AJ457">
        <v>1</v>
      </c>
      <c r="AK457">
        <v>5</v>
      </c>
      <c r="AL457">
        <v>8</v>
      </c>
      <c r="AM457">
        <v>2</v>
      </c>
      <c r="AN457">
        <v>0</v>
      </c>
      <c r="AO457">
        <v>0</v>
      </c>
      <c r="AP457">
        <v>3</v>
      </c>
      <c r="AQ457">
        <v>1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1</v>
      </c>
      <c r="AX457">
        <v>0</v>
      </c>
      <c r="AY457">
        <v>0</v>
      </c>
      <c r="AZ457">
        <v>0</v>
      </c>
      <c r="BA457">
        <v>66</v>
      </c>
      <c r="BB457">
        <v>9</v>
      </c>
      <c r="BC457">
        <v>4</v>
      </c>
      <c r="BD457">
        <v>0</v>
      </c>
      <c r="BE457">
        <v>2</v>
      </c>
      <c r="BF457">
        <v>1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2</v>
      </c>
      <c r="BW457">
        <v>0</v>
      </c>
      <c r="BX457">
        <v>0</v>
      </c>
      <c r="BY457">
        <v>0</v>
      </c>
      <c r="BZ457">
        <v>0</v>
      </c>
      <c r="CA457">
        <v>9</v>
      </c>
      <c r="CB457">
        <v>2</v>
      </c>
      <c r="CC457">
        <v>2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2</v>
      </c>
      <c r="CR457">
        <v>9</v>
      </c>
      <c r="CS457">
        <v>1</v>
      </c>
      <c r="CT457">
        <v>0</v>
      </c>
      <c r="CU457">
        <v>4</v>
      </c>
      <c r="CV457">
        <v>0</v>
      </c>
      <c r="CW457">
        <v>0</v>
      </c>
      <c r="CX457">
        <v>1</v>
      </c>
      <c r="CY457">
        <v>1</v>
      </c>
      <c r="CZ457">
        <v>2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9</v>
      </c>
      <c r="DR457">
        <v>127</v>
      </c>
      <c r="DS457">
        <v>0</v>
      </c>
      <c r="DT457">
        <v>1</v>
      </c>
      <c r="DU457">
        <v>0</v>
      </c>
      <c r="DV457">
        <v>1</v>
      </c>
      <c r="DW457">
        <v>121</v>
      </c>
      <c r="DX457">
        <v>0</v>
      </c>
      <c r="DY457">
        <v>0</v>
      </c>
      <c r="DZ457">
        <v>0</v>
      </c>
      <c r="EA457">
        <v>2</v>
      </c>
      <c r="EB457">
        <v>0</v>
      </c>
      <c r="EC457">
        <v>0</v>
      </c>
      <c r="ED457">
        <v>1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1</v>
      </c>
      <c r="EP457">
        <v>0</v>
      </c>
      <c r="EQ457">
        <v>127</v>
      </c>
      <c r="ER457">
        <v>11</v>
      </c>
      <c r="ES457">
        <v>4</v>
      </c>
      <c r="ET457">
        <v>0</v>
      </c>
      <c r="EU457">
        <v>0</v>
      </c>
      <c r="EV457">
        <v>1</v>
      </c>
      <c r="EW457">
        <v>0</v>
      </c>
      <c r="EX457">
        <v>0</v>
      </c>
      <c r="EY457">
        <v>0</v>
      </c>
      <c r="EZ457">
        <v>2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1</v>
      </c>
      <c r="FI457">
        <v>0</v>
      </c>
      <c r="FJ457">
        <v>0</v>
      </c>
      <c r="FK457">
        <v>1</v>
      </c>
      <c r="FL457">
        <v>0</v>
      </c>
      <c r="FM457">
        <v>2</v>
      </c>
      <c r="FN457">
        <v>0</v>
      </c>
      <c r="FO457">
        <v>0</v>
      </c>
      <c r="FP457">
        <v>0</v>
      </c>
      <c r="FQ457">
        <v>11</v>
      </c>
      <c r="FR457">
        <v>49</v>
      </c>
      <c r="FS457">
        <v>4</v>
      </c>
      <c r="FT457">
        <v>0</v>
      </c>
      <c r="FU457">
        <v>29</v>
      </c>
      <c r="FV457">
        <v>0</v>
      </c>
      <c r="FW457">
        <v>0</v>
      </c>
      <c r="FX457">
        <v>1</v>
      </c>
      <c r="FY457">
        <v>1</v>
      </c>
      <c r="FZ457">
        <v>0</v>
      </c>
      <c r="GA457">
        <v>2</v>
      </c>
      <c r="GB457">
        <v>0</v>
      </c>
      <c r="GC457">
        <v>0</v>
      </c>
      <c r="GD457">
        <v>2</v>
      </c>
      <c r="GE457">
        <v>0</v>
      </c>
      <c r="GF457">
        <v>0</v>
      </c>
      <c r="GG457">
        <v>0</v>
      </c>
      <c r="GH457">
        <v>0</v>
      </c>
      <c r="GI457">
        <v>0</v>
      </c>
      <c r="GJ457">
        <v>0</v>
      </c>
      <c r="GK457">
        <v>0</v>
      </c>
      <c r="GL457">
        <v>0</v>
      </c>
      <c r="GM457">
        <v>6</v>
      </c>
      <c r="GN457">
        <v>0</v>
      </c>
      <c r="GO457">
        <v>3</v>
      </c>
      <c r="GP457">
        <v>1</v>
      </c>
      <c r="GQ457">
        <v>49</v>
      </c>
      <c r="GR457">
        <v>11</v>
      </c>
      <c r="GS457">
        <v>7</v>
      </c>
      <c r="GT457">
        <v>1</v>
      </c>
      <c r="GU457">
        <v>1</v>
      </c>
      <c r="GV457">
        <v>1</v>
      </c>
      <c r="GW457">
        <v>0</v>
      </c>
      <c r="GX457">
        <v>0</v>
      </c>
      <c r="GY457">
        <v>0</v>
      </c>
      <c r="GZ457">
        <v>0</v>
      </c>
      <c r="HA457">
        <v>1</v>
      </c>
      <c r="HB457">
        <v>0</v>
      </c>
      <c r="HC457">
        <v>0</v>
      </c>
      <c r="HD457">
        <v>0</v>
      </c>
      <c r="HE457">
        <v>0</v>
      </c>
      <c r="HF457">
        <v>0</v>
      </c>
      <c r="HG457">
        <v>0</v>
      </c>
      <c r="HH457">
        <v>0</v>
      </c>
      <c r="HI457">
        <v>0</v>
      </c>
      <c r="HJ457">
        <v>0</v>
      </c>
      <c r="HK457">
        <v>0</v>
      </c>
      <c r="HL457">
        <v>0</v>
      </c>
      <c r="HM457">
        <v>0</v>
      </c>
      <c r="HN457">
        <v>0</v>
      </c>
      <c r="HO457">
        <v>0</v>
      </c>
      <c r="HP457">
        <v>0</v>
      </c>
      <c r="HQ457">
        <v>11</v>
      </c>
      <c r="HR457">
        <v>0</v>
      </c>
      <c r="HS457">
        <v>0</v>
      </c>
      <c r="HT457">
        <v>0</v>
      </c>
      <c r="HU457">
        <v>0</v>
      </c>
      <c r="HV457">
        <v>0</v>
      </c>
      <c r="HW457">
        <v>0</v>
      </c>
      <c r="HX457">
        <v>0</v>
      </c>
      <c r="HY457">
        <v>0</v>
      </c>
      <c r="HZ457">
        <v>0</v>
      </c>
      <c r="IA457">
        <v>0</v>
      </c>
      <c r="IB457">
        <v>0</v>
      </c>
      <c r="IC457">
        <v>0</v>
      </c>
      <c r="ID457">
        <v>0</v>
      </c>
      <c r="IE457">
        <v>0</v>
      </c>
    </row>
    <row r="458" spans="1:239">
      <c r="A458" t="s">
        <v>894</v>
      </c>
      <c r="B458" t="s">
        <v>891</v>
      </c>
      <c r="C458" t="str">
        <f>"060610"</f>
        <v>060610</v>
      </c>
      <c r="D458" t="s">
        <v>893</v>
      </c>
      <c r="E458">
        <v>4</v>
      </c>
      <c r="F458">
        <v>686</v>
      </c>
      <c r="G458">
        <v>519</v>
      </c>
      <c r="H458">
        <v>233</v>
      </c>
      <c r="I458">
        <v>286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286</v>
      </c>
      <c r="T458">
        <v>0</v>
      </c>
      <c r="U458">
        <v>0</v>
      </c>
      <c r="V458">
        <v>286</v>
      </c>
      <c r="W458">
        <v>14</v>
      </c>
      <c r="X458">
        <v>10</v>
      </c>
      <c r="Y458">
        <v>4</v>
      </c>
      <c r="Z458">
        <v>0</v>
      </c>
      <c r="AA458">
        <v>272</v>
      </c>
      <c r="AB458">
        <v>78</v>
      </c>
      <c r="AC458">
        <v>36</v>
      </c>
      <c r="AD458">
        <v>1</v>
      </c>
      <c r="AE458">
        <v>1</v>
      </c>
      <c r="AF458">
        <v>0</v>
      </c>
      <c r="AG458">
        <v>18</v>
      </c>
      <c r="AH458">
        <v>0</v>
      </c>
      <c r="AI458">
        <v>0</v>
      </c>
      <c r="AJ458">
        <v>0</v>
      </c>
      <c r="AK458">
        <v>6</v>
      </c>
      <c r="AL458">
        <v>13</v>
      </c>
      <c r="AM458">
        <v>1</v>
      </c>
      <c r="AN458">
        <v>0</v>
      </c>
      <c r="AO458">
        <v>0</v>
      </c>
      <c r="AP458">
        <v>0</v>
      </c>
      <c r="AQ458">
        <v>0</v>
      </c>
      <c r="AR458">
        <v>1</v>
      </c>
      <c r="AS458">
        <v>0</v>
      </c>
      <c r="AT458">
        <v>0</v>
      </c>
      <c r="AU458">
        <v>0</v>
      </c>
      <c r="AV458">
        <v>1</v>
      </c>
      <c r="AW458">
        <v>0</v>
      </c>
      <c r="AX458">
        <v>0</v>
      </c>
      <c r="AY458">
        <v>0</v>
      </c>
      <c r="AZ458">
        <v>0</v>
      </c>
      <c r="BA458">
        <v>78</v>
      </c>
      <c r="BB458">
        <v>22</v>
      </c>
      <c r="BC458">
        <v>13</v>
      </c>
      <c r="BD458">
        <v>1</v>
      </c>
      <c r="BE458">
        <v>0</v>
      </c>
      <c r="BF458">
        <v>2</v>
      </c>
      <c r="BG458">
        <v>1</v>
      </c>
      <c r="BH458">
        <v>1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2</v>
      </c>
      <c r="BS458">
        <v>1</v>
      </c>
      <c r="BT458">
        <v>0</v>
      </c>
      <c r="BU458">
        <v>0</v>
      </c>
      <c r="BV458">
        <v>0</v>
      </c>
      <c r="BW458">
        <v>0</v>
      </c>
      <c r="BX458">
        <v>1</v>
      </c>
      <c r="BY458">
        <v>0</v>
      </c>
      <c r="BZ458">
        <v>0</v>
      </c>
      <c r="CA458">
        <v>22</v>
      </c>
      <c r="CB458">
        <v>7</v>
      </c>
      <c r="CC458">
        <v>1</v>
      </c>
      <c r="CD458">
        <v>1</v>
      </c>
      <c r="CE458">
        <v>2</v>
      </c>
      <c r="CF458">
        <v>2</v>
      </c>
      <c r="CG458">
        <v>0</v>
      </c>
      <c r="CH458">
        <v>0</v>
      </c>
      <c r="CI458">
        <v>0</v>
      </c>
      <c r="CJ458">
        <v>0</v>
      </c>
      <c r="CK458">
        <v>1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7</v>
      </c>
      <c r="CR458">
        <v>8</v>
      </c>
      <c r="CS458">
        <v>5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1</v>
      </c>
      <c r="DB458">
        <v>0</v>
      </c>
      <c r="DC458">
        <v>2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8</v>
      </c>
      <c r="DR458">
        <v>108</v>
      </c>
      <c r="DS458">
        <v>1</v>
      </c>
      <c r="DT458">
        <v>2</v>
      </c>
      <c r="DU458">
        <v>3</v>
      </c>
      <c r="DV458">
        <v>0</v>
      </c>
      <c r="DW458">
        <v>102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108</v>
      </c>
      <c r="ER458">
        <v>11</v>
      </c>
      <c r="ES458">
        <v>3</v>
      </c>
      <c r="ET458">
        <v>0</v>
      </c>
      <c r="EU458">
        <v>0</v>
      </c>
      <c r="EV458">
        <v>2</v>
      </c>
      <c r="EW458">
        <v>0</v>
      </c>
      <c r="EX458">
        <v>2</v>
      </c>
      <c r="EY458">
        <v>4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0</v>
      </c>
      <c r="FO458">
        <v>0</v>
      </c>
      <c r="FP458">
        <v>0</v>
      </c>
      <c r="FQ458">
        <v>11</v>
      </c>
      <c r="FR458">
        <v>32</v>
      </c>
      <c r="FS458">
        <v>8</v>
      </c>
      <c r="FT458">
        <v>1</v>
      </c>
      <c r="FU458">
        <v>9</v>
      </c>
      <c r="FV458">
        <v>0</v>
      </c>
      <c r="FW458">
        <v>2</v>
      </c>
      <c r="FX458">
        <v>0</v>
      </c>
      <c r="FY458">
        <v>0</v>
      </c>
      <c r="FZ458">
        <v>0</v>
      </c>
      <c r="GA458">
        <v>3</v>
      </c>
      <c r="GB458">
        <v>5</v>
      </c>
      <c r="GC458">
        <v>0</v>
      </c>
      <c r="GD458">
        <v>0</v>
      </c>
      <c r="GE458">
        <v>1</v>
      </c>
      <c r="GF458">
        <v>0</v>
      </c>
      <c r="GG458">
        <v>0</v>
      </c>
      <c r="GH458">
        <v>0</v>
      </c>
      <c r="GI458">
        <v>0</v>
      </c>
      <c r="GJ458">
        <v>0</v>
      </c>
      <c r="GK458">
        <v>0</v>
      </c>
      <c r="GL458">
        <v>0</v>
      </c>
      <c r="GM458">
        <v>0</v>
      </c>
      <c r="GN458">
        <v>0</v>
      </c>
      <c r="GO458">
        <v>3</v>
      </c>
      <c r="GP458">
        <v>0</v>
      </c>
      <c r="GQ458">
        <v>32</v>
      </c>
      <c r="GR458">
        <v>6</v>
      </c>
      <c r="GS458">
        <v>4</v>
      </c>
      <c r="GT458">
        <v>0</v>
      </c>
      <c r="GU458">
        <v>0</v>
      </c>
      <c r="GV458">
        <v>0</v>
      </c>
      <c r="GW458">
        <v>0</v>
      </c>
      <c r="GX458">
        <v>0</v>
      </c>
      <c r="GY458">
        <v>0</v>
      </c>
      <c r="GZ458">
        <v>1</v>
      </c>
      <c r="HA458">
        <v>0</v>
      </c>
      <c r="HB458">
        <v>0</v>
      </c>
      <c r="HC458">
        <v>0</v>
      </c>
      <c r="HD458">
        <v>0</v>
      </c>
      <c r="HE458">
        <v>1</v>
      </c>
      <c r="HF458">
        <v>0</v>
      </c>
      <c r="HG458">
        <v>0</v>
      </c>
      <c r="HH458">
        <v>0</v>
      </c>
      <c r="HI458">
        <v>0</v>
      </c>
      <c r="HJ458">
        <v>0</v>
      </c>
      <c r="HK458">
        <v>0</v>
      </c>
      <c r="HL458">
        <v>0</v>
      </c>
      <c r="HM458">
        <v>0</v>
      </c>
      <c r="HN458">
        <v>0</v>
      </c>
      <c r="HO458">
        <v>0</v>
      </c>
      <c r="HP458">
        <v>0</v>
      </c>
      <c r="HQ458">
        <v>6</v>
      </c>
      <c r="HR458">
        <v>0</v>
      </c>
      <c r="HS458">
        <v>0</v>
      </c>
      <c r="HT458">
        <v>0</v>
      </c>
      <c r="HU458">
        <v>0</v>
      </c>
      <c r="HV458">
        <v>0</v>
      </c>
      <c r="HW458">
        <v>0</v>
      </c>
      <c r="HX458">
        <v>0</v>
      </c>
      <c r="HY458">
        <v>0</v>
      </c>
      <c r="HZ458">
        <v>0</v>
      </c>
      <c r="IA458">
        <v>0</v>
      </c>
      <c r="IB458">
        <v>0</v>
      </c>
      <c r="IC458">
        <v>0</v>
      </c>
      <c r="ID458">
        <v>0</v>
      </c>
      <c r="IE458">
        <v>0</v>
      </c>
    </row>
    <row r="459" spans="1:239">
      <c r="A459" t="s">
        <v>892</v>
      </c>
      <c r="B459" t="s">
        <v>891</v>
      </c>
      <c r="C459" t="str">
        <f>"060610"</f>
        <v>060610</v>
      </c>
      <c r="D459" t="s">
        <v>248</v>
      </c>
      <c r="E459">
        <v>5</v>
      </c>
      <c r="F459">
        <v>329</v>
      </c>
      <c r="G459">
        <v>250</v>
      </c>
      <c r="H459">
        <v>119</v>
      </c>
      <c r="I459">
        <v>131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131</v>
      </c>
      <c r="T459">
        <v>0</v>
      </c>
      <c r="U459">
        <v>0</v>
      </c>
      <c r="V459">
        <v>131</v>
      </c>
      <c r="W459">
        <v>4</v>
      </c>
      <c r="X459">
        <v>3</v>
      </c>
      <c r="Y459">
        <v>1</v>
      </c>
      <c r="Z459">
        <v>0</v>
      </c>
      <c r="AA459">
        <v>127</v>
      </c>
      <c r="AB459">
        <v>62</v>
      </c>
      <c r="AC459">
        <v>30</v>
      </c>
      <c r="AD459">
        <v>3</v>
      </c>
      <c r="AE459">
        <v>0</v>
      </c>
      <c r="AF459">
        <v>0</v>
      </c>
      <c r="AG459">
        <v>6</v>
      </c>
      <c r="AH459">
        <v>0</v>
      </c>
      <c r="AI459">
        <v>1</v>
      </c>
      <c r="AJ459">
        <v>1</v>
      </c>
      <c r="AK459">
        <v>6</v>
      </c>
      <c r="AL459">
        <v>6</v>
      </c>
      <c r="AM459">
        <v>1</v>
      </c>
      <c r="AN459">
        <v>0</v>
      </c>
      <c r="AO459">
        <v>0</v>
      </c>
      <c r="AP459">
        <v>6</v>
      </c>
      <c r="AQ459">
        <v>0</v>
      </c>
      <c r="AR459">
        <v>0</v>
      </c>
      <c r="AS459">
        <v>0</v>
      </c>
      <c r="AT459">
        <v>1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1</v>
      </c>
      <c r="BA459">
        <v>62</v>
      </c>
      <c r="BB459">
        <v>3</v>
      </c>
      <c r="BC459">
        <v>2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1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3</v>
      </c>
      <c r="CB459">
        <v>2</v>
      </c>
      <c r="CC459">
        <v>2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2</v>
      </c>
      <c r="CR459">
        <v>1</v>
      </c>
      <c r="CS459">
        <v>0</v>
      </c>
      <c r="CT459">
        <v>0</v>
      </c>
      <c r="CU459">
        <v>0</v>
      </c>
      <c r="CV459">
        <v>1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1</v>
      </c>
      <c r="DR459">
        <v>38</v>
      </c>
      <c r="DS459">
        <v>0</v>
      </c>
      <c r="DT459">
        <v>0</v>
      </c>
      <c r="DU459">
        <v>0</v>
      </c>
      <c r="DV459">
        <v>0</v>
      </c>
      <c r="DW459">
        <v>37</v>
      </c>
      <c r="DX459">
        <v>0</v>
      </c>
      <c r="DY459">
        <v>1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38</v>
      </c>
      <c r="ER459">
        <v>4</v>
      </c>
      <c r="ES459">
        <v>1</v>
      </c>
      <c r="ET459">
        <v>0</v>
      </c>
      <c r="EU459">
        <v>0</v>
      </c>
      <c r="EV459">
        <v>2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1</v>
      </c>
      <c r="FJ459">
        <v>0</v>
      </c>
      <c r="FK459">
        <v>0</v>
      </c>
      <c r="FL459">
        <v>0</v>
      </c>
      <c r="FM459">
        <v>0</v>
      </c>
      <c r="FN459">
        <v>0</v>
      </c>
      <c r="FO459">
        <v>0</v>
      </c>
      <c r="FP459">
        <v>0</v>
      </c>
      <c r="FQ459">
        <v>4</v>
      </c>
      <c r="FR459">
        <v>11</v>
      </c>
      <c r="FS459">
        <v>2</v>
      </c>
      <c r="FT459">
        <v>0</v>
      </c>
      <c r="FU459">
        <v>4</v>
      </c>
      <c r="FV459">
        <v>0</v>
      </c>
      <c r="FW459">
        <v>1</v>
      </c>
      <c r="FX459">
        <v>0</v>
      </c>
      <c r="FY459">
        <v>1</v>
      </c>
      <c r="FZ459">
        <v>1</v>
      </c>
      <c r="GA459">
        <v>1</v>
      </c>
      <c r="GB459">
        <v>1</v>
      </c>
      <c r="GC459">
        <v>0</v>
      </c>
      <c r="GD459">
        <v>0</v>
      </c>
      <c r="GE459">
        <v>0</v>
      </c>
      <c r="GF459">
        <v>0</v>
      </c>
      <c r="GG459">
        <v>0</v>
      </c>
      <c r="GH459">
        <v>0</v>
      </c>
      <c r="GI459">
        <v>0</v>
      </c>
      <c r="GJ459">
        <v>0</v>
      </c>
      <c r="GK459">
        <v>0</v>
      </c>
      <c r="GL459">
        <v>0</v>
      </c>
      <c r="GM459">
        <v>0</v>
      </c>
      <c r="GN459">
        <v>0</v>
      </c>
      <c r="GO459">
        <v>0</v>
      </c>
      <c r="GP459">
        <v>0</v>
      </c>
      <c r="GQ459">
        <v>11</v>
      </c>
      <c r="GR459">
        <v>6</v>
      </c>
      <c r="GS459">
        <v>4</v>
      </c>
      <c r="GT459">
        <v>2</v>
      </c>
      <c r="GU459">
        <v>0</v>
      </c>
      <c r="GV459">
        <v>0</v>
      </c>
      <c r="GW459">
        <v>0</v>
      </c>
      <c r="GX459">
        <v>0</v>
      </c>
      <c r="GY459">
        <v>0</v>
      </c>
      <c r="GZ459">
        <v>0</v>
      </c>
      <c r="HA459">
        <v>0</v>
      </c>
      <c r="HB459">
        <v>0</v>
      </c>
      <c r="HC459">
        <v>0</v>
      </c>
      <c r="HD459">
        <v>0</v>
      </c>
      <c r="HE459">
        <v>0</v>
      </c>
      <c r="HF459">
        <v>0</v>
      </c>
      <c r="HG459">
        <v>0</v>
      </c>
      <c r="HH459">
        <v>0</v>
      </c>
      <c r="HI459">
        <v>0</v>
      </c>
      <c r="HJ459">
        <v>0</v>
      </c>
      <c r="HK459">
        <v>0</v>
      </c>
      <c r="HL459">
        <v>0</v>
      </c>
      <c r="HM459">
        <v>0</v>
      </c>
      <c r="HN459">
        <v>0</v>
      </c>
      <c r="HO459">
        <v>0</v>
      </c>
      <c r="HP459">
        <v>0</v>
      </c>
      <c r="HQ459">
        <v>6</v>
      </c>
      <c r="HR459">
        <v>0</v>
      </c>
      <c r="HS459">
        <v>0</v>
      </c>
      <c r="HT459">
        <v>0</v>
      </c>
      <c r="HU459">
        <v>0</v>
      </c>
      <c r="HV459">
        <v>0</v>
      </c>
      <c r="HW459">
        <v>0</v>
      </c>
      <c r="HX459">
        <v>0</v>
      </c>
      <c r="HY459">
        <v>0</v>
      </c>
      <c r="HZ459">
        <v>0</v>
      </c>
      <c r="IA459">
        <v>0</v>
      </c>
      <c r="IB459">
        <v>0</v>
      </c>
      <c r="IC459">
        <v>0</v>
      </c>
      <c r="ID459">
        <v>0</v>
      </c>
      <c r="IE459">
        <v>0</v>
      </c>
    </row>
    <row r="460" spans="1:239">
      <c r="A460" t="s">
        <v>890</v>
      </c>
      <c r="B460" t="s">
        <v>880</v>
      </c>
      <c r="C460" t="str">
        <f>"060611"</f>
        <v>060611</v>
      </c>
      <c r="D460" t="s">
        <v>889</v>
      </c>
      <c r="E460">
        <v>1</v>
      </c>
      <c r="F460">
        <v>675</v>
      </c>
      <c r="G460">
        <v>520</v>
      </c>
      <c r="H460">
        <v>283</v>
      </c>
      <c r="I460">
        <v>237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237</v>
      </c>
      <c r="T460">
        <v>0</v>
      </c>
      <c r="U460">
        <v>0</v>
      </c>
      <c r="V460">
        <v>237</v>
      </c>
      <c r="W460">
        <v>5</v>
      </c>
      <c r="X460">
        <v>4</v>
      </c>
      <c r="Y460">
        <v>1</v>
      </c>
      <c r="Z460">
        <v>0</v>
      </c>
      <c r="AA460">
        <v>232</v>
      </c>
      <c r="AB460">
        <v>127</v>
      </c>
      <c r="AC460">
        <v>12</v>
      </c>
      <c r="AD460">
        <v>8</v>
      </c>
      <c r="AE460">
        <v>1</v>
      </c>
      <c r="AF460">
        <v>0</v>
      </c>
      <c r="AG460">
        <v>6</v>
      </c>
      <c r="AH460">
        <v>0</v>
      </c>
      <c r="AI460">
        <v>2</v>
      </c>
      <c r="AJ460">
        <v>3</v>
      </c>
      <c r="AK460">
        <v>15</v>
      </c>
      <c r="AL460">
        <v>80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127</v>
      </c>
      <c r="BB460">
        <v>18</v>
      </c>
      <c r="BC460">
        <v>5</v>
      </c>
      <c r="BD460">
        <v>7</v>
      </c>
      <c r="BE460">
        <v>2</v>
      </c>
      <c r="BF460">
        <v>0</v>
      </c>
      <c r="BG460">
        <v>0</v>
      </c>
      <c r="BH460">
        <v>0</v>
      </c>
      <c r="BI460">
        <v>0</v>
      </c>
      <c r="BJ460">
        <v>1</v>
      </c>
      <c r="BK460">
        <v>1</v>
      </c>
      <c r="BL460">
        <v>0</v>
      </c>
      <c r="BM460">
        <v>1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1</v>
      </c>
      <c r="BY460">
        <v>0</v>
      </c>
      <c r="BZ460">
        <v>0</v>
      </c>
      <c r="CA460">
        <v>18</v>
      </c>
      <c r="CB460">
        <v>4</v>
      </c>
      <c r="CC460">
        <v>0</v>
      </c>
      <c r="CD460">
        <v>0</v>
      </c>
      <c r="CE460">
        <v>3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1</v>
      </c>
      <c r="CQ460">
        <v>4</v>
      </c>
      <c r="CR460">
        <v>18</v>
      </c>
      <c r="CS460">
        <v>4</v>
      </c>
      <c r="CT460">
        <v>0</v>
      </c>
      <c r="CU460">
        <v>7</v>
      </c>
      <c r="CV460">
        <v>2</v>
      </c>
      <c r="CW460">
        <v>0</v>
      </c>
      <c r="CX460">
        <v>0</v>
      </c>
      <c r="CY460">
        <v>0</v>
      </c>
      <c r="CZ460">
        <v>1</v>
      </c>
      <c r="DA460">
        <v>0</v>
      </c>
      <c r="DB460">
        <v>1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1</v>
      </c>
      <c r="DM460">
        <v>1</v>
      </c>
      <c r="DN460">
        <v>1</v>
      </c>
      <c r="DO460">
        <v>0</v>
      </c>
      <c r="DP460">
        <v>0</v>
      </c>
      <c r="DQ460">
        <v>18</v>
      </c>
      <c r="DR460">
        <v>29</v>
      </c>
      <c r="DS460">
        <v>3</v>
      </c>
      <c r="DT460">
        <v>1</v>
      </c>
      <c r="DU460">
        <v>2</v>
      </c>
      <c r="DV460">
        <v>0</v>
      </c>
      <c r="DW460">
        <v>17</v>
      </c>
      <c r="DX460">
        <v>0</v>
      </c>
      <c r="DY460">
        <v>0</v>
      </c>
      <c r="DZ460">
        <v>0</v>
      </c>
      <c r="EA460">
        <v>0</v>
      </c>
      <c r="EB460">
        <v>1</v>
      </c>
      <c r="EC460">
        <v>1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2</v>
      </c>
      <c r="EL460">
        <v>0</v>
      </c>
      <c r="EM460">
        <v>0</v>
      </c>
      <c r="EN460">
        <v>0</v>
      </c>
      <c r="EO460">
        <v>0</v>
      </c>
      <c r="EP460">
        <v>2</v>
      </c>
      <c r="EQ460">
        <v>29</v>
      </c>
      <c r="ER460">
        <v>15</v>
      </c>
      <c r="ES460">
        <v>1</v>
      </c>
      <c r="ET460">
        <v>1</v>
      </c>
      <c r="EU460">
        <v>2</v>
      </c>
      <c r="EV460">
        <v>0</v>
      </c>
      <c r="EW460">
        <v>0</v>
      </c>
      <c r="EX460">
        <v>1</v>
      </c>
      <c r="EY460">
        <v>3</v>
      </c>
      <c r="EZ460">
        <v>1</v>
      </c>
      <c r="FA460">
        <v>0</v>
      </c>
      <c r="FB460">
        <v>0</v>
      </c>
      <c r="FC460">
        <v>0</v>
      </c>
      <c r="FD460">
        <v>1</v>
      </c>
      <c r="FE460">
        <v>0</v>
      </c>
      <c r="FF460">
        <v>0</v>
      </c>
      <c r="FG460">
        <v>0</v>
      </c>
      <c r="FH460">
        <v>1</v>
      </c>
      <c r="FI460">
        <v>0</v>
      </c>
      <c r="FJ460">
        <v>0</v>
      </c>
      <c r="FK460">
        <v>0</v>
      </c>
      <c r="FL460">
        <v>0</v>
      </c>
      <c r="FM460">
        <v>3</v>
      </c>
      <c r="FN460">
        <v>0</v>
      </c>
      <c r="FO460">
        <v>0</v>
      </c>
      <c r="FP460">
        <v>1</v>
      </c>
      <c r="FQ460">
        <v>15</v>
      </c>
      <c r="FR460">
        <v>13</v>
      </c>
      <c r="FS460">
        <v>2</v>
      </c>
      <c r="FT460">
        <v>2</v>
      </c>
      <c r="FU460">
        <v>0</v>
      </c>
      <c r="FV460">
        <v>0</v>
      </c>
      <c r="FW460">
        <v>0</v>
      </c>
      <c r="FX460">
        <v>0</v>
      </c>
      <c r="FY460">
        <v>1</v>
      </c>
      <c r="FZ460">
        <v>0</v>
      </c>
      <c r="GA460">
        <v>1</v>
      </c>
      <c r="GB460">
        <v>1</v>
      </c>
      <c r="GC460">
        <v>0</v>
      </c>
      <c r="GD460">
        <v>2</v>
      </c>
      <c r="GE460">
        <v>2</v>
      </c>
      <c r="GF460">
        <v>1</v>
      </c>
      <c r="GG460">
        <v>0</v>
      </c>
      <c r="GH460">
        <v>0</v>
      </c>
      <c r="GI460">
        <v>0</v>
      </c>
      <c r="GJ460">
        <v>0</v>
      </c>
      <c r="GK460">
        <v>0</v>
      </c>
      <c r="GL460">
        <v>0</v>
      </c>
      <c r="GM460">
        <v>1</v>
      </c>
      <c r="GN460">
        <v>0</v>
      </c>
      <c r="GO460">
        <v>0</v>
      </c>
      <c r="GP460">
        <v>0</v>
      </c>
      <c r="GQ460">
        <v>13</v>
      </c>
      <c r="GR460">
        <v>8</v>
      </c>
      <c r="GS460">
        <v>6</v>
      </c>
      <c r="GT460">
        <v>0</v>
      </c>
      <c r="GU460">
        <v>1</v>
      </c>
      <c r="GV460">
        <v>1</v>
      </c>
      <c r="GW460">
        <v>0</v>
      </c>
      <c r="GX460">
        <v>0</v>
      </c>
      <c r="GY460">
        <v>0</v>
      </c>
      <c r="GZ460">
        <v>0</v>
      </c>
      <c r="HA460">
        <v>0</v>
      </c>
      <c r="HB460">
        <v>0</v>
      </c>
      <c r="HC460">
        <v>0</v>
      </c>
      <c r="HD460">
        <v>0</v>
      </c>
      <c r="HE460">
        <v>0</v>
      </c>
      <c r="HF460">
        <v>0</v>
      </c>
      <c r="HG460">
        <v>0</v>
      </c>
      <c r="HH460">
        <v>0</v>
      </c>
      <c r="HI460">
        <v>0</v>
      </c>
      <c r="HJ460">
        <v>0</v>
      </c>
      <c r="HK460">
        <v>0</v>
      </c>
      <c r="HL460">
        <v>0</v>
      </c>
      <c r="HM460">
        <v>0</v>
      </c>
      <c r="HN460">
        <v>0</v>
      </c>
      <c r="HO460">
        <v>0</v>
      </c>
      <c r="HP460">
        <v>0</v>
      </c>
      <c r="HQ460">
        <v>8</v>
      </c>
      <c r="HR460">
        <v>0</v>
      </c>
      <c r="HS460">
        <v>0</v>
      </c>
      <c r="HT460">
        <v>0</v>
      </c>
      <c r="HU460">
        <v>0</v>
      </c>
      <c r="HV460">
        <v>0</v>
      </c>
      <c r="HW460">
        <v>0</v>
      </c>
      <c r="HX460">
        <v>0</v>
      </c>
      <c r="HY460">
        <v>0</v>
      </c>
      <c r="HZ460">
        <v>0</v>
      </c>
      <c r="IA460">
        <v>0</v>
      </c>
      <c r="IB460">
        <v>0</v>
      </c>
      <c r="IC460">
        <v>0</v>
      </c>
      <c r="ID460">
        <v>0</v>
      </c>
      <c r="IE460">
        <v>0</v>
      </c>
    </row>
    <row r="461" spans="1:239">
      <c r="A461" t="s">
        <v>888</v>
      </c>
      <c r="B461" t="s">
        <v>880</v>
      </c>
      <c r="C461" t="str">
        <f>"060611"</f>
        <v>060611</v>
      </c>
      <c r="D461" t="s">
        <v>314</v>
      </c>
      <c r="E461">
        <v>2</v>
      </c>
      <c r="F461">
        <v>1153</v>
      </c>
      <c r="G461">
        <v>870</v>
      </c>
      <c r="H461">
        <v>350</v>
      </c>
      <c r="I461">
        <v>520</v>
      </c>
      <c r="J461">
        <v>0</v>
      </c>
      <c r="K461">
        <v>10</v>
      </c>
      <c r="L461">
        <v>2</v>
      </c>
      <c r="M461">
        <v>2</v>
      </c>
      <c r="N461">
        <v>0</v>
      </c>
      <c r="O461">
        <v>0</v>
      </c>
      <c r="P461">
        <v>0</v>
      </c>
      <c r="Q461">
        <v>0</v>
      </c>
      <c r="R461">
        <v>2</v>
      </c>
      <c r="S461">
        <v>522</v>
      </c>
      <c r="T461">
        <v>2</v>
      </c>
      <c r="U461">
        <v>0</v>
      </c>
      <c r="V461">
        <v>522</v>
      </c>
      <c r="W461">
        <v>20</v>
      </c>
      <c r="X461">
        <v>17</v>
      </c>
      <c r="Y461">
        <v>3</v>
      </c>
      <c r="Z461">
        <v>0</v>
      </c>
      <c r="AA461">
        <v>502</v>
      </c>
      <c r="AB461">
        <v>262</v>
      </c>
      <c r="AC461">
        <v>23</v>
      </c>
      <c r="AD461">
        <v>12</v>
      </c>
      <c r="AE461">
        <v>9</v>
      </c>
      <c r="AF461">
        <v>1</v>
      </c>
      <c r="AG461">
        <v>44</v>
      </c>
      <c r="AH461">
        <v>3</v>
      </c>
      <c r="AI461">
        <v>0</v>
      </c>
      <c r="AJ461">
        <v>3</v>
      </c>
      <c r="AK461">
        <v>16</v>
      </c>
      <c r="AL461">
        <v>146</v>
      </c>
      <c r="AM461">
        <v>1</v>
      </c>
      <c r="AN461">
        <v>1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2</v>
      </c>
      <c r="AU461">
        <v>0</v>
      </c>
      <c r="AV461">
        <v>0</v>
      </c>
      <c r="AW461">
        <v>0</v>
      </c>
      <c r="AX461">
        <v>1</v>
      </c>
      <c r="AY461">
        <v>0</v>
      </c>
      <c r="AZ461">
        <v>0</v>
      </c>
      <c r="BA461">
        <v>262</v>
      </c>
      <c r="BB461">
        <v>59</v>
      </c>
      <c r="BC461">
        <v>13</v>
      </c>
      <c r="BD461">
        <v>13</v>
      </c>
      <c r="BE461">
        <v>8</v>
      </c>
      <c r="BF461">
        <v>2</v>
      </c>
      <c r="BG461">
        <v>3</v>
      </c>
      <c r="BH461">
        <v>2</v>
      </c>
      <c r="BI461">
        <v>1</v>
      </c>
      <c r="BJ461">
        <v>6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2</v>
      </c>
      <c r="BT461">
        <v>0</v>
      </c>
      <c r="BU461">
        <v>0</v>
      </c>
      <c r="BV461">
        <v>4</v>
      </c>
      <c r="BW461">
        <v>0</v>
      </c>
      <c r="BX461">
        <v>2</v>
      </c>
      <c r="BY461">
        <v>0</v>
      </c>
      <c r="BZ461">
        <v>3</v>
      </c>
      <c r="CA461">
        <v>59</v>
      </c>
      <c r="CB461">
        <v>12</v>
      </c>
      <c r="CC461">
        <v>1</v>
      </c>
      <c r="CD461">
        <v>0</v>
      </c>
      <c r="CE461">
        <v>2</v>
      </c>
      <c r="CF461">
        <v>1</v>
      </c>
      <c r="CG461">
        <v>0</v>
      </c>
      <c r="CH461">
        <v>1</v>
      </c>
      <c r="CI461">
        <v>0</v>
      </c>
      <c r="CJ461">
        <v>0</v>
      </c>
      <c r="CK461">
        <v>1</v>
      </c>
      <c r="CL461">
        <v>4</v>
      </c>
      <c r="CM461">
        <v>0</v>
      </c>
      <c r="CN461">
        <v>0</v>
      </c>
      <c r="CO461">
        <v>1</v>
      </c>
      <c r="CP461">
        <v>1</v>
      </c>
      <c r="CQ461">
        <v>12</v>
      </c>
      <c r="CR461">
        <v>24</v>
      </c>
      <c r="CS461">
        <v>12</v>
      </c>
      <c r="CT461">
        <v>0</v>
      </c>
      <c r="CU461">
        <v>6</v>
      </c>
      <c r="CV461">
        <v>0</v>
      </c>
      <c r="CW461">
        <v>2</v>
      </c>
      <c r="CX461">
        <v>0</v>
      </c>
      <c r="CY461">
        <v>0</v>
      </c>
      <c r="CZ461">
        <v>0</v>
      </c>
      <c r="DA461">
        <v>0</v>
      </c>
      <c r="DB461">
        <v>1</v>
      </c>
      <c r="DC461">
        <v>0</v>
      </c>
      <c r="DD461">
        <v>0</v>
      </c>
      <c r="DE461">
        <v>1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1</v>
      </c>
      <c r="DN461">
        <v>0</v>
      </c>
      <c r="DO461">
        <v>0</v>
      </c>
      <c r="DP461">
        <v>1</v>
      </c>
      <c r="DQ461">
        <v>24</v>
      </c>
      <c r="DR461">
        <v>51</v>
      </c>
      <c r="DS461">
        <v>8</v>
      </c>
      <c r="DT461">
        <v>2</v>
      </c>
      <c r="DU461">
        <v>1</v>
      </c>
      <c r="DV461">
        <v>5</v>
      </c>
      <c r="DW461">
        <v>29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3</v>
      </c>
      <c r="EK461">
        <v>2</v>
      </c>
      <c r="EL461">
        <v>0</v>
      </c>
      <c r="EM461">
        <v>0</v>
      </c>
      <c r="EN461">
        <v>0</v>
      </c>
      <c r="EO461">
        <v>0</v>
      </c>
      <c r="EP461">
        <v>1</v>
      </c>
      <c r="EQ461">
        <v>51</v>
      </c>
      <c r="ER461">
        <v>36</v>
      </c>
      <c r="ES461">
        <v>5</v>
      </c>
      <c r="ET461">
        <v>8</v>
      </c>
      <c r="EU461">
        <v>4</v>
      </c>
      <c r="EV461">
        <v>0</v>
      </c>
      <c r="EW461">
        <v>1</v>
      </c>
      <c r="EX461">
        <v>1</v>
      </c>
      <c r="EY461">
        <v>5</v>
      </c>
      <c r="EZ461">
        <v>0</v>
      </c>
      <c r="FA461">
        <v>0</v>
      </c>
      <c r="FB461">
        <v>1</v>
      </c>
      <c r="FC461">
        <v>1</v>
      </c>
      <c r="FD461">
        <v>0</v>
      </c>
      <c r="FE461">
        <v>0</v>
      </c>
      <c r="FF461">
        <v>0</v>
      </c>
      <c r="FG461">
        <v>0</v>
      </c>
      <c r="FH461">
        <v>2</v>
      </c>
      <c r="FI461">
        <v>1</v>
      </c>
      <c r="FJ461">
        <v>1</v>
      </c>
      <c r="FK461">
        <v>0</v>
      </c>
      <c r="FL461">
        <v>0</v>
      </c>
      <c r="FM461">
        <v>3</v>
      </c>
      <c r="FN461">
        <v>0</v>
      </c>
      <c r="FO461">
        <v>0</v>
      </c>
      <c r="FP461">
        <v>3</v>
      </c>
      <c r="FQ461">
        <v>36</v>
      </c>
      <c r="FR461">
        <v>41</v>
      </c>
      <c r="FS461">
        <v>15</v>
      </c>
      <c r="FT461">
        <v>2</v>
      </c>
      <c r="FU461">
        <v>3</v>
      </c>
      <c r="FV461">
        <v>0</v>
      </c>
      <c r="FW461">
        <v>0</v>
      </c>
      <c r="FX461">
        <v>1</v>
      </c>
      <c r="FY461">
        <v>8</v>
      </c>
      <c r="FZ461">
        <v>1</v>
      </c>
      <c r="GA461">
        <v>0</v>
      </c>
      <c r="GB461">
        <v>4</v>
      </c>
      <c r="GC461">
        <v>0</v>
      </c>
      <c r="GD461">
        <v>0</v>
      </c>
      <c r="GE461">
        <v>0</v>
      </c>
      <c r="GF461">
        <v>1</v>
      </c>
      <c r="GG461">
        <v>0</v>
      </c>
      <c r="GH461">
        <v>2</v>
      </c>
      <c r="GI461">
        <v>1</v>
      </c>
      <c r="GJ461">
        <v>1</v>
      </c>
      <c r="GK461">
        <v>0</v>
      </c>
      <c r="GL461">
        <v>0</v>
      </c>
      <c r="GM461">
        <v>1</v>
      </c>
      <c r="GN461">
        <v>0</v>
      </c>
      <c r="GO461">
        <v>1</v>
      </c>
      <c r="GP461">
        <v>0</v>
      </c>
      <c r="GQ461">
        <v>41</v>
      </c>
      <c r="GR461">
        <v>15</v>
      </c>
      <c r="GS461">
        <v>9</v>
      </c>
      <c r="GT461">
        <v>0</v>
      </c>
      <c r="GU461">
        <v>0</v>
      </c>
      <c r="GV461">
        <v>1</v>
      </c>
      <c r="GW461">
        <v>0</v>
      </c>
      <c r="GX461">
        <v>0</v>
      </c>
      <c r="GY461">
        <v>1</v>
      </c>
      <c r="GZ461">
        <v>0</v>
      </c>
      <c r="HA461">
        <v>0</v>
      </c>
      <c r="HB461">
        <v>0</v>
      </c>
      <c r="HC461">
        <v>1</v>
      </c>
      <c r="HD461">
        <v>0</v>
      </c>
      <c r="HE461">
        <v>0</v>
      </c>
      <c r="HF461">
        <v>0</v>
      </c>
      <c r="HG461">
        <v>0</v>
      </c>
      <c r="HH461">
        <v>0</v>
      </c>
      <c r="HI461">
        <v>1</v>
      </c>
      <c r="HJ461">
        <v>1</v>
      </c>
      <c r="HK461">
        <v>0</v>
      </c>
      <c r="HL461">
        <v>0</v>
      </c>
      <c r="HM461">
        <v>0</v>
      </c>
      <c r="HN461">
        <v>1</v>
      </c>
      <c r="HO461">
        <v>0</v>
      </c>
      <c r="HP461">
        <v>0</v>
      </c>
      <c r="HQ461">
        <v>15</v>
      </c>
      <c r="HR461">
        <v>2</v>
      </c>
      <c r="HS461">
        <v>1</v>
      </c>
      <c r="HT461">
        <v>0</v>
      </c>
      <c r="HU461">
        <v>0</v>
      </c>
      <c r="HV461">
        <v>0</v>
      </c>
      <c r="HW461">
        <v>1</v>
      </c>
      <c r="HX461">
        <v>0</v>
      </c>
      <c r="HY461">
        <v>0</v>
      </c>
      <c r="HZ461">
        <v>0</v>
      </c>
      <c r="IA461">
        <v>0</v>
      </c>
      <c r="IB461">
        <v>0</v>
      </c>
      <c r="IC461">
        <v>0</v>
      </c>
      <c r="ID461">
        <v>0</v>
      </c>
      <c r="IE461">
        <v>2</v>
      </c>
    </row>
    <row r="462" spans="1:239">
      <c r="A462" t="s">
        <v>887</v>
      </c>
      <c r="B462" t="s">
        <v>880</v>
      </c>
      <c r="C462" t="str">
        <f>"060611"</f>
        <v>060611</v>
      </c>
      <c r="D462" t="s">
        <v>886</v>
      </c>
      <c r="E462">
        <v>3</v>
      </c>
      <c r="F462">
        <v>705</v>
      </c>
      <c r="G462">
        <v>537</v>
      </c>
      <c r="H462">
        <v>259</v>
      </c>
      <c r="I462">
        <v>278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278</v>
      </c>
      <c r="T462">
        <v>0</v>
      </c>
      <c r="U462">
        <v>0</v>
      </c>
      <c r="V462">
        <v>278</v>
      </c>
      <c r="W462">
        <v>11</v>
      </c>
      <c r="X462">
        <v>10</v>
      </c>
      <c r="Y462">
        <v>1</v>
      </c>
      <c r="Z462">
        <v>0</v>
      </c>
      <c r="AA462">
        <v>267</v>
      </c>
      <c r="AB462">
        <v>163</v>
      </c>
      <c r="AC462">
        <v>15</v>
      </c>
      <c r="AD462">
        <v>6</v>
      </c>
      <c r="AE462">
        <v>0</v>
      </c>
      <c r="AF462">
        <v>0</v>
      </c>
      <c r="AG462">
        <v>11</v>
      </c>
      <c r="AH462">
        <v>1</v>
      </c>
      <c r="AI462">
        <v>0</v>
      </c>
      <c r="AJ462">
        <v>2</v>
      </c>
      <c r="AK462">
        <v>8</v>
      </c>
      <c r="AL462">
        <v>118</v>
      </c>
      <c r="AM462">
        <v>0</v>
      </c>
      <c r="AN462">
        <v>0</v>
      </c>
      <c r="AO462">
        <v>0</v>
      </c>
      <c r="AP462">
        <v>0</v>
      </c>
      <c r="AQ462">
        <v>1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1</v>
      </c>
      <c r="BA462">
        <v>163</v>
      </c>
      <c r="BB462">
        <v>20</v>
      </c>
      <c r="BC462">
        <v>4</v>
      </c>
      <c r="BD462">
        <v>3</v>
      </c>
      <c r="BE462">
        <v>8</v>
      </c>
      <c r="BF462">
        <v>0</v>
      </c>
      <c r="BG462">
        <v>0</v>
      </c>
      <c r="BH462">
        <v>0</v>
      </c>
      <c r="BI462">
        <v>0</v>
      </c>
      <c r="BJ462">
        <v>2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1</v>
      </c>
      <c r="BT462">
        <v>0</v>
      </c>
      <c r="BU462">
        <v>0</v>
      </c>
      <c r="BV462">
        <v>1</v>
      </c>
      <c r="BW462">
        <v>0</v>
      </c>
      <c r="BX462">
        <v>1</v>
      </c>
      <c r="BY462">
        <v>0</v>
      </c>
      <c r="BZ462">
        <v>0</v>
      </c>
      <c r="CA462">
        <v>20</v>
      </c>
      <c r="CB462">
        <v>2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1</v>
      </c>
      <c r="CM462">
        <v>0</v>
      </c>
      <c r="CN462">
        <v>0</v>
      </c>
      <c r="CO462">
        <v>0</v>
      </c>
      <c r="CP462">
        <v>1</v>
      </c>
      <c r="CQ462">
        <v>2</v>
      </c>
      <c r="CR462">
        <v>10</v>
      </c>
      <c r="CS462">
        <v>5</v>
      </c>
      <c r="CT462">
        <v>0</v>
      </c>
      <c r="CU462">
        <v>0</v>
      </c>
      <c r="CV462">
        <v>0</v>
      </c>
      <c r="CW462">
        <v>1</v>
      </c>
      <c r="CX462">
        <v>0</v>
      </c>
      <c r="CY462">
        <v>0</v>
      </c>
      <c r="CZ462">
        <v>0</v>
      </c>
      <c r="DA462">
        <v>1</v>
      </c>
      <c r="DB462">
        <v>0</v>
      </c>
      <c r="DC462">
        <v>1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1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1</v>
      </c>
      <c r="DQ462">
        <v>10</v>
      </c>
      <c r="DR462">
        <v>29</v>
      </c>
      <c r="DS462">
        <v>1</v>
      </c>
      <c r="DT462">
        <v>0</v>
      </c>
      <c r="DU462">
        <v>5</v>
      </c>
      <c r="DV462">
        <v>0</v>
      </c>
      <c r="DW462">
        <v>20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1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2</v>
      </c>
      <c r="EQ462">
        <v>29</v>
      </c>
      <c r="ER462">
        <v>17</v>
      </c>
      <c r="ES462">
        <v>9</v>
      </c>
      <c r="ET462">
        <v>4</v>
      </c>
      <c r="EU462">
        <v>0</v>
      </c>
      <c r="EV462">
        <v>0</v>
      </c>
      <c r="EW462">
        <v>1</v>
      </c>
      <c r="EX462">
        <v>0</v>
      </c>
      <c r="EY462">
        <v>1</v>
      </c>
      <c r="EZ462">
        <v>0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0</v>
      </c>
      <c r="FM462">
        <v>0</v>
      </c>
      <c r="FN462">
        <v>0</v>
      </c>
      <c r="FO462">
        <v>0</v>
      </c>
      <c r="FP462">
        <v>2</v>
      </c>
      <c r="FQ462">
        <v>17</v>
      </c>
      <c r="FR462">
        <v>25</v>
      </c>
      <c r="FS462">
        <v>10</v>
      </c>
      <c r="FT462">
        <v>1</v>
      </c>
      <c r="FU462">
        <v>2</v>
      </c>
      <c r="FV462">
        <v>2</v>
      </c>
      <c r="FW462">
        <v>0</v>
      </c>
      <c r="FX462">
        <v>0</v>
      </c>
      <c r="FY462">
        <v>3</v>
      </c>
      <c r="FZ462">
        <v>1</v>
      </c>
      <c r="GA462">
        <v>0</v>
      </c>
      <c r="GB462">
        <v>2</v>
      </c>
      <c r="GC462">
        <v>0</v>
      </c>
      <c r="GD462">
        <v>0</v>
      </c>
      <c r="GE462">
        <v>0</v>
      </c>
      <c r="GF462">
        <v>1</v>
      </c>
      <c r="GG462">
        <v>0</v>
      </c>
      <c r="GH462">
        <v>1</v>
      </c>
      <c r="GI462">
        <v>0</v>
      </c>
      <c r="GJ462">
        <v>0</v>
      </c>
      <c r="GK462">
        <v>1</v>
      </c>
      <c r="GL462">
        <v>0</v>
      </c>
      <c r="GM462">
        <v>1</v>
      </c>
      <c r="GN462">
        <v>0</v>
      </c>
      <c r="GO462">
        <v>0</v>
      </c>
      <c r="GP462">
        <v>0</v>
      </c>
      <c r="GQ462">
        <v>25</v>
      </c>
      <c r="GR462">
        <v>1</v>
      </c>
      <c r="GS462">
        <v>1</v>
      </c>
      <c r="GT462">
        <v>0</v>
      </c>
      <c r="GU462">
        <v>0</v>
      </c>
      <c r="GV462">
        <v>0</v>
      </c>
      <c r="GW462">
        <v>0</v>
      </c>
      <c r="GX462">
        <v>0</v>
      </c>
      <c r="GY462">
        <v>0</v>
      </c>
      <c r="GZ462">
        <v>0</v>
      </c>
      <c r="HA462">
        <v>0</v>
      </c>
      <c r="HB462">
        <v>0</v>
      </c>
      <c r="HC462">
        <v>0</v>
      </c>
      <c r="HD462">
        <v>0</v>
      </c>
      <c r="HE462">
        <v>0</v>
      </c>
      <c r="HF462">
        <v>0</v>
      </c>
      <c r="HG462">
        <v>0</v>
      </c>
      <c r="HH462">
        <v>0</v>
      </c>
      <c r="HI462">
        <v>0</v>
      </c>
      <c r="HJ462">
        <v>0</v>
      </c>
      <c r="HK462">
        <v>0</v>
      </c>
      <c r="HL462">
        <v>0</v>
      </c>
      <c r="HM462">
        <v>0</v>
      </c>
      <c r="HN462">
        <v>0</v>
      </c>
      <c r="HO462">
        <v>0</v>
      </c>
      <c r="HP462">
        <v>0</v>
      </c>
      <c r="HQ462">
        <v>1</v>
      </c>
      <c r="HR462">
        <v>0</v>
      </c>
      <c r="HS462">
        <v>0</v>
      </c>
      <c r="HT462">
        <v>0</v>
      </c>
      <c r="HU462">
        <v>0</v>
      </c>
      <c r="HV462">
        <v>0</v>
      </c>
      <c r="HW462">
        <v>0</v>
      </c>
      <c r="HX462">
        <v>0</v>
      </c>
      <c r="HY462">
        <v>0</v>
      </c>
      <c r="HZ462">
        <v>0</v>
      </c>
      <c r="IA462">
        <v>0</v>
      </c>
      <c r="IB462">
        <v>0</v>
      </c>
      <c r="IC462">
        <v>0</v>
      </c>
      <c r="ID462">
        <v>0</v>
      </c>
      <c r="IE462">
        <v>0</v>
      </c>
    </row>
    <row r="463" spans="1:239">
      <c r="A463" t="s">
        <v>885</v>
      </c>
      <c r="B463" t="s">
        <v>880</v>
      </c>
      <c r="C463" t="str">
        <f>"060611"</f>
        <v>060611</v>
      </c>
      <c r="D463" t="s">
        <v>248</v>
      </c>
      <c r="E463">
        <v>4</v>
      </c>
      <c r="F463">
        <v>195</v>
      </c>
      <c r="G463">
        <v>150</v>
      </c>
      <c r="H463">
        <v>50</v>
      </c>
      <c r="I463">
        <v>100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100</v>
      </c>
      <c r="T463">
        <v>0</v>
      </c>
      <c r="U463">
        <v>0</v>
      </c>
      <c r="V463">
        <v>100</v>
      </c>
      <c r="W463">
        <v>1</v>
      </c>
      <c r="X463">
        <v>1</v>
      </c>
      <c r="Y463">
        <v>0</v>
      </c>
      <c r="Z463">
        <v>0</v>
      </c>
      <c r="AA463">
        <v>99</v>
      </c>
      <c r="AB463">
        <v>72</v>
      </c>
      <c r="AC463">
        <v>7</v>
      </c>
      <c r="AD463">
        <v>5</v>
      </c>
      <c r="AE463">
        <v>0</v>
      </c>
      <c r="AF463">
        <v>1</v>
      </c>
      <c r="AG463">
        <v>5</v>
      </c>
      <c r="AH463">
        <v>0</v>
      </c>
      <c r="AI463">
        <v>0</v>
      </c>
      <c r="AJ463">
        <v>0</v>
      </c>
      <c r="AK463">
        <v>1</v>
      </c>
      <c r="AL463">
        <v>48</v>
      </c>
      <c r="AM463">
        <v>3</v>
      </c>
      <c r="AN463">
        <v>1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1</v>
      </c>
      <c r="AX463">
        <v>0</v>
      </c>
      <c r="AY463">
        <v>0</v>
      </c>
      <c r="AZ463">
        <v>0</v>
      </c>
      <c r="BA463">
        <v>72</v>
      </c>
      <c r="BB463">
        <v>2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1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1</v>
      </c>
      <c r="CA463">
        <v>2</v>
      </c>
      <c r="CB463">
        <v>1</v>
      </c>
      <c r="CC463">
        <v>1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1</v>
      </c>
      <c r="CR463">
        <v>2</v>
      </c>
      <c r="CS463">
        <v>1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1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2</v>
      </c>
      <c r="DR463">
        <v>10</v>
      </c>
      <c r="DS463">
        <v>7</v>
      </c>
      <c r="DT463">
        <v>0</v>
      </c>
      <c r="DU463">
        <v>1</v>
      </c>
      <c r="DV463">
        <v>0</v>
      </c>
      <c r="DW463">
        <v>2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10</v>
      </c>
      <c r="ER463">
        <v>3</v>
      </c>
      <c r="ES463">
        <v>0</v>
      </c>
      <c r="ET463">
        <v>1</v>
      </c>
      <c r="EU463">
        <v>0</v>
      </c>
      <c r="EV463">
        <v>0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1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0</v>
      </c>
      <c r="FJ463">
        <v>0</v>
      </c>
      <c r="FK463">
        <v>0</v>
      </c>
      <c r="FL463">
        <v>0</v>
      </c>
      <c r="FM463">
        <v>1</v>
      </c>
      <c r="FN463">
        <v>0</v>
      </c>
      <c r="FO463">
        <v>0</v>
      </c>
      <c r="FP463">
        <v>0</v>
      </c>
      <c r="FQ463">
        <v>3</v>
      </c>
      <c r="FR463">
        <v>8</v>
      </c>
      <c r="FS463">
        <v>3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1</v>
      </c>
      <c r="FZ463">
        <v>1</v>
      </c>
      <c r="GA463">
        <v>0</v>
      </c>
      <c r="GB463">
        <v>1</v>
      </c>
      <c r="GC463">
        <v>0</v>
      </c>
      <c r="GD463">
        <v>1</v>
      </c>
      <c r="GE463">
        <v>0</v>
      </c>
      <c r="GF463">
        <v>0</v>
      </c>
      <c r="GG463">
        <v>0</v>
      </c>
      <c r="GH463">
        <v>0</v>
      </c>
      <c r="GI463">
        <v>0</v>
      </c>
      <c r="GJ463">
        <v>0</v>
      </c>
      <c r="GK463">
        <v>0</v>
      </c>
      <c r="GL463">
        <v>0</v>
      </c>
      <c r="GM463">
        <v>0</v>
      </c>
      <c r="GN463">
        <v>0</v>
      </c>
      <c r="GO463">
        <v>1</v>
      </c>
      <c r="GP463">
        <v>0</v>
      </c>
      <c r="GQ463">
        <v>8</v>
      </c>
      <c r="GR463">
        <v>0</v>
      </c>
      <c r="GS463">
        <v>0</v>
      </c>
      <c r="GT463">
        <v>0</v>
      </c>
      <c r="GU463">
        <v>0</v>
      </c>
      <c r="GV463">
        <v>0</v>
      </c>
      <c r="GW463">
        <v>0</v>
      </c>
      <c r="GX463">
        <v>0</v>
      </c>
      <c r="GY463">
        <v>0</v>
      </c>
      <c r="GZ463">
        <v>0</v>
      </c>
      <c r="HA463">
        <v>0</v>
      </c>
      <c r="HB463">
        <v>0</v>
      </c>
      <c r="HC463">
        <v>0</v>
      </c>
      <c r="HD463">
        <v>0</v>
      </c>
      <c r="HE463">
        <v>0</v>
      </c>
      <c r="HF463">
        <v>0</v>
      </c>
      <c r="HG463">
        <v>0</v>
      </c>
      <c r="HH463">
        <v>0</v>
      </c>
      <c r="HI463">
        <v>0</v>
      </c>
      <c r="HJ463">
        <v>0</v>
      </c>
      <c r="HK463">
        <v>0</v>
      </c>
      <c r="HL463">
        <v>0</v>
      </c>
      <c r="HM463">
        <v>0</v>
      </c>
      <c r="HN463">
        <v>0</v>
      </c>
      <c r="HO463">
        <v>0</v>
      </c>
      <c r="HP463">
        <v>0</v>
      </c>
      <c r="HQ463">
        <v>0</v>
      </c>
      <c r="HR463">
        <v>1</v>
      </c>
      <c r="HS463">
        <v>0</v>
      </c>
      <c r="HT463">
        <v>0</v>
      </c>
      <c r="HU463">
        <v>0</v>
      </c>
      <c r="HV463">
        <v>0</v>
      </c>
      <c r="HW463">
        <v>0</v>
      </c>
      <c r="HX463">
        <v>0</v>
      </c>
      <c r="HY463">
        <v>0</v>
      </c>
      <c r="HZ463">
        <v>0</v>
      </c>
      <c r="IA463">
        <v>0</v>
      </c>
      <c r="IB463">
        <v>0</v>
      </c>
      <c r="IC463">
        <v>0</v>
      </c>
      <c r="ID463">
        <v>1</v>
      </c>
      <c r="IE463">
        <v>1</v>
      </c>
    </row>
    <row r="464" spans="1:239">
      <c r="A464" t="s">
        <v>884</v>
      </c>
      <c r="B464" t="s">
        <v>880</v>
      </c>
      <c r="C464" t="str">
        <f>"060611"</f>
        <v>060611</v>
      </c>
      <c r="D464" t="s">
        <v>248</v>
      </c>
      <c r="E464">
        <v>5</v>
      </c>
      <c r="F464">
        <v>614</v>
      </c>
      <c r="G464">
        <v>470</v>
      </c>
      <c r="H464">
        <v>289</v>
      </c>
      <c r="I464">
        <v>181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181</v>
      </c>
      <c r="T464">
        <v>0</v>
      </c>
      <c r="U464">
        <v>0</v>
      </c>
      <c r="V464">
        <v>181</v>
      </c>
      <c r="W464">
        <v>6</v>
      </c>
      <c r="X464">
        <v>3</v>
      </c>
      <c r="Y464">
        <v>3</v>
      </c>
      <c r="Z464">
        <v>0</v>
      </c>
      <c r="AA464">
        <v>175</v>
      </c>
      <c r="AB464">
        <v>97</v>
      </c>
      <c r="AC464">
        <v>4</v>
      </c>
      <c r="AD464">
        <v>12</v>
      </c>
      <c r="AE464">
        <v>0</v>
      </c>
      <c r="AF464">
        <v>0</v>
      </c>
      <c r="AG464">
        <v>21</v>
      </c>
      <c r="AH464">
        <v>0</v>
      </c>
      <c r="AI464">
        <v>1</v>
      </c>
      <c r="AJ464">
        <v>1</v>
      </c>
      <c r="AK464">
        <v>3</v>
      </c>
      <c r="AL464">
        <v>50</v>
      </c>
      <c r="AM464">
        <v>0</v>
      </c>
      <c r="AN464">
        <v>0</v>
      </c>
      <c r="AO464">
        <v>0</v>
      </c>
      <c r="AP464">
        <v>2</v>
      </c>
      <c r="AQ464">
        <v>0</v>
      </c>
      <c r="AR464">
        <v>0</v>
      </c>
      <c r="AS464">
        <v>2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1</v>
      </c>
      <c r="AZ464">
        <v>0</v>
      </c>
      <c r="BA464">
        <v>97</v>
      </c>
      <c r="BB464">
        <v>10</v>
      </c>
      <c r="BC464">
        <v>3</v>
      </c>
      <c r="BD464">
        <v>3</v>
      </c>
      <c r="BE464">
        <v>0</v>
      </c>
      <c r="BF464">
        <v>0</v>
      </c>
      <c r="BG464">
        <v>1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2</v>
      </c>
      <c r="BR464">
        <v>0</v>
      </c>
      <c r="BS464">
        <v>1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10</v>
      </c>
      <c r="CB464">
        <v>3</v>
      </c>
      <c r="CC464">
        <v>2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1</v>
      </c>
      <c r="CO464">
        <v>0</v>
      </c>
      <c r="CP464">
        <v>0</v>
      </c>
      <c r="CQ464">
        <v>3</v>
      </c>
      <c r="CR464">
        <v>7</v>
      </c>
      <c r="CS464">
        <v>3</v>
      </c>
      <c r="CT464">
        <v>1</v>
      </c>
      <c r="CU464">
        <v>0</v>
      </c>
      <c r="CV464">
        <v>0</v>
      </c>
      <c r="CW464">
        <v>1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1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1</v>
      </c>
      <c r="DQ464">
        <v>7</v>
      </c>
      <c r="DR464">
        <v>36</v>
      </c>
      <c r="DS464">
        <v>5</v>
      </c>
      <c r="DT464">
        <v>0</v>
      </c>
      <c r="DU464">
        <v>0</v>
      </c>
      <c r="DV464">
        <v>0</v>
      </c>
      <c r="DW464">
        <v>30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1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36</v>
      </c>
      <c r="ER464">
        <v>2</v>
      </c>
      <c r="ES464">
        <v>0</v>
      </c>
      <c r="ET464">
        <v>0</v>
      </c>
      <c r="EU464">
        <v>1</v>
      </c>
      <c r="EV464">
        <v>0</v>
      </c>
      <c r="EW464">
        <v>0</v>
      </c>
      <c r="EX464">
        <v>0</v>
      </c>
      <c r="EY464">
        <v>0</v>
      </c>
      <c r="EZ464">
        <v>1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0</v>
      </c>
      <c r="FM464">
        <v>0</v>
      </c>
      <c r="FN464">
        <v>0</v>
      </c>
      <c r="FO464">
        <v>0</v>
      </c>
      <c r="FP464">
        <v>0</v>
      </c>
      <c r="FQ464">
        <v>2</v>
      </c>
      <c r="FR464">
        <v>14</v>
      </c>
      <c r="FS464">
        <v>1</v>
      </c>
      <c r="FT464">
        <v>2</v>
      </c>
      <c r="FU464">
        <v>0</v>
      </c>
      <c r="FV464">
        <v>0</v>
      </c>
      <c r="FW464">
        <v>0</v>
      </c>
      <c r="FX464">
        <v>0</v>
      </c>
      <c r="FY464">
        <v>2</v>
      </c>
      <c r="FZ464">
        <v>0</v>
      </c>
      <c r="GA464">
        <v>0</v>
      </c>
      <c r="GB464">
        <v>2</v>
      </c>
      <c r="GC464">
        <v>0</v>
      </c>
      <c r="GD464">
        <v>1</v>
      </c>
      <c r="GE464">
        <v>1</v>
      </c>
      <c r="GF464">
        <v>0</v>
      </c>
      <c r="GG464">
        <v>1</v>
      </c>
      <c r="GH464">
        <v>0</v>
      </c>
      <c r="GI464">
        <v>0</v>
      </c>
      <c r="GJ464">
        <v>2</v>
      </c>
      <c r="GK464">
        <v>0</v>
      </c>
      <c r="GL464">
        <v>1</v>
      </c>
      <c r="GM464">
        <v>0</v>
      </c>
      <c r="GN464">
        <v>0</v>
      </c>
      <c r="GO464">
        <v>0</v>
      </c>
      <c r="GP464">
        <v>1</v>
      </c>
      <c r="GQ464">
        <v>14</v>
      </c>
      <c r="GR464">
        <v>6</v>
      </c>
      <c r="GS464">
        <v>4</v>
      </c>
      <c r="GT464">
        <v>1</v>
      </c>
      <c r="GU464">
        <v>0</v>
      </c>
      <c r="GV464">
        <v>1</v>
      </c>
      <c r="GW464">
        <v>0</v>
      </c>
      <c r="GX464">
        <v>0</v>
      </c>
      <c r="GY464">
        <v>0</v>
      </c>
      <c r="GZ464">
        <v>0</v>
      </c>
      <c r="HA464">
        <v>0</v>
      </c>
      <c r="HB464">
        <v>0</v>
      </c>
      <c r="HC464">
        <v>0</v>
      </c>
      <c r="HD464">
        <v>0</v>
      </c>
      <c r="HE464">
        <v>0</v>
      </c>
      <c r="HF464">
        <v>0</v>
      </c>
      <c r="HG464">
        <v>0</v>
      </c>
      <c r="HH464">
        <v>0</v>
      </c>
      <c r="HI464">
        <v>0</v>
      </c>
      <c r="HJ464">
        <v>0</v>
      </c>
      <c r="HK464">
        <v>0</v>
      </c>
      <c r="HL464">
        <v>0</v>
      </c>
      <c r="HM464">
        <v>0</v>
      </c>
      <c r="HN464">
        <v>0</v>
      </c>
      <c r="HO464">
        <v>0</v>
      </c>
      <c r="HP464">
        <v>0</v>
      </c>
      <c r="HQ464">
        <v>6</v>
      </c>
      <c r="HR464">
        <v>0</v>
      </c>
      <c r="HS464">
        <v>0</v>
      </c>
      <c r="HT464">
        <v>0</v>
      </c>
      <c r="HU464">
        <v>0</v>
      </c>
      <c r="HV464">
        <v>0</v>
      </c>
      <c r="HW464">
        <v>0</v>
      </c>
      <c r="HX464">
        <v>0</v>
      </c>
      <c r="HY464">
        <v>0</v>
      </c>
      <c r="HZ464">
        <v>0</v>
      </c>
      <c r="IA464">
        <v>0</v>
      </c>
      <c r="IB464">
        <v>0</v>
      </c>
      <c r="IC464">
        <v>0</v>
      </c>
      <c r="ID464">
        <v>0</v>
      </c>
      <c r="IE464">
        <v>0</v>
      </c>
    </row>
    <row r="465" spans="1:239">
      <c r="A465" t="s">
        <v>883</v>
      </c>
      <c r="B465" t="s">
        <v>880</v>
      </c>
      <c r="C465" t="str">
        <f>"060611"</f>
        <v>060611</v>
      </c>
      <c r="D465" t="s">
        <v>248</v>
      </c>
      <c r="E465">
        <v>6</v>
      </c>
      <c r="F465">
        <v>467</v>
      </c>
      <c r="G465">
        <v>359</v>
      </c>
      <c r="H465">
        <v>151</v>
      </c>
      <c r="I465">
        <v>208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208</v>
      </c>
      <c r="T465">
        <v>0</v>
      </c>
      <c r="U465">
        <v>0</v>
      </c>
      <c r="V465">
        <v>208</v>
      </c>
      <c r="W465">
        <v>8</v>
      </c>
      <c r="X465">
        <v>4</v>
      </c>
      <c r="Y465">
        <v>4</v>
      </c>
      <c r="Z465">
        <v>0</v>
      </c>
      <c r="AA465">
        <v>200</v>
      </c>
      <c r="AB465">
        <v>120</v>
      </c>
      <c r="AC465">
        <v>14</v>
      </c>
      <c r="AD465">
        <v>9</v>
      </c>
      <c r="AE465">
        <v>0</v>
      </c>
      <c r="AF465">
        <v>0</v>
      </c>
      <c r="AG465">
        <v>24</v>
      </c>
      <c r="AH465">
        <v>0</v>
      </c>
      <c r="AI465">
        <v>0</v>
      </c>
      <c r="AJ465">
        <v>0</v>
      </c>
      <c r="AK465">
        <v>17</v>
      </c>
      <c r="AL465">
        <v>55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1</v>
      </c>
      <c r="AW465">
        <v>0</v>
      </c>
      <c r="AX465">
        <v>0</v>
      </c>
      <c r="AY465">
        <v>0</v>
      </c>
      <c r="AZ465">
        <v>0</v>
      </c>
      <c r="BA465">
        <v>120</v>
      </c>
      <c r="BB465">
        <v>19</v>
      </c>
      <c r="BC465">
        <v>3</v>
      </c>
      <c r="BD465">
        <v>5</v>
      </c>
      <c r="BE465">
        <v>1</v>
      </c>
      <c r="BF465">
        <v>1</v>
      </c>
      <c r="BG465">
        <v>1</v>
      </c>
      <c r="BH465">
        <v>0</v>
      </c>
      <c r="BI465">
        <v>2</v>
      </c>
      <c r="BJ465">
        <v>2</v>
      </c>
      <c r="BK465">
        <v>0</v>
      </c>
      <c r="BL465">
        <v>3</v>
      </c>
      <c r="BM465">
        <v>0</v>
      </c>
      <c r="BN465">
        <v>0</v>
      </c>
      <c r="BO465">
        <v>1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19</v>
      </c>
      <c r="CB465">
        <v>3</v>
      </c>
      <c r="CC465">
        <v>2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1</v>
      </c>
      <c r="CP465">
        <v>0</v>
      </c>
      <c r="CQ465">
        <v>3</v>
      </c>
      <c r="CR465">
        <v>4</v>
      </c>
      <c r="CS465">
        <v>1</v>
      </c>
      <c r="CT465">
        <v>0</v>
      </c>
      <c r="CU465">
        <v>1</v>
      </c>
      <c r="CV465">
        <v>0</v>
      </c>
      <c r="CW465">
        <v>1</v>
      </c>
      <c r="CX465">
        <v>0</v>
      </c>
      <c r="CY465">
        <v>0</v>
      </c>
      <c r="CZ465">
        <v>0</v>
      </c>
      <c r="DA465">
        <v>1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4</v>
      </c>
      <c r="DR465">
        <v>15</v>
      </c>
      <c r="DS465">
        <v>2</v>
      </c>
      <c r="DT465">
        <v>0</v>
      </c>
      <c r="DU465">
        <v>0</v>
      </c>
      <c r="DV465">
        <v>1</v>
      </c>
      <c r="DW465">
        <v>12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15</v>
      </c>
      <c r="ER465">
        <v>4</v>
      </c>
      <c r="ES465">
        <v>0</v>
      </c>
      <c r="ET465">
        <v>0</v>
      </c>
      <c r="EU465">
        <v>2</v>
      </c>
      <c r="EV465">
        <v>0</v>
      </c>
      <c r="EW465">
        <v>0</v>
      </c>
      <c r="EX465">
        <v>0</v>
      </c>
      <c r="EY465">
        <v>2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0</v>
      </c>
      <c r="FM465">
        <v>0</v>
      </c>
      <c r="FN465">
        <v>0</v>
      </c>
      <c r="FO465">
        <v>0</v>
      </c>
      <c r="FP465">
        <v>0</v>
      </c>
      <c r="FQ465">
        <v>4</v>
      </c>
      <c r="FR465">
        <v>18</v>
      </c>
      <c r="FS465">
        <v>6</v>
      </c>
      <c r="FT465">
        <v>0</v>
      </c>
      <c r="FU465">
        <v>3</v>
      </c>
      <c r="FV465">
        <v>0</v>
      </c>
      <c r="FW465">
        <v>0</v>
      </c>
      <c r="FX465">
        <v>0</v>
      </c>
      <c r="FY465">
        <v>3</v>
      </c>
      <c r="FZ465">
        <v>0</v>
      </c>
      <c r="GA465">
        <v>0</v>
      </c>
      <c r="GB465">
        <v>1</v>
      </c>
      <c r="GC465">
        <v>0</v>
      </c>
      <c r="GD465">
        <v>0</v>
      </c>
      <c r="GE465">
        <v>1</v>
      </c>
      <c r="GF465">
        <v>2</v>
      </c>
      <c r="GG465">
        <v>0</v>
      </c>
      <c r="GH465">
        <v>0</v>
      </c>
      <c r="GI465">
        <v>0</v>
      </c>
      <c r="GJ465">
        <v>0</v>
      </c>
      <c r="GK465">
        <v>0</v>
      </c>
      <c r="GL465">
        <v>0</v>
      </c>
      <c r="GM465">
        <v>0</v>
      </c>
      <c r="GN465">
        <v>0</v>
      </c>
      <c r="GO465">
        <v>2</v>
      </c>
      <c r="GP465">
        <v>0</v>
      </c>
      <c r="GQ465">
        <v>18</v>
      </c>
      <c r="GR465">
        <v>5</v>
      </c>
      <c r="GS465">
        <v>3</v>
      </c>
      <c r="GT465">
        <v>0</v>
      </c>
      <c r="GU465">
        <v>1</v>
      </c>
      <c r="GV465">
        <v>0</v>
      </c>
      <c r="GW465">
        <v>0</v>
      </c>
      <c r="GX465">
        <v>0</v>
      </c>
      <c r="GY465">
        <v>0</v>
      </c>
      <c r="GZ465">
        <v>0</v>
      </c>
      <c r="HA465">
        <v>0</v>
      </c>
      <c r="HB465">
        <v>0</v>
      </c>
      <c r="HC465">
        <v>0</v>
      </c>
      <c r="HD465">
        <v>0</v>
      </c>
      <c r="HE465">
        <v>0</v>
      </c>
      <c r="HF465">
        <v>0</v>
      </c>
      <c r="HG465">
        <v>0</v>
      </c>
      <c r="HH465">
        <v>0</v>
      </c>
      <c r="HI465">
        <v>1</v>
      </c>
      <c r="HJ465">
        <v>0</v>
      </c>
      <c r="HK465">
        <v>0</v>
      </c>
      <c r="HL465">
        <v>0</v>
      </c>
      <c r="HM465">
        <v>0</v>
      </c>
      <c r="HN465">
        <v>0</v>
      </c>
      <c r="HO465">
        <v>0</v>
      </c>
      <c r="HP465">
        <v>0</v>
      </c>
      <c r="HQ465">
        <v>5</v>
      </c>
      <c r="HR465">
        <v>12</v>
      </c>
      <c r="HS465">
        <v>4</v>
      </c>
      <c r="HT465">
        <v>0</v>
      </c>
      <c r="HU465">
        <v>6</v>
      </c>
      <c r="HV465">
        <v>0</v>
      </c>
      <c r="HW465">
        <v>0</v>
      </c>
      <c r="HX465">
        <v>0</v>
      </c>
      <c r="HY465">
        <v>0</v>
      </c>
      <c r="HZ465">
        <v>0</v>
      </c>
      <c r="IA465">
        <v>1</v>
      </c>
      <c r="IB465">
        <v>0</v>
      </c>
      <c r="IC465">
        <v>0</v>
      </c>
      <c r="ID465">
        <v>1</v>
      </c>
      <c r="IE465">
        <v>12</v>
      </c>
    </row>
    <row r="466" spans="1:239">
      <c r="A466" t="s">
        <v>882</v>
      </c>
      <c r="B466" t="s">
        <v>880</v>
      </c>
      <c r="C466" t="str">
        <f>"060611"</f>
        <v>060611</v>
      </c>
      <c r="D466" t="s">
        <v>248</v>
      </c>
      <c r="E466">
        <v>7</v>
      </c>
      <c r="F466">
        <v>450</v>
      </c>
      <c r="G466">
        <v>350</v>
      </c>
      <c r="H466">
        <v>170</v>
      </c>
      <c r="I466">
        <v>180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180</v>
      </c>
      <c r="T466">
        <v>0</v>
      </c>
      <c r="U466">
        <v>0</v>
      </c>
      <c r="V466">
        <v>180</v>
      </c>
      <c r="W466">
        <v>4</v>
      </c>
      <c r="X466">
        <v>3</v>
      </c>
      <c r="Y466">
        <v>1</v>
      </c>
      <c r="Z466">
        <v>0</v>
      </c>
      <c r="AA466">
        <v>176</v>
      </c>
      <c r="AB466">
        <v>102</v>
      </c>
      <c r="AC466">
        <v>7</v>
      </c>
      <c r="AD466">
        <v>8</v>
      </c>
      <c r="AE466">
        <v>0</v>
      </c>
      <c r="AF466">
        <v>0</v>
      </c>
      <c r="AG466">
        <v>12</v>
      </c>
      <c r="AH466">
        <v>0</v>
      </c>
      <c r="AI466">
        <v>0</v>
      </c>
      <c r="AJ466">
        <v>0</v>
      </c>
      <c r="AK466">
        <v>7</v>
      </c>
      <c r="AL466">
        <v>65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1</v>
      </c>
      <c r="AW466">
        <v>0</v>
      </c>
      <c r="AX466">
        <v>0</v>
      </c>
      <c r="AY466">
        <v>2</v>
      </c>
      <c r="AZ466">
        <v>0</v>
      </c>
      <c r="BA466">
        <v>102</v>
      </c>
      <c r="BB466">
        <v>6</v>
      </c>
      <c r="BC466">
        <v>2</v>
      </c>
      <c r="BD466">
        <v>2</v>
      </c>
      <c r="BE466">
        <v>0</v>
      </c>
      <c r="BF466">
        <v>0</v>
      </c>
      <c r="BG466">
        <v>1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1</v>
      </c>
      <c r="BY466">
        <v>0</v>
      </c>
      <c r="BZ466">
        <v>0</v>
      </c>
      <c r="CA466">
        <v>6</v>
      </c>
      <c r="CB466">
        <v>1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1</v>
      </c>
      <c r="CM466">
        <v>0</v>
      </c>
      <c r="CN466">
        <v>0</v>
      </c>
      <c r="CO466">
        <v>0</v>
      </c>
      <c r="CP466">
        <v>0</v>
      </c>
      <c r="CQ466">
        <v>1</v>
      </c>
      <c r="CR466">
        <v>5</v>
      </c>
      <c r="CS466">
        <v>0</v>
      </c>
      <c r="CT466">
        <v>1</v>
      </c>
      <c r="CU466">
        <v>0</v>
      </c>
      <c r="CV466">
        <v>0</v>
      </c>
      <c r="CW466">
        <v>1</v>
      </c>
      <c r="CX466">
        <v>0</v>
      </c>
      <c r="CY466">
        <v>0</v>
      </c>
      <c r="CZ466">
        <v>1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1</v>
      </c>
      <c r="DM466">
        <v>0</v>
      </c>
      <c r="DN466">
        <v>0</v>
      </c>
      <c r="DO466">
        <v>0</v>
      </c>
      <c r="DP466">
        <v>1</v>
      </c>
      <c r="DQ466">
        <v>5</v>
      </c>
      <c r="DR466">
        <v>29</v>
      </c>
      <c r="DS466">
        <v>1</v>
      </c>
      <c r="DT466">
        <v>0</v>
      </c>
      <c r="DU466">
        <v>3</v>
      </c>
      <c r="DV466">
        <v>0</v>
      </c>
      <c r="DW466">
        <v>25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  <c r="EP466">
        <v>0</v>
      </c>
      <c r="EQ466">
        <v>29</v>
      </c>
      <c r="ER466">
        <v>2</v>
      </c>
      <c r="ES466">
        <v>1</v>
      </c>
      <c r="ET466">
        <v>0</v>
      </c>
      <c r="EU466">
        <v>0</v>
      </c>
      <c r="EV466">
        <v>0</v>
      </c>
      <c r="EW466">
        <v>0</v>
      </c>
      <c r="EX466">
        <v>0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0</v>
      </c>
      <c r="FK466">
        <v>0</v>
      </c>
      <c r="FL466">
        <v>0</v>
      </c>
      <c r="FM466">
        <v>0</v>
      </c>
      <c r="FN466">
        <v>0</v>
      </c>
      <c r="FO466">
        <v>0</v>
      </c>
      <c r="FP466">
        <v>1</v>
      </c>
      <c r="FQ466">
        <v>2</v>
      </c>
      <c r="FR466">
        <v>25</v>
      </c>
      <c r="FS466">
        <v>10</v>
      </c>
      <c r="FT466">
        <v>2</v>
      </c>
      <c r="FU466">
        <v>1</v>
      </c>
      <c r="FV466">
        <v>0</v>
      </c>
      <c r="FW466">
        <v>0</v>
      </c>
      <c r="FX466">
        <v>0</v>
      </c>
      <c r="FY466">
        <v>4</v>
      </c>
      <c r="FZ466">
        <v>0</v>
      </c>
      <c r="GA466">
        <v>0</v>
      </c>
      <c r="GB466">
        <v>1</v>
      </c>
      <c r="GC466">
        <v>1</v>
      </c>
      <c r="GD466">
        <v>2</v>
      </c>
      <c r="GE466">
        <v>0</v>
      </c>
      <c r="GF466">
        <v>2</v>
      </c>
      <c r="GG466">
        <v>0</v>
      </c>
      <c r="GH466">
        <v>0</v>
      </c>
      <c r="GI466">
        <v>0</v>
      </c>
      <c r="GJ466">
        <v>0</v>
      </c>
      <c r="GK466">
        <v>0</v>
      </c>
      <c r="GL466">
        <v>2</v>
      </c>
      <c r="GM466">
        <v>0</v>
      </c>
      <c r="GN466">
        <v>0</v>
      </c>
      <c r="GO466">
        <v>0</v>
      </c>
      <c r="GP466">
        <v>0</v>
      </c>
      <c r="GQ466">
        <v>25</v>
      </c>
      <c r="GR466">
        <v>3</v>
      </c>
      <c r="GS466">
        <v>3</v>
      </c>
      <c r="GT466">
        <v>0</v>
      </c>
      <c r="GU466">
        <v>0</v>
      </c>
      <c r="GV466">
        <v>0</v>
      </c>
      <c r="GW466">
        <v>0</v>
      </c>
      <c r="GX466">
        <v>0</v>
      </c>
      <c r="GY466">
        <v>0</v>
      </c>
      <c r="GZ466">
        <v>0</v>
      </c>
      <c r="HA466">
        <v>0</v>
      </c>
      <c r="HB466">
        <v>0</v>
      </c>
      <c r="HC466">
        <v>0</v>
      </c>
      <c r="HD466">
        <v>0</v>
      </c>
      <c r="HE466">
        <v>0</v>
      </c>
      <c r="HF466">
        <v>0</v>
      </c>
      <c r="HG466">
        <v>0</v>
      </c>
      <c r="HH466">
        <v>0</v>
      </c>
      <c r="HI466">
        <v>0</v>
      </c>
      <c r="HJ466">
        <v>0</v>
      </c>
      <c r="HK466">
        <v>0</v>
      </c>
      <c r="HL466">
        <v>0</v>
      </c>
      <c r="HM466">
        <v>0</v>
      </c>
      <c r="HN466">
        <v>0</v>
      </c>
      <c r="HO466">
        <v>0</v>
      </c>
      <c r="HP466">
        <v>0</v>
      </c>
      <c r="HQ466">
        <v>3</v>
      </c>
      <c r="HR466">
        <v>3</v>
      </c>
      <c r="HS466">
        <v>2</v>
      </c>
      <c r="HT466">
        <v>0</v>
      </c>
      <c r="HU466">
        <v>0</v>
      </c>
      <c r="HV466">
        <v>0</v>
      </c>
      <c r="HW466">
        <v>1</v>
      </c>
      <c r="HX466">
        <v>0</v>
      </c>
      <c r="HY466">
        <v>0</v>
      </c>
      <c r="HZ466">
        <v>0</v>
      </c>
      <c r="IA466">
        <v>0</v>
      </c>
      <c r="IB466">
        <v>0</v>
      </c>
      <c r="IC466">
        <v>0</v>
      </c>
      <c r="ID466">
        <v>0</v>
      </c>
      <c r="IE466">
        <v>3</v>
      </c>
    </row>
    <row r="467" spans="1:239">
      <c r="A467" t="s">
        <v>881</v>
      </c>
      <c r="B467" t="s">
        <v>880</v>
      </c>
      <c r="C467" t="str">
        <f>"060611"</f>
        <v>060611</v>
      </c>
      <c r="D467" t="s">
        <v>248</v>
      </c>
      <c r="E467">
        <v>8</v>
      </c>
      <c r="F467">
        <v>553</v>
      </c>
      <c r="G467">
        <v>430</v>
      </c>
      <c r="H467">
        <v>154</v>
      </c>
      <c r="I467">
        <v>276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276</v>
      </c>
      <c r="T467">
        <v>0</v>
      </c>
      <c r="U467">
        <v>0</v>
      </c>
      <c r="V467">
        <v>276</v>
      </c>
      <c r="W467">
        <v>6</v>
      </c>
      <c r="X467">
        <v>6</v>
      </c>
      <c r="Y467">
        <v>0</v>
      </c>
      <c r="Z467">
        <v>0</v>
      </c>
      <c r="AA467">
        <v>270</v>
      </c>
      <c r="AB467">
        <v>197</v>
      </c>
      <c r="AC467">
        <v>7</v>
      </c>
      <c r="AD467">
        <v>22</v>
      </c>
      <c r="AE467">
        <v>0</v>
      </c>
      <c r="AF467">
        <v>1</v>
      </c>
      <c r="AG467">
        <v>23</v>
      </c>
      <c r="AH467">
        <v>0</v>
      </c>
      <c r="AI467">
        <v>2</v>
      </c>
      <c r="AJ467">
        <v>1</v>
      </c>
      <c r="AK467">
        <v>19</v>
      </c>
      <c r="AL467">
        <v>118</v>
      </c>
      <c r="AM467">
        <v>0</v>
      </c>
      <c r="AN467">
        <v>0</v>
      </c>
      <c r="AO467">
        <v>0</v>
      </c>
      <c r="AP467">
        <v>0</v>
      </c>
      <c r="AQ467">
        <v>1</v>
      </c>
      <c r="AR467">
        <v>0</v>
      </c>
      <c r="AS467">
        <v>0</v>
      </c>
      <c r="AT467">
        <v>1</v>
      </c>
      <c r="AU467">
        <v>0</v>
      </c>
      <c r="AV467">
        <v>0</v>
      </c>
      <c r="AW467">
        <v>0</v>
      </c>
      <c r="AX467">
        <v>0</v>
      </c>
      <c r="AY467">
        <v>1</v>
      </c>
      <c r="AZ467">
        <v>1</v>
      </c>
      <c r="BA467">
        <v>197</v>
      </c>
      <c r="BB467">
        <v>6</v>
      </c>
      <c r="BC467">
        <v>2</v>
      </c>
      <c r="BD467">
        <v>0</v>
      </c>
      <c r="BE467">
        <v>4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6</v>
      </c>
      <c r="CB467">
        <v>5</v>
      </c>
      <c r="CC467">
        <v>3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1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1</v>
      </c>
      <c r="CQ467">
        <v>5</v>
      </c>
      <c r="CR467">
        <v>7</v>
      </c>
      <c r="CS467">
        <v>2</v>
      </c>
      <c r="CT467">
        <v>1</v>
      </c>
      <c r="CU467">
        <v>2</v>
      </c>
      <c r="CV467">
        <v>0</v>
      </c>
      <c r="CW467">
        <v>2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7</v>
      </c>
      <c r="DR467">
        <v>27</v>
      </c>
      <c r="DS467">
        <v>0</v>
      </c>
      <c r="DT467">
        <v>0</v>
      </c>
      <c r="DU467">
        <v>4</v>
      </c>
      <c r="DV467">
        <v>0</v>
      </c>
      <c r="DW467">
        <v>22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1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27</v>
      </c>
      <c r="ER467">
        <v>11</v>
      </c>
      <c r="ES467">
        <v>1</v>
      </c>
      <c r="ET467">
        <v>0</v>
      </c>
      <c r="EU467">
        <v>0</v>
      </c>
      <c r="EV467">
        <v>0</v>
      </c>
      <c r="EW467">
        <v>1</v>
      </c>
      <c r="EX467">
        <v>1</v>
      </c>
      <c r="EY467">
        <v>6</v>
      </c>
      <c r="EZ467">
        <v>0</v>
      </c>
      <c r="FA467">
        <v>0</v>
      </c>
      <c r="FB467">
        <v>1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0</v>
      </c>
      <c r="FL467">
        <v>0</v>
      </c>
      <c r="FM467">
        <v>1</v>
      </c>
      <c r="FN467">
        <v>0</v>
      </c>
      <c r="FO467">
        <v>0</v>
      </c>
      <c r="FP467">
        <v>0</v>
      </c>
      <c r="FQ467">
        <v>11</v>
      </c>
      <c r="FR467">
        <v>15</v>
      </c>
      <c r="FS467">
        <v>6</v>
      </c>
      <c r="FT467">
        <v>1</v>
      </c>
      <c r="FU467">
        <v>1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5</v>
      </c>
      <c r="GC467">
        <v>1</v>
      </c>
      <c r="GD467">
        <v>0</v>
      </c>
      <c r="GE467">
        <v>0</v>
      </c>
      <c r="GF467">
        <v>0</v>
      </c>
      <c r="GG467">
        <v>0</v>
      </c>
      <c r="GH467">
        <v>0</v>
      </c>
      <c r="GI467">
        <v>0</v>
      </c>
      <c r="GJ467">
        <v>0</v>
      </c>
      <c r="GK467">
        <v>0</v>
      </c>
      <c r="GL467">
        <v>0</v>
      </c>
      <c r="GM467">
        <v>0</v>
      </c>
      <c r="GN467">
        <v>0</v>
      </c>
      <c r="GO467">
        <v>1</v>
      </c>
      <c r="GP467">
        <v>0</v>
      </c>
      <c r="GQ467">
        <v>15</v>
      </c>
      <c r="GR467">
        <v>2</v>
      </c>
      <c r="GS467">
        <v>0</v>
      </c>
      <c r="GT467">
        <v>1</v>
      </c>
      <c r="GU467">
        <v>0</v>
      </c>
      <c r="GV467">
        <v>0</v>
      </c>
      <c r="GW467">
        <v>0</v>
      </c>
      <c r="GX467">
        <v>0</v>
      </c>
      <c r="GY467">
        <v>0</v>
      </c>
      <c r="GZ467">
        <v>0</v>
      </c>
      <c r="HA467">
        <v>0</v>
      </c>
      <c r="HB467">
        <v>0</v>
      </c>
      <c r="HC467">
        <v>0</v>
      </c>
      <c r="HD467">
        <v>0</v>
      </c>
      <c r="HE467">
        <v>0</v>
      </c>
      <c r="HF467">
        <v>0</v>
      </c>
      <c r="HG467">
        <v>0</v>
      </c>
      <c r="HH467">
        <v>0</v>
      </c>
      <c r="HI467">
        <v>0</v>
      </c>
      <c r="HJ467">
        <v>0</v>
      </c>
      <c r="HK467">
        <v>0</v>
      </c>
      <c r="HL467">
        <v>0</v>
      </c>
      <c r="HM467">
        <v>0</v>
      </c>
      <c r="HN467">
        <v>0</v>
      </c>
      <c r="HO467">
        <v>0</v>
      </c>
      <c r="HP467">
        <v>1</v>
      </c>
      <c r="HQ467">
        <v>2</v>
      </c>
      <c r="HR467">
        <v>0</v>
      </c>
      <c r="HS467">
        <v>0</v>
      </c>
      <c r="HT467">
        <v>0</v>
      </c>
      <c r="HU467">
        <v>0</v>
      </c>
      <c r="HV467">
        <v>0</v>
      </c>
      <c r="HW467">
        <v>0</v>
      </c>
      <c r="HX467">
        <v>0</v>
      </c>
      <c r="HY467">
        <v>0</v>
      </c>
      <c r="HZ467">
        <v>0</v>
      </c>
      <c r="IA467">
        <v>0</v>
      </c>
      <c r="IB467">
        <v>0</v>
      </c>
      <c r="IC467">
        <v>0</v>
      </c>
      <c r="ID467">
        <v>0</v>
      </c>
      <c r="IE467">
        <v>0</v>
      </c>
    </row>
    <row r="468" spans="1:239">
      <c r="A468" t="s">
        <v>879</v>
      </c>
      <c r="B468" t="s">
        <v>872</v>
      </c>
      <c r="C468" t="str">
        <f>"061301"</f>
        <v>061301</v>
      </c>
      <c r="D468" t="s">
        <v>878</v>
      </c>
      <c r="E468">
        <v>1</v>
      </c>
      <c r="F468">
        <v>1298</v>
      </c>
      <c r="G468">
        <v>990</v>
      </c>
      <c r="H468">
        <v>471</v>
      </c>
      <c r="I468">
        <v>519</v>
      </c>
      <c r="J468">
        <v>0</v>
      </c>
      <c r="K468">
        <v>3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519</v>
      </c>
      <c r="T468">
        <v>0</v>
      </c>
      <c r="U468">
        <v>0</v>
      </c>
      <c r="V468">
        <v>519</v>
      </c>
      <c r="W468">
        <v>19</v>
      </c>
      <c r="X468">
        <v>16</v>
      </c>
      <c r="Y468">
        <v>3</v>
      </c>
      <c r="Z468">
        <v>0</v>
      </c>
      <c r="AA468">
        <v>500</v>
      </c>
      <c r="AB468">
        <v>263</v>
      </c>
      <c r="AC468">
        <v>33</v>
      </c>
      <c r="AD468">
        <v>3</v>
      </c>
      <c r="AE468">
        <v>11</v>
      </c>
      <c r="AF468">
        <v>20</v>
      </c>
      <c r="AG468">
        <v>5</v>
      </c>
      <c r="AH468">
        <v>2</v>
      </c>
      <c r="AI468">
        <v>0</v>
      </c>
      <c r="AJ468">
        <v>0</v>
      </c>
      <c r="AK468">
        <v>12</v>
      </c>
      <c r="AL468">
        <v>0</v>
      </c>
      <c r="AM468">
        <v>1</v>
      </c>
      <c r="AN468">
        <v>0</v>
      </c>
      <c r="AO468">
        <v>149</v>
      </c>
      <c r="AP468">
        <v>7</v>
      </c>
      <c r="AQ468">
        <v>12</v>
      </c>
      <c r="AR468">
        <v>2</v>
      </c>
      <c r="AS468">
        <v>2</v>
      </c>
      <c r="AT468">
        <v>0</v>
      </c>
      <c r="AU468">
        <v>0</v>
      </c>
      <c r="AV468">
        <v>0</v>
      </c>
      <c r="AW468">
        <v>2</v>
      </c>
      <c r="AX468">
        <v>0</v>
      </c>
      <c r="AY468">
        <v>2</v>
      </c>
      <c r="AZ468">
        <v>0</v>
      </c>
      <c r="BA468">
        <v>263</v>
      </c>
      <c r="BB468">
        <v>55</v>
      </c>
      <c r="BC468">
        <v>3</v>
      </c>
      <c r="BD468">
        <v>6</v>
      </c>
      <c r="BE468">
        <v>2</v>
      </c>
      <c r="BF468">
        <v>7</v>
      </c>
      <c r="BG468">
        <v>1</v>
      </c>
      <c r="BH468">
        <v>4</v>
      </c>
      <c r="BI468">
        <v>1</v>
      </c>
      <c r="BJ468">
        <v>0</v>
      </c>
      <c r="BK468">
        <v>15</v>
      </c>
      <c r="BL468">
        <v>0</v>
      </c>
      <c r="BM468">
        <v>0</v>
      </c>
      <c r="BN468">
        <v>0</v>
      </c>
      <c r="BO468">
        <v>1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1</v>
      </c>
      <c r="BV468">
        <v>1</v>
      </c>
      <c r="BW468">
        <v>0</v>
      </c>
      <c r="BX468">
        <v>1</v>
      </c>
      <c r="BY468">
        <v>0</v>
      </c>
      <c r="BZ468">
        <v>12</v>
      </c>
      <c r="CA468">
        <v>55</v>
      </c>
      <c r="CB468">
        <v>13</v>
      </c>
      <c r="CC468">
        <v>3</v>
      </c>
      <c r="CD468">
        <v>1</v>
      </c>
      <c r="CE468">
        <v>0</v>
      </c>
      <c r="CF468">
        <v>2</v>
      </c>
      <c r="CG468">
        <v>0</v>
      </c>
      <c r="CH468">
        <v>1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1</v>
      </c>
      <c r="CO468">
        <v>3</v>
      </c>
      <c r="CP468">
        <v>2</v>
      </c>
      <c r="CQ468">
        <v>13</v>
      </c>
      <c r="CR468">
        <v>12</v>
      </c>
      <c r="CS468">
        <v>7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2</v>
      </c>
      <c r="DB468">
        <v>3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12</v>
      </c>
      <c r="DR468">
        <v>49</v>
      </c>
      <c r="DS468">
        <v>4</v>
      </c>
      <c r="DT468">
        <v>5</v>
      </c>
      <c r="DU468">
        <v>0</v>
      </c>
      <c r="DV468">
        <v>17</v>
      </c>
      <c r="DW468">
        <v>2</v>
      </c>
      <c r="DX468">
        <v>0</v>
      </c>
      <c r="DY468">
        <v>0</v>
      </c>
      <c r="DZ468">
        <v>0</v>
      </c>
      <c r="EA468">
        <v>1</v>
      </c>
      <c r="EB468">
        <v>12</v>
      </c>
      <c r="EC468">
        <v>0</v>
      </c>
      <c r="ED468">
        <v>0</v>
      </c>
      <c r="EE468">
        <v>1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7</v>
      </c>
      <c r="EN468">
        <v>0</v>
      </c>
      <c r="EO468">
        <v>0</v>
      </c>
      <c r="EP468">
        <v>0</v>
      </c>
      <c r="EQ468">
        <v>49</v>
      </c>
      <c r="ER468">
        <v>26</v>
      </c>
      <c r="ES468">
        <v>15</v>
      </c>
      <c r="ET468">
        <v>0</v>
      </c>
      <c r="EU468">
        <v>4</v>
      </c>
      <c r="EV468">
        <v>0</v>
      </c>
      <c r="EW468">
        <v>0</v>
      </c>
      <c r="EX468">
        <v>0</v>
      </c>
      <c r="EY468">
        <v>0</v>
      </c>
      <c r="EZ468">
        <v>0</v>
      </c>
      <c r="FA468">
        <v>1</v>
      </c>
      <c r="FB468">
        <v>0</v>
      </c>
      <c r="FC468">
        <v>0</v>
      </c>
      <c r="FD468">
        <v>1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  <c r="FL468">
        <v>0</v>
      </c>
      <c r="FM468">
        <v>0</v>
      </c>
      <c r="FN468">
        <v>0</v>
      </c>
      <c r="FO468">
        <v>2</v>
      </c>
      <c r="FP468">
        <v>3</v>
      </c>
      <c r="FQ468">
        <v>26</v>
      </c>
      <c r="FR468">
        <v>52</v>
      </c>
      <c r="FS468">
        <v>8</v>
      </c>
      <c r="FT468">
        <v>6</v>
      </c>
      <c r="FU468">
        <v>5</v>
      </c>
      <c r="FV468">
        <v>0</v>
      </c>
      <c r="FW468">
        <v>0</v>
      </c>
      <c r="FX468">
        <v>0</v>
      </c>
      <c r="FY468">
        <v>3</v>
      </c>
      <c r="FZ468">
        <v>2</v>
      </c>
      <c r="GA468">
        <v>1</v>
      </c>
      <c r="GB468">
        <v>6</v>
      </c>
      <c r="GC468">
        <v>2</v>
      </c>
      <c r="GD468">
        <v>3</v>
      </c>
      <c r="GE468">
        <v>0</v>
      </c>
      <c r="GF468">
        <v>0</v>
      </c>
      <c r="GG468">
        <v>1</v>
      </c>
      <c r="GH468">
        <v>1</v>
      </c>
      <c r="GI468">
        <v>3</v>
      </c>
      <c r="GJ468">
        <v>0</v>
      </c>
      <c r="GK468">
        <v>0</v>
      </c>
      <c r="GL468">
        <v>0</v>
      </c>
      <c r="GM468">
        <v>1</v>
      </c>
      <c r="GN468">
        <v>4</v>
      </c>
      <c r="GO468">
        <v>1</v>
      </c>
      <c r="GP468">
        <v>5</v>
      </c>
      <c r="GQ468">
        <v>52</v>
      </c>
      <c r="GR468">
        <v>29</v>
      </c>
      <c r="GS468">
        <v>3</v>
      </c>
      <c r="GT468">
        <v>1</v>
      </c>
      <c r="GU468">
        <v>2</v>
      </c>
      <c r="GV468">
        <v>0</v>
      </c>
      <c r="GW468">
        <v>1</v>
      </c>
      <c r="GX468">
        <v>0</v>
      </c>
      <c r="GY468">
        <v>0</v>
      </c>
      <c r="GZ468">
        <v>0</v>
      </c>
      <c r="HA468">
        <v>0</v>
      </c>
      <c r="HB468">
        <v>0</v>
      </c>
      <c r="HC468">
        <v>0</v>
      </c>
      <c r="HD468">
        <v>0</v>
      </c>
      <c r="HE468">
        <v>0</v>
      </c>
      <c r="HF468">
        <v>12</v>
      </c>
      <c r="HG468">
        <v>0</v>
      </c>
      <c r="HH468">
        <v>1</v>
      </c>
      <c r="HI468">
        <v>1</v>
      </c>
      <c r="HJ468">
        <v>0</v>
      </c>
      <c r="HK468">
        <v>0</v>
      </c>
      <c r="HL468">
        <v>0</v>
      </c>
      <c r="HM468">
        <v>0</v>
      </c>
      <c r="HN468">
        <v>0</v>
      </c>
      <c r="HO468">
        <v>0</v>
      </c>
      <c r="HP468">
        <v>8</v>
      </c>
      <c r="HQ468">
        <v>29</v>
      </c>
      <c r="HR468">
        <v>1</v>
      </c>
      <c r="HS468">
        <v>1</v>
      </c>
      <c r="HT468">
        <v>0</v>
      </c>
      <c r="HU468">
        <v>0</v>
      </c>
      <c r="HV468">
        <v>0</v>
      </c>
      <c r="HW468">
        <v>0</v>
      </c>
      <c r="HX468">
        <v>0</v>
      </c>
      <c r="HY468">
        <v>0</v>
      </c>
      <c r="HZ468">
        <v>0</v>
      </c>
      <c r="IA468">
        <v>0</v>
      </c>
      <c r="IB468">
        <v>0</v>
      </c>
      <c r="IC468">
        <v>0</v>
      </c>
      <c r="ID468">
        <v>0</v>
      </c>
      <c r="IE468">
        <v>1</v>
      </c>
    </row>
    <row r="469" spans="1:239">
      <c r="A469" t="s">
        <v>877</v>
      </c>
      <c r="B469" t="s">
        <v>872</v>
      </c>
      <c r="C469" t="str">
        <f>"061301"</f>
        <v>061301</v>
      </c>
      <c r="D469" t="s">
        <v>876</v>
      </c>
      <c r="E469">
        <v>2</v>
      </c>
      <c r="F469">
        <v>1027</v>
      </c>
      <c r="G469">
        <v>780</v>
      </c>
      <c r="H469">
        <v>452</v>
      </c>
      <c r="I469">
        <v>328</v>
      </c>
      <c r="J469">
        <v>0</v>
      </c>
      <c r="K469">
        <v>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328</v>
      </c>
      <c r="T469">
        <v>0</v>
      </c>
      <c r="U469">
        <v>0</v>
      </c>
      <c r="V469">
        <v>328</v>
      </c>
      <c r="W469">
        <v>12</v>
      </c>
      <c r="X469">
        <v>10</v>
      </c>
      <c r="Y469">
        <v>2</v>
      </c>
      <c r="Z469">
        <v>0</v>
      </c>
      <c r="AA469">
        <v>316</v>
      </c>
      <c r="AB469">
        <v>108</v>
      </c>
      <c r="AC469">
        <v>16</v>
      </c>
      <c r="AD469">
        <v>2</v>
      </c>
      <c r="AE469">
        <v>6</v>
      </c>
      <c r="AF469">
        <v>9</v>
      </c>
      <c r="AG469">
        <v>3</v>
      </c>
      <c r="AH469">
        <v>2</v>
      </c>
      <c r="AI469">
        <v>0</v>
      </c>
      <c r="AJ469">
        <v>2</v>
      </c>
      <c r="AK469">
        <v>10</v>
      </c>
      <c r="AL469">
        <v>0</v>
      </c>
      <c r="AM469">
        <v>2</v>
      </c>
      <c r="AN469">
        <v>3</v>
      </c>
      <c r="AO469">
        <v>39</v>
      </c>
      <c r="AP469">
        <v>1</v>
      </c>
      <c r="AQ469">
        <v>2</v>
      </c>
      <c r="AR469">
        <v>1</v>
      </c>
      <c r="AS469">
        <v>1</v>
      </c>
      <c r="AT469">
        <v>2</v>
      </c>
      <c r="AU469">
        <v>1</v>
      </c>
      <c r="AV469">
        <v>0</v>
      </c>
      <c r="AW469">
        <v>0</v>
      </c>
      <c r="AX469">
        <v>0</v>
      </c>
      <c r="AY469">
        <v>4</v>
      </c>
      <c r="AZ469">
        <v>2</v>
      </c>
      <c r="BA469">
        <v>108</v>
      </c>
      <c r="BB469">
        <v>45</v>
      </c>
      <c r="BC469">
        <v>6</v>
      </c>
      <c r="BD469">
        <v>11</v>
      </c>
      <c r="BE469">
        <v>2</v>
      </c>
      <c r="BF469">
        <v>2</v>
      </c>
      <c r="BG469">
        <v>0</v>
      </c>
      <c r="BH469">
        <v>13</v>
      </c>
      <c r="BI469">
        <v>0</v>
      </c>
      <c r="BJ469">
        <v>0</v>
      </c>
      <c r="BK469">
        <v>7</v>
      </c>
      <c r="BL469">
        <v>1</v>
      </c>
      <c r="BM469">
        <v>2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1</v>
      </c>
      <c r="CA469">
        <v>45</v>
      </c>
      <c r="CB469">
        <v>8</v>
      </c>
      <c r="CC469">
        <v>4</v>
      </c>
      <c r="CD469">
        <v>1</v>
      </c>
      <c r="CE469">
        <v>1</v>
      </c>
      <c r="CF469">
        <v>1</v>
      </c>
      <c r="CG469">
        <v>0</v>
      </c>
      <c r="CH469">
        <v>1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8</v>
      </c>
      <c r="CR469">
        <v>9</v>
      </c>
      <c r="CS469">
        <v>2</v>
      </c>
      <c r="CT469">
        <v>0</v>
      </c>
      <c r="CU469">
        <v>0</v>
      </c>
      <c r="CV469">
        <v>1</v>
      </c>
      <c r="CW469">
        <v>1</v>
      </c>
      <c r="CX469">
        <v>0</v>
      </c>
      <c r="CY469">
        <v>0</v>
      </c>
      <c r="CZ469">
        <v>0</v>
      </c>
      <c r="DA469">
        <v>0</v>
      </c>
      <c r="DB469">
        <v>5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9</v>
      </c>
      <c r="DR469">
        <v>40</v>
      </c>
      <c r="DS469">
        <v>6</v>
      </c>
      <c r="DT469">
        <v>6</v>
      </c>
      <c r="DU469">
        <v>0</v>
      </c>
      <c r="DV469">
        <v>10</v>
      </c>
      <c r="DW469">
        <v>1</v>
      </c>
      <c r="DX469">
        <v>0</v>
      </c>
      <c r="DY469">
        <v>1</v>
      </c>
      <c r="DZ469">
        <v>0</v>
      </c>
      <c r="EA469">
        <v>0</v>
      </c>
      <c r="EB469">
        <v>8</v>
      </c>
      <c r="EC469">
        <v>0</v>
      </c>
      <c r="ED469">
        <v>0</v>
      </c>
      <c r="EE469">
        <v>0</v>
      </c>
      <c r="EF469">
        <v>0</v>
      </c>
      <c r="EG469">
        <v>1</v>
      </c>
      <c r="EH469">
        <v>0</v>
      </c>
      <c r="EI469">
        <v>0</v>
      </c>
      <c r="EJ469">
        <v>0</v>
      </c>
      <c r="EK469">
        <v>0</v>
      </c>
      <c r="EL469">
        <v>2</v>
      </c>
      <c r="EM469">
        <v>5</v>
      </c>
      <c r="EN469">
        <v>0</v>
      </c>
      <c r="EO469">
        <v>0</v>
      </c>
      <c r="EP469">
        <v>0</v>
      </c>
      <c r="EQ469">
        <v>40</v>
      </c>
      <c r="ER469">
        <v>58</v>
      </c>
      <c r="ES469">
        <v>23</v>
      </c>
      <c r="ET469">
        <v>22</v>
      </c>
      <c r="EU469">
        <v>0</v>
      </c>
      <c r="EV469">
        <v>1</v>
      </c>
      <c r="EW469">
        <v>0</v>
      </c>
      <c r="EX469">
        <v>0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2</v>
      </c>
      <c r="FE469">
        <v>0</v>
      </c>
      <c r="FF469">
        <v>1</v>
      </c>
      <c r="FG469">
        <v>0</v>
      </c>
      <c r="FH469">
        <v>0</v>
      </c>
      <c r="FI469">
        <v>2</v>
      </c>
      <c r="FJ469">
        <v>0</v>
      </c>
      <c r="FK469">
        <v>0</v>
      </c>
      <c r="FL469">
        <v>0</v>
      </c>
      <c r="FM469">
        <v>1</v>
      </c>
      <c r="FN469">
        <v>0</v>
      </c>
      <c r="FO469">
        <v>3</v>
      </c>
      <c r="FP469">
        <v>3</v>
      </c>
      <c r="FQ469">
        <v>58</v>
      </c>
      <c r="FR469">
        <v>36</v>
      </c>
      <c r="FS469">
        <v>12</v>
      </c>
      <c r="FT469">
        <v>3</v>
      </c>
      <c r="FU469">
        <v>1</v>
      </c>
      <c r="FV469">
        <v>1</v>
      </c>
      <c r="FW469">
        <v>2</v>
      </c>
      <c r="FX469">
        <v>0</v>
      </c>
      <c r="FY469">
        <v>1</v>
      </c>
      <c r="FZ469">
        <v>2</v>
      </c>
      <c r="GA469">
        <v>0</v>
      </c>
      <c r="GB469">
        <v>4</v>
      </c>
      <c r="GC469">
        <v>0</v>
      </c>
      <c r="GD469">
        <v>0</v>
      </c>
      <c r="GE469">
        <v>0</v>
      </c>
      <c r="GF469">
        <v>1</v>
      </c>
      <c r="GG469">
        <v>0</v>
      </c>
      <c r="GH469">
        <v>0</v>
      </c>
      <c r="GI469">
        <v>0</v>
      </c>
      <c r="GJ469">
        <v>0</v>
      </c>
      <c r="GK469">
        <v>0</v>
      </c>
      <c r="GL469">
        <v>2</v>
      </c>
      <c r="GM469">
        <v>0</v>
      </c>
      <c r="GN469">
        <v>1</v>
      </c>
      <c r="GO469">
        <v>3</v>
      </c>
      <c r="GP469">
        <v>3</v>
      </c>
      <c r="GQ469">
        <v>36</v>
      </c>
      <c r="GR469">
        <v>11</v>
      </c>
      <c r="GS469">
        <v>4</v>
      </c>
      <c r="GT469">
        <v>0</v>
      </c>
      <c r="GU469">
        <v>1</v>
      </c>
      <c r="GV469">
        <v>1</v>
      </c>
      <c r="GW469">
        <v>0</v>
      </c>
      <c r="GX469">
        <v>0</v>
      </c>
      <c r="GY469">
        <v>0</v>
      </c>
      <c r="GZ469">
        <v>0</v>
      </c>
      <c r="HA469">
        <v>0</v>
      </c>
      <c r="HB469">
        <v>0</v>
      </c>
      <c r="HC469">
        <v>0</v>
      </c>
      <c r="HD469">
        <v>0</v>
      </c>
      <c r="HE469">
        <v>0</v>
      </c>
      <c r="HF469">
        <v>3</v>
      </c>
      <c r="HG469">
        <v>0</v>
      </c>
      <c r="HH469">
        <v>0</v>
      </c>
      <c r="HI469">
        <v>0</v>
      </c>
      <c r="HJ469">
        <v>0</v>
      </c>
      <c r="HK469">
        <v>0</v>
      </c>
      <c r="HL469">
        <v>0</v>
      </c>
      <c r="HM469">
        <v>0</v>
      </c>
      <c r="HN469">
        <v>1</v>
      </c>
      <c r="HO469">
        <v>0</v>
      </c>
      <c r="HP469">
        <v>1</v>
      </c>
      <c r="HQ469">
        <v>11</v>
      </c>
      <c r="HR469">
        <v>1</v>
      </c>
      <c r="HS469">
        <v>0</v>
      </c>
      <c r="HT469">
        <v>0</v>
      </c>
      <c r="HU469">
        <v>0</v>
      </c>
      <c r="HV469">
        <v>0</v>
      </c>
      <c r="HW469">
        <v>0</v>
      </c>
      <c r="HX469">
        <v>0</v>
      </c>
      <c r="HY469">
        <v>0</v>
      </c>
      <c r="HZ469">
        <v>0</v>
      </c>
      <c r="IA469">
        <v>0</v>
      </c>
      <c r="IB469">
        <v>1</v>
      </c>
      <c r="IC469">
        <v>0</v>
      </c>
      <c r="ID469">
        <v>0</v>
      </c>
      <c r="IE469">
        <v>1</v>
      </c>
    </row>
    <row r="470" spans="1:239">
      <c r="A470" t="s">
        <v>875</v>
      </c>
      <c r="B470" t="s">
        <v>872</v>
      </c>
      <c r="C470" t="str">
        <f>"061301"</f>
        <v>061301</v>
      </c>
      <c r="D470" t="s">
        <v>874</v>
      </c>
      <c r="E470">
        <v>3</v>
      </c>
      <c r="F470">
        <v>614</v>
      </c>
      <c r="G470">
        <v>470</v>
      </c>
      <c r="H470">
        <v>246</v>
      </c>
      <c r="I470">
        <v>224</v>
      </c>
      <c r="J470">
        <v>0</v>
      </c>
      <c r="K470">
        <v>3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224</v>
      </c>
      <c r="T470">
        <v>0</v>
      </c>
      <c r="U470">
        <v>0</v>
      </c>
      <c r="V470">
        <v>224</v>
      </c>
      <c r="W470">
        <v>7</v>
      </c>
      <c r="X470">
        <v>7</v>
      </c>
      <c r="Y470">
        <v>0</v>
      </c>
      <c r="Z470">
        <v>0</v>
      </c>
      <c r="AA470">
        <v>217</v>
      </c>
      <c r="AB470">
        <v>122</v>
      </c>
      <c r="AC470">
        <v>4</v>
      </c>
      <c r="AD470">
        <v>1</v>
      </c>
      <c r="AE470">
        <v>8</v>
      </c>
      <c r="AF470">
        <v>8</v>
      </c>
      <c r="AG470">
        <v>0</v>
      </c>
      <c r="AH470">
        <v>0</v>
      </c>
      <c r="AI470">
        <v>0</v>
      </c>
      <c r="AJ470">
        <v>0</v>
      </c>
      <c r="AK470">
        <v>4</v>
      </c>
      <c r="AL470">
        <v>1</v>
      </c>
      <c r="AM470">
        <v>2</v>
      </c>
      <c r="AN470">
        <v>0</v>
      </c>
      <c r="AO470">
        <v>90</v>
      </c>
      <c r="AP470">
        <v>0</v>
      </c>
      <c r="AQ470">
        <v>1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1</v>
      </c>
      <c r="AY470">
        <v>0</v>
      </c>
      <c r="AZ470">
        <v>2</v>
      </c>
      <c r="BA470">
        <v>122</v>
      </c>
      <c r="BB470">
        <v>25</v>
      </c>
      <c r="BC470">
        <v>5</v>
      </c>
      <c r="BD470">
        <v>3</v>
      </c>
      <c r="BE470">
        <v>0</v>
      </c>
      <c r="BF470">
        <v>0</v>
      </c>
      <c r="BG470">
        <v>2</v>
      </c>
      <c r="BH470">
        <v>0</v>
      </c>
      <c r="BI470">
        <v>0</v>
      </c>
      <c r="BJ470">
        <v>0</v>
      </c>
      <c r="BK470">
        <v>10</v>
      </c>
      <c r="BL470">
        <v>0</v>
      </c>
      <c r="BM470">
        <v>0</v>
      </c>
      <c r="BN470">
        <v>0</v>
      </c>
      <c r="BO470">
        <v>0</v>
      </c>
      <c r="BP470">
        <v>1</v>
      </c>
      <c r="BQ470">
        <v>1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3</v>
      </c>
      <c r="CA470">
        <v>25</v>
      </c>
      <c r="CB470">
        <v>4</v>
      </c>
      <c r="CC470">
        <v>0</v>
      </c>
      <c r="CD470">
        <v>0</v>
      </c>
      <c r="CE470">
        <v>1</v>
      </c>
      <c r="CF470">
        <v>0</v>
      </c>
      <c r="CG470">
        <v>1</v>
      </c>
      <c r="CH470">
        <v>0</v>
      </c>
      <c r="CI470">
        <v>0</v>
      </c>
      <c r="CJ470">
        <v>0</v>
      </c>
      <c r="CK470">
        <v>1</v>
      </c>
      <c r="CL470">
        <v>1</v>
      </c>
      <c r="CM470">
        <v>0</v>
      </c>
      <c r="CN470">
        <v>0</v>
      </c>
      <c r="CO470">
        <v>0</v>
      </c>
      <c r="CP470">
        <v>0</v>
      </c>
      <c r="CQ470">
        <v>4</v>
      </c>
      <c r="CR470">
        <v>5</v>
      </c>
      <c r="CS470">
        <v>4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1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5</v>
      </c>
      <c r="DR470">
        <v>20</v>
      </c>
      <c r="DS470">
        <v>1</v>
      </c>
      <c r="DT470">
        <v>3</v>
      </c>
      <c r="DU470">
        <v>0</v>
      </c>
      <c r="DV470">
        <v>4</v>
      </c>
      <c r="DW470">
        <v>1</v>
      </c>
      <c r="DX470">
        <v>0</v>
      </c>
      <c r="DY470">
        <v>0</v>
      </c>
      <c r="DZ470">
        <v>0</v>
      </c>
      <c r="EA470">
        <v>0</v>
      </c>
      <c r="EB470">
        <v>8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3</v>
      </c>
      <c r="EN470">
        <v>0</v>
      </c>
      <c r="EO470">
        <v>0</v>
      </c>
      <c r="EP470">
        <v>0</v>
      </c>
      <c r="EQ470">
        <v>20</v>
      </c>
      <c r="ER470">
        <v>16</v>
      </c>
      <c r="ES470">
        <v>7</v>
      </c>
      <c r="ET470">
        <v>5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1</v>
      </c>
      <c r="FG470">
        <v>0</v>
      </c>
      <c r="FH470">
        <v>0</v>
      </c>
      <c r="FI470">
        <v>0</v>
      </c>
      <c r="FJ470">
        <v>0</v>
      </c>
      <c r="FK470">
        <v>0</v>
      </c>
      <c r="FL470">
        <v>0</v>
      </c>
      <c r="FM470">
        <v>0</v>
      </c>
      <c r="FN470">
        <v>0</v>
      </c>
      <c r="FO470">
        <v>3</v>
      </c>
      <c r="FP470">
        <v>0</v>
      </c>
      <c r="FQ470">
        <v>16</v>
      </c>
      <c r="FR470">
        <v>20</v>
      </c>
      <c r="FS470">
        <v>10</v>
      </c>
      <c r="FT470">
        <v>1</v>
      </c>
      <c r="FU470">
        <v>1</v>
      </c>
      <c r="FV470">
        <v>0</v>
      </c>
      <c r="FW470">
        <v>0</v>
      </c>
      <c r="FX470">
        <v>2</v>
      </c>
      <c r="FY470">
        <v>1</v>
      </c>
      <c r="FZ470">
        <v>1</v>
      </c>
      <c r="GA470">
        <v>0</v>
      </c>
      <c r="GB470">
        <v>1</v>
      </c>
      <c r="GC470">
        <v>0</v>
      </c>
      <c r="GD470">
        <v>0</v>
      </c>
      <c r="GE470">
        <v>0</v>
      </c>
      <c r="GF470">
        <v>0</v>
      </c>
      <c r="GG470">
        <v>0</v>
      </c>
      <c r="GH470">
        <v>1</v>
      </c>
      <c r="GI470">
        <v>2</v>
      </c>
      <c r="GJ470">
        <v>0</v>
      </c>
      <c r="GK470">
        <v>0</v>
      </c>
      <c r="GL470">
        <v>0</v>
      </c>
      <c r="GM470">
        <v>0</v>
      </c>
      <c r="GN470">
        <v>0</v>
      </c>
      <c r="GO470">
        <v>0</v>
      </c>
      <c r="GP470">
        <v>0</v>
      </c>
      <c r="GQ470">
        <v>20</v>
      </c>
      <c r="GR470">
        <v>5</v>
      </c>
      <c r="GS470">
        <v>0</v>
      </c>
      <c r="GT470">
        <v>0</v>
      </c>
      <c r="GU470">
        <v>1</v>
      </c>
      <c r="GV470">
        <v>0</v>
      </c>
      <c r="GW470">
        <v>1</v>
      </c>
      <c r="GX470">
        <v>0</v>
      </c>
      <c r="GY470">
        <v>0</v>
      </c>
      <c r="GZ470">
        <v>0</v>
      </c>
      <c r="HA470">
        <v>0</v>
      </c>
      <c r="HB470">
        <v>2</v>
      </c>
      <c r="HC470">
        <v>0</v>
      </c>
      <c r="HD470">
        <v>0</v>
      </c>
      <c r="HE470">
        <v>0</v>
      </c>
      <c r="HF470">
        <v>1</v>
      </c>
      <c r="HG470">
        <v>0</v>
      </c>
      <c r="HH470">
        <v>0</v>
      </c>
      <c r="HI470">
        <v>0</v>
      </c>
      <c r="HJ470">
        <v>0</v>
      </c>
      <c r="HK470">
        <v>0</v>
      </c>
      <c r="HL470">
        <v>0</v>
      </c>
      <c r="HM470">
        <v>0</v>
      </c>
      <c r="HN470">
        <v>0</v>
      </c>
      <c r="HO470">
        <v>0</v>
      </c>
      <c r="HP470">
        <v>0</v>
      </c>
      <c r="HQ470">
        <v>5</v>
      </c>
      <c r="HR470">
        <v>0</v>
      </c>
      <c r="HS470">
        <v>0</v>
      </c>
      <c r="HT470">
        <v>0</v>
      </c>
      <c r="HU470">
        <v>0</v>
      </c>
      <c r="HV470">
        <v>0</v>
      </c>
      <c r="HW470">
        <v>0</v>
      </c>
      <c r="HX470">
        <v>0</v>
      </c>
      <c r="HY470">
        <v>0</v>
      </c>
      <c r="HZ470">
        <v>0</v>
      </c>
      <c r="IA470">
        <v>0</v>
      </c>
      <c r="IB470">
        <v>0</v>
      </c>
      <c r="IC470">
        <v>0</v>
      </c>
      <c r="ID470">
        <v>0</v>
      </c>
      <c r="IE470">
        <v>0</v>
      </c>
    </row>
    <row r="471" spans="1:239">
      <c r="A471" t="s">
        <v>873</v>
      </c>
      <c r="B471" t="s">
        <v>872</v>
      </c>
      <c r="C471" t="str">
        <f>"061301"</f>
        <v>061301</v>
      </c>
      <c r="D471" t="s">
        <v>871</v>
      </c>
      <c r="E471">
        <v>4</v>
      </c>
      <c r="F471">
        <v>353</v>
      </c>
      <c r="G471">
        <v>270</v>
      </c>
      <c r="H471">
        <v>106</v>
      </c>
      <c r="I471">
        <v>164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164</v>
      </c>
      <c r="T471">
        <v>0</v>
      </c>
      <c r="U471">
        <v>0</v>
      </c>
      <c r="V471">
        <v>164</v>
      </c>
      <c r="W471">
        <v>5</v>
      </c>
      <c r="X471">
        <v>3</v>
      </c>
      <c r="Y471">
        <v>2</v>
      </c>
      <c r="Z471">
        <v>0</v>
      </c>
      <c r="AA471">
        <v>159</v>
      </c>
      <c r="AB471">
        <v>77</v>
      </c>
      <c r="AC471">
        <v>5</v>
      </c>
      <c r="AD471">
        <v>1</v>
      </c>
      <c r="AE471">
        <v>3</v>
      </c>
      <c r="AF471">
        <v>7</v>
      </c>
      <c r="AG471">
        <v>1</v>
      </c>
      <c r="AH471">
        <v>0</v>
      </c>
      <c r="AI471">
        <v>0</v>
      </c>
      <c r="AJ471">
        <v>0</v>
      </c>
      <c r="AK471">
        <v>4</v>
      </c>
      <c r="AL471">
        <v>0</v>
      </c>
      <c r="AM471">
        <v>0</v>
      </c>
      <c r="AN471">
        <v>0</v>
      </c>
      <c r="AO471">
        <v>53</v>
      </c>
      <c r="AP471">
        <v>0</v>
      </c>
      <c r="AQ471">
        <v>0</v>
      </c>
      <c r="AR471">
        <v>1</v>
      </c>
      <c r="AS471">
        <v>1</v>
      </c>
      <c r="AT471">
        <v>0</v>
      </c>
      <c r="AU471">
        <v>0</v>
      </c>
      <c r="AV471">
        <v>0</v>
      </c>
      <c r="AW471">
        <v>1</v>
      </c>
      <c r="AX471">
        <v>0</v>
      </c>
      <c r="AY471">
        <v>0</v>
      </c>
      <c r="AZ471">
        <v>0</v>
      </c>
      <c r="BA471">
        <v>77</v>
      </c>
      <c r="BB471">
        <v>18</v>
      </c>
      <c r="BC471">
        <v>4</v>
      </c>
      <c r="BD471">
        <v>2</v>
      </c>
      <c r="BE471">
        <v>0</v>
      </c>
      <c r="BF471">
        <v>0</v>
      </c>
      <c r="BG471">
        <v>0</v>
      </c>
      <c r="BH471">
        <v>3</v>
      </c>
      <c r="BI471">
        <v>0</v>
      </c>
      <c r="BJ471">
        <v>0</v>
      </c>
      <c r="BK471">
        <v>5</v>
      </c>
      <c r="BL471">
        <v>0</v>
      </c>
      <c r="BM471">
        <v>0</v>
      </c>
      <c r="BN471">
        <v>1</v>
      </c>
      <c r="BO471">
        <v>0</v>
      </c>
      <c r="BP471">
        <v>0</v>
      </c>
      <c r="BQ471">
        <v>0</v>
      </c>
      <c r="BR471">
        <v>0</v>
      </c>
      <c r="BS471">
        <v>1</v>
      </c>
      <c r="BT471">
        <v>0</v>
      </c>
      <c r="BU471">
        <v>0</v>
      </c>
      <c r="BV471">
        <v>1</v>
      </c>
      <c r="BW471">
        <v>0</v>
      </c>
      <c r="BX471">
        <v>0</v>
      </c>
      <c r="BY471">
        <v>0</v>
      </c>
      <c r="BZ471">
        <v>1</v>
      </c>
      <c r="CA471">
        <v>18</v>
      </c>
      <c r="CB471">
        <v>3</v>
      </c>
      <c r="CC471">
        <v>0</v>
      </c>
      <c r="CD471">
        <v>0</v>
      </c>
      <c r="CE471">
        <v>2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1</v>
      </c>
      <c r="CM471">
        <v>0</v>
      </c>
      <c r="CN471">
        <v>0</v>
      </c>
      <c r="CO471">
        <v>0</v>
      </c>
      <c r="CP471">
        <v>0</v>
      </c>
      <c r="CQ471">
        <v>3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28</v>
      </c>
      <c r="DS471">
        <v>4</v>
      </c>
      <c r="DT471">
        <v>4</v>
      </c>
      <c r="DU471">
        <v>1</v>
      </c>
      <c r="DV471">
        <v>3</v>
      </c>
      <c r="DW471">
        <v>1</v>
      </c>
      <c r="DX471">
        <v>0</v>
      </c>
      <c r="DY471">
        <v>0</v>
      </c>
      <c r="DZ471">
        <v>1</v>
      </c>
      <c r="EA471">
        <v>0</v>
      </c>
      <c r="EB471">
        <v>8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6</v>
      </c>
      <c r="EN471">
        <v>0</v>
      </c>
      <c r="EO471">
        <v>0</v>
      </c>
      <c r="EP471">
        <v>0</v>
      </c>
      <c r="EQ471">
        <v>28</v>
      </c>
      <c r="ER471">
        <v>17</v>
      </c>
      <c r="ES471">
        <v>5</v>
      </c>
      <c r="ET471">
        <v>10</v>
      </c>
      <c r="EU471">
        <v>0</v>
      </c>
      <c r="EV471">
        <v>0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1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1</v>
      </c>
      <c r="FN471">
        <v>0</v>
      </c>
      <c r="FO471">
        <v>0</v>
      </c>
      <c r="FP471">
        <v>0</v>
      </c>
      <c r="FQ471">
        <v>17</v>
      </c>
      <c r="FR471">
        <v>12</v>
      </c>
      <c r="FS471">
        <v>6</v>
      </c>
      <c r="FT471">
        <v>0</v>
      </c>
      <c r="FU471">
        <v>0</v>
      </c>
      <c r="FV471">
        <v>0</v>
      </c>
      <c r="FW471">
        <v>1</v>
      </c>
      <c r="FX471">
        <v>0</v>
      </c>
      <c r="FY471">
        <v>1</v>
      </c>
      <c r="FZ471">
        <v>0</v>
      </c>
      <c r="GA471">
        <v>0</v>
      </c>
      <c r="GB471">
        <v>2</v>
      </c>
      <c r="GC471">
        <v>0</v>
      </c>
      <c r="GD471">
        <v>0</v>
      </c>
      <c r="GE471">
        <v>1</v>
      </c>
      <c r="GF471">
        <v>0</v>
      </c>
      <c r="GG471">
        <v>0</v>
      </c>
      <c r="GH471">
        <v>0</v>
      </c>
      <c r="GI471">
        <v>0</v>
      </c>
      <c r="GJ471">
        <v>0</v>
      </c>
      <c r="GK471">
        <v>0</v>
      </c>
      <c r="GL471">
        <v>0</v>
      </c>
      <c r="GM471">
        <v>0</v>
      </c>
      <c r="GN471">
        <v>0</v>
      </c>
      <c r="GO471">
        <v>1</v>
      </c>
      <c r="GP471">
        <v>0</v>
      </c>
      <c r="GQ471">
        <v>12</v>
      </c>
      <c r="GR471">
        <v>3</v>
      </c>
      <c r="GS471">
        <v>1</v>
      </c>
      <c r="GT471">
        <v>0</v>
      </c>
      <c r="GU471">
        <v>0</v>
      </c>
      <c r="GV471">
        <v>0</v>
      </c>
      <c r="GW471">
        <v>0</v>
      </c>
      <c r="GX471">
        <v>0</v>
      </c>
      <c r="GY471">
        <v>0</v>
      </c>
      <c r="GZ471">
        <v>0</v>
      </c>
      <c r="HA471">
        <v>0</v>
      </c>
      <c r="HB471">
        <v>0</v>
      </c>
      <c r="HC471">
        <v>0</v>
      </c>
      <c r="HD471">
        <v>0</v>
      </c>
      <c r="HE471">
        <v>1</v>
      </c>
      <c r="HF471">
        <v>0</v>
      </c>
      <c r="HG471">
        <v>0</v>
      </c>
      <c r="HH471">
        <v>0</v>
      </c>
      <c r="HI471">
        <v>0</v>
      </c>
      <c r="HJ471">
        <v>0</v>
      </c>
      <c r="HK471">
        <v>0</v>
      </c>
      <c r="HL471">
        <v>0</v>
      </c>
      <c r="HM471">
        <v>0</v>
      </c>
      <c r="HN471">
        <v>0</v>
      </c>
      <c r="HO471">
        <v>0</v>
      </c>
      <c r="HP471">
        <v>1</v>
      </c>
      <c r="HQ471">
        <v>3</v>
      </c>
      <c r="HR471">
        <v>1</v>
      </c>
      <c r="HS471">
        <v>0</v>
      </c>
      <c r="HT471">
        <v>0</v>
      </c>
      <c r="HU471">
        <v>0</v>
      </c>
      <c r="HV471">
        <v>0</v>
      </c>
      <c r="HW471">
        <v>0</v>
      </c>
      <c r="HX471">
        <v>0</v>
      </c>
      <c r="HY471">
        <v>0</v>
      </c>
      <c r="HZ471">
        <v>0</v>
      </c>
      <c r="IA471">
        <v>0</v>
      </c>
      <c r="IB471">
        <v>1</v>
      </c>
      <c r="IC471">
        <v>0</v>
      </c>
      <c r="ID471">
        <v>0</v>
      </c>
      <c r="IE471">
        <v>1</v>
      </c>
    </row>
    <row r="472" spans="1:239">
      <c r="A472" t="s">
        <v>870</v>
      </c>
      <c r="B472" t="s">
        <v>859</v>
      </c>
      <c r="C472" t="str">
        <f>"061302"</f>
        <v>061302</v>
      </c>
      <c r="D472" t="s">
        <v>869</v>
      </c>
      <c r="E472">
        <v>1</v>
      </c>
      <c r="F472">
        <v>1101</v>
      </c>
      <c r="G472">
        <v>850</v>
      </c>
      <c r="H472">
        <v>309</v>
      </c>
      <c r="I472">
        <v>541</v>
      </c>
      <c r="J472">
        <v>5</v>
      </c>
      <c r="K472">
        <v>7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541</v>
      </c>
      <c r="T472">
        <v>0</v>
      </c>
      <c r="U472">
        <v>0</v>
      </c>
      <c r="V472">
        <v>541</v>
      </c>
      <c r="W472">
        <v>17</v>
      </c>
      <c r="X472">
        <v>14</v>
      </c>
      <c r="Y472">
        <v>3</v>
      </c>
      <c r="Z472">
        <v>0</v>
      </c>
      <c r="AA472">
        <v>524</v>
      </c>
      <c r="AB472">
        <v>267</v>
      </c>
      <c r="AC472">
        <v>41</v>
      </c>
      <c r="AD472">
        <v>4</v>
      </c>
      <c r="AE472">
        <v>7</v>
      </c>
      <c r="AF472">
        <v>15</v>
      </c>
      <c r="AG472">
        <v>11</v>
      </c>
      <c r="AH472">
        <v>4</v>
      </c>
      <c r="AI472">
        <v>0</v>
      </c>
      <c r="AJ472">
        <v>1</v>
      </c>
      <c r="AK472">
        <v>12</v>
      </c>
      <c r="AL472">
        <v>2</v>
      </c>
      <c r="AM472">
        <v>2</v>
      </c>
      <c r="AN472">
        <v>1</v>
      </c>
      <c r="AO472">
        <v>139</v>
      </c>
      <c r="AP472">
        <v>3</v>
      </c>
      <c r="AQ472">
        <v>2</v>
      </c>
      <c r="AR472">
        <v>3</v>
      </c>
      <c r="AS472">
        <v>1</v>
      </c>
      <c r="AT472">
        <v>2</v>
      </c>
      <c r="AU472">
        <v>0</v>
      </c>
      <c r="AV472">
        <v>3</v>
      </c>
      <c r="AW472">
        <v>3</v>
      </c>
      <c r="AX472">
        <v>3</v>
      </c>
      <c r="AY472">
        <v>1</v>
      </c>
      <c r="AZ472">
        <v>7</v>
      </c>
      <c r="BA472">
        <v>267</v>
      </c>
      <c r="BB472">
        <v>43</v>
      </c>
      <c r="BC472">
        <v>15</v>
      </c>
      <c r="BD472">
        <v>7</v>
      </c>
      <c r="BE472">
        <v>0</v>
      </c>
      <c r="BF472">
        <v>1</v>
      </c>
      <c r="BG472">
        <v>0</v>
      </c>
      <c r="BH472">
        <v>6</v>
      </c>
      <c r="BI472">
        <v>0</v>
      </c>
      <c r="BJ472">
        <v>0</v>
      </c>
      <c r="BK472">
        <v>4</v>
      </c>
      <c r="BL472">
        <v>0</v>
      </c>
      <c r="BM472">
        <v>0</v>
      </c>
      <c r="BN472">
        <v>0</v>
      </c>
      <c r="BO472">
        <v>0</v>
      </c>
      <c r="BP472">
        <v>1</v>
      </c>
      <c r="BQ472">
        <v>1</v>
      </c>
      <c r="BR472">
        <v>0</v>
      </c>
      <c r="BS472">
        <v>0</v>
      </c>
      <c r="BT472">
        <v>0</v>
      </c>
      <c r="BU472">
        <v>0</v>
      </c>
      <c r="BV472">
        <v>1</v>
      </c>
      <c r="BW472">
        <v>0</v>
      </c>
      <c r="BX472">
        <v>0</v>
      </c>
      <c r="BY472">
        <v>0</v>
      </c>
      <c r="BZ472">
        <v>7</v>
      </c>
      <c r="CA472">
        <v>43</v>
      </c>
      <c r="CB472">
        <v>15</v>
      </c>
      <c r="CC472">
        <v>10</v>
      </c>
      <c r="CD472">
        <v>0</v>
      </c>
      <c r="CE472">
        <v>1</v>
      </c>
      <c r="CF472">
        <v>0</v>
      </c>
      <c r="CG472">
        <v>1</v>
      </c>
      <c r="CH472">
        <v>0</v>
      </c>
      <c r="CI472">
        <v>0</v>
      </c>
      <c r="CJ472">
        <v>1</v>
      </c>
      <c r="CK472">
        <v>1</v>
      </c>
      <c r="CL472">
        <v>1</v>
      </c>
      <c r="CM472">
        <v>0</v>
      </c>
      <c r="CN472">
        <v>0</v>
      </c>
      <c r="CO472">
        <v>0</v>
      </c>
      <c r="CP472">
        <v>0</v>
      </c>
      <c r="CQ472">
        <v>15</v>
      </c>
      <c r="CR472">
        <v>24</v>
      </c>
      <c r="CS472">
        <v>8</v>
      </c>
      <c r="CT472">
        <v>2</v>
      </c>
      <c r="CU472">
        <v>1</v>
      </c>
      <c r="CV472">
        <v>1</v>
      </c>
      <c r="CW472">
        <v>1</v>
      </c>
      <c r="CX472">
        <v>2</v>
      </c>
      <c r="CY472">
        <v>0</v>
      </c>
      <c r="CZ472">
        <v>0</v>
      </c>
      <c r="DA472">
        <v>1</v>
      </c>
      <c r="DB472">
        <v>2</v>
      </c>
      <c r="DC472">
        <v>0</v>
      </c>
      <c r="DD472">
        <v>1</v>
      </c>
      <c r="DE472">
        <v>0</v>
      </c>
      <c r="DF472">
        <v>2</v>
      </c>
      <c r="DG472">
        <v>1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2</v>
      </c>
      <c r="DQ472">
        <v>24</v>
      </c>
      <c r="DR472">
        <v>84</v>
      </c>
      <c r="DS472">
        <v>4</v>
      </c>
      <c r="DT472">
        <v>18</v>
      </c>
      <c r="DU472">
        <v>0</v>
      </c>
      <c r="DV472">
        <v>41</v>
      </c>
      <c r="DW472">
        <v>1</v>
      </c>
      <c r="DX472">
        <v>1</v>
      </c>
      <c r="DY472">
        <v>0</v>
      </c>
      <c r="DZ472">
        <v>0</v>
      </c>
      <c r="EA472">
        <v>1</v>
      </c>
      <c r="EB472">
        <v>7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3</v>
      </c>
      <c r="EJ472">
        <v>0</v>
      </c>
      <c r="EK472">
        <v>0</v>
      </c>
      <c r="EL472">
        <v>7</v>
      </c>
      <c r="EM472">
        <v>0</v>
      </c>
      <c r="EN472">
        <v>0</v>
      </c>
      <c r="EO472">
        <v>1</v>
      </c>
      <c r="EP472">
        <v>0</v>
      </c>
      <c r="EQ472">
        <v>84</v>
      </c>
      <c r="ER472">
        <v>27</v>
      </c>
      <c r="ES472">
        <v>15</v>
      </c>
      <c r="ET472">
        <v>1</v>
      </c>
      <c r="EU472">
        <v>1</v>
      </c>
      <c r="EV472">
        <v>1</v>
      </c>
      <c r="EW472">
        <v>0</v>
      </c>
      <c r="EX472">
        <v>0</v>
      </c>
      <c r="EY472">
        <v>0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2</v>
      </c>
      <c r="FJ472">
        <v>0</v>
      </c>
      <c r="FK472">
        <v>0</v>
      </c>
      <c r="FL472">
        <v>1</v>
      </c>
      <c r="FM472">
        <v>0</v>
      </c>
      <c r="FN472">
        <v>0</v>
      </c>
      <c r="FO472">
        <v>5</v>
      </c>
      <c r="FP472">
        <v>1</v>
      </c>
      <c r="FQ472">
        <v>27</v>
      </c>
      <c r="FR472">
        <v>48</v>
      </c>
      <c r="FS472">
        <v>25</v>
      </c>
      <c r="FT472">
        <v>4</v>
      </c>
      <c r="FU472">
        <v>2</v>
      </c>
      <c r="FV472">
        <v>1</v>
      </c>
      <c r="FW472">
        <v>0</v>
      </c>
      <c r="FX472">
        <v>2</v>
      </c>
      <c r="FY472">
        <v>4</v>
      </c>
      <c r="FZ472">
        <v>0</v>
      </c>
      <c r="GA472">
        <v>0</v>
      </c>
      <c r="GB472">
        <v>2</v>
      </c>
      <c r="GC472">
        <v>0</v>
      </c>
      <c r="GD472">
        <v>1</v>
      </c>
      <c r="GE472">
        <v>1</v>
      </c>
      <c r="GF472">
        <v>0</v>
      </c>
      <c r="GG472">
        <v>0</v>
      </c>
      <c r="GH472">
        <v>1</v>
      </c>
      <c r="GI472">
        <v>0</v>
      </c>
      <c r="GJ472">
        <v>0</v>
      </c>
      <c r="GK472">
        <v>0</v>
      </c>
      <c r="GL472">
        <v>0</v>
      </c>
      <c r="GM472">
        <v>0</v>
      </c>
      <c r="GN472">
        <v>0</v>
      </c>
      <c r="GO472">
        <v>2</v>
      </c>
      <c r="GP472">
        <v>3</v>
      </c>
      <c r="GQ472">
        <v>48</v>
      </c>
      <c r="GR472">
        <v>14</v>
      </c>
      <c r="GS472">
        <v>6</v>
      </c>
      <c r="GT472">
        <v>0</v>
      </c>
      <c r="GU472">
        <v>0</v>
      </c>
      <c r="GV472">
        <v>0</v>
      </c>
      <c r="GW472">
        <v>0</v>
      </c>
      <c r="GX472">
        <v>0</v>
      </c>
      <c r="GY472">
        <v>0</v>
      </c>
      <c r="GZ472">
        <v>0</v>
      </c>
      <c r="HA472">
        <v>0</v>
      </c>
      <c r="HB472">
        <v>0</v>
      </c>
      <c r="HC472">
        <v>1</v>
      </c>
      <c r="HD472">
        <v>0</v>
      </c>
      <c r="HE472">
        <v>0</v>
      </c>
      <c r="HF472">
        <v>0</v>
      </c>
      <c r="HG472">
        <v>0</v>
      </c>
      <c r="HH472">
        <v>0</v>
      </c>
      <c r="HI472">
        <v>0</v>
      </c>
      <c r="HJ472">
        <v>0</v>
      </c>
      <c r="HK472">
        <v>0</v>
      </c>
      <c r="HL472">
        <v>0</v>
      </c>
      <c r="HM472">
        <v>2</v>
      </c>
      <c r="HN472">
        <v>0</v>
      </c>
      <c r="HO472">
        <v>0</v>
      </c>
      <c r="HP472">
        <v>5</v>
      </c>
      <c r="HQ472">
        <v>14</v>
      </c>
      <c r="HR472">
        <v>2</v>
      </c>
      <c r="HS472">
        <v>2</v>
      </c>
      <c r="HT472">
        <v>0</v>
      </c>
      <c r="HU472">
        <v>0</v>
      </c>
      <c r="HV472">
        <v>0</v>
      </c>
      <c r="HW472">
        <v>0</v>
      </c>
      <c r="HX472">
        <v>0</v>
      </c>
      <c r="HY472">
        <v>0</v>
      </c>
      <c r="HZ472">
        <v>0</v>
      </c>
      <c r="IA472">
        <v>0</v>
      </c>
      <c r="IB472">
        <v>0</v>
      </c>
      <c r="IC472">
        <v>0</v>
      </c>
      <c r="ID472">
        <v>0</v>
      </c>
      <c r="IE472">
        <v>2</v>
      </c>
    </row>
    <row r="473" spans="1:239">
      <c r="A473" t="s">
        <v>868</v>
      </c>
      <c r="B473" t="s">
        <v>859</v>
      </c>
      <c r="C473" t="str">
        <f>"061302"</f>
        <v>061302</v>
      </c>
      <c r="D473" t="s">
        <v>867</v>
      </c>
      <c r="E473">
        <v>2</v>
      </c>
      <c r="F473">
        <v>572</v>
      </c>
      <c r="G473">
        <v>440</v>
      </c>
      <c r="H473">
        <v>138</v>
      </c>
      <c r="I473">
        <v>302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302</v>
      </c>
      <c r="T473">
        <v>0</v>
      </c>
      <c r="U473">
        <v>0</v>
      </c>
      <c r="V473">
        <v>302</v>
      </c>
      <c r="W473">
        <v>8</v>
      </c>
      <c r="X473">
        <v>5</v>
      </c>
      <c r="Y473">
        <v>1</v>
      </c>
      <c r="Z473">
        <v>0</v>
      </c>
      <c r="AA473">
        <v>294</v>
      </c>
      <c r="AB473">
        <v>180</v>
      </c>
      <c r="AC473">
        <v>26</v>
      </c>
      <c r="AD473">
        <v>3</v>
      </c>
      <c r="AE473">
        <v>3</v>
      </c>
      <c r="AF473">
        <v>0</v>
      </c>
      <c r="AG473">
        <v>2</v>
      </c>
      <c r="AH473">
        <v>2</v>
      </c>
      <c r="AI473">
        <v>0</v>
      </c>
      <c r="AJ473">
        <v>2</v>
      </c>
      <c r="AK473">
        <v>24</v>
      </c>
      <c r="AL473">
        <v>0</v>
      </c>
      <c r="AM473">
        <v>1</v>
      </c>
      <c r="AN473">
        <v>0</v>
      </c>
      <c r="AO473">
        <v>108</v>
      </c>
      <c r="AP473">
        <v>2</v>
      </c>
      <c r="AQ473">
        <v>0</v>
      </c>
      <c r="AR473">
        <v>1</v>
      </c>
      <c r="AS473">
        <v>1</v>
      </c>
      <c r="AT473">
        <v>1</v>
      </c>
      <c r="AU473">
        <v>0</v>
      </c>
      <c r="AV473">
        <v>0</v>
      </c>
      <c r="AW473">
        <v>0</v>
      </c>
      <c r="AX473">
        <v>0</v>
      </c>
      <c r="AY473">
        <v>4</v>
      </c>
      <c r="AZ473">
        <v>0</v>
      </c>
      <c r="BA473">
        <v>180</v>
      </c>
      <c r="BB473">
        <v>1</v>
      </c>
      <c r="BC473">
        <v>1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1</v>
      </c>
      <c r="CB473">
        <v>7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2</v>
      </c>
      <c r="CM473">
        <v>0</v>
      </c>
      <c r="CN473">
        <v>0</v>
      </c>
      <c r="CO473">
        <v>0</v>
      </c>
      <c r="CP473">
        <v>0</v>
      </c>
      <c r="CQ473">
        <v>7</v>
      </c>
      <c r="CR473">
        <v>12</v>
      </c>
      <c r="CS473">
        <v>7</v>
      </c>
      <c r="CT473">
        <v>0</v>
      </c>
      <c r="CU473">
        <v>0</v>
      </c>
      <c r="CV473">
        <v>2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1</v>
      </c>
      <c r="DC473">
        <v>0</v>
      </c>
      <c r="DD473">
        <v>0</v>
      </c>
      <c r="DE473">
        <v>0</v>
      </c>
      <c r="DF473">
        <v>1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1</v>
      </c>
      <c r="DN473">
        <v>0</v>
      </c>
      <c r="DO473">
        <v>0</v>
      </c>
      <c r="DP473">
        <v>0</v>
      </c>
      <c r="DQ473">
        <v>12</v>
      </c>
      <c r="DR473">
        <v>32</v>
      </c>
      <c r="DS473">
        <v>1</v>
      </c>
      <c r="DT473">
        <v>3</v>
      </c>
      <c r="DU473">
        <v>0</v>
      </c>
      <c r="DV473">
        <v>11</v>
      </c>
      <c r="DW473">
        <v>1</v>
      </c>
      <c r="DX473">
        <v>0</v>
      </c>
      <c r="DY473">
        <v>0</v>
      </c>
      <c r="DZ473">
        <v>0</v>
      </c>
      <c r="EA473">
        <v>0</v>
      </c>
      <c r="EB473">
        <v>7</v>
      </c>
      <c r="EC473">
        <v>0</v>
      </c>
      <c r="ED473">
        <v>0</v>
      </c>
      <c r="EE473">
        <v>1</v>
      </c>
      <c r="EF473">
        <v>0</v>
      </c>
      <c r="EG473">
        <v>0</v>
      </c>
      <c r="EH473">
        <v>0</v>
      </c>
      <c r="EI473">
        <v>1</v>
      </c>
      <c r="EJ473">
        <v>0</v>
      </c>
      <c r="EK473">
        <v>0</v>
      </c>
      <c r="EL473">
        <v>1</v>
      </c>
      <c r="EM473">
        <v>6</v>
      </c>
      <c r="EN473">
        <v>0</v>
      </c>
      <c r="EO473">
        <v>0</v>
      </c>
      <c r="EP473">
        <v>0</v>
      </c>
      <c r="EQ473">
        <v>32</v>
      </c>
      <c r="ER473">
        <v>15</v>
      </c>
      <c r="ES473">
        <v>9</v>
      </c>
      <c r="ET473">
        <v>1</v>
      </c>
      <c r="EU473">
        <v>1</v>
      </c>
      <c r="EV473">
        <v>2</v>
      </c>
      <c r="EW473">
        <v>0</v>
      </c>
      <c r="EX473">
        <v>0</v>
      </c>
      <c r="EY473">
        <v>0</v>
      </c>
      <c r="EZ473">
        <v>0</v>
      </c>
      <c r="FA473">
        <v>0</v>
      </c>
      <c r="FB473">
        <v>1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0</v>
      </c>
      <c r="FJ473">
        <v>0</v>
      </c>
      <c r="FK473">
        <v>0</v>
      </c>
      <c r="FL473">
        <v>0</v>
      </c>
      <c r="FM473">
        <v>0</v>
      </c>
      <c r="FN473">
        <v>0</v>
      </c>
      <c r="FO473">
        <v>1</v>
      </c>
      <c r="FP473">
        <v>0</v>
      </c>
      <c r="FQ473">
        <v>15</v>
      </c>
      <c r="FR473">
        <v>34</v>
      </c>
      <c r="FS473">
        <v>13</v>
      </c>
      <c r="FT473">
        <v>5</v>
      </c>
      <c r="FU473">
        <v>0</v>
      </c>
      <c r="FV473">
        <v>1</v>
      </c>
      <c r="FW473">
        <v>0</v>
      </c>
      <c r="FX473">
        <v>1</v>
      </c>
      <c r="FY473">
        <v>4</v>
      </c>
      <c r="FZ473">
        <v>1</v>
      </c>
      <c r="GA473">
        <v>0</v>
      </c>
      <c r="GB473">
        <v>2</v>
      </c>
      <c r="GC473">
        <v>1</v>
      </c>
      <c r="GD473">
        <v>1</v>
      </c>
      <c r="GE473">
        <v>1</v>
      </c>
      <c r="GF473">
        <v>0</v>
      </c>
      <c r="GG473">
        <v>0</v>
      </c>
      <c r="GH473">
        <v>2</v>
      </c>
      <c r="GI473">
        <v>0</v>
      </c>
      <c r="GJ473">
        <v>0</v>
      </c>
      <c r="GK473">
        <v>0</v>
      </c>
      <c r="GL473">
        <v>1</v>
      </c>
      <c r="GM473">
        <v>0</v>
      </c>
      <c r="GN473">
        <v>0</v>
      </c>
      <c r="GO473">
        <v>1</v>
      </c>
      <c r="GP473">
        <v>0</v>
      </c>
      <c r="GQ473">
        <v>34</v>
      </c>
      <c r="GR473">
        <v>13</v>
      </c>
      <c r="GS473">
        <v>1</v>
      </c>
      <c r="GT473">
        <v>0</v>
      </c>
      <c r="GU473">
        <v>0</v>
      </c>
      <c r="GV473">
        <v>0</v>
      </c>
      <c r="GW473">
        <v>0</v>
      </c>
      <c r="GX473">
        <v>0</v>
      </c>
      <c r="GY473">
        <v>0</v>
      </c>
      <c r="GZ473">
        <v>0</v>
      </c>
      <c r="HA473">
        <v>0</v>
      </c>
      <c r="HB473">
        <v>0</v>
      </c>
      <c r="HC473">
        <v>0</v>
      </c>
      <c r="HD473">
        <v>0</v>
      </c>
      <c r="HE473">
        <v>0</v>
      </c>
      <c r="HF473">
        <v>0</v>
      </c>
      <c r="HG473">
        <v>0</v>
      </c>
      <c r="HH473">
        <v>0</v>
      </c>
      <c r="HI473">
        <v>0</v>
      </c>
      <c r="HJ473">
        <v>0</v>
      </c>
      <c r="HK473">
        <v>0</v>
      </c>
      <c r="HL473">
        <v>0</v>
      </c>
      <c r="HM473">
        <v>0</v>
      </c>
      <c r="HN473">
        <v>0</v>
      </c>
      <c r="HO473">
        <v>0</v>
      </c>
      <c r="HP473">
        <v>12</v>
      </c>
      <c r="HQ473">
        <v>13</v>
      </c>
      <c r="HR473">
        <v>0</v>
      </c>
      <c r="HS473">
        <v>0</v>
      </c>
      <c r="HT473">
        <v>0</v>
      </c>
      <c r="HU473">
        <v>0</v>
      </c>
      <c r="HV473">
        <v>0</v>
      </c>
      <c r="HW473">
        <v>0</v>
      </c>
      <c r="HX473">
        <v>0</v>
      </c>
      <c r="HY473">
        <v>0</v>
      </c>
      <c r="HZ473">
        <v>0</v>
      </c>
      <c r="IA473">
        <v>0</v>
      </c>
      <c r="IB473">
        <v>0</v>
      </c>
      <c r="IC473">
        <v>0</v>
      </c>
      <c r="ID473">
        <v>0</v>
      </c>
      <c r="IE473">
        <v>0</v>
      </c>
    </row>
    <row r="474" spans="1:239">
      <c r="A474" t="s">
        <v>866</v>
      </c>
      <c r="B474" t="s">
        <v>859</v>
      </c>
      <c r="C474" t="str">
        <f>"061302"</f>
        <v>061302</v>
      </c>
      <c r="D474" t="s">
        <v>865</v>
      </c>
      <c r="E474">
        <v>3</v>
      </c>
      <c r="F474">
        <v>438</v>
      </c>
      <c r="G474">
        <v>340</v>
      </c>
      <c r="H474">
        <v>118</v>
      </c>
      <c r="I474">
        <v>222</v>
      </c>
      <c r="J474">
        <v>1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222</v>
      </c>
      <c r="T474">
        <v>0</v>
      </c>
      <c r="U474">
        <v>0</v>
      </c>
      <c r="V474">
        <v>222</v>
      </c>
      <c r="W474">
        <v>5</v>
      </c>
      <c r="X474">
        <v>4</v>
      </c>
      <c r="Y474">
        <v>1</v>
      </c>
      <c r="Z474">
        <v>0</v>
      </c>
      <c r="AA474">
        <v>217</v>
      </c>
      <c r="AB474">
        <v>107</v>
      </c>
      <c r="AC474">
        <v>19</v>
      </c>
      <c r="AD474">
        <v>2</v>
      </c>
      <c r="AE474">
        <v>2</v>
      </c>
      <c r="AF474">
        <v>1</v>
      </c>
      <c r="AG474">
        <v>2</v>
      </c>
      <c r="AH474">
        <v>0</v>
      </c>
      <c r="AI474">
        <v>0</v>
      </c>
      <c r="AJ474">
        <v>2</v>
      </c>
      <c r="AK474">
        <v>6</v>
      </c>
      <c r="AL474">
        <v>1</v>
      </c>
      <c r="AM474">
        <v>1</v>
      </c>
      <c r="AN474">
        <v>0</v>
      </c>
      <c r="AO474">
        <v>52</v>
      </c>
      <c r="AP474">
        <v>1</v>
      </c>
      <c r="AQ474">
        <v>1</v>
      </c>
      <c r="AR474">
        <v>1</v>
      </c>
      <c r="AS474">
        <v>0</v>
      </c>
      <c r="AT474">
        <v>1</v>
      </c>
      <c r="AU474">
        <v>0</v>
      </c>
      <c r="AV474">
        <v>0</v>
      </c>
      <c r="AW474">
        <v>2</v>
      </c>
      <c r="AX474">
        <v>0</v>
      </c>
      <c r="AY474">
        <v>1</v>
      </c>
      <c r="AZ474">
        <v>12</v>
      </c>
      <c r="BA474">
        <v>107</v>
      </c>
      <c r="BB474">
        <v>15</v>
      </c>
      <c r="BC474">
        <v>3</v>
      </c>
      <c r="BD474">
        <v>5</v>
      </c>
      <c r="BE474">
        <v>1</v>
      </c>
      <c r="BF474">
        <v>0</v>
      </c>
      <c r="BG474">
        <v>3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1</v>
      </c>
      <c r="BV474">
        <v>1</v>
      </c>
      <c r="BW474">
        <v>0</v>
      </c>
      <c r="BX474">
        <v>0</v>
      </c>
      <c r="BY474">
        <v>0</v>
      </c>
      <c r="BZ474">
        <v>1</v>
      </c>
      <c r="CA474">
        <v>15</v>
      </c>
      <c r="CB474">
        <v>2</v>
      </c>
      <c r="CC474">
        <v>2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2</v>
      </c>
      <c r="CR474">
        <v>12</v>
      </c>
      <c r="CS474">
        <v>5</v>
      </c>
      <c r="CT474">
        <v>1</v>
      </c>
      <c r="CU474">
        <v>1</v>
      </c>
      <c r="CV474">
        <v>0</v>
      </c>
      <c r="CW474">
        <v>1</v>
      </c>
      <c r="CX474">
        <v>2</v>
      </c>
      <c r="CY474">
        <v>0</v>
      </c>
      <c r="CZ474">
        <v>0</v>
      </c>
      <c r="DA474">
        <v>0</v>
      </c>
      <c r="DB474">
        <v>1</v>
      </c>
      <c r="DC474">
        <v>0</v>
      </c>
      <c r="DD474">
        <v>1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12</v>
      </c>
      <c r="DR474">
        <v>41</v>
      </c>
      <c r="DS474">
        <v>1</v>
      </c>
      <c r="DT474">
        <v>4</v>
      </c>
      <c r="DU474">
        <v>0</v>
      </c>
      <c r="DV474">
        <v>6</v>
      </c>
      <c r="DW474">
        <v>0</v>
      </c>
      <c r="DX474">
        <v>4</v>
      </c>
      <c r="DY474">
        <v>2</v>
      </c>
      <c r="DZ474">
        <v>0</v>
      </c>
      <c r="EA474">
        <v>0</v>
      </c>
      <c r="EB474">
        <v>8</v>
      </c>
      <c r="EC474">
        <v>0</v>
      </c>
      <c r="ED474">
        <v>4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11</v>
      </c>
      <c r="EN474">
        <v>0</v>
      </c>
      <c r="EO474">
        <v>1</v>
      </c>
      <c r="EP474">
        <v>0</v>
      </c>
      <c r="EQ474">
        <v>41</v>
      </c>
      <c r="ER474">
        <v>15</v>
      </c>
      <c r="ES474">
        <v>11</v>
      </c>
      <c r="ET474">
        <v>0</v>
      </c>
      <c r="EU474">
        <v>0</v>
      </c>
      <c r="EV474">
        <v>0</v>
      </c>
      <c r="EW474">
        <v>0</v>
      </c>
      <c r="EX474">
        <v>0</v>
      </c>
      <c r="EY474">
        <v>0</v>
      </c>
      <c r="EZ474">
        <v>0</v>
      </c>
      <c r="FA474">
        <v>0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1</v>
      </c>
      <c r="FL474">
        <v>0</v>
      </c>
      <c r="FM474">
        <v>0</v>
      </c>
      <c r="FN474">
        <v>0</v>
      </c>
      <c r="FO474">
        <v>3</v>
      </c>
      <c r="FP474">
        <v>0</v>
      </c>
      <c r="FQ474">
        <v>15</v>
      </c>
      <c r="FR474">
        <v>17</v>
      </c>
      <c r="FS474">
        <v>10</v>
      </c>
      <c r="FT474">
        <v>1</v>
      </c>
      <c r="FU474">
        <v>0</v>
      </c>
      <c r="FV474">
        <v>1</v>
      </c>
      <c r="FW474">
        <v>0</v>
      </c>
      <c r="FX474">
        <v>0</v>
      </c>
      <c r="FY474">
        <v>0</v>
      </c>
      <c r="FZ474">
        <v>2</v>
      </c>
      <c r="GA474">
        <v>0</v>
      </c>
      <c r="GB474">
        <v>2</v>
      </c>
      <c r="GC474">
        <v>0</v>
      </c>
      <c r="GD474">
        <v>0</v>
      </c>
      <c r="GE474">
        <v>0</v>
      </c>
      <c r="GF474">
        <v>0</v>
      </c>
      <c r="GG474">
        <v>0</v>
      </c>
      <c r="GH474">
        <v>0</v>
      </c>
      <c r="GI474">
        <v>1</v>
      </c>
      <c r="GJ474">
        <v>0</v>
      </c>
      <c r="GK474">
        <v>0</v>
      </c>
      <c r="GL474">
        <v>0</v>
      </c>
      <c r="GM474">
        <v>0</v>
      </c>
      <c r="GN474">
        <v>0</v>
      </c>
      <c r="GO474">
        <v>0</v>
      </c>
      <c r="GP474">
        <v>0</v>
      </c>
      <c r="GQ474">
        <v>17</v>
      </c>
      <c r="GR474">
        <v>8</v>
      </c>
      <c r="GS474">
        <v>4</v>
      </c>
      <c r="GT474">
        <v>0</v>
      </c>
      <c r="GU474">
        <v>0</v>
      </c>
      <c r="GV474">
        <v>0</v>
      </c>
      <c r="GW474">
        <v>1</v>
      </c>
      <c r="GX474">
        <v>0</v>
      </c>
      <c r="GY474">
        <v>0</v>
      </c>
      <c r="GZ474">
        <v>0</v>
      </c>
      <c r="HA474">
        <v>0</v>
      </c>
      <c r="HB474">
        <v>0</v>
      </c>
      <c r="HC474">
        <v>0</v>
      </c>
      <c r="HD474">
        <v>0</v>
      </c>
      <c r="HE474">
        <v>0</v>
      </c>
      <c r="HF474">
        <v>0</v>
      </c>
      <c r="HG474">
        <v>2</v>
      </c>
      <c r="HH474">
        <v>0</v>
      </c>
      <c r="HI474">
        <v>0</v>
      </c>
      <c r="HJ474">
        <v>0</v>
      </c>
      <c r="HK474">
        <v>0</v>
      </c>
      <c r="HL474">
        <v>0</v>
      </c>
      <c r="HM474">
        <v>0</v>
      </c>
      <c r="HN474">
        <v>0</v>
      </c>
      <c r="HO474">
        <v>0</v>
      </c>
      <c r="HP474">
        <v>1</v>
      </c>
      <c r="HQ474">
        <v>8</v>
      </c>
      <c r="HR474">
        <v>0</v>
      </c>
      <c r="HS474">
        <v>0</v>
      </c>
      <c r="HT474">
        <v>0</v>
      </c>
      <c r="HU474">
        <v>0</v>
      </c>
      <c r="HV474">
        <v>0</v>
      </c>
      <c r="HW474">
        <v>0</v>
      </c>
      <c r="HX474">
        <v>0</v>
      </c>
      <c r="HY474">
        <v>0</v>
      </c>
      <c r="HZ474">
        <v>0</v>
      </c>
      <c r="IA474">
        <v>0</v>
      </c>
      <c r="IB474">
        <v>0</v>
      </c>
      <c r="IC474">
        <v>0</v>
      </c>
      <c r="ID474">
        <v>0</v>
      </c>
      <c r="IE474">
        <v>0</v>
      </c>
    </row>
    <row r="475" spans="1:239">
      <c r="A475" t="s">
        <v>864</v>
      </c>
      <c r="B475" t="s">
        <v>859</v>
      </c>
      <c r="C475" t="str">
        <f>"061302"</f>
        <v>061302</v>
      </c>
      <c r="D475" t="s">
        <v>863</v>
      </c>
      <c r="E475">
        <v>4</v>
      </c>
      <c r="F475">
        <v>393</v>
      </c>
      <c r="G475">
        <v>310</v>
      </c>
      <c r="H475">
        <v>116</v>
      </c>
      <c r="I475">
        <v>194</v>
      </c>
      <c r="J475">
        <v>1</v>
      </c>
      <c r="K475">
        <v>3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194</v>
      </c>
      <c r="T475">
        <v>0</v>
      </c>
      <c r="U475">
        <v>0</v>
      </c>
      <c r="V475">
        <v>194</v>
      </c>
      <c r="W475">
        <v>5</v>
      </c>
      <c r="X475">
        <v>4</v>
      </c>
      <c r="Y475">
        <v>1</v>
      </c>
      <c r="Z475">
        <v>0</v>
      </c>
      <c r="AA475">
        <v>189</v>
      </c>
      <c r="AB475">
        <v>129</v>
      </c>
      <c r="AC475">
        <v>26</v>
      </c>
      <c r="AD475">
        <v>3</v>
      </c>
      <c r="AE475">
        <v>5</v>
      </c>
      <c r="AF475">
        <v>4</v>
      </c>
      <c r="AG475">
        <v>0</v>
      </c>
      <c r="AH475">
        <v>4</v>
      </c>
      <c r="AI475">
        <v>1</v>
      </c>
      <c r="AJ475">
        <v>0</v>
      </c>
      <c r="AK475">
        <v>7</v>
      </c>
      <c r="AL475">
        <v>2</v>
      </c>
      <c r="AM475">
        <v>2</v>
      </c>
      <c r="AN475">
        <v>1</v>
      </c>
      <c r="AO475">
        <v>57</v>
      </c>
      <c r="AP475">
        <v>1</v>
      </c>
      <c r="AQ475">
        <v>2</v>
      </c>
      <c r="AR475">
        <v>1</v>
      </c>
      <c r="AS475">
        <v>1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5</v>
      </c>
      <c r="AZ475">
        <v>7</v>
      </c>
      <c r="BA475">
        <v>129</v>
      </c>
      <c r="BB475">
        <v>4</v>
      </c>
      <c r="BC475">
        <v>0</v>
      </c>
      <c r="BD475">
        <v>2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1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1</v>
      </c>
      <c r="BY475">
        <v>0</v>
      </c>
      <c r="BZ475">
        <v>0</v>
      </c>
      <c r="CA475">
        <v>4</v>
      </c>
      <c r="CB475">
        <v>3</v>
      </c>
      <c r="CC475">
        <v>2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1</v>
      </c>
      <c r="CO475">
        <v>0</v>
      </c>
      <c r="CP475">
        <v>0</v>
      </c>
      <c r="CQ475">
        <v>3</v>
      </c>
      <c r="CR475">
        <v>5</v>
      </c>
      <c r="CS475">
        <v>1</v>
      </c>
      <c r="CT475">
        <v>0</v>
      </c>
      <c r="CU475">
        <v>1</v>
      </c>
      <c r="CV475">
        <v>1</v>
      </c>
      <c r="CW475">
        <v>1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1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5</v>
      </c>
      <c r="DR475">
        <v>20</v>
      </c>
      <c r="DS475">
        <v>1</v>
      </c>
      <c r="DT475">
        <v>5</v>
      </c>
      <c r="DU475">
        <v>0</v>
      </c>
      <c r="DV475">
        <v>10</v>
      </c>
      <c r="DW475">
        <v>0</v>
      </c>
      <c r="DX475">
        <v>0</v>
      </c>
      <c r="DY475">
        <v>0</v>
      </c>
      <c r="DZ475">
        <v>0</v>
      </c>
      <c r="EA475">
        <v>1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3</v>
      </c>
      <c r="EN475">
        <v>0</v>
      </c>
      <c r="EO475">
        <v>0</v>
      </c>
      <c r="EP475">
        <v>0</v>
      </c>
      <c r="EQ475">
        <v>20</v>
      </c>
      <c r="ER475">
        <v>8</v>
      </c>
      <c r="ES475">
        <v>3</v>
      </c>
      <c r="ET475">
        <v>0</v>
      </c>
      <c r="EU475">
        <v>0</v>
      </c>
      <c r="EV475">
        <v>0</v>
      </c>
      <c r="EW475">
        <v>0</v>
      </c>
      <c r="EX475">
        <v>0</v>
      </c>
      <c r="EY475">
        <v>0</v>
      </c>
      <c r="EZ475">
        <v>0</v>
      </c>
      <c r="FA475">
        <v>0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3</v>
      </c>
      <c r="FJ475">
        <v>0</v>
      </c>
      <c r="FK475">
        <v>0</v>
      </c>
      <c r="FL475">
        <v>0</v>
      </c>
      <c r="FM475">
        <v>0</v>
      </c>
      <c r="FN475">
        <v>0</v>
      </c>
      <c r="FO475">
        <v>1</v>
      </c>
      <c r="FP475">
        <v>1</v>
      </c>
      <c r="FQ475">
        <v>8</v>
      </c>
      <c r="FR475">
        <v>18</v>
      </c>
      <c r="FS475">
        <v>3</v>
      </c>
      <c r="FT475">
        <v>2</v>
      </c>
      <c r="FU475">
        <v>1</v>
      </c>
      <c r="FV475">
        <v>0</v>
      </c>
      <c r="FW475">
        <v>0</v>
      </c>
      <c r="FX475">
        <v>0</v>
      </c>
      <c r="FY475">
        <v>2</v>
      </c>
      <c r="FZ475">
        <v>1</v>
      </c>
      <c r="GA475">
        <v>0</v>
      </c>
      <c r="GB475">
        <v>1</v>
      </c>
      <c r="GC475">
        <v>1</v>
      </c>
      <c r="GD475">
        <v>1</v>
      </c>
      <c r="GE475">
        <v>1</v>
      </c>
      <c r="GF475">
        <v>1</v>
      </c>
      <c r="GG475">
        <v>0</v>
      </c>
      <c r="GH475">
        <v>0</v>
      </c>
      <c r="GI475">
        <v>0</v>
      </c>
      <c r="GJ475">
        <v>1</v>
      </c>
      <c r="GK475">
        <v>0</v>
      </c>
      <c r="GL475">
        <v>0</v>
      </c>
      <c r="GM475">
        <v>0</v>
      </c>
      <c r="GN475">
        <v>0</v>
      </c>
      <c r="GO475">
        <v>0</v>
      </c>
      <c r="GP475">
        <v>3</v>
      </c>
      <c r="GQ475">
        <v>18</v>
      </c>
      <c r="GR475">
        <v>2</v>
      </c>
      <c r="GS475">
        <v>1</v>
      </c>
      <c r="GT475">
        <v>0</v>
      </c>
      <c r="GU475">
        <v>0</v>
      </c>
      <c r="GV475">
        <v>0</v>
      </c>
      <c r="GW475">
        <v>0</v>
      </c>
      <c r="GX475">
        <v>0</v>
      </c>
      <c r="GY475">
        <v>0</v>
      </c>
      <c r="GZ475">
        <v>0</v>
      </c>
      <c r="HA475">
        <v>0</v>
      </c>
      <c r="HB475">
        <v>0</v>
      </c>
      <c r="HC475">
        <v>0</v>
      </c>
      <c r="HD475">
        <v>0</v>
      </c>
      <c r="HE475">
        <v>0</v>
      </c>
      <c r="HF475">
        <v>1</v>
      </c>
      <c r="HG475">
        <v>0</v>
      </c>
      <c r="HH475">
        <v>0</v>
      </c>
      <c r="HI475">
        <v>0</v>
      </c>
      <c r="HJ475">
        <v>0</v>
      </c>
      <c r="HK475">
        <v>0</v>
      </c>
      <c r="HL475">
        <v>0</v>
      </c>
      <c r="HM475">
        <v>0</v>
      </c>
      <c r="HN475">
        <v>0</v>
      </c>
      <c r="HO475">
        <v>0</v>
      </c>
      <c r="HP475">
        <v>0</v>
      </c>
      <c r="HQ475">
        <v>2</v>
      </c>
      <c r="HR475">
        <v>0</v>
      </c>
      <c r="HS475">
        <v>0</v>
      </c>
      <c r="HT475">
        <v>0</v>
      </c>
      <c r="HU475">
        <v>0</v>
      </c>
      <c r="HV475">
        <v>0</v>
      </c>
      <c r="HW475">
        <v>0</v>
      </c>
      <c r="HX475">
        <v>0</v>
      </c>
      <c r="HY475">
        <v>0</v>
      </c>
      <c r="HZ475">
        <v>0</v>
      </c>
      <c r="IA475">
        <v>0</v>
      </c>
      <c r="IB475">
        <v>0</v>
      </c>
      <c r="IC475">
        <v>0</v>
      </c>
      <c r="ID475">
        <v>0</v>
      </c>
      <c r="IE475">
        <v>0</v>
      </c>
    </row>
    <row r="476" spans="1:239">
      <c r="A476" t="s">
        <v>862</v>
      </c>
      <c r="B476" t="s">
        <v>859</v>
      </c>
      <c r="C476" t="str">
        <f>"061302"</f>
        <v>061302</v>
      </c>
      <c r="D476" t="s">
        <v>861</v>
      </c>
      <c r="E476">
        <v>5</v>
      </c>
      <c r="F476">
        <v>282</v>
      </c>
      <c r="G476">
        <v>220</v>
      </c>
      <c r="H476">
        <v>142</v>
      </c>
      <c r="I476">
        <v>78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78</v>
      </c>
      <c r="T476">
        <v>0</v>
      </c>
      <c r="U476">
        <v>0</v>
      </c>
      <c r="V476">
        <v>78</v>
      </c>
      <c r="W476">
        <v>5</v>
      </c>
      <c r="X476">
        <v>3</v>
      </c>
      <c r="Y476">
        <v>2</v>
      </c>
      <c r="Z476">
        <v>0</v>
      </c>
      <c r="AA476">
        <v>73</v>
      </c>
      <c r="AB476">
        <v>17</v>
      </c>
      <c r="AC476">
        <v>4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1</v>
      </c>
      <c r="AJ476">
        <v>0</v>
      </c>
      <c r="AK476">
        <v>2</v>
      </c>
      <c r="AL476">
        <v>0</v>
      </c>
      <c r="AM476">
        <v>0</v>
      </c>
      <c r="AN476">
        <v>1</v>
      </c>
      <c r="AO476">
        <v>8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1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17</v>
      </c>
      <c r="BB476">
        <v>14</v>
      </c>
      <c r="BC476">
        <v>3</v>
      </c>
      <c r="BD476">
        <v>2</v>
      </c>
      <c r="BE476">
        <v>0</v>
      </c>
      <c r="BF476">
        <v>4</v>
      </c>
      <c r="BG476">
        <v>0</v>
      </c>
      <c r="BH476">
        <v>2</v>
      </c>
      <c r="BI476">
        <v>1</v>
      </c>
      <c r="BJ476">
        <v>0</v>
      </c>
      <c r="BK476">
        <v>1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1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14</v>
      </c>
      <c r="CB476">
        <v>1</v>
      </c>
      <c r="CC476">
        <v>1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1</v>
      </c>
      <c r="CR476">
        <v>4</v>
      </c>
      <c r="CS476">
        <v>3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1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4</v>
      </c>
      <c r="DR476">
        <v>6</v>
      </c>
      <c r="DS476">
        <v>1</v>
      </c>
      <c r="DT476">
        <v>2</v>
      </c>
      <c r="DU476">
        <v>0</v>
      </c>
      <c r="DV476">
        <v>0</v>
      </c>
      <c r="DW476">
        <v>1</v>
      </c>
      <c r="DX476">
        <v>0</v>
      </c>
      <c r="DY476">
        <v>0</v>
      </c>
      <c r="DZ476">
        <v>0</v>
      </c>
      <c r="EA476">
        <v>0</v>
      </c>
      <c r="EB476">
        <v>1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1</v>
      </c>
      <c r="EQ476">
        <v>6</v>
      </c>
      <c r="ER476">
        <v>7</v>
      </c>
      <c r="ES476">
        <v>4</v>
      </c>
      <c r="ET476">
        <v>0</v>
      </c>
      <c r="EU476">
        <v>0</v>
      </c>
      <c r="EV476">
        <v>0</v>
      </c>
      <c r="EW476">
        <v>0</v>
      </c>
      <c r="EX476">
        <v>0</v>
      </c>
      <c r="EY476">
        <v>0</v>
      </c>
      <c r="EZ476">
        <v>0</v>
      </c>
      <c r="FA476">
        <v>0</v>
      </c>
      <c r="FB476">
        <v>0</v>
      </c>
      <c r="FC476">
        <v>0</v>
      </c>
      <c r="FD476">
        <v>0</v>
      </c>
      <c r="FE476">
        <v>0</v>
      </c>
      <c r="FF476">
        <v>0</v>
      </c>
      <c r="FG476">
        <v>0</v>
      </c>
      <c r="FH476">
        <v>0</v>
      </c>
      <c r="FI476">
        <v>0</v>
      </c>
      <c r="FJ476">
        <v>0</v>
      </c>
      <c r="FK476">
        <v>0</v>
      </c>
      <c r="FL476">
        <v>0</v>
      </c>
      <c r="FM476">
        <v>0</v>
      </c>
      <c r="FN476">
        <v>0</v>
      </c>
      <c r="FO476">
        <v>1</v>
      </c>
      <c r="FP476">
        <v>2</v>
      </c>
      <c r="FQ476">
        <v>7</v>
      </c>
      <c r="FR476">
        <v>14</v>
      </c>
      <c r="FS476">
        <v>3</v>
      </c>
      <c r="FT476">
        <v>2</v>
      </c>
      <c r="FU476">
        <v>0</v>
      </c>
      <c r="FV476">
        <v>1</v>
      </c>
      <c r="FW476">
        <v>0</v>
      </c>
      <c r="FX476">
        <v>0</v>
      </c>
      <c r="FY476">
        <v>1</v>
      </c>
      <c r="FZ476">
        <v>0</v>
      </c>
      <c r="GA476">
        <v>2</v>
      </c>
      <c r="GB476">
        <v>5</v>
      </c>
      <c r="GC476">
        <v>0</v>
      </c>
      <c r="GD476">
        <v>0</v>
      </c>
      <c r="GE476">
        <v>0</v>
      </c>
      <c r="GF476">
        <v>0</v>
      </c>
      <c r="GG476">
        <v>0</v>
      </c>
      <c r="GH476">
        <v>0</v>
      </c>
      <c r="GI476">
        <v>0</v>
      </c>
      <c r="GJ476">
        <v>0</v>
      </c>
      <c r="GK476">
        <v>0</v>
      </c>
      <c r="GL476">
        <v>0</v>
      </c>
      <c r="GM476">
        <v>0</v>
      </c>
      <c r="GN476">
        <v>0</v>
      </c>
      <c r="GO476">
        <v>0</v>
      </c>
      <c r="GP476">
        <v>0</v>
      </c>
      <c r="GQ476">
        <v>14</v>
      </c>
      <c r="GR476">
        <v>10</v>
      </c>
      <c r="GS476">
        <v>0</v>
      </c>
      <c r="GT476">
        <v>0</v>
      </c>
      <c r="GU476">
        <v>0</v>
      </c>
      <c r="GV476">
        <v>0</v>
      </c>
      <c r="GW476">
        <v>1</v>
      </c>
      <c r="GX476">
        <v>0</v>
      </c>
      <c r="GY476">
        <v>0</v>
      </c>
      <c r="GZ476">
        <v>0</v>
      </c>
      <c r="HA476">
        <v>0</v>
      </c>
      <c r="HB476">
        <v>0</v>
      </c>
      <c r="HC476">
        <v>0</v>
      </c>
      <c r="HD476">
        <v>1</v>
      </c>
      <c r="HE476">
        <v>2</v>
      </c>
      <c r="HF476">
        <v>0</v>
      </c>
      <c r="HG476">
        <v>0</v>
      </c>
      <c r="HH476">
        <v>0</v>
      </c>
      <c r="HI476">
        <v>0</v>
      </c>
      <c r="HJ476">
        <v>0</v>
      </c>
      <c r="HK476">
        <v>0</v>
      </c>
      <c r="HL476">
        <v>0</v>
      </c>
      <c r="HM476">
        <v>0</v>
      </c>
      <c r="HN476">
        <v>0</v>
      </c>
      <c r="HO476">
        <v>0</v>
      </c>
      <c r="HP476">
        <v>6</v>
      </c>
      <c r="HQ476">
        <v>10</v>
      </c>
      <c r="HR476">
        <v>0</v>
      </c>
      <c r="HS476">
        <v>0</v>
      </c>
      <c r="HT476">
        <v>0</v>
      </c>
      <c r="HU476">
        <v>0</v>
      </c>
      <c r="HV476">
        <v>0</v>
      </c>
      <c r="HW476">
        <v>0</v>
      </c>
      <c r="HX476">
        <v>0</v>
      </c>
      <c r="HY476">
        <v>0</v>
      </c>
      <c r="HZ476">
        <v>0</v>
      </c>
      <c r="IA476">
        <v>0</v>
      </c>
      <c r="IB476">
        <v>0</v>
      </c>
      <c r="IC476">
        <v>0</v>
      </c>
      <c r="ID476">
        <v>0</v>
      </c>
      <c r="IE476">
        <v>0</v>
      </c>
    </row>
    <row r="477" spans="1:239">
      <c r="A477" t="s">
        <v>860</v>
      </c>
      <c r="B477" t="s">
        <v>859</v>
      </c>
      <c r="C477" t="str">
        <f>"061302"</f>
        <v>061302</v>
      </c>
      <c r="D477" t="s">
        <v>858</v>
      </c>
      <c r="E477">
        <v>6</v>
      </c>
      <c r="F477">
        <v>337</v>
      </c>
      <c r="G477">
        <v>270</v>
      </c>
      <c r="H477">
        <v>28</v>
      </c>
      <c r="I477">
        <v>242</v>
      </c>
      <c r="J477">
        <v>0</v>
      </c>
      <c r="K477">
        <v>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242</v>
      </c>
      <c r="T477">
        <v>0</v>
      </c>
      <c r="U477">
        <v>0</v>
      </c>
      <c r="V477">
        <v>242</v>
      </c>
      <c r="W477">
        <v>6</v>
      </c>
      <c r="X477">
        <v>2</v>
      </c>
      <c r="Y477">
        <v>4</v>
      </c>
      <c r="Z477">
        <v>0</v>
      </c>
      <c r="AA477">
        <v>236</v>
      </c>
      <c r="AB477">
        <v>164</v>
      </c>
      <c r="AC477">
        <v>27</v>
      </c>
      <c r="AD477">
        <v>2</v>
      </c>
      <c r="AE477">
        <v>10</v>
      </c>
      <c r="AF477">
        <v>1</v>
      </c>
      <c r="AG477">
        <v>0</v>
      </c>
      <c r="AH477">
        <v>0</v>
      </c>
      <c r="AI477">
        <v>0</v>
      </c>
      <c r="AJ477">
        <v>0</v>
      </c>
      <c r="AK477">
        <v>32</v>
      </c>
      <c r="AL477">
        <v>2</v>
      </c>
      <c r="AM477">
        <v>1</v>
      </c>
      <c r="AN477">
        <v>0</v>
      </c>
      <c r="AO477">
        <v>82</v>
      </c>
      <c r="AP477">
        <v>0</v>
      </c>
      <c r="AQ477">
        <v>0</v>
      </c>
      <c r="AR477">
        <v>1</v>
      </c>
      <c r="AS477">
        <v>1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5</v>
      </c>
      <c r="BA477">
        <v>164</v>
      </c>
      <c r="BB477">
        <v>6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3</v>
      </c>
      <c r="BI477">
        <v>0</v>
      </c>
      <c r="BJ477">
        <v>0</v>
      </c>
      <c r="BK477">
        <v>2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1</v>
      </c>
      <c r="BX477">
        <v>0</v>
      </c>
      <c r="BY477">
        <v>0</v>
      </c>
      <c r="BZ477">
        <v>0</v>
      </c>
      <c r="CA477">
        <v>6</v>
      </c>
      <c r="CB477">
        <v>3</v>
      </c>
      <c r="CC477">
        <v>1</v>
      </c>
      <c r="CD477">
        <v>1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1</v>
      </c>
      <c r="CN477">
        <v>0</v>
      </c>
      <c r="CO477">
        <v>0</v>
      </c>
      <c r="CP477">
        <v>0</v>
      </c>
      <c r="CQ477">
        <v>3</v>
      </c>
      <c r="CR477">
        <v>16</v>
      </c>
      <c r="CS477">
        <v>6</v>
      </c>
      <c r="CT477">
        <v>2</v>
      </c>
      <c r="CU477">
        <v>0</v>
      </c>
      <c r="CV477">
        <v>2</v>
      </c>
      <c r="CW477">
        <v>0</v>
      </c>
      <c r="CX477">
        <v>1</v>
      </c>
      <c r="CY477">
        <v>1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1</v>
      </c>
      <c r="DG477">
        <v>1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2</v>
      </c>
      <c r="DQ477">
        <v>16</v>
      </c>
      <c r="DR477">
        <v>16</v>
      </c>
      <c r="DS477">
        <v>0</v>
      </c>
      <c r="DT477">
        <v>8</v>
      </c>
      <c r="DU477">
        <v>0</v>
      </c>
      <c r="DV477">
        <v>2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4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2</v>
      </c>
      <c r="EN477">
        <v>0</v>
      </c>
      <c r="EO477">
        <v>0</v>
      </c>
      <c r="EP477">
        <v>0</v>
      </c>
      <c r="EQ477">
        <v>16</v>
      </c>
      <c r="ER477">
        <v>2</v>
      </c>
      <c r="ES477">
        <v>1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0</v>
      </c>
      <c r="FE477">
        <v>0</v>
      </c>
      <c r="FF477">
        <v>1</v>
      </c>
      <c r="FG477">
        <v>0</v>
      </c>
      <c r="FH477">
        <v>0</v>
      </c>
      <c r="FI477">
        <v>0</v>
      </c>
      <c r="FJ477">
        <v>0</v>
      </c>
      <c r="FK477">
        <v>0</v>
      </c>
      <c r="FL477">
        <v>0</v>
      </c>
      <c r="FM477">
        <v>0</v>
      </c>
      <c r="FN477">
        <v>0</v>
      </c>
      <c r="FO477">
        <v>0</v>
      </c>
      <c r="FP477">
        <v>0</v>
      </c>
      <c r="FQ477">
        <v>2</v>
      </c>
      <c r="FR477">
        <v>28</v>
      </c>
      <c r="FS477">
        <v>6</v>
      </c>
      <c r="FT477">
        <v>2</v>
      </c>
      <c r="FU477">
        <v>2</v>
      </c>
      <c r="FV477">
        <v>1</v>
      </c>
      <c r="FW477">
        <v>0</v>
      </c>
      <c r="FX477">
        <v>0</v>
      </c>
      <c r="FY477">
        <v>1</v>
      </c>
      <c r="FZ477">
        <v>1</v>
      </c>
      <c r="GA477">
        <v>0</v>
      </c>
      <c r="GB477">
        <v>8</v>
      </c>
      <c r="GC477">
        <v>1</v>
      </c>
      <c r="GD477">
        <v>0</v>
      </c>
      <c r="GE477">
        <v>0</v>
      </c>
      <c r="GF477">
        <v>0</v>
      </c>
      <c r="GG477">
        <v>0</v>
      </c>
      <c r="GH477">
        <v>0</v>
      </c>
      <c r="GI477">
        <v>0</v>
      </c>
      <c r="GJ477">
        <v>0</v>
      </c>
      <c r="GK477">
        <v>0</v>
      </c>
      <c r="GL477">
        <v>2</v>
      </c>
      <c r="GM477">
        <v>1</v>
      </c>
      <c r="GN477">
        <v>0</v>
      </c>
      <c r="GO477">
        <v>0</v>
      </c>
      <c r="GP477">
        <v>3</v>
      </c>
      <c r="GQ477">
        <v>28</v>
      </c>
      <c r="GR477">
        <v>1</v>
      </c>
      <c r="GS477">
        <v>0</v>
      </c>
      <c r="GT477">
        <v>0</v>
      </c>
      <c r="GU477">
        <v>0</v>
      </c>
      <c r="GV477">
        <v>0</v>
      </c>
      <c r="GW477">
        <v>0</v>
      </c>
      <c r="GX477">
        <v>0</v>
      </c>
      <c r="GY477">
        <v>0</v>
      </c>
      <c r="GZ477">
        <v>0</v>
      </c>
      <c r="HA477">
        <v>0</v>
      </c>
      <c r="HB477">
        <v>0</v>
      </c>
      <c r="HC477">
        <v>0</v>
      </c>
      <c r="HD477">
        <v>0</v>
      </c>
      <c r="HE477">
        <v>0</v>
      </c>
      <c r="HF477">
        <v>0</v>
      </c>
      <c r="HG477">
        <v>0</v>
      </c>
      <c r="HH477">
        <v>0</v>
      </c>
      <c r="HI477">
        <v>0</v>
      </c>
      <c r="HJ477">
        <v>0</v>
      </c>
      <c r="HK477">
        <v>0</v>
      </c>
      <c r="HL477">
        <v>0</v>
      </c>
      <c r="HM477">
        <v>0</v>
      </c>
      <c r="HN477">
        <v>0</v>
      </c>
      <c r="HO477">
        <v>0</v>
      </c>
      <c r="HP477">
        <v>1</v>
      </c>
      <c r="HQ477">
        <v>1</v>
      </c>
      <c r="HR477">
        <v>0</v>
      </c>
      <c r="HS477">
        <v>0</v>
      </c>
      <c r="HT477">
        <v>0</v>
      </c>
      <c r="HU477">
        <v>0</v>
      </c>
      <c r="HV477">
        <v>0</v>
      </c>
      <c r="HW477">
        <v>0</v>
      </c>
      <c r="HX477">
        <v>0</v>
      </c>
      <c r="HY477">
        <v>0</v>
      </c>
      <c r="HZ477">
        <v>0</v>
      </c>
      <c r="IA477">
        <v>0</v>
      </c>
      <c r="IB477">
        <v>0</v>
      </c>
      <c r="IC477">
        <v>0</v>
      </c>
      <c r="ID477">
        <v>0</v>
      </c>
      <c r="IE477">
        <v>0</v>
      </c>
    </row>
    <row r="478" spans="1:239">
      <c r="A478" t="s">
        <v>857</v>
      </c>
      <c r="B478" t="s">
        <v>848</v>
      </c>
      <c r="C478" t="str">
        <f>"061303"</f>
        <v>061303</v>
      </c>
      <c r="D478" t="s">
        <v>856</v>
      </c>
      <c r="E478">
        <v>1</v>
      </c>
      <c r="F478">
        <v>1159</v>
      </c>
      <c r="G478">
        <v>890</v>
      </c>
      <c r="H478">
        <v>402</v>
      </c>
      <c r="I478">
        <v>488</v>
      </c>
      <c r="J478">
        <v>1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488</v>
      </c>
      <c r="T478">
        <v>0</v>
      </c>
      <c r="U478">
        <v>0</v>
      </c>
      <c r="V478">
        <v>488</v>
      </c>
      <c r="W478">
        <v>21</v>
      </c>
      <c r="X478">
        <v>19</v>
      </c>
      <c r="Y478">
        <v>2</v>
      </c>
      <c r="Z478">
        <v>0</v>
      </c>
      <c r="AA478">
        <v>467</v>
      </c>
      <c r="AB478">
        <v>231</v>
      </c>
      <c r="AC478">
        <v>39</v>
      </c>
      <c r="AD478">
        <v>5</v>
      </c>
      <c r="AE478">
        <v>28</v>
      </c>
      <c r="AF478">
        <v>10</v>
      </c>
      <c r="AG478">
        <v>5</v>
      </c>
      <c r="AH478">
        <v>0</v>
      </c>
      <c r="AI478">
        <v>1</v>
      </c>
      <c r="AJ478">
        <v>1</v>
      </c>
      <c r="AK478">
        <v>4</v>
      </c>
      <c r="AL478">
        <v>2</v>
      </c>
      <c r="AM478">
        <v>3</v>
      </c>
      <c r="AN478">
        <v>2</v>
      </c>
      <c r="AO478">
        <v>114</v>
      </c>
      <c r="AP478">
        <v>2</v>
      </c>
      <c r="AQ478">
        <v>0</v>
      </c>
      <c r="AR478">
        <v>1</v>
      </c>
      <c r="AS478">
        <v>0</v>
      </c>
      <c r="AT478">
        <v>0</v>
      </c>
      <c r="AU478">
        <v>0</v>
      </c>
      <c r="AV478">
        <v>1</v>
      </c>
      <c r="AW478">
        <v>2</v>
      </c>
      <c r="AX478">
        <v>0</v>
      </c>
      <c r="AY478">
        <v>4</v>
      </c>
      <c r="AZ478">
        <v>7</v>
      </c>
      <c r="BA478">
        <v>231</v>
      </c>
      <c r="BB478">
        <v>38</v>
      </c>
      <c r="BC478">
        <v>4</v>
      </c>
      <c r="BD478">
        <v>6</v>
      </c>
      <c r="BE478">
        <v>1</v>
      </c>
      <c r="BF478">
        <v>0</v>
      </c>
      <c r="BG478">
        <v>4</v>
      </c>
      <c r="BH478">
        <v>6</v>
      </c>
      <c r="BI478">
        <v>0</v>
      </c>
      <c r="BJ478">
        <v>0</v>
      </c>
      <c r="BK478">
        <v>4</v>
      </c>
      <c r="BL478">
        <v>0</v>
      </c>
      <c r="BM478">
        <v>0</v>
      </c>
      <c r="BN478">
        <v>0</v>
      </c>
      <c r="BO478">
        <v>0</v>
      </c>
      <c r="BP478">
        <v>2</v>
      </c>
      <c r="BQ478">
        <v>0</v>
      </c>
      <c r="BR478">
        <v>0</v>
      </c>
      <c r="BS478">
        <v>3</v>
      </c>
      <c r="BT478">
        <v>0</v>
      </c>
      <c r="BU478">
        <v>0</v>
      </c>
      <c r="BV478">
        <v>0</v>
      </c>
      <c r="BW478">
        <v>1</v>
      </c>
      <c r="BX478">
        <v>0</v>
      </c>
      <c r="BY478">
        <v>0</v>
      </c>
      <c r="BZ478">
        <v>7</v>
      </c>
      <c r="CA478">
        <v>38</v>
      </c>
      <c r="CB478">
        <v>15</v>
      </c>
      <c r="CC478">
        <v>5</v>
      </c>
      <c r="CD478">
        <v>2</v>
      </c>
      <c r="CE478">
        <v>3</v>
      </c>
      <c r="CF478">
        <v>0</v>
      </c>
      <c r="CG478">
        <v>1</v>
      </c>
      <c r="CH478">
        <v>0</v>
      </c>
      <c r="CI478">
        <v>1</v>
      </c>
      <c r="CJ478">
        <v>0</v>
      </c>
      <c r="CK478">
        <v>1</v>
      </c>
      <c r="CL478">
        <v>0</v>
      </c>
      <c r="CM478">
        <v>0</v>
      </c>
      <c r="CN478">
        <v>0</v>
      </c>
      <c r="CO478">
        <v>2</v>
      </c>
      <c r="CP478">
        <v>0</v>
      </c>
      <c r="CQ478">
        <v>15</v>
      </c>
      <c r="CR478">
        <v>10</v>
      </c>
      <c r="CS478">
        <v>4</v>
      </c>
      <c r="CT478">
        <v>1</v>
      </c>
      <c r="CU478">
        <v>0</v>
      </c>
      <c r="CV478">
        <v>2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2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1</v>
      </c>
      <c r="DQ478">
        <v>10</v>
      </c>
      <c r="DR478">
        <v>62</v>
      </c>
      <c r="DS478">
        <v>0</v>
      </c>
      <c r="DT478">
        <v>12</v>
      </c>
      <c r="DU478">
        <v>2</v>
      </c>
      <c r="DV478">
        <v>31</v>
      </c>
      <c r="DW478">
        <v>1</v>
      </c>
      <c r="DX478">
        <v>0</v>
      </c>
      <c r="DY478">
        <v>0</v>
      </c>
      <c r="DZ478">
        <v>0</v>
      </c>
      <c r="EA478">
        <v>1</v>
      </c>
      <c r="EB478">
        <v>8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7</v>
      </c>
      <c r="EN478">
        <v>0</v>
      </c>
      <c r="EO478">
        <v>0</v>
      </c>
      <c r="EP478">
        <v>0</v>
      </c>
      <c r="EQ478">
        <v>62</v>
      </c>
      <c r="ER478">
        <v>24</v>
      </c>
      <c r="ES478">
        <v>9</v>
      </c>
      <c r="ET478">
        <v>5</v>
      </c>
      <c r="EU478">
        <v>0</v>
      </c>
      <c r="EV478">
        <v>0</v>
      </c>
      <c r="EW478">
        <v>0</v>
      </c>
      <c r="EX478">
        <v>0</v>
      </c>
      <c r="EY478">
        <v>0</v>
      </c>
      <c r="EZ478">
        <v>0</v>
      </c>
      <c r="FA478">
        <v>0</v>
      </c>
      <c r="FB478">
        <v>1</v>
      </c>
      <c r="FC478">
        <v>0</v>
      </c>
      <c r="FD478">
        <v>0</v>
      </c>
      <c r="FE478">
        <v>0</v>
      </c>
      <c r="FF478">
        <v>1</v>
      </c>
      <c r="FG478">
        <v>0</v>
      </c>
      <c r="FH478">
        <v>0</v>
      </c>
      <c r="FI478">
        <v>0</v>
      </c>
      <c r="FJ478">
        <v>0</v>
      </c>
      <c r="FK478">
        <v>0</v>
      </c>
      <c r="FL478">
        <v>1</v>
      </c>
      <c r="FM478">
        <v>0</v>
      </c>
      <c r="FN478">
        <v>1</v>
      </c>
      <c r="FO478">
        <v>5</v>
      </c>
      <c r="FP478">
        <v>1</v>
      </c>
      <c r="FQ478">
        <v>24</v>
      </c>
      <c r="FR478">
        <v>66</v>
      </c>
      <c r="FS478">
        <v>40</v>
      </c>
      <c r="FT478">
        <v>7</v>
      </c>
      <c r="FU478">
        <v>3</v>
      </c>
      <c r="FV478">
        <v>1</v>
      </c>
      <c r="FW478">
        <v>1</v>
      </c>
      <c r="FX478">
        <v>0</v>
      </c>
      <c r="FY478">
        <v>4</v>
      </c>
      <c r="FZ478">
        <v>0</v>
      </c>
      <c r="GA478">
        <v>0</v>
      </c>
      <c r="GB478">
        <v>4</v>
      </c>
      <c r="GC478">
        <v>0</v>
      </c>
      <c r="GD478">
        <v>2</v>
      </c>
      <c r="GE478">
        <v>0</v>
      </c>
      <c r="GF478">
        <v>1</v>
      </c>
      <c r="GG478">
        <v>0</v>
      </c>
      <c r="GH478">
        <v>0</v>
      </c>
      <c r="GI478">
        <v>0</v>
      </c>
      <c r="GJ478">
        <v>0</v>
      </c>
      <c r="GK478">
        <v>0</v>
      </c>
      <c r="GL478">
        <v>0</v>
      </c>
      <c r="GM478">
        <v>1</v>
      </c>
      <c r="GN478">
        <v>0</v>
      </c>
      <c r="GO478">
        <v>1</v>
      </c>
      <c r="GP478">
        <v>1</v>
      </c>
      <c r="GQ478">
        <v>66</v>
      </c>
      <c r="GR478">
        <v>21</v>
      </c>
      <c r="GS478">
        <v>1</v>
      </c>
      <c r="GT478">
        <v>0</v>
      </c>
      <c r="GU478">
        <v>0</v>
      </c>
      <c r="GV478">
        <v>0</v>
      </c>
      <c r="GW478">
        <v>1</v>
      </c>
      <c r="GX478">
        <v>0</v>
      </c>
      <c r="GY478">
        <v>2</v>
      </c>
      <c r="GZ478">
        <v>0</v>
      </c>
      <c r="HA478">
        <v>0</v>
      </c>
      <c r="HB478">
        <v>0</v>
      </c>
      <c r="HC478">
        <v>0</v>
      </c>
      <c r="HD478">
        <v>0</v>
      </c>
      <c r="HE478">
        <v>1</v>
      </c>
      <c r="HF478">
        <v>0</v>
      </c>
      <c r="HG478">
        <v>0</v>
      </c>
      <c r="HH478">
        <v>0</v>
      </c>
      <c r="HI478">
        <v>1</v>
      </c>
      <c r="HJ478">
        <v>0</v>
      </c>
      <c r="HK478">
        <v>0</v>
      </c>
      <c r="HL478">
        <v>0</v>
      </c>
      <c r="HM478">
        <v>0</v>
      </c>
      <c r="HN478">
        <v>0</v>
      </c>
      <c r="HO478">
        <v>0</v>
      </c>
      <c r="HP478">
        <v>15</v>
      </c>
      <c r="HQ478">
        <v>21</v>
      </c>
      <c r="HR478">
        <v>0</v>
      </c>
      <c r="HS478">
        <v>0</v>
      </c>
      <c r="HT478">
        <v>0</v>
      </c>
      <c r="HU478">
        <v>0</v>
      </c>
      <c r="HV478">
        <v>0</v>
      </c>
      <c r="HW478">
        <v>0</v>
      </c>
      <c r="HX478">
        <v>0</v>
      </c>
      <c r="HY478">
        <v>0</v>
      </c>
      <c r="HZ478">
        <v>0</v>
      </c>
      <c r="IA478">
        <v>0</v>
      </c>
      <c r="IB478">
        <v>0</v>
      </c>
      <c r="IC478">
        <v>0</v>
      </c>
      <c r="ID478">
        <v>0</v>
      </c>
      <c r="IE478">
        <v>0</v>
      </c>
    </row>
    <row r="479" spans="1:239">
      <c r="A479" t="s">
        <v>855</v>
      </c>
      <c r="B479" t="s">
        <v>848</v>
      </c>
      <c r="C479" t="str">
        <f>"061303"</f>
        <v>061303</v>
      </c>
      <c r="D479" t="s">
        <v>854</v>
      </c>
      <c r="E479">
        <v>2</v>
      </c>
      <c r="F479">
        <v>631</v>
      </c>
      <c r="G479">
        <v>480</v>
      </c>
      <c r="H479">
        <v>183</v>
      </c>
      <c r="I479">
        <v>297</v>
      </c>
      <c r="J479">
        <v>0</v>
      </c>
      <c r="K479">
        <v>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297</v>
      </c>
      <c r="T479">
        <v>0</v>
      </c>
      <c r="U479">
        <v>0</v>
      </c>
      <c r="V479">
        <v>297</v>
      </c>
      <c r="W479">
        <v>13</v>
      </c>
      <c r="X479">
        <v>9</v>
      </c>
      <c r="Y479">
        <v>4</v>
      </c>
      <c r="Z479">
        <v>0</v>
      </c>
      <c r="AA479">
        <v>284</v>
      </c>
      <c r="AB479">
        <v>146</v>
      </c>
      <c r="AC479">
        <v>32</v>
      </c>
      <c r="AD479">
        <v>5</v>
      </c>
      <c r="AE479">
        <v>21</v>
      </c>
      <c r="AF479">
        <v>20</v>
      </c>
      <c r="AG479">
        <v>5</v>
      </c>
      <c r="AH479">
        <v>4</v>
      </c>
      <c r="AI479">
        <v>0</v>
      </c>
      <c r="AJ479">
        <v>0</v>
      </c>
      <c r="AK479">
        <v>8</v>
      </c>
      <c r="AL479">
        <v>1</v>
      </c>
      <c r="AM479">
        <v>2</v>
      </c>
      <c r="AN479">
        <v>1</v>
      </c>
      <c r="AO479">
        <v>30</v>
      </c>
      <c r="AP479">
        <v>1</v>
      </c>
      <c r="AQ479">
        <v>0</v>
      </c>
      <c r="AR479">
        <v>8</v>
      </c>
      <c r="AS479">
        <v>3</v>
      </c>
      <c r="AT479">
        <v>0</v>
      </c>
      <c r="AU479">
        <v>0</v>
      </c>
      <c r="AV479">
        <v>0</v>
      </c>
      <c r="AW479">
        <v>1</v>
      </c>
      <c r="AX479">
        <v>1</v>
      </c>
      <c r="AY479">
        <v>0</v>
      </c>
      <c r="AZ479">
        <v>3</v>
      </c>
      <c r="BA479">
        <v>146</v>
      </c>
      <c r="BB479">
        <v>14</v>
      </c>
      <c r="BC479">
        <v>0</v>
      </c>
      <c r="BD479">
        <v>3</v>
      </c>
      <c r="BE479">
        <v>0</v>
      </c>
      <c r="BF479">
        <v>2</v>
      </c>
      <c r="BG479">
        <v>0</v>
      </c>
      <c r="BH479">
        <v>3</v>
      </c>
      <c r="BI479">
        <v>0</v>
      </c>
      <c r="BJ479">
        <v>1</v>
      </c>
      <c r="BK479">
        <v>2</v>
      </c>
      <c r="BL479">
        <v>0</v>
      </c>
      <c r="BM479">
        <v>1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2</v>
      </c>
      <c r="CA479">
        <v>14</v>
      </c>
      <c r="CB479">
        <v>4</v>
      </c>
      <c r="CC479">
        <v>3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1</v>
      </c>
      <c r="CO479">
        <v>0</v>
      </c>
      <c r="CP479">
        <v>0</v>
      </c>
      <c r="CQ479">
        <v>4</v>
      </c>
      <c r="CR479">
        <v>9</v>
      </c>
      <c r="CS479">
        <v>6</v>
      </c>
      <c r="CT479">
        <v>0</v>
      </c>
      <c r="CU479">
        <v>1</v>
      </c>
      <c r="CV479">
        <v>0</v>
      </c>
      <c r="CW479">
        <v>0</v>
      </c>
      <c r="CX479">
        <v>0</v>
      </c>
      <c r="CY479">
        <v>1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1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9</v>
      </c>
      <c r="DR479">
        <v>43</v>
      </c>
      <c r="DS479">
        <v>5</v>
      </c>
      <c r="DT479">
        <v>4</v>
      </c>
      <c r="DU479">
        <v>1</v>
      </c>
      <c r="DV479">
        <v>24</v>
      </c>
      <c r="DW479">
        <v>1</v>
      </c>
      <c r="DX479">
        <v>0</v>
      </c>
      <c r="DY479">
        <v>0</v>
      </c>
      <c r="DZ479">
        <v>0</v>
      </c>
      <c r="EA479">
        <v>0</v>
      </c>
      <c r="EB479">
        <v>2</v>
      </c>
      <c r="EC479">
        <v>0</v>
      </c>
      <c r="ED479">
        <v>0</v>
      </c>
      <c r="EE479">
        <v>0</v>
      </c>
      <c r="EF479">
        <v>1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5</v>
      </c>
      <c r="EN479">
        <v>0</v>
      </c>
      <c r="EO479">
        <v>0</v>
      </c>
      <c r="EP479">
        <v>0</v>
      </c>
      <c r="EQ479">
        <v>43</v>
      </c>
      <c r="ER479">
        <v>17</v>
      </c>
      <c r="ES479">
        <v>10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0</v>
      </c>
      <c r="EZ479">
        <v>0</v>
      </c>
      <c r="FA479">
        <v>0</v>
      </c>
      <c r="FB479">
        <v>2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2</v>
      </c>
      <c r="FJ479">
        <v>0</v>
      </c>
      <c r="FK479">
        <v>0</v>
      </c>
      <c r="FL479">
        <v>0</v>
      </c>
      <c r="FM479">
        <v>0</v>
      </c>
      <c r="FN479">
        <v>0</v>
      </c>
      <c r="FO479">
        <v>2</v>
      </c>
      <c r="FP479">
        <v>1</v>
      </c>
      <c r="FQ479">
        <v>17</v>
      </c>
      <c r="FR479">
        <v>34</v>
      </c>
      <c r="FS479">
        <v>15</v>
      </c>
      <c r="FT479">
        <v>1</v>
      </c>
      <c r="FU479">
        <v>2</v>
      </c>
      <c r="FV479">
        <v>0</v>
      </c>
      <c r="FW479">
        <v>1</v>
      </c>
      <c r="FX479">
        <v>0</v>
      </c>
      <c r="FY479">
        <v>4</v>
      </c>
      <c r="FZ479">
        <v>0</v>
      </c>
      <c r="GA479">
        <v>0</v>
      </c>
      <c r="GB479">
        <v>3</v>
      </c>
      <c r="GC479">
        <v>1</v>
      </c>
      <c r="GD479">
        <v>1</v>
      </c>
      <c r="GE479">
        <v>1</v>
      </c>
      <c r="GF479">
        <v>0</v>
      </c>
      <c r="GG479">
        <v>0</v>
      </c>
      <c r="GH479">
        <v>0</v>
      </c>
      <c r="GI479">
        <v>2</v>
      </c>
      <c r="GJ479">
        <v>0</v>
      </c>
      <c r="GK479">
        <v>0</v>
      </c>
      <c r="GL479">
        <v>1</v>
      </c>
      <c r="GM479">
        <v>2</v>
      </c>
      <c r="GN479">
        <v>0</v>
      </c>
      <c r="GO479">
        <v>0</v>
      </c>
      <c r="GP479">
        <v>0</v>
      </c>
      <c r="GQ479">
        <v>34</v>
      </c>
      <c r="GR479">
        <v>17</v>
      </c>
      <c r="GS479">
        <v>2</v>
      </c>
      <c r="GT479">
        <v>0</v>
      </c>
      <c r="GU479">
        <v>1</v>
      </c>
      <c r="GV479">
        <v>0</v>
      </c>
      <c r="GW479">
        <v>0</v>
      </c>
      <c r="GX479">
        <v>0</v>
      </c>
      <c r="GY479">
        <v>0</v>
      </c>
      <c r="GZ479">
        <v>0</v>
      </c>
      <c r="HA479">
        <v>0</v>
      </c>
      <c r="HB479">
        <v>0</v>
      </c>
      <c r="HC479">
        <v>0</v>
      </c>
      <c r="HD479">
        <v>0</v>
      </c>
      <c r="HE479">
        <v>0</v>
      </c>
      <c r="HF479">
        <v>0</v>
      </c>
      <c r="HG479">
        <v>0</v>
      </c>
      <c r="HH479">
        <v>0</v>
      </c>
      <c r="HI479">
        <v>0</v>
      </c>
      <c r="HJ479">
        <v>1</v>
      </c>
      <c r="HK479">
        <v>0</v>
      </c>
      <c r="HL479">
        <v>0</v>
      </c>
      <c r="HM479">
        <v>0</v>
      </c>
      <c r="HN479">
        <v>0</v>
      </c>
      <c r="HO479">
        <v>0</v>
      </c>
      <c r="HP479">
        <v>13</v>
      </c>
      <c r="HQ479">
        <v>17</v>
      </c>
      <c r="HR479">
        <v>0</v>
      </c>
      <c r="HS479">
        <v>0</v>
      </c>
      <c r="HT479">
        <v>0</v>
      </c>
      <c r="HU479">
        <v>0</v>
      </c>
      <c r="HV479">
        <v>0</v>
      </c>
      <c r="HW479">
        <v>0</v>
      </c>
      <c r="HX479">
        <v>0</v>
      </c>
      <c r="HY479">
        <v>0</v>
      </c>
      <c r="HZ479">
        <v>0</v>
      </c>
      <c r="IA479">
        <v>0</v>
      </c>
      <c r="IB479">
        <v>0</v>
      </c>
      <c r="IC479">
        <v>0</v>
      </c>
      <c r="ID479">
        <v>0</v>
      </c>
      <c r="IE479">
        <v>0</v>
      </c>
    </row>
    <row r="480" spans="1:239">
      <c r="A480" t="s">
        <v>853</v>
      </c>
      <c r="B480" t="s">
        <v>848</v>
      </c>
      <c r="C480" t="str">
        <f>"061303"</f>
        <v>061303</v>
      </c>
      <c r="D480" t="s">
        <v>852</v>
      </c>
      <c r="E480">
        <v>3</v>
      </c>
      <c r="F480">
        <v>588</v>
      </c>
      <c r="G480">
        <v>450</v>
      </c>
      <c r="H480">
        <v>206</v>
      </c>
      <c r="I480">
        <v>244</v>
      </c>
      <c r="J480">
        <v>0</v>
      </c>
      <c r="K480">
        <v>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244</v>
      </c>
      <c r="T480">
        <v>0</v>
      </c>
      <c r="U480">
        <v>0</v>
      </c>
      <c r="V480">
        <v>244</v>
      </c>
      <c r="W480">
        <v>6</v>
      </c>
      <c r="X480">
        <v>4</v>
      </c>
      <c r="Y480">
        <v>2</v>
      </c>
      <c r="Z480">
        <v>0</v>
      </c>
      <c r="AA480">
        <v>238</v>
      </c>
      <c r="AB480">
        <v>82</v>
      </c>
      <c r="AC480">
        <v>6</v>
      </c>
      <c r="AD480">
        <v>0</v>
      </c>
      <c r="AE480">
        <v>3</v>
      </c>
      <c r="AF480">
        <v>5</v>
      </c>
      <c r="AG480">
        <v>1</v>
      </c>
      <c r="AH480">
        <v>0</v>
      </c>
      <c r="AI480">
        <v>0</v>
      </c>
      <c r="AJ480">
        <v>0</v>
      </c>
      <c r="AK480">
        <v>2</v>
      </c>
      <c r="AL480">
        <v>1</v>
      </c>
      <c r="AM480">
        <v>0</v>
      </c>
      <c r="AN480">
        <v>0</v>
      </c>
      <c r="AO480">
        <v>58</v>
      </c>
      <c r="AP480">
        <v>1</v>
      </c>
      <c r="AQ480">
        <v>1</v>
      </c>
      <c r="AR480">
        <v>0</v>
      </c>
      <c r="AS480">
        <v>1</v>
      </c>
      <c r="AT480">
        <v>0</v>
      </c>
      <c r="AU480">
        <v>0</v>
      </c>
      <c r="AV480">
        <v>1</v>
      </c>
      <c r="AW480">
        <v>0</v>
      </c>
      <c r="AX480">
        <v>0</v>
      </c>
      <c r="AY480">
        <v>1</v>
      </c>
      <c r="AZ480">
        <v>1</v>
      </c>
      <c r="BA480">
        <v>82</v>
      </c>
      <c r="BB480">
        <v>22</v>
      </c>
      <c r="BC480">
        <v>1</v>
      </c>
      <c r="BD480">
        <v>6</v>
      </c>
      <c r="BE480">
        <v>0</v>
      </c>
      <c r="BF480">
        <v>0</v>
      </c>
      <c r="BG480">
        <v>1</v>
      </c>
      <c r="BH480">
        <v>3</v>
      </c>
      <c r="BI480">
        <v>1</v>
      </c>
      <c r="BJ480">
        <v>3</v>
      </c>
      <c r="BK480">
        <v>4</v>
      </c>
      <c r="BL480">
        <v>0</v>
      </c>
      <c r="BM480">
        <v>1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2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22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16</v>
      </c>
      <c r="CS480">
        <v>6</v>
      </c>
      <c r="CT480">
        <v>0</v>
      </c>
      <c r="CU480">
        <v>0</v>
      </c>
      <c r="CV480">
        <v>0</v>
      </c>
      <c r="CW480">
        <v>4</v>
      </c>
      <c r="CX480">
        <v>1</v>
      </c>
      <c r="CY480">
        <v>0</v>
      </c>
      <c r="CZ480">
        <v>0</v>
      </c>
      <c r="DA480">
        <v>1</v>
      </c>
      <c r="DB480">
        <v>3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1</v>
      </c>
      <c r="DO480">
        <v>0</v>
      </c>
      <c r="DP480">
        <v>0</v>
      </c>
      <c r="DQ480">
        <v>16</v>
      </c>
      <c r="DR480">
        <v>41</v>
      </c>
      <c r="DS480">
        <v>5</v>
      </c>
      <c r="DT480">
        <v>1</v>
      </c>
      <c r="DU480">
        <v>0</v>
      </c>
      <c r="DV480">
        <v>4</v>
      </c>
      <c r="DW480">
        <v>0</v>
      </c>
      <c r="DX480">
        <v>0</v>
      </c>
      <c r="DY480">
        <v>1</v>
      </c>
      <c r="DZ480">
        <v>0</v>
      </c>
      <c r="EA480">
        <v>1</v>
      </c>
      <c r="EB480">
        <v>22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7</v>
      </c>
      <c r="EN480">
        <v>0</v>
      </c>
      <c r="EO480">
        <v>0</v>
      </c>
      <c r="EP480">
        <v>0</v>
      </c>
      <c r="EQ480">
        <v>41</v>
      </c>
      <c r="ER480">
        <v>12</v>
      </c>
      <c r="ES480">
        <v>6</v>
      </c>
      <c r="ET480">
        <v>0</v>
      </c>
      <c r="EU480">
        <v>0</v>
      </c>
      <c r="EV480">
        <v>0</v>
      </c>
      <c r="EW480">
        <v>0</v>
      </c>
      <c r="EX480">
        <v>1</v>
      </c>
      <c r="EY480">
        <v>0</v>
      </c>
      <c r="EZ480">
        <v>0</v>
      </c>
      <c r="FA480">
        <v>0</v>
      </c>
      <c r="FB480">
        <v>0</v>
      </c>
      <c r="FC480">
        <v>0</v>
      </c>
      <c r="FD480">
        <v>0</v>
      </c>
      <c r="FE480">
        <v>0</v>
      </c>
      <c r="FF480">
        <v>1</v>
      </c>
      <c r="FG480">
        <v>0</v>
      </c>
      <c r="FH480">
        <v>0</v>
      </c>
      <c r="FI480">
        <v>0</v>
      </c>
      <c r="FJ480">
        <v>0</v>
      </c>
      <c r="FK480">
        <v>1</v>
      </c>
      <c r="FL480">
        <v>0</v>
      </c>
      <c r="FM480">
        <v>1</v>
      </c>
      <c r="FN480">
        <v>0</v>
      </c>
      <c r="FO480">
        <v>2</v>
      </c>
      <c r="FP480">
        <v>0</v>
      </c>
      <c r="FQ480">
        <v>12</v>
      </c>
      <c r="FR480">
        <v>25</v>
      </c>
      <c r="FS480">
        <v>9</v>
      </c>
      <c r="FT480">
        <v>3</v>
      </c>
      <c r="FU480">
        <v>2</v>
      </c>
      <c r="FV480">
        <v>0</v>
      </c>
      <c r="FW480">
        <v>0</v>
      </c>
      <c r="FX480">
        <v>2</v>
      </c>
      <c r="FY480">
        <v>2</v>
      </c>
      <c r="FZ480">
        <v>0</v>
      </c>
      <c r="GA480">
        <v>0</v>
      </c>
      <c r="GB480">
        <v>1</v>
      </c>
      <c r="GC480">
        <v>0</v>
      </c>
      <c r="GD480">
        <v>2</v>
      </c>
      <c r="GE480">
        <v>1</v>
      </c>
      <c r="GF480">
        <v>0</v>
      </c>
      <c r="GG480">
        <v>0</v>
      </c>
      <c r="GH480">
        <v>0</v>
      </c>
      <c r="GI480">
        <v>0</v>
      </c>
      <c r="GJ480">
        <v>0</v>
      </c>
      <c r="GK480">
        <v>0</v>
      </c>
      <c r="GL480">
        <v>2</v>
      </c>
      <c r="GM480">
        <v>0</v>
      </c>
      <c r="GN480">
        <v>0</v>
      </c>
      <c r="GO480">
        <v>1</v>
      </c>
      <c r="GP480">
        <v>0</v>
      </c>
      <c r="GQ480">
        <v>25</v>
      </c>
      <c r="GR480">
        <v>40</v>
      </c>
      <c r="GS480">
        <v>1</v>
      </c>
      <c r="GT480">
        <v>1</v>
      </c>
      <c r="GU480">
        <v>0</v>
      </c>
      <c r="GV480">
        <v>0</v>
      </c>
      <c r="GW480">
        <v>0</v>
      </c>
      <c r="GX480">
        <v>0</v>
      </c>
      <c r="GY480">
        <v>0</v>
      </c>
      <c r="GZ480">
        <v>0</v>
      </c>
      <c r="HA480">
        <v>0</v>
      </c>
      <c r="HB480">
        <v>0</v>
      </c>
      <c r="HC480">
        <v>0</v>
      </c>
      <c r="HD480">
        <v>0</v>
      </c>
      <c r="HE480">
        <v>0</v>
      </c>
      <c r="HF480">
        <v>0</v>
      </c>
      <c r="HG480">
        <v>0</v>
      </c>
      <c r="HH480">
        <v>0</v>
      </c>
      <c r="HI480">
        <v>0</v>
      </c>
      <c r="HJ480">
        <v>0</v>
      </c>
      <c r="HK480">
        <v>0</v>
      </c>
      <c r="HL480">
        <v>0</v>
      </c>
      <c r="HM480">
        <v>0</v>
      </c>
      <c r="HN480">
        <v>0</v>
      </c>
      <c r="HO480">
        <v>0</v>
      </c>
      <c r="HP480">
        <v>38</v>
      </c>
      <c r="HQ480">
        <v>40</v>
      </c>
      <c r="HR480">
        <v>0</v>
      </c>
      <c r="HS480">
        <v>0</v>
      </c>
      <c r="HT480">
        <v>0</v>
      </c>
      <c r="HU480">
        <v>0</v>
      </c>
      <c r="HV480">
        <v>0</v>
      </c>
      <c r="HW480">
        <v>0</v>
      </c>
      <c r="HX480">
        <v>0</v>
      </c>
      <c r="HY480">
        <v>0</v>
      </c>
      <c r="HZ480">
        <v>0</v>
      </c>
      <c r="IA480">
        <v>0</v>
      </c>
      <c r="IB480">
        <v>0</v>
      </c>
      <c r="IC480">
        <v>0</v>
      </c>
      <c r="ID480">
        <v>0</v>
      </c>
      <c r="IE480">
        <v>0</v>
      </c>
    </row>
    <row r="481" spans="1:239">
      <c r="A481" t="s">
        <v>851</v>
      </c>
      <c r="B481" t="s">
        <v>848</v>
      </c>
      <c r="C481" t="str">
        <f>"061303"</f>
        <v>061303</v>
      </c>
      <c r="D481" t="s">
        <v>850</v>
      </c>
      <c r="E481">
        <v>4</v>
      </c>
      <c r="F481">
        <v>483</v>
      </c>
      <c r="G481">
        <v>370</v>
      </c>
      <c r="H481">
        <v>118</v>
      </c>
      <c r="I481">
        <v>252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252</v>
      </c>
      <c r="T481">
        <v>0</v>
      </c>
      <c r="U481">
        <v>0</v>
      </c>
      <c r="V481">
        <v>252</v>
      </c>
      <c r="W481">
        <v>11</v>
      </c>
      <c r="X481">
        <v>7</v>
      </c>
      <c r="Y481">
        <v>4</v>
      </c>
      <c r="Z481">
        <v>0</v>
      </c>
      <c r="AA481">
        <v>241</v>
      </c>
      <c r="AB481">
        <v>161</v>
      </c>
      <c r="AC481">
        <v>13</v>
      </c>
      <c r="AD481">
        <v>3</v>
      </c>
      <c r="AE481">
        <v>24</v>
      </c>
      <c r="AF481">
        <v>13</v>
      </c>
      <c r="AG481">
        <v>1</v>
      </c>
      <c r="AH481">
        <v>0</v>
      </c>
      <c r="AI481">
        <v>0</v>
      </c>
      <c r="AJ481">
        <v>0</v>
      </c>
      <c r="AK481">
        <v>6</v>
      </c>
      <c r="AL481">
        <v>4</v>
      </c>
      <c r="AM481">
        <v>2</v>
      </c>
      <c r="AN481">
        <v>0</v>
      </c>
      <c r="AO481">
        <v>82</v>
      </c>
      <c r="AP481">
        <v>0</v>
      </c>
      <c r="AQ481">
        <v>1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7</v>
      </c>
      <c r="AX481">
        <v>0</v>
      </c>
      <c r="AY481">
        <v>1</v>
      </c>
      <c r="AZ481">
        <v>4</v>
      </c>
      <c r="BA481">
        <v>161</v>
      </c>
      <c r="BB481">
        <v>9</v>
      </c>
      <c r="BC481">
        <v>0</v>
      </c>
      <c r="BD481">
        <v>6</v>
      </c>
      <c r="BE481">
        <v>0</v>
      </c>
      <c r="BF481">
        <v>1</v>
      </c>
      <c r="BG481">
        <v>0</v>
      </c>
      <c r="BH481">
        <v>0</v>
      </c>
      <c r="BI481">
        <v>0</v>
      </c>
      <c r="BJ481">
        <v>0</v>
      </c>
      <c r="BK481">
        <v>1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1</v>
      </c>
      <c r="CA481">
        <v>9</v>
      </c>
      <c r="CB481">
        <v>3</v>
      </c>
      <c r="CC481">
        <v>0</v>
      </c>
      <c r="CD481">
        <v>0</v>
      </c>
      <c r="CE481">
        <v>2</v>
      </c>
      <c r="CF481">
        <v>0</v>
      </c>
      <c r="CG481">
        <v>1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3</v>
      </c>
      <c r="CR481">
        <v>6</v>
      </c>
      <c r="CS481">
        <v>1</v>
      </c>
      <c r="CT481">
        <v>0</v>
      </c>
      <c r="CU481">
        <v>1</v>
      </c>
      <c r="CV481">
        <v>0</v>
      </c>
      <c r="CW481">
        <v>2</v>
      </c>
      <c r="CX481">
        <v>0</v>
      </c>
      <c r="CY481">
        <v>0</v>
      </c>
      <c r="CZ481">
        <v>1</v>
      </c>
      <c r="DA481">
        <v>0</v>
      </c>
      <c r="DB481">
        <v>1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6</v>
      </c>
      <c r="DR481">
        <v>21</v>
      </c>
      <c r="DS481">
        <v>0</v>
      </c>
      <c r="DT481">
        <v>6</v>
      </c>
      <c r="DU481">
        <v>0</v>
      </c>
      <c r="DV481">
        <v>7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4</v>
      </c>
      <c r="EC481">
        <v>0</v>
      </c>
      <c r="ED481">
        <v>1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3</v>
      </c>
      <c r="EN481">
        <v>0</v>
      </c>
      <c r="EO481">
        <v>0</v>
      </c>
      <c r="EP481">
        <v>0</v>
      </c>
      <c r="EQ481">
        <v>21</v>
      </c>
      <c r="ER481">
        <v>11</v>
      </c>
      <c r="ES481">
        <v>7</v>
      </c>
      <c r="ET481">
        <v>1</v>
      </c>
      <c r="EU481">
        <v>0</v>
      </c>
      <c r="EV481">
        <v>0</v>
      </c>
      <c r="EW481">
        <v>2</v>
      </c>
      <c r="EX481">
        <v>1</v>
      </c>
      <c r="EY481">
        <v>0</v>
      </c>
      <c r="EZ481">
        <v>0</v>
      </c>
      <c r="FA481">
        <v>0</v>
      </c>
      <c r="FB481">
        <v>0</v>
      </c>
      <c r="FC481">
        <v>0</v>
      </c>
      <c r="FD481">
        <v>0</v>
      </c>
      <c r="FE481">
        <v>0</v>
      </c>
      <c r="FF481">
        <v>0</v>
      </c>
      <c r="FG481">
        <v>0</v>
      </c>
      <c r="FH481">
        <v>0</v>
      </c>
      <c r="FI481">
        <v>0</v>
      </c>
      <c r="FJ481">
        <v>0</v>
      </c>
      <c r="FK481">
        <v>0</v>
      </c>
      <c r="FL481">
        <v>0</v>
      </c>
      <c r="FM481">
        <v>0</v>
      </c>
      <c r="FN481">
        <v>0</v>
      </c>
      <c r="FO481">
        <v>0</v>
      </c>
      <c r="FP481">
        <v>0</v>
      </c>
      <c r="FQ481">
        <v>11</v>
      </c>
      <c r="FR481">
        <v>20</v>
      </c>
      <c r="FS481">
        <v>10</v>
      </c>
      <c r="FT481">
        <v>1</v>
      </c>
      <c r="FU481">
        <v>0</v>
      </c>
      <c r="FV481">
        <v>0</v>
      </c>
      <c r="FW481">
        <v>1</v>
      </c>
      <c r="FX481">
        <v>0</v>
      </c>
      <c r="FY481">
        <v>0</v>
      </c>
      <c r="FZ481">
        <v>0</v>
      </c>
      <c r="GA481">
        <v>1</v>
      </c>
      <c r="GB481">
        <v>4</v>
      </c>
      <c r="GC481">
        <v>0</v>
      </c>
      <c r="GD481">
        <v>0</v>
      </c>
      <c r="GE481">
        <v>0</v>
      </c>
      <c r="GF481">
        <v>0</v>
      </c>
      <c r="GG481">
        <v>0</v>
      </c>
      <c r="GH481">
        <v>0</v>
      </c>
      <c r="GI481">
        <v>0</v>
      </c>
      <c r="GJ481">
        <v>0</v>
      </c>
      <c r="GK481">
        <v>0</v>
      </c>
      <c r="GL481">
        <v>0</v>
      </c>
      <c r="GM481">
        <v>2</v>
      </c>
      <c r="GN481">
        <v>0</v>
      </c>
      <c r="GO481">
        <v>1</v>
      </c>
      <c r="GP481">
        <v>0</v>
      </c>
      <c r="GQ481">
        <v>20</v>
      </c>
      <c r="GR481">
        <v>9</v>
      </c>
      <c r="GS481">
        <v>2</v>
      </c>
      <c r="GT481">
        <v>0</v>
      </c>
      <c r="GU481">
        <v>1</v>
      </c>
      <c r="GV481">
        <v>0</v>
      </c>
      <c r="GW481">
        <v>1</v>
      </c>
      <c r="GX481">
        <v>0</v>
      </c>
      <c r="GY481">
        <v>0</v>
      </c>
      <c r="GZ481">
        <v>0</v>
      </c>
      <c r="HA481">
        <v>0</v>
      </c>
      <c r="HB481">
        <v>0</v>
      </c>
      <c r="HC481">
        <v>0</v>
      </c>
      <c r="HD481">
        <v>0</v>
      </c>
      <c r="HE481">
        <v>0</v>
      </c>
      <c r="HF481">
        <v>0</v>
      </c>
      <c r="HG481">
        <v>0</v>
      </c>
      <c r="HH481">
        <v>0</v>
      </c>
      <c r="HI481">
        <v>0</v>
      </c>
      <c r="HJ481">
        <v>0</v>
      </c>
      <c r="HK481">
        <v>0</v>
      </c>
      <c r="HL481">
        <v>0</v>
      </c>
      <c r="HM481">
        <v>0</v>
      </c>
      <c r="HN481">
        <v>0</v>
      </c>
      <c r="HO481">
        <v>0</v>
      </c>
      <c r="HP481">
        <v>5</v>
      </c>
      <c r="HQ481">
        <v>9</v>
      </c>
      <c r="HR481">
        <v>1</v>
      </c>
      <c r="HS481">
        <v>0</v>
      </c>
      <c r="HT481">
        <v>0</v>
      </c>
      <c r="HU481">
        <v>0</v>
      </c>
      <c r="HV481">
        <v>0</v>
      </c>
      <c r="HW481">
        <v>0</v>
      </c>
      <c r="HX481">
        <v>0</v>
      </c>
      <c r="HY481">
        <v>0</v>
      </c>
      <c r="HZ481">
        <v>0</v>
      </c>
      <c r="IA481">
        <v>0</v>
      </c>
      <c r="IB481">
        <v>0</v>
      </c>
      <c r="IC481">
        <v>1</v>
      </c>
      <c r="ID481">
        <v>0</v>
      </c>
      <c r="IE481">
        <v>1</v>
      </c>
    </row>
    <row r="482" spans="1:239">
      <c r="A482" t="s">
        <v>849</v>
      </c>
      <c r="B482" t="s">
        <v>848</v>
      </c>
      <c r="C482" t="str">
        <f>"061303"</f>
        <v>061303</v>
      </c>
      <c r="D482" t="s">
        <v>847</v>
      </c>
      <c r="E482">
        <v>5</v>
      </c>
      <c r="F482">
        <v>350</v>
      </c>
      <c r="G482">
        <v>270</v>
      </c>
      <c r="H482">
        <v>130</v>
      </c>
      <c r="I482">
        <v>140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140</v>
      </c>
      <c r="T482">
        <v>0</v>
      </c>
      <c r="U482">
        <v>0</v>
      </c>
      <c r="V482">
        <v>140</v>
      </c>
      <c r="W482">
        <v>4</v>
      </c>
      <c r="X482">
        <v>4</v>
      </c>
      <c r="Y482">
        <v>0</v>
      </c>
      <c r="Z482">
        <v>0</v>
      </c>
      <c r="AA482">
        <v>136</v>
      </c>
      <c r="AB482">
        <v>72</v>
      </c>
      <c r="AC482">
        <v>2</v>
      </c>
      <c r="AD482">
        <v>1</v>
      </c>
      <c r="AE482">
        <v>11</v>
      </c>
      <c r="AF482">
        <v>2</v>
      </c>
      <c r="AG482">
        <v>1</v>
      </c>
      <c r="AH482">
        <v>1</v>
      </c>
      <c r="AI482">
        <v>0</v>
      </c>
      <c r="AJ482">
        <v>0</v>
      </c>
      <c r="AK482">
        <v>6</v>
      </c>
      <c r="AL482">
        <v>0</v>
      </c>
      <c r="AM482">
        <v>0</v>
      </c>
      <c r="AN482">
        <v>1</v>
      </c>
      <c r="AO482">
        <v>35</v>
      </c>
      <c r="AP482">
        <v>1</v>
      </c>
      <c r="AQ482">
        <v>1</v>
      </c>
      <c r="AR482">
        <v>1</v>
      </c>
      <c r="AS482">
        <v>1</v>
      </c>
      <c r="AT482">
        <v>0</v>
      </c>
      <c r="AU482">
        <v>0</v>
      </c>
      <c r="AV482">
        <v>0</v>
      </c>
      <c r="AW482">
        <v>4</v>
      </c>
      <c r="AX482">
        <v>0</v>
      </c>
      <c r="AY482">
        <v>0</v>
      </c>
      <c r="AZ482">
        <v>4</v>
      </c>
      <c r="BA482">
        <v>72</v>
      </c>
      <c r="BB482">
        <v>12</v>
      </c>
      <c r="BC482">
        <v>2</v>
      </c>
      <c r="BD482">
        <v>6</v>
      </c>
      <c r="BE482">
        <v>0</v>
      </c>
      <c r="BF482">
        <v>1</v>
      </c>
      <c r="BG482">
        <v>0</v>
      </c>
      <c r="BH482">
        <v>1</v>
      </c>
      <c r="BI482">
        <v>0</v>
      </c>
      <c r="BJ482">
        <v>0</v>
      </c>
      <c r="BK482">
        <v>1</v>
      </c>
      <c r="BL482">
        <v>0</v>
      </c>
      <c r="BM482">
        <v>0</v>
      </c>
      <c r="BN482">
        <v>0</v>
      </c>
      <c r="BO482">
        <v>1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12</v>
      </c>
      <c r="CB482">
        <v>2</v>
      </c>
      <c r="CC482">
        <v>1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1</v>
      </c>
      <c r="CQ482">
        <v>2</v>
      </c>
      <c r="CR482">
        <v>3</v>
      </c>
      <c r="CS482">
        <v>2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1</v>
      </c>
      <c r="DM482">
        <v>0</v>
      </c>
      <c r="DN482">
        <v>0</v>
      </c>
      <c r="DO482">
        <v>0</v>
      </c>
      <c r="DP482">
        <v>0</v>
      </c>
      <c r="DQ482">
        <v>3</v>
      </c>
      <c r="DR482">
        <v>27</v>
      </c>
      <c r="DS482">
        <v>0</v>
      </c>
      <c r="DT482">
        <v>3</v>
      </c>
      <c r="DU482">
        <v>1</v>
      </c>
      <c r="DV482">
        <v>11</v>
      </c>
      <c r="DW482">
        <v>2</v>
      </c>
      <c r="DX482">
        <v>0</v>
      </c>
      <c r="DY482">
        <v>0</v>
      </c>
      <c r="DZ482">
        <v>0</v>
      </c>
      <c r="EA482">
        <v>0</v>
      </c>
      <c r="EB482">
        <v>5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1</v>
      </c>
      <c r="EJ482">
        <v>0</v>
      </c>
      <c r="EK482">
        <v>0</v>
      </c>
      <c r="EL482">
        <v>0</v>
      </c>
      <c r="EM482">
        <v>4</v>
      </c>
      <c r="EN482">
        <v>0</v>
      </c>
      <c r="EO482">
        <v>0</v>
      </c>
      <c r="EP482">
        <v>0</v>
      </c>
      <c r="EQ482">
        <v>27</v>
      </c>
      <c r="ER482">
        <v>5</v>
      </c>
      <c r="ES482">
        <v>4</v>
      </c>
      <c r="ET482">
        <v>0</v>
      </c>
      <c r="EU482">
        <v>0</v>
      </c>
      <c r="EV482">
        <v>0</v>
      </c>
      <c r="EW482">
        <v>0</v>
      </c>
      <c r="EX482">
        <v>0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0</v>
      </c>
      <c r="FJ482">
        <v>0</v>
      </c>
      <c r="FK482">
        <v>1</v>
      </c>
      <c r="FL482">
        <v>0</v>
      </c>
      <c r="FM482">
        <v>0</v>
      </c>
      <c r="FN482">
        <v>0</v>
      </c>
      <c r="FO482">
        <v>0</v>
      </c>
      <c r="FP482">
        <v>0</v>
      </c>
      <c r="FQ482">
        <v>5</v>
      </c>
      <c r="FR482">
        <v>11</v>
      </c>
      <c r="FS482">
        <v>4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1</v>
      </c>
      <c r="FZ482">
        <v>0</v>
      </c>
      <c r="GA482">
        <v>0</v>
      </c>
      <c r="GB482">
        <v>4</v>
      </c>
      <c r="GC482">
        <v>0</v>
      </c>
      <c r="GD482">
        <v>1</v>
      </c>
      <c r="GE482">
        <v>0</v>
      </c>
      <c r="GF482">
        <v>0</v>
      </c>
      <c r="GG482">
        <v>0</v>
      </c>
      <c r="GH482">
        <v>0</v>
      </c>
      <c r="GI482">
        <v>0</v>
      </c>
      <c r="GJ482">
        <v>0</v>
      </c>
      <c r="GK482">
        <v>0</v>
      </c>
      <c r="GL482">
        <v>1</v>
      </c>
      <c r="GM482">
        <v>0</v>
      </c>
      <c r="GN482">
        <v>0</v>
      </c>
      <c r="GO482">
        <v>0</v>
      </c>
      <c r="GP482">
        <v>0</v>
      </c>
      <c r="GQ482">
        <v>11</v>
      </c>
      <c r="GR482">
        <v>4</v>
      </c>
      <c r="GS482">
        <v>0</v>
      </c>
      <c r="GT482">
        <v>0</v>
      </c>
      <c r="GU482">
        <v>0</v>
      </c>
      <c r="GV482">
        <v>0</v>
      </c>
      <c r="GW482">
        <v>0</v>
      </c>
      <c r="GX482">
        <v>0</v>
      </c>
      <c r="GY482">
        <v>0</v>
      </c>
      <c r="GZ482">
        <v>0</v>
      </c>
      <c r="HA482">
        <v>0</v>
      </c>
      <c r="HB482">
        <v>0</v>
      </c>
      <c r="HC482">
        <v>0</v>
      </c>
      <c r="HD482">
        <v>0</v>
      </c>
      <c r="HE482">
        <v>0</v>
      </c>
      <c r="HF482">
        <v>0</v>
      </c>
      <c r="HG482">
        <v>0</v>
      </c>
      <c r="HH482">
        <v>0</v>
      </c>
      <c r="HI482">
        <v>0</v>
      </c>
      <c r="HJ482">
        <v>0</v>
      </c>
      <c r="HK482">
        <v>0</v>
      </c>
      <c r="HL482">
        <v>0</v>
      </c>
      <c r="HM482">
        <v>1</v>
      </c>
      <c r="HN482">
        <v>0</v>
      </c>
      <c r="HO482">
        <v>0</v>
      </c>
      <c r="HP482">
        <v>3</v>
      </c>
      <c r="HQ482">
        <v>4</v>
      </c>
      <c r="HR482">
        <v>0</v>
      </c>
      <c r="HS482">
        <v>0</v>
      </c>
      <c r="HT482">
        <v>0</v>
      </c>
      <c r="HU482">
        <v>0</v>
      </c>
      <c r="HV482">
        <v>0</v>
      </c>
      <c r="HW482">
        <v>0</v>
      </c>
      <c r="HX482">
        <v>0</v>
      </c>
      <c r="HY482">
        <v>0</v>
      </c>
      <c r="HZ482">
        <v>0</v>
      </c>
      <c r="IA482">
        <v>0</v>
      </c>
      <c r="IB482">
        <v>0</v>
      </c>
      <c r="IC482">
        <v>0</v>
      </c>
      <c r="ID482">
        <v>0</v>
      </c>
      <c r="IE482">
        <v>0</v>
      </c>
    </row>
    <row r="483" spans="1:239">
      <c r="A483" t="s">
        <v>846</v>
      </c>
      <c r="B483" t="s">
        <v>823</v>
      </c>
      <c r="C483" t="str">
        <f>"061304"</f>
        <v>061304</v>
      </c>
      <c r="D483" t="s">
        <v>845</v>
      </c>
      <c r="E483">
        <v>1</v>
      </c>
      <c r="F483">
        <v>1911</v>
      </c>
      <c r="G483">
        <v>1469</v>
      </c>
      <c r="H483">
        <v>489</v>
      </c>
      <c r="I483">
        <v>980</v>
      </c>
      <c r="J483">
        <v>0</v>
      </c>
      <c r="K483">
        <v>5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980</v>
      </c>
      <c r="T483">
        <v>0</v>
      </c>
      <c r="U483">
        <v>0</v>
      </c>
      <c r="V483">
        <v>980</v>
      </c>
      <c r="W483">
        <v>20</v>
      </c>
      <c r="X483">
        <v>14</v>
      </c>
      <c r="Y483">
        <v>6</v>
      </c>
      <c r="Z483">
        <v>0</v>
      </c>
      <c r="AA483">
        <v>960</v>
      </c>
      <c r="AB483">
        <v>471</v>
      </c>
      <c r="AC483">
        <v>21</v>
      </c>
      <c r="AD483">
        <v>2</v>
      </c>
      <c r="AE483">
        <v>29</v>
      </c>
      <c r="AF483">
        <v>20</v>
      </c>
      <c r="AG483">
        <v>3</v>
      </c>
      <c r="AH483">
        <v>0</v>
      </c>
      <c r="AI483">
        <v>1</v>
      </c>
      <c r="AJ483">
        <v>0</v>
      </c>
      <c r="AK483">
        <v>12</v>
      </c>
      <c r="AL483">
        <v>1</v>
      </c>
      <c r="AM483">
        <v>4</v>
      </c>
      <c r="AN483">
        <v>1</v>
      </c>
      <c r="AO483">
        <v>351</v>
      </c>
      <c r="AP483">
        <v>3</v>
      </c>
      <c r="AQ483">
        <v>14</v>
      </c>
      <c r="AR483">
        <v>1</v>
      </c>
      <c r="AS483">
        <v>1</v>
      </c>
      <c r="AT483">
        <v>1</v>
      </c>
      <c r="AU483">
        <v>2</v>
      </c>
      <c r="AV483">
        <v>0</v>
      </c>
      <c r="AW483">
        <v>0</v>
      </c>
      <c r="AX483">
        <v>0</v>
      </c>
      <c r="AY483">
        <v>0</v>
      </c>
      <c r="AZ483">
        <v>4</v>
      </c>
      <c r="BA483">
        <v>471</v>
      </c>
      <c r="BB483">
        <v>120</v>
      </c>
      <c r="BC483">
        <v>12</v>
      </c>
      <c r="BD483">
        <v>31</v>
      </c>
      <c r="BE483">
        <v>0</v>
      </c>
      <c r="BF483">
        <v>1</v>
      </c>
      <c r="BG483">
        <v>1</v>
      </c>
      <c r="BH483">
        <v>9</v>
      </c>
      <c r="BI483">
        <v>2</v>
      </c>
      <c r="BJ483">
        <v>1</v>
      </c>
      <c r="BK483">
        <v>49</v>
      </c>
      <c r="BL483">
        <v>2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1</v>
      </c>
      <c r="BS483">
        <v>3</v>
      </c>
      <c r="BT483">
        <v>0</v>
      </c>
      <c r="BU483">
        <v>0</v>
      </c>
      <c r="BV483">
        <v>0</v>
      </c>
      <c r="BW483">
        <v>0</v>
      </c>
      <c r="BX483">
        <v>1</v>
      </c>
      <c r="BY483">
        <v>0</v>
      </c>
      <c r="BZ483">
        <v>7</v>
      </c>
      <c r="CA483">
        <v>120</v>
      </c>
      <c r="CB483">
        <v>29</v>
      </c>
      <c r="CC483">
        <v>13</v>
      </c>
      <c r="CD483">
        <v>2</v>
      </c>
      <c r="CE483">
        <v>4</v>
      </c>
      <c r="CF483">
        <v>0</v>
      </c>
      <c r="CG483">
        <v>1</v>
      </c>
      <c r="CH483">
        <v>0</v>
      </c>
      <c r="CI483">
        <v>5</v>
      </c>
      <c r="CJ483">
        <v>0</v>
      </c>
      <c r="CK483">
        <v>0</v>
      </c>
      <c r="CL483">
        <v>0</v>
      </c>
      <c r="CM483">
        <v>0</v>
      </c>
      <c r="CN483">
        <v>1</v>
      </c>
      <c r="CO483">
        <v>2</v>
      </c>
      <c r="CP483">
        <v>1</v>
      </c>
      <c r="CQ483">
        <v>29</v>
      </c>
      <c r="CR483">
        <v>40</v>
      </c>
      <c r="CS483">
        <v>11</v>
      </c>
      <c r="CT483">
        <v>1</v>
      </c>
      <c r="CU483">
        <v>0</v>
      </c>
      <c r="CV483">
        <v>0</v>
      </c>
      <c r="CW483">
        <v>1</v>
      </c>
      <c r="CX483">
        <v>2</v>
      </c>
      <c r="CY483">
        <v>1</v>
      </c>
      <c r="CZ483">
        <v>1</v>
      </c>
      <c r="DA483">
        <v>2</v>
      </c>
      <c r="DB483">
        <v>18</v>
      </c>
      <c r="DC483">
        <v>0</v>
      </c>
      <c r="DD483">
        <v>0</v>
      </c>
      <c r="DE483">
        <v>1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2</v>
      </c>
      <c r="DO483">
        <v>0</v>
      </c>
      <c r="DP483">
        <v>0</v>
      </c>
      <c r="DQ483">
        <v>40</v>
      </c>
      <c r="DR483">
        <v>94</v>
      </c>
      <c r="DS483">
        <v>5</v>
      </c>
      <c r="DT483">
        <v>6</v>
      </c>
      <c r="DU483">
        <v>0</v>
      </c>
      <c r="DV483">
        <v>21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55</v>
      </c>
      <c r="EC483">
        <v>0</v>
      </c>
      <c r="ED483">
        <v>0</v>
      </c>
      <c r="EE483">
        <v>0</v>
      </c>
      <c r="EF483">
        <v>0</v>
      </c>
      <c r="EG483">
        <v>1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6</v>
      </c>
      <c r="EN483">
        <v>0</v>
      </c>
      <c r="EO483">
        <v>0</v>
      </c>
      <c r="EP483">
        <v>0</v>
      </c>
      <c r="EQ483">
        <v>94</v>
      </c>
      <c r="ER483">
        <v>67</v>
      </c>
      <c r="ES483">
        <v>24</v>
      </c>
      <c r="ET483">
        <v>7</v>
      </c>
      <c r="EU483">
        <v>0</v>
      </c>
      <c r="EV483">
        <v>0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0</v>
      </c>
      <c r="FC483">
        <v>2</v>
      </c>
      <c r="FD483">
        <v>0</v>
      </c>
      <c r="FE483">
        <v>0</v>
      </c>
      <c r="FF483">
        <v>1</v>
      </c>
      <c r="FG483">
        <v>0</v>
      </c>
      <c r="FH483">
        <v>1</v>
      </c>
      <c r="FI483">
        <v>3</v>
      </c>
      <c r="FJ483">
        <v>0</v>
      </c>
      <c r="FK483">
        <v>1</v>
      </c>
      <c r="FL483">
        <v>0</v>
      </c>
      <c r="FM483">
        <v>0</v>
      </c>
      <c r="FN483">
        <v>0</v>
      </c>
      <c r="FO483">
        <v>26</v>
      </c>
      <c r="FP483">
        <v>2</v>
      </c>
      <c r="FQ483">
        <v>67</v>
      </c>
      <c r="FR483">
        <v>93</v>
      </c>
      <c r="FS483">
        <v>34</v>
      </c>
      <c r="FT483">
        <v>3</v>
      </c>
      <c r="FU483">
        <v>3</v>
      </c>
      <c r="FV483">
        <v>1</v>
      </c>
      <c r="FW483">
        <v>2</v>
      </c>
      <c r="FX483">
        <v>1</v>
      </c>
      <c r="FY483">
        <v>7</v>
      </c>
      <c r="FZ483">
        <v>1</v>
      </c>
      <c r="GA483">
        <v>0</v>
      </c>
      <c r="GB483">
        <v>8</v>
      </c>
      <c r="GC483">
        <v>2</v>
      </c>
      <c r="GD483">
        <v>3</v>
      </c>
      <c r="GE483">
        <v>1</v>
      </c>
      <c r="GF483">
        <v>1</v>
      </c>
      <c r="GG483">
        <v>0</v>
      </c>
      <c r="GH483">
        <v>0</v>
      </c>
      <c r="GI483">
        <v>5</v>
      </c>
      <c r="GJ483">
        <v>0</v>
      </c>
      <c r="GK483">
        <v>4</v>
      </c>
      <c r="GL483">
        <v>1</v>
      </c>
      <c r="GM483">
        <v>1</v>
      </c>
      <c r="GN483">
        <v>2</v>
      </c>
      <c r="GO483">
        <v>4</v>
      </c>
      <c r="GP483">
        <v>9</v>
      </c>
      <c r="GQ483">
        <v>93</v>
      </c>
      <c r="GR483">
        <v>45</v>
      </c>
      <c r="GS483">
        <v>6</v>
      </c>
      <c r="GT483">
        <v>0</v>
      </c>
      <c r="GU483">
        <v>0</v>
      </c>
      <c r="GV483">
        <v>0</v>
      </c>
      <c r="GW483">
        <v>0</v>
      </c>
      <c r="GX483">
        <v>0</v>
      </c>
      <c r="GY483">
        <v>1</v>
      </c>
      <c r="GZ483">
        <v>0</v>
      </c>
      <c r="HA483">
        <v>0</v>
      </c>
      <c r="HB483">
        <v>0</v>
      </c>
      <c r="HC483">
        <v>0</v>
      </c>
      <c r="HD483">
        <v>1</v>
      </c>
      <c r="HE483">
        <v>1</v>
      </c>
      <c r="HF483">
        <v>18</v>
      </c>
      <c r="HG483">
        <v>2</v>
      </c>
      <c r="HH483">
        <v>0</v>
      </c>
      <c r="HI483">
        <v>0</v>
      </c>
      <c r="HJ483">
        <v>0</v>
      </c>
      <c r="HK483">
        <v>0</v>
      </c>
      <c r="HL483">
        <v>0</v>
      </c>
      <c r="HM483">
        <v>0</v>
      </c>
      <c r="HN483">
        <v>0</v>
      </c>
      <c r="HO483">
        <v>0</v>
      </c>
      <c r="HP483">
        <v>16</v>
      </c>
      <c r="HQ483">
        <v>45</v>
      </c>
      <c r="HR483">
        <v>1</v>
      </c>
      <c r="HS483">
        <v>0</v>
      </c>
      <c r="HT483">
        <v>0</v>
      </c>
      <c r="HU483">
        <v>0</v>
      </c>
      <c r="HV483">
        <v>0</v>
      </c>
      <c r="HW483">
        <v>0</v>
      </c>
      <c r="HX483">
        <v>0</v>
      </c>
      <c r="HY483">
        <v>0</v>
      </c>
      <c r="HZ483">
        <v>0</v>
      </c>
      <c r="IA483">
        <v>1</v>
      </c>
      <c r="IB483">
        <v>0</v>
      </c>
      <c r="IC483">
        <v>0</v>
      </c>
      <c r="ID483">
        <v>0</v>
      </c>
      <c r="IE483">
        <v>1</v>
      </c>
    </row>
    <row r="484" spans="1:239">
      <c r="A484" t="s">
        <v>844</v>
      </c>
      <c r="B484" t="s">
        <v>823</v>
      </c>
      <c r="C484" t="str">
        <f>"061304"</f>
        <v>061304</v>
      </c>
      <c r="D484" t="s">
        <v>843</v>
      </c>
      <c r="E484">
        <v>2</v>
      </c>
      <c r="F484">
        <v>1728</v>
      </c>
      <c r="G484">
        <v>1320</v>
      </c>
      <c r="H484">
        <v>436</v>
      </c>
      <c r="I484">
        <v>884</v>
      </c>
      <c r="J484">
        <v>0</v>
      </c>
      <c r="K484">
        <v>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884</v>
      </c>
      <c r="T484">
        <v>0</v>
      </c>
      <c r="U484">
        <v>0</v>
      </c>
      <c r="V484">
        <v>884</v>
      </c>
      <c r="W484">
        <v>14</v>
      </c>
      <c r="X484">
        <v>12</v>
      </c>
      <c r="Y484">
        <v>2</v>
      </c>
      <c r="Z484">
        <v>0</v>
      </c>
      <c r="AA484">
        <v>870</v>
      </c>
      <c r="AB484">
        <v>361</v>
      </c>
      <c r="AC484">
        <v>27</v>
      </c>
      <c r="AD484">
        <v>0</v>
      </c>
      <c r="AE484">
        <v>20</v>
      </c>
      <c r="AF484">
        <v>7</v>
      </c>
      <c r="AG484">
        <v>0</v>
      </c>
      <c r="AH484">
        <v>2</v>
      </c>
      <c r="AI484">
        <v>0</v>
      </c>
      <c r="AJ484">
        <v>0</v>
      </c>
      <c r="AK484">
        <v>8</v>
      </c>
      <c r="AL484">
        <v>0</v>
      </c>
      <c r="AM484">
        <v>0</v>
      </c>
      <c r="AN484">
        <v>0</v>
      </c>
      <c r="AO484">
        <v>265</v>
      </c>
      <c r="AP484">
        <v>5</v>
      </c>
      <c r="AQ484">
        <v>18</v>
      </c>
      <c r="AR484">
        <v>0</v>
      </c>
      <c r="AS484">
        <v>1</v>
      </c>
      <c r="AT484">
        <v>1</v>
      </c>
      <c r="AU484">
        <v>0</v>
      </c>
      <c r="AV484">
        <v>0</v>
      </c>
      <c r="AW484">
        <v>1</v>
      </c>
      <c r="AX484">
        <v>0</v>
      </c>
      <c r="AY484">
        <v>2</v>
      </c>
      <c r="AZ484">
        <v>4</v>
      </c>
      <c r="BA484">
        <v>361</v>
      </c>
      <c r="BB484">
        <v>140</v>
      </c>
      <c r="BC484">
        <v>12</v>
      </c>
      <c r="BD484">
        <v>40</v>
      </c>
      <c r="BE484">
        <v>1</v>
      </c>
      <c r="BF484">
        <v>0</v>
      </c>
      <c r="BG484">
        <v>3</v>
      </c>
      <c r="BH484">
        <v>10</v>
      </c>
      <c r="BI484">
        <v>0</v>
      </c>
      <c r="BJ484">
        <v>1</v>
      </c>
      <c r="BK484">
        <v>52</v>
      </c>
      <c r="BL484">
        <v>2</v>
      </c>
      <c r="BM484">
        <v>0</v>
      </c>
      <c r="BN484">
        <v>0</v>
      </c>
      <c r="BO484">
        <v>0</v>
      </c>
      <c r="BP484">
        <v>0</v>
      </c>
      <c r="BQ484">
        <v>2</v>
      </c>
      <c r="BR484">
        <v>0</v>
      </c>
      <c r="BS484">
        <v>3</v>
      </c>
      <c r="BT484">
        <v>0</v>
      </c>
      <c r="BU484">
        <v>1</v>
      </c>
      <c r="BV484">
        <v>1</v>
      </c>
      <c r="BW484">
        <v>0</v>
      </c>
      <c r="BX484">
        <v>0</v>
      </c>
      <c r="BY484">
        <v>0</v>
      </c>
      <c r="BZ484">
        <v>12</v>
      </c>
      <c r="CA484">
        <v>140</v>
      </c>
      <c r="CB484">
        <v>21</v>
      </c>
      <c r="CC484">
        <v>8</v>
      </c>
      <c r="CD484">
        <v>1</v>
      </c>
      <c r="CE484">
        <v>3</v>
      </c>
      <c r="CF484">
        <v>1</v>
      </c>
      <c r="CG484">
        <v>1</v>
      </c>
      <c r="CH484">
        <v>2</v>
      </c>
      <c r="CI484">
        <v>2</v>
      </c>
      <c r="CJ484">
        <v>0</v>
      </c>
      <c r="CK484">
        <v>0</v>
      </c>
      <c r="CL484">
        <v>2</v>
      </c>
      <c r="CM484">
        <v>0</v>
      </c>
      <c r="CN484">
        <v>0</v>
      </c>
      <c r="CO484">
        <v>0</v>
      </c>
      <c r="CP484">
        <v>1</v>
      </c>
      <c r="CQ484">
        <v>21</v>
      </c>
      <c r="CR484">
        <v>41</v>
      </c>
      <c r="CS484">
        <v>3</v>
      </c>
      <c r="CT484">
        <v>1</v>
      </c>
      <c r="CU484">
        <v>0</v>
      </c>
      <c r="CV484">
        <v>2</v>
      </c>
      <c r="CW484">
        <v>0</v>
      </c>
      <c r="CX484">
        <v>1</v>
      </c>
      <c r="CY484">
        <v>1</v>
      </c>
      <c r="CZ484">
        <v>1</v>
      </c>
      <c r="DA484">
        <v>0</v>
      </c>
      <c r="DB484">
        <v>26</v>
      </c>
      <c r="DC484">
        <v>1</v>
      </c>
      <c r="DD484">
        <v>0</v>
      </c>
      <c r="DE484">
        <v>0</v>
      </c>
      <c r="DF484">
        <v>3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1</v>
      </c>
      <c r="DN484">
        <v>0</v>
      </c>
      <c r="DO484">
        <v>1</v>
      </c>
      <c r="DP484">
        <v>0</v>
      </c>
      <c r="DQ484">
        <v>41</v>
      </c>
      <c r="DR484">
        <v>81</v>
      </c>
      <c r="DS484">
        <v>3</v>
      </c>
      <c r="DT484">
        <v>5</v>
      </c>
      <c r="DU484">
        <v>0</v>
      </c>
      <c r="DV484">
        <v>13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57</v>
      </c>
      <c r="EC484">
        <v>0</v>
      </c>
      <c r="ED484">
        <v>0</v>
      </c>
      <c r="EE484">
        <v>0</v>
      </c>
      <c r="EF484">
        <v>1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1</v>
      </c>
      <c r="EN484">
        <v>0</v>
      </c>
      <c r="EO484">
        <v>0</v>
      </c>
      <c r="EP484">
        <v>1</v>
      </c>
      <c r="EQ484">
        <v>81</v>
      </c>
      <c r="ER484">
        <v>93</v>
      </c>
      <c r="ES484">
        <v>37</v>
      </c>
      <c r="ET484">
        <v>5</v>
      </c>
      <c r="EU484">
        <v>1</v>
      </c>
      <c r="EV484">
        <v>1</v>
      </c>
      <c r="EW484">
        <v>0</v>
      </c>
      <c r="EX484">
        <v>0</v>
      </c>
      <c r="EY484">
        <v>0</v>
      </c>
      <c r="EZ484">
        <v>0</v>
      </c>
      <c r="FA484">
        <v>0</v>
      </c>
      <c r="FB484">
        <v>1</v>
      </c>
      <c r="FC484">
        <v>1</v>
      </c>
      <c r="FD484">
        <v>3</v>
      </c>
      <c r="FE484">
        <v>0</v>
      </c>
      <c r="FF484">
        <v>2</v>
      </c>
      <c r="FG484">
        <v>0</v>
      </c>
      <c r="FH484">
        <v>2</v>
      </c>
      <c r="FI484">
        <v>0</v>
      </c>
      <c r="FJ484">
        <v>0</v>
      </c>
      <c r="FK484">
        <v>1</v>
      </c>
      <c r="FL484">
        <v>0</v>
      </c>
      <c r="FM484">
        <v>1</v>
      </c>
      <c r="FN484">
        <v>4</v>
      </c>
      <c r="FO484">
        <v>32</v>
      </c>
      <c r="FP484">
        <v>2</v>
      </c>
      <c r="FQ484">
        <v>93</v>
      </c>
      <c r="FR484">
        <v>82</v>
      </c>
      <c r="FS484">
        <v>42</v>
      </c>
      <c r="FT484">
        <v>5</v>
      </c>
      <c r="FU484">
        <v>1</v>
      </c>
      <c r="FV484">
        <v>2</v>
      </c>
      <c r="FW484">
        <v>1</v>
      </c>
      <c r="FX484">
        <v>1</v>
      </c>
      <c r="FY484">
        <v>4</v>
      </c>
      <c r="FZ484">
        <v>0</v>
      </c>
      <c r="GA484">
        <v>0</v>
      </c>
      <c r="GB484">
        <v>7</v>
      </c>
      <c r="GC484">
        <v>1</v>
      </c>
      <c r="GD484">
        <v>2</v>
      </c>
      <c r="GE484">
        <v>1</v>
      </c>
      <c r="GF484">
        <v>1</v>
      </c>
      <c r="GG484">
        <v>0</v>
      </c>
      <c r="GH484">
        <v>1</v>
      </c>
      <c r="GI484">
        <v>1</v>
      </c>
      <c r="GJ484">
        <v>0</v>
      </c>
      <c r="GK484">
        <v>1</v>
      </c>
      <c r="GL484">
        <v>2</v>
      </c>
      <c r="GM484">
        <v>1</v>
      </c>
      <c r="GN484">
        <v>1</v>
      </c>
      <c r="GO484">
        <v>1</v>
      </c>
      <c r="GP484">
        <v>6</v>
      </c>
      <c r="GQ484">
        <v>82</v>
      </c>
      <c r="GR484">
        <v>51</v>
      </c>
      <c r="GS484">
        <v>12</v>
      </c>
      <c r="GT484">
        <v>2</v>
      </c>
      <c r="GU484">
        <v>3</v>
      </c>
      <c r="GV484">
        <v>0</v>
      </c>
      <c r="GW484">
        <v>0</v>
      </c>
      <c r="GX484">
        <v>0</v>
      </c>
      <c r="GY484">
        <v>0</v>
      </c>
      <c r="GZ484">
        <v>0</v>
      </c>
      <c r="HA484">
        <v>0</v>
      </c>
      <c r="HB484">
        <v>0</v>
      </c>
      <c r="HC484">
        <v>1</v>
      </c>
      <c r="HD484">
        <v>0</v>
      </c>
      <c r="HE484">
        <v>1</v>
      </c>
      <c r="HF484">
        <v>13</v>
      </c>
      <c r="HG484">
        <v>0</v>
      </c>
      <c r="HH484">
        <v>0</v>
      </c>
      <c r="HI484">
        <v>0</v>
      </c>
      <c r="HJ484">
        <v>0</v>
      </c>
      <c r="HK484">
        <v>1</v>
      </c>
      <c r="HL484">
        <v>1</v>
      </c>
      <c r="HM484">
        <v>3</v>
      </c>
      <c r="HN484">
        <v>0</v>
      </c>
      <c r="HO484">
        <v>0</v>
      </c>
      <c r="HP484">
        <v>14</v>
      </c>
      <c r="HQ484">
        <v>51</v>
      </c>
      <c r="HR484">
        <v>0</v>
      </c>
      <c r="HS484">
        <v>0</v>
      </c>
      <c r="HT484">
        <v>0</v>
      </c>
      <c r="HU484">
        <v>0</v>
      </c>
      <c r="HV484">
        <v>0</v>
      </c>
      <c r="HW484">
        <v>0</v>
      </c>
      <c r="HX484">
        <v>0</v>
      </c>
      <c r="HY484">
        <v>0</v>
      </c>
      <c r="HZ484">
        <v>0</v>
      </c>
      <c r="IA484">
        <v>0</v>
      </c>
      <c r="IB484">
        <v>0</v>
      </c>
      <c r="IC484">
        <v>0</v>
      </c>
      <c r="ID484">
        <v>0</v>
      </c>
      <c r="IE484">
        <v>0</v>
      </c>
    </row>
    <row r="485" spans="1:239">
      <c r="A485" t="s">
        <v>842</v>
      </c>
      <c r="B485" t="s">
        <v>823</v>
      </c>
      <c r="C485" t="str">
        <f>"061304"</f>
        <v>061304</v>
      </c>
      <c r="D485" t="s">
        <v>841</v>
      </c>
      <c r="E485">
        <v>3</v>
      </c>
      <c r="F485">
        <v>755</v>
      </c>
      <c r="G485">
        <v>570</v>
      </c>
      <c r="H485">
        <v>273</v>
      </c>
      <c r="I485">
        <v>297</v>
      </c>
      <c r="J485">
        <v>0</v>
      </c>
      <c r="K485">
        <v>5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297</v>
      </c>
      <c r="T485">
        <v>0</v>
      </c>
      <c r="U485">
        <v>0</v>
      </c>
      <c r="V485">
        <v>297</v>
      </c>
      <c r="W485">
        <v>14</v>
      </c>
      <c r="X485">
        <v>11</v>
      </c>
      <c r="Y485">
        <v>3</v>
      </c>
      <c r="Z485">
        <v>0</v>
      </c>
      <c r="AA485">
        <v>283</v>
      </c>
      <c r="AB485">
        <v>143</v>
      </c>
      <c r="AC485">
        <v>7</v>
      </c>
      <c r="AD485">
        <v>1</v>
      </c>
      <c r="AE485">
        <v>2</v>
      </c>
      <c r="AF485">
        <v>5</v>
      </c>
      <c r="AG485">
        <v>1</v>
      </c>
      <c r="AH485">
        <v>1</v>
      </c>
      <c r="AI485">
        <v>0</v>
      </c>
      <c r="AJ485">
        <v>0</v>
      </c>
      <c r="AK485">
        <v>15</v>
      </c>
      <c r="AL485">
        <v>0</v>
      </c>
      <c r="AM485">
        <v>0</v>
      </c>
      <c r="AN485">
        <v>0</v>
      </c>
      <c r="AO485">
        <v>105</v>
      </c>
      <c r="AP485">
        <v>3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1</v>
      </c>
      <c r="AX485">
        <v>0</v>
      </c>
      <c r="AY485">
        <v>0</v>
      </c>
      <c r="AZ485">
        <v>2</v>
      </c>
      <c r="BA485">
        <v>143</v>
      </c>
      <c r="BB485">
        <v>16</v>
      </c>
      <c r="BC485">
        <v>4</v>
      </c>
      <c r="BD485">
        <v>3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7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1</v>
      </c>
      <c r="BV485">
        <v>0</v>
      </c>
      <c r="BW485">
        <v>0</v>
      </c>
      <c r="BX485">
        <v>0</v>
      </c>
      <c r="BY485">
        <v>1</v>
      </c>
      <c r="BZ485">
        <v>0</v>
      </c>
      <c r="CA485">
        <v>16</v>
      </c>
      <c r="CB485">
        <v>9</v>
      </c>
      <c r="CC485">
        <v>4</v>
      </c>
      <c r="CD485">
        <v>0</v>
      </c>
      <c r="CE485">
        <v>1</v>
      </c>
      <c r="CF485">
        <v>0</v>
      </c>
      <c r="CG485">
        <v>0</v>
      </c>
      <c r="CH485">
        <v>0</v>
      </c>
      <c r="CI485">
        <v>2</v>
      </c>
      <c r="CJ485">
        <v>0</v>
      </c>
      <c r="CK485">
        <v>0</v>
      </c>
      <c r="CL485">
        <v>0</v>
      </c>
      <c r="CM485">
        <v>0</v>
      </c>
      <c r="CN485">
        <v>1</v>
      </c>
      <c r="CO485">
        <v>0</v>
      </c>
      <c r="CP485">
        <v>1</v>
      </c>
      <c r="CQ485">
        <v>9</v>
      </c>
      <c r="CR485">
        <v>15</v>
      </c>
      <c r="CS485">
        <v>6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8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1</v>
      </c>
      <c r="DQ485">
        <v>15</v>
      </c>
      <c r="DR485">
        <v>46</v>
      </c>
      <c r="DS485">
        <v>1</v>
      </c>
      <c r="DT485">
        <v>9</v>
      </c>
      <c r="DU485">
        <v>0</v>
      </c>
      <c r="DV485">
        <v>3</v>
      </c>
      <c r="DW485">
        <v>0</v>
      </c>
      <c r="DX485">
        <v>1</v>
      </c>
      <c r="DY485">
        <v>0</v>
      </c>
      <c r="DZ485">
        <v>0</v>
      </c>
      <c r="EA485">
        <v>0</v>
      </c>
      <c r="EB485">
        <v>30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2</v>
      </c>
      <c r="EN485">
        <v>0</v>
      </c>
      <c r="EO485">
        <v>0</v>
      </c>
      <c r="EP485">
        <v>0</v>
      </c>
      <c r="EQ485">
        <v>46</v>
      </c>
      <c r="ER485">
        <v>14</v>
      </c>
      <c r="ES485">
        <v>4</v>
      </c>
      <c r="ET485">
        <v>8</v>
      </c>
      <c r="EU485">
        <v>0</v>
      </c>
      <c r="EV485">
        <v>0</v>
      </c>
      <c r="EW485">
        <v>0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  <c r="FE485">
        <v>0</v>
      </c>
      <c r="FF485">
        <v>0</v>
      </c>
      <c r="FG485">
        <v>0</v>
      </c>
      <c r="FH485">
        <v>0</v>
      </c>
      <c r="FI485">
        <v>1</v>
      </c>
      <c r="FJ485">
        <v>0</v>
      </c>
      <c r="FK485">
        <v>1</v>
      </c>
      <c r="FL485">
        <v>0</v>
      </c>
      <c r="FM485">
        <v>0</v>
      </c>
      <c r="FN485">
        <v>0</v>
      </c>
      <c r="FO485">
        <v>0</v>
      </c>
      <c r="FP485">
        <v>0</v>
      </c>
      <c r="FQ485">
        <v>14</v>
      </c>
      <c r="FR485">
        <v>23</v>
      </c>
      <c r="FS485">
        <v>5</v>
      </c>
      <c r="FT485">
        <v>2</v>
      </c>
      <c r="FU485">
        <v>0</v>
      </c>
      <c r="FV485">
        <v>0</v>
      </c>
      <c r="FW485">
        <v>1</v>
      </c>
      <c r="FX485">
        <v>3</v>
      </c>
      <c r="FY485">
        <v>2</v>
      </c>
      <c r="FZ485">
        <v>0</v>
      </c>
      <c r="GA485">
        <v>0</v>
      </c>
      <c r="GB485">
        <v>3</v>
      </c>
      <c r="GC485">
        <v>0</v>
      </c>
      <c r="GD485">
        <v>0</v>
      </c>
      <c r="GE485">
        <v>1</v>
      </c>
      <c r="GF485">
        <v>0</v>
      </c>
      <c r="GG485">
        <v>0</v>
      </c>
      <c r="GH485">
        <v>0</v>
      </c>
      <c r="GI485">
        <v>1</v>
      </c>
      <c r="GJ485">
        <v>1</v>
      </c>
      <c r="GK485">
        <v>0</v>
      </c>
      <c r="GL485">
        <v>0</v>
      </c>
      <c r="GM485">
        <v>0</v>
      </c>
      <c r="GN485">
        <v>0</v>
      </c>
      <c r="GO485">
        <v>3</v>
      </c>
      <c r="GP485">
        <v>1</v>
      </c>
      <c r="GQ485">
        <v>23</v>
      </c>
      <c r="GR485">
        <v>17</v>
      </c>
      <c r="GS485">
        <v>5</v>
      </c>
      <c r="GT485">
        <v>0</v>
      </c>
      <c r="GU485">
        <v>0</v>
      </c>
      <c r="GV485">
        <v>0</v>
      </c>
      <c r="GW485">
        <v>0</v>
      </c>
      <c r="GX485">
        <v>0</v>
      </c>
      <c r="GY485">
        <v>0</v>
      </c>
      <c r="GZ485">
        <v>0</v>
      </c>
      <c r="HA485">
        <v>0</v>
      </c>
      <c r="HB485">
        <v>0</v>
      </c>
      <c r="HC485">
        <v>0</v>
      </c>
      <c r="HD485">
        <v>0</v>
      </c>
      <c r="HE485">
        <v>0</v>
      </c>
      <c r="HF485">
        <v>1</v>
      </c>
      <c r="HG485">
        <v>0</v>
      </c>
      <c r="HH485">
        <v>0</v>
      </c>
      <c r="HI485">
        <v>0</v>
      </c>
      <c r="HJ485">
        <v>0</v>
      </c>
      <c r="HK485">
        <v>0</v>
      </c>
      <c r="HL485">
        <v>0</v>
      </c>
      <c r="HM485">
        <v>0</v>
      </c>
      <c r="HN485">
        <v>0</v>
      </c>
      <c r="HO485">
        <v>0</v>
      </c>
      <c r="HP485">
        <v>11</v>
      </c>
      <c r="HQ485">
        <v>17</v>
      </c>
      <c r="HR485">
        <v>0</v>
      </c>
      <c r="HS485">
        <v>0</v>
      </c>
      <c r="HT485">
        <v>0</v>
      </c>
      <c r="HU485">
        <v>0</v>
      </c>
      <c r="HV485">
        <v>0</v>
      </c>
      <c r="HW485">
        <v>0</v>
      </c>
      <c r="HX485">
        <v>0</v>
      </c>
      <c r="HY485">
        <v>0</v>
      </c>
      <c r="HZ485">
        <v>0</v>
      </c>
      <c r="IA485">
        <v>0</v>
      </c>
      <c r="IB485">
        <v>0</v>
      </c>
      <c r="IC485">
        <v>0</v>
      </c>
      <c r="ID485">
        <v>0</v>
      </c>
      <c r="IE485">
        <v>0</v>
      </c>
    </row>
    <row r="486" spans="1:239">
      <c r="A486" t="s">
        <v>840</v>
      </c>
      <c r="B486" t="s">
        <v>823</v>
      </c>
      <c r="C486" t="str">
        <f>"061304"</f>
        <v>061304</v>
      </c>
      <c r="D486" t="s">
        <v>839</v>
      </c>
      <c r="E486">
        <v>4</v>
      </c>
      <c r="F486">
        <v>737</v>
      </c>
      <c r="G486">
        <v>570</v>
      </c>
      <c r="H486">
        <v>247</v>
      </c>
      <c r="I486">
        <v>323</v>
      </c>
      <c r="J486">
        <v>0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323</v>
      </c>
      <c r="T486">
        <v>0</v>
      </c>
      <c r="U486">
        <v>0</v>
      </c>
      <c r="V486">
        <v>323</v>
      </c>
      <c r="W486">
        <v>13</v>
      </c>
      <c r="X486">
        <v>4</v>
      </c>
      <c r="Y486">
        <v>9</v>
      </c>
      <c r="Z486">
        <v>0</v>
      </c>
      <c r="AA486">
        <v>310</v>
      </c>
      <c r="AB486">
        <v>129</v>
      </c>
      <c r="AC486">
        <v>9</v>
      </c>
      <c r="AD486">
        <v>0</v>
      </c>
      <c r="AE486">
        <v>4</v>
      </c>
      <c r="AF486">
        <v>8</v>
      </c>
      <c r="AG486">
        <v>0</v>
      </c>
      <c r="AH486">
        <v>0</v>
      </c>
      <c r="AI486">
        <v>0</v>
      </c>
      <c r="AJ486">
        <v>0</v>
      </c>
      <c r="AK486">
        <v>9</v>
      </c>
      <c r="AL486">
        <v>0</v>
      </c>
      <c r="AM486">
        <v>0</v>
      </c>
      <c r="AN486">
        <v>0</v>
      </c>
      <c r="AO486">
        <v>91</v>
      </c>
      <c r="AP486">
        <v>1</v>
      </c>
      <c r="AQ486">
        <v>2</v>
      </c>
      <c r="AR486">
        <v>1</v>
      </c>
      <c r="AS486">
        <v>2</v>
      </c>
      <c r="AT486">
        <v>0</v>
      </c>
      <c r="AU486">
        <v>0</v>
      </c>
      <c r="AV486">
        <v>0</v>
      </c>
      <c r="AW486">
        <v>2</v>
      </c>
      <c r="AX486">
        <v>0</v>
      </c>
      <c r="AY486">
        <v>0</v>
      </c>
      <c r="AZ486">
        <v>0</v>
      </c>
      <c r="BA486">
        <v>129</v>
      </c>
      <c r="BB486">
        <v>56</v>
      </c>
      <c r="BC486">
        <v>2</v>
      </c>
      <c r="BD486">
        <v>12</v>
      </c>
      <c r="BE486">
        <v>0</v>
      </c>
      <c r="BF486">
        <v>0</v>
      </c>
      <c r="BG486">
        <v>0</v>
      </c>
      <c r="BH486">
        <v>4</v>
      </c>
      <c r="BI486">
        <v>0</v>
      </c>
      <c r="BJ486">
        <v>0</v>
      </c>
      <c r="BK486">
        <v>29</v>
      </c>
      <c r="BL486">
        <v>0</v>
      </c>
      <c r="BM486">
        <v>1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1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7</v>
      </c>
      <c r="CA486">
        <v>56</v>
      </c>
      <c r="CB486">
        <v>6</v>
      </c>
      <c r="CC486">
        <v>2</v>
      </c>
      <c r="CD486">
        <v>0</v>
      </c>
      <c r="CE486">
        <v>2</v>
      </c>
      <c r="CF486">
        <v>0</v>
      </c>
      <c r="CG486">
        <v>0</v>
      </c>
      <c r="CH486">
        <v>0</v>
      </c>
      <c r="CI486">
        <v>1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1</v>
      </c>
      <c r="CP486">
        <v>0</v>
      </c>
      <c r="CQ486">
        <v>6</v>
      </c>
      <c r="CR486">
        <v>10</v>
      </c>
      <c r="CS486">
        <v>0</v>
      </c>
      <c r="CT486">
        <v>0</v>
      </c>
      <c r="CU486">
        <v>1</v>
      </c>
      <c r="CV486">
        <v>0</v>
      </c>
      <c r="CW486">
        <v>2</v>
      </c>
      <c r="CX486">
        <v>0</v>
      </c>
      <c r="CY486">
        <v>0</v>
      </c>
      <c r="CZ486">
        <v>0</v>
      </c>
      <c r="DA486">
        <v>0</v>
      </c>
      <c r="DB486">
        <v>6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1</v>
      </c>
      <c r="DQ486">
        <v>10</v>
      </c>
      <c r="DR486">
        <v>21</v>
      </c>
      <c r="DS486">
        <v>1</v>
      </c>
      <c r="DT486">
        <v>3</v>
      </c>
      <c r="DU486">
        <v>0</v>
      </c>
      <c r="DV486">
        <v>1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13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2</v>
      </c>
      <c r="EN486">
        <v>0</v>
      </c>
      <c r="EO486">
        <v>1</v>
      </c>
      <c r="EP486">
        <v>0</v>
      </c>
      <c r="EQ486">
        <v>21</v>
      </c>
      <c r="ER486">
        <v>51</v>
      </c>
      <c r="ES486">
        <v>15</v>
      </c>
      <c r="ET486">
        <v>2</v>
      </c>
      <c r="EU486">
        <v>1</v>
      </c>
      <c r="EV486">
        <v>0</v>
      </c>
      <c r="EW486">
        <v>0</v>
      </c>
      <c r="EX486">
        <v>0</v>
      </c>
      <c r="EY486">
        <v>0</v>
      </c>
      <c r="EZ486">
        <v>0</v>
      </c>
      <c r="FA486">
        <v>0</v>
      </c>
      <c r="FB486">
        <v>1</v>
      </c>
      <c r="FC486">
        <v>0</v>
      </c>
      <c r="FD486">
        <v>0</v>
      </c>
      <c r="FE486">
        <v>0</v>
      </c>
      <c r="FF486">
        <v>0</v>
      </c>
      <c r="FG486">
        <v>0</v>
      </c>
      <c r="FH486">
        <v>0</v>
      </c>
      <c r="FI486">
        <v>0</v>
      </c>
      <c r="FJ486">
        <v>0</v>
      </c>
      <c r="FK486">
        <v>0</v>
      </c>
      <c r="FL486">
        <v>0</v>
      </c>
      <c r="FM486">
        <v>0</v>
      </c>
      <c r="FN486">
        <v>1</v>
      </c>
      <c r="FO486">
        <v>28</v>
      </c>
      <c r="FP486">
        <v>3</v>
      </c>
      <c r="FQ486">
        <v>51</v>
      </c>
      <c r="FR486">
        <v>24</v>
      </c>
      <c r="FS486">
        <v>11</v>
      </c>
      <c r="FT486">
        <v>0</v>
      </c>
      <c r="FU486">
        <v>1</v>
      </c>
      <c r="FV486">
        <v>1</v>
      </c>
      <c r="FW486">
        <v>0</v>
      </c>
      <c r="FX486">
        <v>1</v>
      </c>
      <c r="FY486">
        <v>2</v>
      </c>
      <c r="FZ486">
        <v>0</v>
      </c>
      <c r="GA486">
        <v>0</v>
      </c>
      <c r="GB486">
        <v>0</v>
      </c>
      <c r="GC486">
        <v>0</v>
      </c>
      <c r="GD486">
        <v>0</v>
      </c>
      <c r="GE486">
        <v>1</v>
      </c>
      <c r="GF486">
        <v>0</v>
      </c>
      <c r="GG486">
        <v>0</v>
      </c>
      <c r="GH486">
        <v>0</v>
      </c>
      <c r="GI486">
        <v>0</v>
      </c>
      <c r="GJ486">
        <v>1</v>
      </c>
      <c r="GK486">
        <v>0</v>
      </c>
      <c r="GL486">
        <v>2</v>
      </c>
      <c r="GM486">
        <v>0</v>
      </c>
      <c r="GN486">
        <v>0</v>
      </c>
      <c r="GO486">
        <v>1</v>
      </c>
      <c r="GP486">
        <v>3</v>
      </c>
      <c r="GQ486">
        <v>24</v>
      </c>
      <c r="GR486">
        <v>13</v>
      </c>
      <c r="GS486">
        <v>4</v>
      </c>
      <c r="GT486">
        <v>1</v>
      </c>
      <c r="GU486">
        <v>1</v>
      </c>
      <c r="GV486">
        <v>0</v>
      </c>
      <c r="GW486">
        <v>1</v>
      </c>
      <c r="GX486">
        <v>0</v>
      </c>
      <c r="GY486">
        <v>0</v>
      </c>
      <c r="GZ486">
        <v>0</v>
      </c>
      <c r="HA486">
        <v>0</v>
      </c>
      <c r="HB486">
        <v>0</v>
      </c>
      <c r="HC486">
        <v>0</v>
      </c>
      <c r="HD486">
        <v>0</v>
      </c>
      <c r="HE486">
        <v>0</v>
      </c>
      <c r="HF486">
        <v>2</v>
      </c>
      <c r="HG486">
        <v>0</v>
      </c>
      <c r="HH486">
        <v>0</v>
      </c>
      <c r="HI486">
        <v>0</v>
      </c>
      <c r="HJ486">
        <v>0</v>
      </c>
      <c r="HK486">
        <v>0</v>
      </c>
      <c r="HL486">
        <v>0</v>
      </c>
      <c r="HM486">
        <v>0</v>
      </c>
      <c r="HN486">
        <v>0</v>
      </c>
      <c r="HO486">
        <v>0</v>
      </c>
      <c r="HP486">
        <v>4</v>
      </c>
      <c r="HQ486">
        <v>13</v>
      </c>
      <c r="HR486">
        <v>0</v>
      </c>
      <c r="HS486">
        <v>0</v>
      </c>
      <c r="HT486">
        <v>0</v>
      </c>
      <c r="HU486">
        <v>0</v>
      </c>
      <c r="HV486">
        <v>0</v>
      </c>
      <c r="HW486">
        <v>0</v>
      </c>
      <c r="HX486">
        <v>0</v>
      </c>
      <c r="HY486">
        <v>0</v>
      </c>
      <c r="HZ486">
        <v>0</v>
      </c>
      <c r="IA486">
        <v>0</v>
      </c>
      <c r="IB486">
        <v>0</v>
      </c>
      <c r="IC486">
        <v>0</v>
      </c>
      <c r="ID486">
        <v>0</v>
      </c>
      <c r="IE486">
        <v>0</v>
      </c>
    </row>
    <row r="487" spans="1:239">
      <c r="A487" t="s">
        <v>838</v>
      </c>
      <c r="B487" t="s">
        <v>823</v>
      </c>
      <c r="C487" t="str">
        <f>"061304"</f>
        <v>061304</v>
      </c>
      <c r="D487" t="s">
        <v>837</v>
      </c>
      <c r="E487">
        <v>5</v>
      </c>
      <c r="F487">
        <v>1767</v>
      </c>
      <c r="G487">
        <v>1350</v>
      </c>
      <c r="H487">
        <v>514</v>
      </c>
      <c r="I487">
        <v>836</v>
      </c>
      <c r="J487">
        <v>2</v>
      </c>
      <c r="K487">
        <v>15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836</v>
      </c>
      <c r="T487">
        <v>0</v>
      </c>
      <c r="U487">
        <v>0</v>
      </c>
      <c r="V487">
        <v>836</v>
      </c>
      <c r="W487">
        <v>21</v>
      </c>
      <c r="X487">
        <v>17</v>
      </c>
      <c r="Y487">
        <v>4</v>
      </c>
      <c r="Z487">
        <v>0</v>
      </c>
      <c r="AA487">
        <v>815</v>
      </c>
      <c r="AB487">
        <v>327</v>
      </c>
      <c r="AC487">
        <v>26</v>
      </c>
      <c r="AD487">
        <v>2</v>
      </c>
      <c r="AE487">
        <v>14</v>
      </c>
      <c r="AF487">
        <v>22</v>
      </c>
      <c r="AG487">
        <v>1</v>
      </c>
      <c r="AH487">
        <v>0</v>
      </c>
      <c r="AI487">
        <v>1</v>
      </c>
      <c r="AJ487">
        <v>0</v>
      </c>
      <c r="AK487">
        <v>12</v>
      </c>
      <c r="AL487">
        <v>0</v>
      </c>
      <c r="AM487">
        <v>0</v>
      </c>
      <c r="AN487">
        <v>1</v>
      </c>
      <c r="AO487">
        <v>233</v>
      </c>
      <c r="AP487">
        <v>1</v>
      </c>
      <c r="AQ487">
        <v>6</v>
      </c>
      <c r="AR487">
        <v>0</v>
      </c>
      <c r="AS487">
        <v>0</v>
      </c>
      <c r="AT487">
        <v>1</v>
      </c>
      <c r="AU487">
        <v>0</v>
      </c>
      <c r="AV487">
        <v>0</v>
      </c>
      <c r="AW487">
        <v>1</v>
      </c>
      <c r="AX487">
        <v>2</v>
      </c>
      <c r="AY487">
        <v>1</v>
      </c>
      <c r="AZ487">
        <v>3</v>
      </c>
      <c r="BA487">
        <v>327</v>
      </c>
      <c r="BB487">
        <v>128</v>
      </c>
      <c r="BC487">
        <v>13</v>
      </c>
      <c r="BD487">
        <v>25</v>
      </c>
      <c r="BE487">
        <v>1</v>
      </c>
      <c r="BF487">
        <v>0</v>
      </c>
      <c r="BG487">
        <v>1</v>
      </c>
      <c r="BH487">
        <v>9</v>
      </c>
      <c r="BI487">
        <v>1</v>
      </c>
      <c r="BJ487">
        <v>0</v>
      </c>
      <c r="BK487">
        <v>56</v>
      </c>
      <c r="BL487">
        <v>2</v>
      </c>
      <c r="BM487">
        <v>1</v>
      </c>
      <c r="BN487">
        <v>0</v>
      </c>
      <c r="BO487">
        <v>0</v>
      </c>
      <c r="BP487">
        <v>1</v>
      </c>
      <c r="BQ487">
        <v>3</v>
      </c>
      <c r="BR487">
        <v>0</v>
      </c>
      <c r="BS487">
        <v>4</v>
      </c>
      <c r="BT487">
        <v>0</v>
      </c>
      <c r="BU487">
        <v>0</v>
      </c>
      <c r="BV487">
        <v>1</v>
      </c>
      <c r="BW487">
        <v>0</v>
      </c>
      <c r="BX487">
        <v>0</v>
      </c>
      <c r="BY487">
        <v>0</v>
      </c>
      <c r="BZ487">
        <v>10</v>
      </c>
      <c r="CA487">
        <v>128</v>
      </c>
      <c r="CB487">
        <v>17</v>
      </c>
      <c r="CC487">
        <v>7</v>
      </c>
      <c r="CD487">
        <v>2</v>
      </c>
      <c r="CE487">
        <v>1</v>
      </c>
      <c r="CF487">
        <v>0</v>
      </c>
      <c r="CG487">
        <v>0</v>
      </c>
      <c r="CH487">
        <v>0</v>
      </c>
      <c r="CI487">
        <v>0</v>
      </c>
      <c r="CJ487">
        <v>2</v>
      </c>
      <c r="CK487">
        <v>0</v>
      </c>
      <c r="CL487">
        <v>0</v>
      </c>
      <c r="CM487">
        <v>0</v>
      </c>
      <c r="CN487">
        <v>0</v>
      </c>
      <c r="CO487">
        <v>1</v>
      </c>
      <c r="CP487">
        <v>4</v>
      </c>
      <c r="CQ487">
        <v>17</v>
      </c>
      <c r="CR487">
        <v>56</v>
      </c>
      <c r="CS487">
        <v>16</v>
      </c>
      <c r="CT487">
        <v>0</v>
      </c>
      <c r="CU487">
        <v>0</v>
      </c>
      <c r="CV487">
        <v>1</v>
      </c>
      <c r="CW487">
        <v>3</v>
      </c>
      <c r="CX487">
        <v>2</v>
      </c>
      <c r="CY487">
        <v>0</v>
      </c>
      <c r="CZ487">
        <v>2</v>
      </c>
      <c r="DA487">
        <v>1</v>
      </c>
      <c r="DB487">
        <v>27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1</v>
      </c>
      <c r="DI487">
        <v>0</v>
      </c>
      <c r="DJ487">
        <v>0</v>
      </c>
      <c r="DK487">
        <v>1</v>
      </c>
      <c r="DL487">
        <v>0</v>
      </c>
      <c r="DM487">
        <v>2</v>
      </c>
      <c r="DN487">
        <v>0</v>
      </c>
      <c r="DO487">
        <v>0</v>
      </c>
      <c r="DP487">
        <v>0</v>
      </c>
      <c r="DQ487">
        <v>56</v>
      </c>
      <c r="DR487">
        <v>100</v>
      </c>
      <c r="DS487">
        <v>8</v>
      </c>
      <c r="DT487">
        <v>4</v>
      </c>
      <c r="DU487">
        <v>1</v>
      </c>
      <c r="DV487">
        <v>6</v>
      </c>
      <c r="DW487">
        <v>1</v>
      </c>
      <c r="DX487">
        <v>0</v>
      </c>
      <c r="DY487">
        <v>0</v>
      </c>
      <c r="DZ487">
        <v>0</v>
      </c>
      <c r="EA487">
        <v>1</v>
      </c>
      <c r="EB487">
        <v>70</v>
      </c>
      <c r="EC487">
        <v>0</v>
      </c>
      <c r="ED487">
        <v>1</v>
      </c>
      <c r="EE487">
        <v>0</v>
      </c>
      <c r="EF487">
        <v>0</v>
      </c>
      <c r="EG487">
        <v>0</v>
      </c>
      <c r="EH487">
        <v>0</v>
      </c>
      <c r="EI487">
        <v>1</v>
      </c>
      <c r="EJ487">
        <v>0</v>
      </c>
      <c r="EK487">
        <v>0</v>
      </c>
      <c r="EL487">
        <v>0</v>
      </c>
      <c r="EM487">
        <v>5</v>
      </c>
      <c r="EN487">
        <v>0</v>
      </c>
      <c r="EO487">
        <v>2</v>
      </c>
      <c r="EP487">
        <v>0</v>
      </c>
      <c r="EQ487">
        <v>100</v>
      </c>
      <c r="ER487">
        <v>74</v>
      </c>
      <c r="ES487">
        <v>36</v>
      </c>
      <c r="ET487">
        <v>16</v>
      </c>
      <c r="EU487">
        <v>1</v>
      </c>
      <c r="EV487">
        <v>0</v>
      </c>
      <c r="EW487">
        <v>0</v>
      </c>
      <c r="EX487">
        <v>1</v>
      </c>
      <c r="EY487">
        <v>1</v>
      </c>
      <c r="EZ487">
        <v>0</v>
      </c>
      <c r="FA487">
        <v>0</v>
      </c>
      <c r="FB487">
        <v>0</v>
      </c>
      <c r="FC487">
        <v>0</v>
      </c>
      <c r="FD487">
        <v>1</v>
      </c>
      <c r="FE487">
        <v>1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1</v>
      </c>
      <c r="FL487">
        <v>0</v>
      </c>
      <c r="FM487">
        <v>0</v>
      </c>
      <c r="FN487">
        <v>2</v>
      </c>
      <c r="FO487">
        <v>13</v>
      </c>
      <c r="FP487">
        <v>1</v>
      </c>
      <c r="FQ487">
        <v>74</v>
      </c>
      <c r="FR487">
        <v>65</v>
      </c>
      <c r="FS487">
        <v>23</v>
      </c>
      <c r="FT487">
        <v>3</v>
      </c>
      <c r="FU487">
        <v>4</v>
      </c>
      <c r="FV487">
        <v>1</v>
      </c>
      <c r="FW487">
        <v>0</v>
      </c>
      <c r="FX487">
        <v>4</v>
      </c>
      <c r="FY487">
        <v>0</v>
      </c>
      <c r="FZ487">
        <v>1</v>
      </c>
      <c r="GA487">
        <v>0</v>
      </c>
      <c r="GB487">
        <v>7</v>
      </c>
      <c r="GC487">
        <v>0</v>
      </c>
      <c r="GD487">
        <v>4</v>
      </c>
      <c r="GE487">
        <v>1</v>
      </c>
      <c r="GF487">
        <v>0</v>
      </c>
      <c r="GG487">
        <v>0</v>
      </c>
      <c r="GH487">
        <v>0</v>
      </c>
      <c r="GI487">
        <v>1</v>
      </c>
      <c r="GJ487">
        <v>0</v>
      </c>
      <c r="GK487">
        <v>4</v>
      </c>
      <c r="GL487">
        <v>0</v>
      </c>
      <c r="GM487">
        <v>0</v>
      </c>
      <c r="GN487">
        <v>0</v>
      </c>
      <c r="GO487">
        <v>0</v>
      </c>
      <c r="GP487">
        <v>12</v>
      </c>
      <c r="GQ487">
        <v>65</v>
      </c>
      <c r="GR487">
        <v>48</v>
      </c>
      <c r="GS487">
        <v>9</v>
      </c>
      <c r="GT487">
        <v>0</v>
      </c>
      <c r="GU487">
        <v>0</v>
      </c>
      <c r="GV487">
        <v>2</v>
      </c>
      <c r="GW487">
        <v>2</v>
      </c>
      <c r="GX487">
        <v>0</v>
      </c>
      <c r="GY487">
        <v>1</v>
      </c>
      <c r="GZ487">
        <v>1</v>
      </c>
      <c r="HA487">
        <v>1</v>
      </c>
      <c r="HB487">
        <v>0</v>
      </c>
      <c r="HC487">
        <v>0</v>
      </c>
      <c r="HD487">
        <v>0</v>
      </c>
      <c r="HE487">
        <v>0</v>
      </c>
      <c r="HF487">
        <v>17</v>
      </c>
      <c r="HG487">
        <v>0</v>
      </c>
      <c r="HH487">
        <v>0</v>
      </c>
      <c r="HI487">
        <v>0</v>
      </c>
      <c r="HJ487">
        <v>1</v>
      </c>
      <c r="HK487">
        <v>0</v>
      </c>
      <c r="HL487">
        <v>0</v>
      </c>
      <c r="HM487">
        <v>0</v>
      </c>
      <c r="HN487">
        <v>0</v>
      </c>
      <c r="HO487">
        <v>0</v>
      </c>
      <c r="HP487">
        <v>14</v>
      </c>
      <c r="HQ487">
        <v>48</v>
      </c>
      <c r="HR487">
        <v>0</v>
      </c>
      <c r="HS487">
        <v>0</v>
      </c>
      <c r="HT487">
        <v>0</v>
      </c>
      <c r="HU487">
        <v>0</v>
      </c>
      <c r="HV487">
        <v>0</v>
      </c>
      <c r="HW487">
        <v>0</v>
      </c>
      <c r="HX487">
        <v>0</v>
      </c>
      <c r="HY487">
        <v>0</v>
      </c>
      <c r="HZ487">
        <v>0</v>
      </c>
      <c r="IA487">
        <v>0</v>
      </c>
      <c r="IB487">
        <v>0</v>
      </c>
      <c r="IC487">
        <v>0</v>
      </c>
      <c r="ID487">
        <v>0</v>
      </c>
      <c r="IE487">
        <v>0</v>
      </c>
    </row>
    <row r="488" spans="1:239">
      <c r="A488" t="s">
        <v>836</v>
      </c>
      <c r="B488" t="s">
        <v>823</v>
      </c>
      <c r="C488" t="str">
        <f>"061304"</f>
        <v>061304</v>
      </c>
      <c r="D488" t="s">
        <v>835</v>
      </c>
      <c r="E488">
        <v>6</v>
      </c>
      <c r="F488">
        <v>598</v>
      </c>
      <c r="G488">
        <v>460</v>
      </c>
      <c r="H488">
        <v>219</v>
      </c>
      <c r="I488">
        <v>241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241</v>
      </c>
      <c r="T488">
        <v>0</v>
      </c>
      <c r="U488">
        <v>0</v>
      </c>
      <c r="V488">
        <v>241</v>
      </c>
      <c r="W488">
        <v>6</v>
      </c>
      <c r="X488">
        <v>5</v>
      </c>
      <c r="Y488">
        <v>1</v>
      </c>
      <c r="Z488">
        <v>0</v>
      </c>
      <c r="AA488">
        <v>235</v>
      </c>
      <c r="AB488">
        <v>147</v>
      </c>
      <c r="AC488">
        <v>10</v>
      </c>
      <c r="AD488">
        <v>1</v>
      </c>
      <c r="AE488">
        <v>2</v>
      </c>
      <c r="AF488">
        <v>21</v>
      </c>
      <c r="AG488">
        <v>0</v>
      </c>
      <c r="AH488">
        <v>0</v>
      </c>
      <c r="AI488">
        <v>0</v>
      </c>
      <c r="AJ488">
        <v>0</v>
      </c>
      <c r="AK488">
        <v>4</v>
      </c>
      <c r="AL488">
        <v>2</v>
      </c>
      <c r="AM488">
        <v>0</v>
      </c>
      <c r="AN488">
        <v>0</v>
      </c>
      <c r="AO488">
        <v>104</v>
      </c>
      <c r="AP488">
        <v>0</v>
      </c>
      <c r="AQ488">
        <v>3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147</v>
      </c>
      <c r="BB488">
        <v>17</v>
      </c>
      <c r="BC488">
        <v>3</v>
      </c>
      <c r="BD488">
        <v>4</v>
      </c>
      <c r="BE488">
        <v>0</v>
      </c>
      <c r="BF488">
        <v>2</v>
      </c>
      <c r="BG488">
        <v>0</v>
      </c>
      <c r="BH488">
        <v>1</v>
      </c>
      <c r="BI488">
        <v>0</v>
      </c>
      <c r="BJ488">
        <v>0</v>
      </c>
      <c r="BK488">
        <v>7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17</v>
      </c>
      <c r="CB488">
        <v>4</v>
      </c>
      <c r="CC488">
        <v>2</v>
      </c>
      <c r="CD488">
        <v>0</v>
      </c>
      <c r="CE488">
        <v>2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4</v>
      </c>
      <c r="CR488">
        <v>4</v>
      </c>
      <c r="CS488">
        <v>2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1</v>
      </c>
      <c r="DC488">
        <v>0</v>
      </c>
      <c r="DD488">
        <v>1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4</v>
      </c>
      <c r="DR488">
        <v>33</v>
      </c>
      <c r="DS488">
        <v>2</v>
      </c>
      <c r="DT488">
        <v>7</v>
      </c>
      <c r="DU488">
        <v>0</v>
      </c>
      <c r="DV488">
        <v>2</v>
      </c>
      <c r="DW488">
        <v>0</v>
      </c>
      <c r="DX488">
        <v>0</v>
      </c>
      <c r="DY488">
        <v>0</v>
      </c>
      <c r="DZ488">
        <v>0</v>
      </c>
      <c r="EA488">
        <v>1</v>
      </c>
      <c r="EB488">
        <v>15</v>
      </c>
      <c r="EC488">
        <v>0</v>
      </c>
      <c r="ED488">
        <v>0</v>
      </c>
      <c r="EE488">
        <v>1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5</v>
      </c>
      <c r="EN488">
        <v>0</v>
      </c>
      <c r="EO488">
        <v>0</v>
      </c>
      <c r="EP488">
        <v>0</v>
      </c>
      <c r="EQ488">
        <v>33</v>
      </c>
      <c r="ER488">
        <v>3</v>
      </c>
      <c r="ES488">
        <v>1</v>
      </c>
      <c r="ET488">
        <v>1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0</v>
      </c>
      <c r="FA488">
        <v>0</v>
      </c>
      <c r="FB488">
        <v>0</v>
      </c>
      <c r="FC488">
        <v>0</v>
      </c>
      <c r="FD488">
        <v>0</v>
      </c>
      <c r="FE488">
        <v>0</v>
      </c>
      <c r="FF488">
        <v>0</v>
      </c>
      <c r="FG488">
        <v>0</v>
      </c>
      <c r="FH488">
        <v>0</v>
      </c>
      <c r="FI488">
        <v>0</v>
      </c>
      <c r="FJ488">
        <v>0</v>
      </c>
      <c r="FK488">
        <v>0</v>
      </c>
      <c r="FL488">
        <v>0</v>
      </c>
      <c r="FM488">
        <v>0</v>
      </c>
      <c r="FN488">
        <v>0</v>
      </c>
      <c r="FO488">
        <v>1</v>
      </c>
      <c r="FP488">
        <v>0</v>
      </c>
      <c r="FQ488">
        <v>3</v>
      </c>
      <c r="FR488">
        <v>15</v>
      </c>
      <c r="FS488">
        <v>5</v>
      </c>
      <c r="FT488">
        <v>3</v>
      </c>
      <c r="FU488">
        <v>0</v>
      </c>
      <c r="FV488">
        <v>0</v>
      </c>
      <c r="FW488">
        <v>0</v>
      </c>
      <c r="FX488">
        <v>0</v>
      </c>
      <c r="FY488">
        <v>2</v>
      </c>
      <c r="FZ488">
        <v>0</v>
      </c>
      <c r="GA488">
        <v>0</v>
      </c>
      <c r="GB488">
        <v>3</v>
      </c>
      <c r="GC488">
        <v>0</v>
      </c>
      <c r="GD488">
        <v>1</v>
      </c>
      <c r="GE488">
        <v>0</v>
      </c>
      <c r="GF488">
        <v>0</v>
      </c>
      <c r="GG488">
        <v>0</v>
      </c>
      <c r="GH488">
        <v>0</v>
      </c>
      <c r="GI488">
        <v>0</v>
      </c>
      <c r="GJ488">
        <v>0</v>
      </c>
      <c r="GK488">
        <v>0</v>
      </c>
      <c r="GL488">
        <v>1</v>
      </c>
      <c r="GM488">
        <v>0</v>
      </c>
      <c r="GN488">
        <v>0</v>
      </c>
      <c r="GO488">
        <v>0</v>
      </c>
      <c r="GP488">
        <v>0</v>
      </c>
      <c r="GQ488">
        <v>15</v>
      </c>
      <c r="GR488">
        <v>12</v>
      </c>
      <c r="GS488">
        <v>2</v>
      </c>
      <c r="GT488">
        <v>0</v>
      </c>
      <c r="GU488">
        <v>1</v>
      </c>
      <c r="GV488">
        <v>0</v>
      </c>
      <c r="GW488">
        <v>0</v>
      </c>
      <c r="GX488">
        <v>0</v>
      </c>
      <c r="GY488">
        <v>0</v>
      </c>
      <c r="GZ488">
        <v>0</v>
      </c>
      <c r="HA488">
        <v>1</v>
      </c>
      <c r="HB488">
        <v>0</v>
      </c>
      <c r="HC488">
        <v>0</v>
      </c>
      <c r="HD488">
        <v>0</v>
      </c>
      <c r="HE488">
        <v>0</v>
      </c>
      <c r="HF488">
        <v>5</v>
      </c>
      <c r="HG488">
        <v>0</v>
      </c>
      <c r="HH488">
        <v>0</v>
      </c>
      <c r="HI488">
        <v>0</v>
      </c>
      <c r="HJ488">
        <v>0</v>
      </c>
      <c r="HK488">
        <v>0</v>
      </c>
      <c r="HL488">
        <v>0</v>
      </c>
      <c r="HM488">
        <v>0</v>
      </c>
      <c r="HN488">
        <v>0</v>
      </c>
      <c r="HO488">
        <v>0</v>
      </c>
      <c r="HP488">
        <v>3</v>
      </c>
      <c r="HQ488">
        <v>12</v>
      </c>
      <c r="HR488">
        <v>0</v>
      </c>
      <c r="HS488">
        <v>0</v>
      </c>
      <c r="HT488">
        <v>0</v>
      </c>
      <c r="HU488">
        <v>0</v>
      </c>
      <c r="HV488">
        <v>0</v>
      </c>
      <c r="HW488">
        <v>0</v>
      </c>
      <c r="HX488">
        <v>0</v>
      </c>
      <c r="HY488">
        <v>0</v>
      </c>
      <c r="HZ488">
        <v>0</v>
      </c>
      <c r="IA488">
        <v>0</v>
      </c>
      <c r="IB488">
        <v>0</v>
      </c>
      <c r="IC488">
        <v>0</v>
      </c>
      <c r="ID488">
        <v>0</v>
      </c>
      <c r="IE488">
        <v>0</v>
      </c>
    </row>
    <row r="489" spans="1:239">
      <c r="A489" t="s">
        <v>834</v>
      </c>
      <c r="B489" t="s">
        <v>823</v>
      </c>
      <c r="C489" t="str">
        <f>"061304"</f>
        <v>061304</v>
      </c>
      <c r="D489" t="s">
        <v>833</v>
      </c>
      <c r="E489">
        <v>7</v>
      </c>
      <c r="F489">
        <v>1752</v>
      </c>
      <c r="G489">
        <v>1340</v>
      </c>
      <c r="H489">
        <v>496</v>
      </c>
      <c r="I489">
        <v>844</v>
      </c>
      <c r="J489">
        <v>0</v>
      </c>
      <c r="K489">
        <v>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844</v>
      </c>
      <c r="T489">
        <v>0</v>
      </c>
      <c r="U489">
        <v>0</v>
      </c>
      <c r="V489">
        <v>844</v>
      </c>
      <c r="W489">
        <v>20</v>
      </c>
      <c r="X489">
        <v>15</v>
      </c>
      <c r="Y489">
        <v>5</v>
      </c>
      <c r="Z489">
        <v>0</v>
      </c>
      <c r="AA489">
        <v>824</v>
      </c>
      <c r="AB489">
        <v>325</v>
      </c>
      <c r="AC489">
        <v>25</v>
      </c>
      <c r="AD489">
        <v>1</v>
      </c>
      <c r="AE489">
        <v>8</v>
      </c>
      <c r="AF489">
        <v>22</v>
      </c>
      <c r="AG489">
        <v>2</v>
      </c>
      <c r="AH489">
        <v>1</v>
      </c>
      <c r="AI489">
        <v>1</v>
      </c>
      <c r="AJ489">
        <v>3</v>
      </c>
      <c r="AK489">
        <v>9</v>
      </c>
      <c r="AL489">
        <v>2</v>
      </c>
      <c r="AM489">
        <v>4</v>
      </c>
      <c r="AN489">
        <v>1</v>
      </c>
      <c r="AO489">
        <v>224</v>
      </c>
      <c r="AP489">
        <v>5</v>
      </c>
      <c r="AQ489">
        <v>6</v>
      </c>
      <c r="AR489">
        <v>2</v>
      </c>
      <c r="AS489">
        <v>2</v>
      </c>
      <c r="AT489">
        <v>0</v>
      </c>
      <c r="AU489">
        <v>0</v>
      </c>
      <c r="AV489">
        <v>1</v>
      </c>
      <c r="AW489">
        <v>0</v>
      </c>
      <c r="AX489">
        <v>0</v>
      </c>
      <c r="AY489">
        <v>1</v>
      </c>
      <c r="AZ489">
        <v>5</v>
      </c>
      <c r="BA489">
        <v>325</v>
      </c>
      <c r="BB489">
        <v>148</v>
      </c>
      <c r="BC489">
        <v>16</v>
      </c>
      <c r="BD489">
        <v>25</v>
      </c>
      <c r="BE489">
        <v>0</v>
      </c>
      <c r="BF489">
        <v>2</v>
      </c>
      <c r="BG489">
        <v>1</v>
      </c>
      <c r="BH489">
        <v>23</v>
      </c>
      <c r="BI489">
        <v>1</v>
      </c>
      <c r="BJ489">
        <v>1</v>
      </c>
      <c r="BK489">
        <v>69</v>
      </c>
      <c r="BL489">
        <v>0</v>
      </c>
      <c r="BM489">
        <v>0</v>
      </c>
      <c r="BN489">
        <v>1</v>
      </c>
      <c r="BO489">
        <v>0</v>
      </c>
      <c r="BP489">
        <v>0</v>
      </c>
      <c r="BQ489">
        <v>0</v>
      </c>
      <c r="BR489">
        <v>1</v>
      </c>
      <c r="BS489">
        <v>0</v>
      </c>
      <c r="BT489">
        <v>1</v>
      </c>
      <c r="BU489">
        <v>2</v>
      </c>
      <c r="BV489">
        <v>1</v>
      </c>
      <c r="BW489">
        <v>0</v>
      </c>
      <c r="BX489">
        <v>1</v>
      </c>
      <c r="BY489">
        <v>1</v>
      </c>
      <c r="BZ489">
        <v>2</v>
      </c>
      <c r="CA489">
        <v>148</v>
      </c>
      <c r="CB489">
        <v>27</v>
      </c>
      <c r="CC489">
        <v>16</v>
      </c>
      <c r="CD489">
        <v>1</v>
      </c>
      <c r="CE489">
        <v>1</v>
      </c>
      <c r="CF489">
        <v>2</v>
      </c>
      <c r="CG489">
        <v>2</v>
      </c>
      <c r="CH489">
        <v>1</v>
      </c>
      <c r="CI489">
        <v>3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1</v>
      </c>
      <c r="CP489">
        <v>0</v>
      </c>
      <c r="CQ489">
        <v>27</v>
      </c>
      <c r="CR489">
        <v>36</v>
      </c>
      <c r="CS489">
        <v>15</v>
      </c>
      <c r="CT489">
        <v>2</v>
      </c>
      <c r="CU489">
        <v>2</v>
      </c>
      <c r="CV489">
        <v>2</v>
      </c>
      <c r="CW489">
        <v>1</v>
      </c>
      <c r="CX489">
        <v>0</v>
      </c>
      <c r="CY489">
        <v>0</v>
      </c>
      <c r="CZ489">
        <v>0</v>
      </c>
      <c r="DA489">
        <v>1</v>
      </c>
      <c r="DB489">
        <v>10</v>
      </c>
      <c r="DC489">
        <v>0</v>
      </c>
      <c r="DD489">
        <v>0</v>
      </c>
      <c r="DE489">
        <v>0</v>
      </c>
      <c r="DF489">
        <v>2</v>
      </c>
      <c r="DG489">
        <v>0</v>
      </c>
      <c r="DH489">
        <v>1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36</v>
      </c>
      <c r="DR489">
        <v>84</v>
      </c>
      <c r="DS489">
        <v>2</v>
      </c>
      <c r="DT489">
        <v>12</v>
      </c>
      <c r="DU489">
        <v>0</v>
      </c>
      <c r="DV489">
        <v>12</v>
      </c>
      <c r="DW489">
        <v>0</v>
      </c>
      <c r="DX489">
        <v>2</v>
      </c>
      <c r="DY489">
        <v>0</v>
      </c>
      <c r="DZ489">
        <v>0</v>
      </c>
      <c r="EA489">
        <v>0</v>
      </c>
      <c r="EB489">
        <v>49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7</v>
      </c>
      <c r="EN489">
        <v>0</v>
      </c>
      <c r="EO489">
        <v>0</v>
      </c>
      <c r="EP489">
        <v>0</v>
      </c>
      <c r="EQ489">
        <v>84</v>
      </c>
      <c r="ER489">
        <v>73</v>
      </c>
      <c r="ES489">
        <v>35</v>
      </c>
      <c r="ET489">
        <v>9</v>
      </c>
      <c r="EU489">
        <v>1</v>
      </c>
      <c r="EV489">
        <v>2</v>
      </c>
      <c r="EW489">
        <v>0</v>
      </c>
      <c r="EX489">
        <v>0</v>
      </c>
      <c r="EY489">
        <v>0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1</v>
      </c>
      <c r="FF489">
        <v>0</v>
      </c>
      <c r="FG489">
        <v>2</v>
      </c>
      <c r="FH489">
        <v>0</v>
      </c>
      <c r="FI489">
        <v>4</v>
      </c>
      <c r="FJ489">
        <v>0</v>
      </c>
      <c r="FK489">
        <v>0</v>
      </c>
      <c r="FL489">
        <v>0</v>
      </c>
      <c r="FM489">
        <v>0</v>
      </c>
      <c r="FN489">
        <v>2</v>
      </c>
      <c r="FO489">
        <v>16</v>
      </c>
      <c r="FP489">
        <v>1</v>
      </c>
      <c r="FQ489">
        <v>73</v>
      </c>
      <c r="FR489">
        <v>89</v>
      </c>
      <c r="FS489">
        <v>39</v>
      </c>
      <c r="FT489">
        <v>3</v>
      </c>
      <c r="FU489">
        <v>5</v>
      </c>
      <c r="FV489">
        <v>0</v>
      </c>
      <c r="FW489">
        <v>0</v>
      </c>
      <c r="FX489">
        <v>0</v>
      </c>
      <c r="FY489">
        <v>4</v>
      </c>
      <c r="FZ489">
        <v>0</v>
      </c>
      <c r="GA489">
        <v>1</v>
      </c>
      <c r="GB489">
        <v>5</v>
      </c>
      <c r="GC489">
        <v>1</v>
      </c>
      <c r="GD489">
        <v>4</v>
      </c>
      <c r="GE489">
        <v>1</v>
      </c>
      <c r="GF489">
        <v>0</v>
      </c>
      <c r="GG489">
        <v>0</v>
      </c>
      <c r="GH489">
        <v>0</v>
      </c>
      <c r="GI489">
        <v>2</v>
      </c>
      <c r="GJ489">
        <v>0</v>
      </c>
      <c r="GK489">
        <v>0</v>
      </c>
      <c r="GL489">
        <v>6</v>
      </c>
      <c r="GM489">
        <v>0</v>
      </c>
      <c r="GN489">
        <v>0</v>
      </c>
      <c r="GO489">
        <v>7</v>
      </c>
      <c r="GP489">
        <v>11</v>
      </c>
      <c r="GQ489">
        <v>89</v>
      </c>
      <c r="GR489">
        <v>42</v>
      </c>
      <c r="GS489">
        <v>15</v>
      </c>
      <c r="GT489">
        <v>0</v>
      </c>
      <c r="GU489">
        <v>1</v>
      </c>
      <c r="GV489">
        <v>1</v>
      </c>
      <c r="GW489">
        <v>0</v>
      </c>
      <c r="GX489">
        <v>1</v>
      </c>
      <c r="GY489">
        <v>0</v>
      </c>
      <c r="GZ489">
        <v>0</v>
      </c>
      <c r="HA489">
        <v>1</v>
      </c>
      <c r="HB489">
        <v>0</v>
      </c>
      <c r="HC489">
        <v>1</v>
      </c>
      <c r="HD489">
        <v>0</v>
      </c>
      <c r="HE489">
        <v>1</v>
      </c>
      <c r="HF489">
        <v>12</v>
      </c>
      <c r="HG489">
        <v>0</v>
      </c>
      <c r="HH489">
        <v>0</v>
      </c>
      <c r="HI489">
        <v>0</v>
      </c>
      <c r="HJ489">
        <v>0</v>
      </c>
      <c r="HK489">
        <v>0</v>
      </c>
      <c r="HL489">
        <v>1</v>
      </c>
      <c r="HM489">
        <v>0</v>
      </c>
      <c r="HN489">
        <v>0</v>
      </c>
      <c r="HO489">
        <v>0</v>
      </c>
      <c r="HP489">
        <v>8</v>
      </c>
      <c r="HQ489">
        <v>42</v>
      </c>
      <c r="HR489">
        <v>0</v>
      </c>
      <c r="HS489">
        <v>0</v>
      </c>
      <c r="HT489">
        <v>0</v>
      </c>
      <c r="HU489">
        <v>0</v>
      </c>
      <c r="HV489">
        <v>0</v>
      </c>
      <c r="HW489">
        <v>0</v>
      </c>
      <c r="HX489">
        <v>0</v>
      </c>
      <c r="HY489">
        <v>0</v>
      </c>
      <c r="HZ489">
        <v>0</v>
      </c>
      <c r="IA489">
        <v>0</v>
      </c>
      <c r="IB489">
        <v>0</v>
      </c>
      <c r="IC489">
        <v>0</v>
      </c>
      <c r="ID489">
        <v>0</v>
      </c>
      <c r="IE489">
        <v>0</v>
      </c>
    </row>
    <row r="490" spans="1:239">
      <c r="A490" t="s">
        <v>832</v>
      </c>
      <c r="B490" t="s">
        <v>823</v>
      </c>
      <c r="C490" t="str">
        <f>"061304"</f>
        <v>061304</v>
      </c>
      <c r="D490" t="s">
        <v>831</v>
      </c>
      <c r="E490">
        <v>8</v>
      </c>
      <c r="F490">
        <v>973</v>
      </c>
      <c r="G490">
        <v>740</v>
      </c>
      <c r="H490">
        <v>242</v>
      </c>
      <c r="I490">
        <v>498</v>
      </c>
      <c r="J490">
        <v>0</v>
      </c>
      <c r="K490">
        <v>5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498</v>
      </c>
      <c r="T490">
        <v>0</v>
      </c>
      <c r="U490">
        <v>0</v>
      </c>
      <c r="V490">
        <v>498</v>
      </c>
      <c r="W490">
        <v>5</v>
      </c>
      <c r="X490">
        <v>5</v>
      </c>
      <c r="Y490">
        <v>0</v>
      </c>
      <c r="Z490">
        <v>0</v>
      </c>
      <c r="AA490">
        <v>493</v>
      </c>
      <c r="AB490">
        <v>183</v>
      </c>
      <c r="AC490">
        <v>14</v>
      </c>
      <c r="AD490">
        <v>1</v>
      </c>
      <c r="AE490">
        <v>2</v>
      </c>
      <c r="AF490">
        <v>7</v>
      </c>
      <c r="AG490">
        <v>3</v>
      </c>
      <c r="AH490">
        <v>0</v>
      </c>
      <c r="AI490">
        <v>0</v>
      </c>
      <c r="AJ490">
        <v>4</v>
      </c>
      <c r="AK490">
        <v>3</v>
      </c>
      <c r="AL490">
        <v>0</v>
      </c>
      <c r="AM490">
        <v>3</v>
      </c>
      <c r="AN490">
        <v>0</v>
      </c>
      <c r="AO490">
        <v>132</v>
      </c>
      <c r="AP490">
        <v>1</v>
      </c>
      <c r="AQ490">
        <v>5</v>
      </c>
      <c r="AR490">
        <v>2</v>
      </c>
      <c r="AS490">
        <v>1</v>
      </c>
      <c r="AT490">
        <v>2</v>
      </c>
      <c r="AU490">
        <v>0</v>
      </c>
      <c r="AV490">
        <v>0</v>
      </c>
      <c r="AW490">
        <v>1</v>
      </c>
      <c r="AX490">
        <v>1</v>
      </c>
      <c r="AY490">
        <v>1</v>
      </c>
      <c r="AZ490">
        <v>0</v>
      </c>
      <c r="BA490">
        <v>183</v>
      </c>
      <c r="BB490">
        <v>99</v>
      </c>
      <c r="BC490">
        <v>7</v>
      </c>
      <c r="BD490">
        <v>14</v>
      </c>
      <c r="BE490">
        <v>1</v>
      </c>
      <c r="BF490">
        <v>2</v>
      </c>
      <c r="BG490">
        <v>0</v>
      </c>
      <c r="BH490">
        <v>8</v>
      </c>
      <c r="BI490">
        <v>6</v>
      </c>
      <c r="BJ490">
        <v>1</v>
      </c>
      <c r="BK490">
        <v>54</v>
      </c>
      <c r="BL490">
        <v>0</v>
      </c>
      <c r="BM490">
        <v>0</v>
      </c>
      <c r="BN490">
        <v>0</v>
      </c>
      <c r="BO490">
        <v>1</v>
      </c>
      <c r="BP490">
        <v>0</v>
      </c>
      <c r="BQ490">
        <v>0</v>
      </c>
      <c r="BR490">
        <v>0</v>
      </c>
      <c r="BS490">
        <v>0</v>
      </c>
      <c r="BT490">
        <v>1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4</v>
      </c>
      <c r="CA490">
        <v>99</v>
      </c>
      <c r="CB490">
        <v>12</v>
      </c>
      <c r="CC490">
        <v>1</v>
      </c>
      <c r="CD490">
        <v>0</v>
      </c>
      <c r="CE490">
        <v>0</v>
      </c>
      <c r="CF490">
        <v>1</v>
      </c>
      <c r="CG490">
        <v>1</v>
      </c>
      <c r="CH490">
        <v>0</v>
      </c>
      <c r="CI490">
        <v>3</v>
      </c>
      <c r="CJ490">
        <v>0</v>
      </c>
      <c r="CK490">
        <v>0</v>
      </c>
      <c r="CL490">
        <v>2</v>
      </c>
      <c r="CM490">
        <v>0</v>
      </c>
      <c r="CN490">
        <v>0</v>
      </c>
      <c r="CO490">
        <v>2</v>
      </c>
      <c r="CP490">
        <v>2</v>
      </c>
      <c r="CQ490">
        <v>12</v>
      </c>
      <c r="CR490">
        <v>23</v>
      </c>
      <c r="CS490">
        <v>8</v>
      </c>
      <c r="CT490">
        <v>1</v>
      </c>
      <c r="CU490">
        <v>1</v>
      </c>
      <c r="CV490">
        <v>1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7</v>
      </c>
      <c r="DC490">
        <v>0</v>
      </c>
      <c r="DD490">
        <v>0</v>
      </c>
      <c r="DE490">
        <v>0</v>
      </c>
      <c r="DF490">
        <v>2</v>
      </c>
      <c r="DG490">
        <v>0</v>
      </c>
      <c r="DH490">
        <v>0</v>
      </c>
      <c r="DI490">
        <v>0</v>
      </c>
      <c r="DJ490">
        <v>1</v>
      </c>
      <c r="DK490">
        <v>0</v>
      </c>
      <c r="DL490">
        <v>0</v>
      </c>
      <c r="DM490">
        <v>1</v>
      </c>
      <c r="DN490">
        <v>0</v>
      </c>
      <c r="DO490">
        <v>1</v>
      </c>
      <c r="DP490">
        <v>0</v>
      </c>
      <c r="DQ490">
        <v>23</v>
      </c>
      <c r="DR490">
        <v>51</v>
      </c>
      <c r="DS490">
        <v>3</v>
      </c>
      <c r="DT490">
        <v>8</v>
      </c>
      <c r="DU490">
        <v>0</v>
      </c>
      <c r="DV490">
        <v>5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31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4</v>
      </c>
      <c r="EN490">
        <v>0</v>
      </c>
      <c r="EO490">
        <v>0</v>
      </c>
      <c r="EP490">
        <v>0</v>
      </c>
      <c r="EQ490">
        <v>51</v>
      </c>
      <c r="ER490">
        <v>30</v>
      </c>
      <c r="ES490">
        <v>13</v>
      </c>
      <c r="ET490">
        <v>3</v>
      </c>
      <c r="EU490">
        <v>0</v>
      </c>
      <c r="EV490">
        <v>2</v>
      </c>
      <c r="EW490">
        <v>0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4</v>
      </c>
      <c r="FJ490">
        <v>0</v>
      </c>
      <c r="FK490">
        <v>0</v>
      </c>
      <c r="FL490">
        <v>0</v>
      </c>
      <c r="FM490">
        <v>0</v>
      </c>
      <c r="FN490">
        <v>2</v>
      </c>
      <c r="FO490">
        <v>6</v>
      </c>
      <c r="FP490">
        <v>0</v>
      </c>
      <c r="FQ490">
        <v>30</v>
      </c>
      <c r="FR490">
        <v>59</v>
      </c>
      <c r="FS490">
        <v>16</v>
      </c>
      <c r="FT490">
        <v>8</v>
      </c>
      <c r="FU490">
        <v>4</v>
      </c>
      <c r="FV490">
        <v>1</v>
      </c>
      <c r="FW490">
        <v>0</v>
      </c>
      <c r="FX490">
        <v>0</v>
      </c>
      <c r="FY490">
        <v>6</v>
      </c>
      <c r="FZ490">
        <v>0</v>
      </c>
      <c r="GA490">
        <v>1</v>
      </c>
      <c r="GB490">
        <v>9</v>
      </c>
      <c r="GC490">
        <v>0</v>
      </c>
      <c r="GD490">
        <v>0</v>
      </c>
      <c r="GE490">
        <v>2</v>
      </c>
      <c r="GF490">
        <v>2</v>
      </c>
      <c r="GG490">
        <v>0</v>
      </c>
      <c r="GH490">
        <v>0</v>
      </c>
      <c r="GI490">
        <v>1</v>
      </c>
      <c r="GJ490">
        <v>0</v>
      </c>
      <c r="GK490">
        <v>3</v>
      </c>
      <c r="GL490">
        <v>0</v>
      </c>
      <c r="GM490">
        <v>0</v>
      </c>
      <c r="GN490">
        <v>0</v>
      </c>
      <c r="GO490">
        <v>0</v>
      </c>
      <c r="GP490">
        <v>6</v>
      </c>
      <c r="GQ490">
        <v>59</v>
      </c>
      <c r="GR490">
        <v>35</v>
      </c>
      <c r="GS490">
        <v>5</v>
      </c>
      <c r="GT490">
        <v>2</v>
      </c>
      <c r="GU490">
        <v>3</v>
      </c>
      <c r="GV490">
        <v>0</v>
      </c>
      <c r="GW490">
        <v>3</v>
      </c>
      <c r="GX490">
        <v>1</v>
      </c>
      <c r="GY490">
        <v>0</v>
      </c>
      <c r="GZ490">
        <v>1</v>
      </c>
      <c r="HA490">
        <v>0</v>
      </c>
      <c r="HB490">
        <v>0</v>
      </c>
      <c r="HC490">
        <v>1</v>
      </c>
      <c r="HD490">
        <v>0</v>
      </c>
      <c r="HE490">
        <v>0</v>
      </c>
      <c r="HF490">
        <v>3</v>
      </c>
      <c r="HG490">
        <v>0</v>
      </c>
      <c r="HH490">
        <v>0</v>
      </c>
      <c r="HI490">
        <v>0</v>
      </c>
      <c r="HJ490">
        <v>0</v>
      </c>
      <c r="HK490">
        <v>0</v>
      </c>
      <c r="HL490">
        <v>0</v>
      </c>
      <c r="HM490">
        <v>0</v>
      </c>
      <c r="HN490">
        <v>1</v>
      </c>
      <c r="HO490">
        <v>0</v>
      </c>
      <c r="HP490">
        <v>15</v>
      </c>
      <c r="HQ490">
        <v>35</v>
      </c>
      <c r="HR490">
        <v>1</v>
      </c>
      <c r="HS490">
        <v>0</v>
      </c>
      <c r="HT490">
        <v>0</v>
      </c>
      <c r="HU490">
        <v>0</v>
      </c>
      <c r="HV490">
        <v>0</v>
      </c>
      <c r="HW490">
        <v>0</v>
      </c>
      <c r="HX490">
        <v>0</v>
      </c>
      <c r="HY490">
        <v>0</v>
      </c>
      <c r="HZ490">
        <v>0</v>
      </c>
      <c r="IA490">
        <v>1</v>
      </c>
      <c r="IB490">
        <v>0</v>
      </c>
      <c r="IC490">
        <v>0</v>
      </c>
      <c r="ID490">
        <v>0</v>
      </c>
      <c r="IE490">
        <v>1</v>
      </c>
    </row>
    <row r="491" spans="1:239">
      <c r="A491" t="s">
        <v>830</v>
      </c>
      <c r="B491" t="s">
        <v>823</v>
      </c>
      <c r="C491" t="str">
        <f>"061304"</f>
        <v>061304</v>
      </c>
      <c r="D491" t="s">
        <v>829</v>
      </c>
      <c r="E491">
        <v>9</v>
      </c>
      <c r="F491">
        <v>675</v>
      </c>
      <c r="G491">
        <v>519</v>
      </c>
      <c r="H491">
        <v>248</v>
      </c>
      <c r="I491">
        <v>271</v>
      </c>
      <c r="J491">
        <v>0</v>
      </c>
      <c r="K491">
        <v>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271</v>
      </c>
      <c r="T491">
        <v>0</v>
      </c>
      <c r="U491">
        <v>0</v>
      </c>
      <c r="V491">
        <v>271</v>
      </c>
      <c r="W491">
        <v>9</v>
      </c>
      <c r="X491">
        <v>8</v>
      </c>
      <c r="Y491">
        <v>1</v>
      </c>
      <c r="Z491">
        <v>0</v>
      </c>
      <c r="AA491">
        <v>262</v>
      </c>
      <c r="AB491">
        <v>121</v>
      </c>
      <c r="AC491">
        <v>3</v>
      </c>
      <c r="AD491">
        <v>0</v>
      </c>
      <c r="AE491">
        <v>2</v>
      </c>
      <c r="AF491">
        <v>1</v>
      </c>
      <c r="AG491">
        <v>0</v>
      </c>
      <c r="AH491">
        <v>0</v>
      </c>
      <c r="AI491">
        <v>0</v>
      </c>
      <c r="AJ491">
        <v>0</v>
      </c>
      <c r="AK491">
        <v>12</v>
      </c>
      <c r="AL491">
        <v>1</v>
      </c>
      <c r="AM491">
        <v>1</v>
      </c>
      <c r="AN491">
        <v>0</v>
      </c>
      <c r="AO491">
        <v>89</v>
      </c>
      <c r="AP491">
        <v>0</v>
      </c>
      <c r="AQ491">
        <v>5</v>
      </c>
      <c r="AR491">
        <v>3</v>
      </c>
      <c r="AS491">
        <v>0</v>
      </c>
      <c r="AT491">
        <v>3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1</v>
      </c>
      <c r="BA491">
        <v>121</v>
      </c>
      <c r="BB491">
        <v>25</v>
      </c>
      <c r="BC491">
        <v>2</v>
      </c>
      <c r="BD491">
        <v>4</v>
      </c>
      <c r="BE491">
        <v>0</v>
      </c>
      <c r="BF491">
        <v>0</v>
      </c>
      <c r="BG491">
        <v>0</v>
      </c>
      <c r="BH491">
        <v>3</v>
      </c>
      <c r="BI491">
        <v>1</v>
      </c>
      <c r="BJ491">
        <v>0</v>
      </c>
      <c r="BK491">
        <v>12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1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2</v>
      </c>
      <c r="CA491">
        <v>25</v>
      </c>
      <c r="CB491">
        <v>5</v>
      </c>
      <c r="CC491">
        <v>4</v>
      </c>
      <c r="CD491">
        <v>0</v>
      </c>
      <c r="CE491">
        <v>0</v>
      </c>
      <c r="CF491">
        <v>1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5</v>
      </c>
      <c r="CR491">
        <v>12</v>
      </c>
      <c r="CS491">
        <v>4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1</v>
      </c>
      <c r="DB491">
        <v>3</v>
      </c>
      <c r="DC491">
        <v>0</v>
      </c>
      <c r="DD491">
        <v>0</v>
      </c>
      <c r="DE491">
        <v>0</v>
      </c>
      <c r="DF491">
        <v>0</v>
      </c>
      <c r="DG491">
        <v>1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1</v>
      </c>
      <c r="DN491">
        <v>1</v>
      </c>
      <c r="DO491">
        <v>0</v>
      </c>
      <c r="DP491">
        <v>1</v>
      </c>
      <c r="DQ491">
        <v>12</v>
      </c>
      <c r="DR491">
        <v>59</v>
      </c>
      <c r="DS491">
        <v>0</v>
      </c>
      <c r="DT491">
        <v>32</v>
      </c>
      <c r="DU491">
        <v>3</v>
      </c>
      <c r="DV491">
        <v>1</v>
      </c>
      <c r="DW491">
        <v>0</v>
      </c>
      <c r="DX491">
        <v>0</v>
      </c>
      <c r="DY491">
        <v>0</v>
      </c>
      <c r="DZ491">
        <v>0</v>
      </c>
      <c r="EA491">
        <v>1</v>
      </c>
      <c r="EB491">
        <v>21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1</v>
      </c>
      <c r="EN491">
        <v>0</v>
      </c>
      <c r="EO491">
        <v>0</v>
      </c>
      <c r="EP491">
        <v>0</v>
      </c>
      <c r="EQ491">
        <v>59</v>
      </c>
      <c r="ER491">
        <v>10</v>
      </c>
      <c r="ES491">
        <v>4</v>
      </c>
      <c r="ET491">
        <v>1</v>
      </c>
      <c r="EU491">
        <v>0</v>
      </c>
      <c r="EV491">
        <v>0</v>
      </c>
      <c r="EW491">
        <v>0</v>
      </c>
      <c r="EX491">
        <v>0</v>
      </c>
      <c r="EY491">
        <v>0</v>
      </c>
      <c r="EZ491">
        <v>0</v>
      </c>
      <c r="FA491">
        <v>0</v>
      </c>
      <c r="FB491">
        <v>0</v>
      </c>
      <c r="FC491">
        <v>0</v>
      </c>
      <c r="FD491">
        <v>0</v>
      </c>
      <c r="FE491">
        <v>0</v>
      </c>
      <c r="FF491">
        <v>1</v>
      </c>
      <c r="FG491">
        <v>0</v>
      </c>
      <c r="FH491">
        <v>0</v>
      </c>
      <c r="FI491">
        <v>0</v>
      </c>
      <c r="FJ491">
        <v>0</v>
      </c>
      <c r="FK491">
        <v>0</v>
      </c>
      <c r="FL491">
        <v>0</v>
      </c>
      <c r="FM491">
        <v>0</v>
      </c>
      <c r="FN491">
        <v>0</v>
      </c>
      <c r="FO491">
        <v>4</v>
      </c>
      <c r="FP491">
        <v>0</v>
      </c>
      <c r="FQ491">
        <v>10</v>
      </c>
      <c r="FR491">
        <v>23</v>
      </c>
      <c r="FS491">
        <v>7</v>
      </c>
      <c r="FT491">
        <v>0</v>
      </c>
      <c r="FU491">
        <v>0</v>
      </c>
      <c r="FV491">
        <v>0</v>
      </c>
      <c r="FW491">
        <v>0</v>
      </c>
      <c r="FX491">
        <v>0</v>
      </c>
      <c r="FY491">
        <v>3</v>
      </c>
      <c r="FZ491">
        <v>1</v>
      </c>
      <c r="GA491">
        <v>0</v>
      </c>
      <c r="GB491">
        <v>2</v>
      </c>
      <c r="GC491">
        <v>0</v>
      </c>
      <c r="GD491">
        <v>0</v>
      </c>
      <c r="GE491">
        <v>0</v>
      </c>
      <c r="GF491">
        <v>1</v>
      </c>
      <c r="GG491">
        <v>2</v>
      </c>
      <c r="GH491">
        <v>0</v>
      </c>
      <c r="GI491">
        <v>0</v>
      </c>
      <c r="GJ491">
        <v>1</v>
      </c>
      <c r="GK491">
        <v>0</v>
      </c>
      <c r="GL491">
        <v>3</v>
      </c>
      <c r="GM491">
        <v>0</v>
      </c>
      <c r="GN491">
        <v>0</v>
      </c>
      <c r="GO491">
        <v>0</v>
      </c>
      <c r="GP491">
        <v>3</v>
      </c>
      <c r="GQ491">
        <v>23</v>
      </c>
      <c r="GR491">
        <v>7</v>
      </c>
      <c r="GS491">
        <v>1</v>
      </c>
      <c r="GT491">
        <v>0</v>
      </c>
      <c r="GU491">
        <v>0</v>
      </c>
      <c r="GV491">
        <v>0</v>
      </c>
      <c r="GW491">
        <v>0</v>
      </c>
      <c r="GX491">
        <v>0</v>
      </c>
      <c r="GY491">
        <v>0</v>
      </c>
      <c r="GZ491">
        <v>0</v>
      </c>
      <c r="HA491">
        <v>0</v>
      </c>
      <c r="HB491">
        <v>0</v>
      </c>
      <c r="HC491">
        <v>0</v>
      </c>
      <c r="HD491">
        <v>0</v>
      </c>
      <c r="HE491">
        <v>0</v>
      </c>
      <c r="HF491">
        <v>1</v>
      </c>
      <c r="HG491">
        <v>0</v>
      </c>
      <c r="HH491">
        <v>0</v>
      </c>
      <c r="HI491">
        <v>0</v>
      </c>
      <c r="HJ491">
        <v>0</v>
      </c>
      <c r="HK491">
        <v>0</v>
      </c>
      <c r="HL491">
        <v>0</v>
      </c>
      <c r="HM491">
        <v>0</v>
      </c>
      <c r="HN491">
        <v>1</v>
      </c>
      <c r="HO491">
        <v>0</v>
      </c>
      <c r="HP491">
        <v>4</v>
      </c>
      <c r="HQ491">
        <v>7</v>
      </c>
      <c r="HR491">
        <v>0</v>
      </c>
      <c r="HS491">
        <v>0</v>
      </c>
      <c r="HT491">
        <v>0</v>
      </c>
      <c r="HU491">
        <v>0</v>
      </c>
      <c r="HV491">
        <v>0</v>
      </c>
      <c r="HW491">
        <v>0</v>
      </c>
      <c r="HX491">
        <v>0</v>
      </c>
      <c r="HY491">
        <v>0</v>
      </c>
      <c r="HZ491">
        <v>0</v>
      </c>
      <c r="IA491">
        <v>0</v>
      </c>
      <c r="IB491">
        <v>0</v>
      </c>
      <c r="IC491">
        <v>0</v>
      </c>
      <c r="ID491">
        <v>0</v>
      </c>
      <c r="IE491">
        <v>0</v>
      </c>
    </row>
    <row r="492" spans="1:239">
      <c r="A492" t="s">
        <v>828</v>
      </c>
      <c r="B492" t="s">
        <v>823</v>
      </c>
      <c r="C492" t="str">
        <f>"061304"</f>
        <v>061304</v>
      </c>
      <c r="D492" t="s">
        <v>827</v>
      </c>
      <c r="E492">
        <v>10</v>
      </c>
      <c r="F492">
        <v>616</v>
      </c>
      <c r="G492">
        <v>469</v>
      </c>
      <c r="H492">
        <v>245</v>
      </c>
      <c r="I492">
        <v>224</v>
      </c>
      <c r="J492">
        <v>0</v>
      </c>
      <c r="K492">
        <v>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224</v>
      </c>
      <c r="T492">
        <v>0</v>
      </c>
      <c r="U492">
        <v>0</v>
      </c>
      <c r="V492">
        <v>224</v>
      </c>
      <c r="W492">
        <v>8</v>
      </c>
      <c r="X492">
        <v>5</v>
      </c>
      <c r="Y492">
        <v>3</v>
      </c>
      <c r="Z492">
        <v>0</v>
      </c>
      <c r="AA492">
        <v>216</v>
      </c>
      <c r="AB492">
        <v>138</v>
      </c>
      <c r="AC492">
        <v>26</v>
      </c>
      <c r="AD492">
        <v>2</v>
      </c>
      <c r="AE492">
        <v>7</v>
      </c>
      <c r="AF492">
        <v>4</v>
      </c>
      <c r="AG492">
        <v>7</v>
      </c>
      <c r="AH492">
        <v>1</v>
      </c>
      <c r="AI492">
        <v>1</v>
      </c>
      <c r="AJ492">
        <v>0</v>
      </c>
      <c r="AK492">
        <v>9</v>
      </c>
      <c r="AL492">
        <v>2</v>
      </c>
      <c r="AM492">
        <v>0</v>
      </c>
      <c r="AN492">
        <v>0</v>
      </c>
      <c r="AO492">
        <v>72</v>
      </c>
      <c r="AP492">
        <v>0</v>
      </c>
      <c r="AQ492">
        <v>1</v>
      </c>
      <c r="AR492">
        <v>0</v>
      </c>
      <c r="AS492">
        <v>3</v>
      </c>
      <c r="AT492">
        <v>0</v>
      </c>
      <c r="AU492">
        <v>1</v>
      </c>
      <c r="AV492">
        <v>0</v>
      </c>
      <c r="AW492">
        <v>0</v>
      </c>
      <c r="AX492">
        <v>0</v>
      </c>
      <c r="AY492">
        <v>1</v>
      </c>
      <c r="AZ492">
        <v>1</v>
      </c>
      <c r="BA492">
        <v>138</v>
      </c>
      <c r="BB492">
        <v>9</v>
      </c>
      <c r="BC492">
        <v>0</v>
      </c>
      <c r="BD492">
        <v>1</v>
      </c>
      <c r="BE492">
        <v>1</v>
      </c>
      <c r="BF492">
        <v>0</v>
      </c>
      <c r="BG492">
        <v>1</v>
      </c>
      <c r="BH492">
        <v>0</v>
      </c>
      <c r="BI492">
        <v>0</v>
      </c>
      <c r="BJ492">
        <v>0</v>
      </c>
      <c r="BK492">
        <v>3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2</v>
      </c>
      <c r="BR492">
        <v>0</v>
      </c>
      <c r="BS492">
        <v>1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9</v>
      </c>
      <c r="CB492">
        <v>6</v>
      </c>
      <c r="CC492">
        <v>2</v>
      </c>
      <c r="CD492">
        <v>0</v>
      </c>
      <c r="CE492">
        <v>2</v>
      </c>
      <c r="CF492">
        <v>0</v>
      </c>
      <c r="CG492">
        <v>1</v>
      </c>
      <c r="CH492">
        <v>0</v>
      </c>
      <c r="CI492">
        <v>0</v>
      </c>
      <c r="CJ492">
        <v>0</v>
      </c>
      <c r="CK492">
        <v>1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6</v>
      </c>
      <c r="CR492">
        <v>12</v>
      </c>
      <c r="CS492">
        <v>9</v>
      </c>
      <c r="CT492">
        <v>0</v>
      </c>
      <c r="CU492">
        <v>0</v>
      </c>
      <c r="CV492">
        <v>0</v>
      </c>
      <c r="CW492">
        <v>1</v>
      </c>
      <c r="CX492">
        <v>0</v>
      </c>
      <c r="CY492">
        <v>0</v>
      </c>
      <c r="CZ492">
        <v>0</v>
      </c>
      <c r="DA492">
        <v>1</v>
      </c>
      <c r="DB492">
        <v>0</v>
      </c>
      <c r="DC492">
        <v>0</v>
      </c>
      <c r="DD492">
        <v>0</v>
      </c>
      <c r="DE492">
        <v>0</v>
      </c>
      <c r="DF492">
        <v>1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12</v>
      </c>
      <c r="DR492">
        <v>14</v>
      </c>
      <c r="DS492">
        <v>1</v>
      </c>
      <c r="DT492">
        <v>0</v>
      </c>
      <c r="DU492">
        <v>0</v>
      </c>
      <c r="DV492">
        <v>0</v>
      </c>
      <c r="DW492">
        <v>1</v>
      </c>
      <c r="DX492">
        <v>0</v>
      </c>
      <c r="DY492">
        <v>0</v>
      </c>
      <c r="DZ492">
        <v>0</v>
      </c>
      <c r="EA492">
        <v>0</v>
      </c>
      <c r="EB492">
        <v>7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5</v>
      </c>
      <c r="EN492">
        <v>0</v>
      </c>
      <c r="EO492">
        <v>0</v>
      </c>
      <c r="EP492">
        <v>0</v>
      </c>
      <c r="EQ492">
        <v>14</v>
      </c>
      <c r="ER492">
        <v>13</v>
      </c>
      <c r="ES492">
        <v>4</v>
      </c>
      <c r="ET492">
        <v>0</v>
      </c>
      <c r="EU492">
        <v>0</v>
      </c>
      <c r="EV492">
        <v>0</v>
      </c>
      <c r="EW492">
        <v>0</v>
      </c>
      <c r="EX492">
        <v>1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E492">
        <v>0</v>
      </c>
      <c r="FF492">
        <v>0</v>
      </c>
      <c r="FG492">
        <v>0</v>
      </c>
      <c r="FH492">
        <v>0</v>
      </c>
      <c r="FI492">
        <v>0</v>
      </c>
      <c r="FJ492">
        <v>0</v>
      </c>
      <c r="FK492">
        <v>0</v>
      </c>
      <c r="FL492">
        <v>0</v>
      </c>
      <c r="FM492">
        <v>0</v>
      </c>
      <c r="FN492">
        <v>0</v>
      </c>
      <c r="FO492">
        <v>8</v>
      </c>
      <c r="FP492">
        <v>0</v>
      </c>
      <c r="FQ492">
        <v>13</v>
      </c>
      <c r="FR492">
        <v>19</v>
      </c>
      <c r="FS492">
        <v>3</v>
      </c>
      <c r="FT492">
        <v>1</v>
      </c>
      <c r="FU492">
        <v>1</v>
      </c>
      <c r="FV492">
        <v>0</v>
      </c>
      <c r="FW492">
        <v>1</v>
      </c>
      <c r="FX492">
        <v>2</v>
      </c>
      <c r="FY492">
        <v>2</v>
      </c>
      <c r="FZ492">
        <v>0</v>
      </c>
      <c r="GA492">
        <v>1</v>
      </c>
      <c r="GB492">
        <v>2</v>
      </c>
      <c r="GC492">
        <v>0</v>
      </c>
      <c r="GD492">
        <v>0</v>
      </c>
      <c r="GE492">
        <v>2</v>
      </c>
      <c r="GF492">
        <v>0</v>
      </c>
      <c r="GG492">
        <v>1</v>
      </c>
      <c r="GH492">
        <v>0</v>
      </c>
      <c r="GI492">
        <v>0</v>
      </c>
      <c r="GJ492">
        <v>0</v>
      </c>
      <c r="GK492">
        <v>0</v>
      </c>
      <c r="GL492">
        <v>1</v>
      </c>
      <c r="GM492">
        <v>1</v>
      </c>
      <c r="GN492">
        <v>0</v>
      </c>
      <c r="GO492">
        <v>0</v>
      </c>
      <c r="GP492">
        <v>1</v>
      </c>
      <c r="GQ492">
        <v>19</v>
      </c>
      <c r="GR492">
        <v>5</v>
      </c>
      <c r="GS492">
        <v>4</v>
      </c>
      <c r="GT492">
        <v>0</v>
      </c>
      <c r="GU492">
        <v>0</v>
      </c>
      <c r="GV492">
        <v>0</v>
      </c>
      <c r="GW492">
        <v>0</v>
      </c>
      <c r="GX492">
        <v>0</v>
      </c>
      <c r="GY492">
        <v>0</v>
      </c>
      <c r="GZ492">
        <v>0</v>
      </c>
      <c r="HA492">
        <v>0</v>
      </c>
      <c r="HB492">
        <v>0</v>
      </c>
      <c r="HC492">
        <v>0</v>
      </c>
      <c r="HD492">
        <v>0</v>
      </c>
      <c r="HE492">
        <v>1</v>
      </c>
      <c r="HF492">
        <v>0</v>
      </c>
      <c r="HG492">
        <v>0</v>
      </c>
      <c r="HH492">
        <v>0</v>
      </c>
      <c r="HI492">
        <v>0</v>
      </c>
      <c r="HJ492">
        <v>0</v>
      </c>
      <c r="HK492">
        <v>0</v>
      </c>
      <c r="HL492">
        <v>0</v>
      </c>
      <c r="HM492">
        <v>0</v>
      </c>
      <c r="HN492">
        <v>0</v>
      </c>
      <c r="HO492">
        <v>0</v>
      </c>
      <c r="HP492">
        <v>0</v>
      </c>
      <c r="HQ492">
        <v>5</v>
      </c>
      <c r="HR492">
        <v>0</v>
      </c>
      <c r="HS492">
        <v>0</v>
      </c>
      <c r="HT492">
        <v>0</v>
      </c>
      <c r="HU492">
        <v>0</v>
      </c>
      <c r="HV492">
        <v>0</v>
      </c>
      <c r="HW492">
        <v>0</v>
      </c>
      <c r="HX492">
        <v>0</v>
      </c>
      <c r="HY492">
        <v>0</v>
      </c>
      <c r="HZ492">
        <v>0</v>
      </c>
      <c r="IA492">
        <v>0</v>
      </c>
      <c r="IB492">
        <v>0</v>
      </c>
      <c r="IC492">
        <v>0</v>
      </c>
      <c r="ID492">
        <v>0</v>
      </c>
      <c r="IE492">
        <v>0</v>
      </c>
    </row>
    <row r="493" spans="1:239">
      <c r="A493" t="s">
        <v>826</v>
      </c>
      <c r="B493" t="s">
        <v>823</v>
      </c>
      <c r="C493" t="str">
        <f>"061304"</f>
        <v>061304</v>
      </c>
      <c r="D493" t="s">
        <v>825</v>
      </c>
      <c r="E493">
        <v>11</v>
      </c>
      <c r="F493">
        <v>622</v>
      </c>
      <c r="G493">
        <v>470</v>
      </c>
      <c r="H493">
        <v>214</v>
      </c>
      <c r="I493">
        <v>256</v>
      </c>
      <c r="J493">
        <v>0</v>
      </c>
      <c r="K493">
        <v>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256</v>
      </c>
      <c r="T493">
        <v>0</v>
      </c>
      <c r="U493">
        <v>0</v>
      </c>
      <c r="V493">
        <v>256</v>
      </c>
      <c r="W493">
        <v>3</v>
      </c>
      <c r="X493">
        <v>3</v>
      </c>
      <c r="Y493">
        <v>0</v>
      </c>
      <c r="Z493">
        <v>0</v>
      </c>
      <c r="AA493">
        <v>253</v>
      </c>
      <c r="AB493">
        <v>147</v>
      </c>
      <c r="AC493">
        <v>6</v>
      </c>
      <c r="AD493">
        <v>0</v>
      </c>
      <c r="AE493">
        <v>7</v>
      </c>
      <c r="AF493">
        <v>1</v>
      </c>
      <c r="AG493">
        <v>0</v>
      </c>
      <c r="AH493">
        <v>1</v>
      </c>
      <c r="AI493">
        <v>0</v>
      </c>
      <c r="AJ493">
        <v>0</v>
      </c>
      <c r="AK493">
        <v>8</v>
      </c>
      <c r="AL493">
        <v>0</v>
      </c>
      <c r="AM493">
        <v>2</v>
      </c>
      <c r="AN493">
        <v>0</v>
      </c>
      <c r="AO493">
        <v>116</v>
      </c>
      <c r="AP493">
        <v>0</v>
      </c>
      <c r="AQ493">
        <v>2</v>
      </c>
      <c r="AR493">
        <v>2</v>
      </c>
      <c r="AS493">
        <v>0</v>
      </c>
      <c r="AT493">
        <v>0</v>
      </c>
      <c r="AU493">
        <v>0</v>
      </c>
      <c r="AV493">
        <v>1</v>
      </c>
      <c r="AW493">
        <v>1</v>
      </c>
      <c r="AX493">
        <v>0</v>
      </c>
      <c r="AY493">
        <v>0</v>
      </c>
      <c r="AZ493">
        <v>0</v>
      </c>
      <c r="BA493">
        <v>147</v>
      </c>
      <c r="BB493">
        <v>13</v>
      </c>
      <c r="BC493">
        <v>2</v>
      </c>
      <c r="BD493">
        <v>4</v>
      </c>
      <c r="BE493">
        <v>1</v>
      </c>
      <c r="BF493">
        <v>0</v>
      </c>
      <c r="BG493">
        <v>0</v>
      </c>
      <c r="BH493">
        <v>1</v>
      </c>
      <c r="BI493">
        <v>0</v>
      </c>
      <c r="BJ493">
        <v>1</v>
      </c>
      <c r="BK493">
        <v>1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3</v>
      </c>
      <c r="CA493">
        <v>13</v>
      </c>
      <c r="CB493">
        <v>8</v>
      </c>
      <c r="CC493">
        <v>1</v>
      </c>
      <c r="CD493">
        <v>0</v>
      </c>
      <c r="CE493">
        <v>2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1</v>
      </c>
      <c r="CL493">
        <v>3</v>
      </c>
      <c r="CM493">
        <v>0</v>
      </c>
      <c r="CN493">
        <v>0</v>
      </c>
      <c r="CO493">
        <v>1</v>
      </c>
      <c r="CP493">
        <v>0</v>
      </c>
      <c r="CQ493">
        <v>8</v>
      </c>
      <c r="CR493">
        <v>13</v>
      </c>
      <c r="CS493">
        <v>2</v>
      </c>
      <c r="CT493">
        <v>0</v>
      </c>
      <c r="CU493">
        <v>0</v>
      </c>
      <c r="CV493">
        <v>1</v>
      </c>
      <c r="CW493">
        <v>1</v>
      </c>
      <c r="CX493">
        <v>0</v>
      </c>
      <c r="CY493">
        <v>0</v>
      </c>
      <c r="CZ493">
        <v>0</v>
      </c>
      <c r="DA493">
        <v>0</v>
      </c>
      <c r="DB493">
        <v>8</v>
      </c>
      <c r="DC493">
        <v>1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13</v>
      </c>
      <c r="DR493">
        <v>25</v>
      </c>
      <c r="DS493">
        <v>0</v>
      </c>
      <c r="DT493">
        <v>3</v>
      </c>
      <c r="DU493">
        <v>0</v>
      </c>
      <c r="DV493">
        <v>6</v>
      </c>
      <c r="DW493">
        <v>0</v>
      </c>
      <c r="DX493">
        <v>2</v>
      </c>
      <c r="DY493">
        <v>0</v>
      </c>
      <c r="DZ493">
        <v>0</v>
      </c>
      <c r="EA493">
        <v>0</v>
      </c>
      <c r="EB493">
        <v>8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5</v>
      </c>
      <c r="EN493">
        <v>0</v>
      </c>
      <c r="EO493">
        <v>1</v>
      </c>
      <c r="EP493">
        <v>0</v>
      </c>
      <c r="EQ493">
        <v>25</v>
      </c>
      <c r="ER493">
        <v>8</v>
      </c>
      <c r="ES493">
        <v>5</v>
      </c>
      <c r="ET493">
        <v>1</v>
      </c>
      <c r="EU493">
        <v>0</v>
      </c>
      <c r="EV493">
        <v>0</v>
      </c>
      <c r="EW493">
        <v>0</v>
      </c>
      <c r="EX493">
        <v>0</v>
      </c>
      <c r="EY493">
        <v>0</v>
      </c>
      <c r="EZ493">
        <v>0</v>
      </c>
      <c r="FA493">
        <v>0</v>
      </c>
      <c r="FB493">
        <v>0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0</v>
      </c>
      <c r="FJ493">
        <v>0</v>
      </c>
      <c r="FK493">
        <v>0</v>
      </c>
      <c r="FL493">
        <v>0</v>
      </c>
      <c r="FM493">
        <v>0</v>
      </c>
      <c r="FN493">
        <v>0</v>
      </c>
      <c r="FO493">
        <v>1</v>
      </c>
      <c r="FP493">
        <v>1</v>
      </c>
      <c r="FQ493">
        <v>8</v>
      </c>
      <c r="FR493">
        <v>27</v>
      </c>
      <c r="FS493">
        <v>12</v>
      </c>
      <c r="FT493">
        <v>0</v>
      </c>
      <c r="FU493">
        <v>1</v>
      </c>
      <c r="FV493">
        <v>0</v>
      </c>
      <c r="FW493">
        <v>0</v>
      </c>
      <c r="FX493">
        <v>3</v>
      </c>
      <c r="FY493">
        <v>0</v>
      </c>
      <c r="FZ493">
        <v>0</v>
      </c>
      <c r="GA493">
        <v>0</v>
      </c>
      <c r="GB493">
        <v>5</v>
      </c>
      <c r="GC493">
        <v>0</v>
      </c>
      <c r="GD493">
        <v>0</v>
      </c>
      <c r="GE493">
        <v>1</v>
      </c>
      <c r="GF493">
        <v>0</v>
      </c>
      <c r="GG493">
        <v>0</v>
      </c>
      <c r="GH493">
        <v>0</v>
      </c>
      <c r="GI493">
        <v>1</v>
      </c>
      <c r="GJ493">
        <v>0</v>
      </c>
      <c r="GK493">
        <v>0</v>
      </c>
      <c r="GL493">
        <v>0</v>
      </c>
      <c r="GM493">
        <v>0</v>
      </c>
      <c r="GN493">
        <v>0</v>
      </c>
      <c r="GO493">
        <v>1</v>
      </c>
      <c r="GP493">
        <v>3</v>
      </c>
      <c r="GQ493">
        <v>27</v>
      </c>
      <c r="GR493">
        <v>10</v>
      </c>
      <c r="GS493">
        <v>3</v>
      </c>
      <c r="GT493">
        <v>0</v>
      </c>
      <c r="GU493">
        <v>0</v>
      </c>
      <c r="GV493">
        <v>0</v>
      </c>
      <c r="GW493">
        <v>0</v>
      </c>
      <c r="GX493">
        <v>0</v>
      </c>
      <c r="GY493">
        <v>0</v>
      </c>
      <c r="GZ493">
        <v>0</v>
      </c>
      <c r="HA493">
        <v>0</v>
      </c>
      <c r="HB493">
        <v>0</v>
      </c>
      <c r="HC493">
        <v>0</v>
      </c>
      <c r="HD493">
        <v>0</v>
      </c>
      <c r="HE493">
        <v>0</v>
      </c>
      <c r="HF493">
        <v>2</v>
      </c>
      <c r="HG493">
        <v>0</v>
      </c>
      <c r="HH493">
        <v>0</v>
      </c>
      <c r="HI493">
        <v>0</v>
      </c>
      <c r="HJ493">
        <v>0</v>
      </c>
      <c r="HK493">
        <v>0</v>
      </c>
      <c r="HL493">
        <v>1</v>
      </c>
      <c r="HM493">
        <v>0</v>
      </c>
      <c r="HN493">
        <v>0</v>
      </c>
      <c r="HO493">
        <v>0</v>
      </c>
      <c r="HP493">
        <v>4</v>
      </c>
      <c r="HQ493">
        <v>10</v>
      </c>
      <c r="HR493">
        <v>2</v>
      </c>
      <c r="HS493">
        <v>0</v>
      </c>
      <c r="HT493">
        <v>1</v>
      </c>
      <c r="HU493">
        <v>0</v>
      </c>
      <c r="HV493">
        <v>0</v>
      </c>
      <c r="HW493">
        <v>0</v>
      </c>
      <c r="HX493">
        <v>0</v>
      </c>
      <c r="HY493">
        <v>1</v>
      </c>
      <c r="HZ493">
        <v>0</v>
      </c>
      <c r="IA493">
        <v>0</v>
      </c>
      <c r="IB493">
        <v>0</v>
      </c>
      <c r="IC493">
        <v>0</v>
      </c>
      <c r="ID493">
        <v>0</v>
      </c>
      <c r="IE493">
        <v>2</v>
      </c>
    </row>
    <row r="494" spans="1:239">
      <c r="A494" t="s">
        <v>824</v>
      </c>
      <c r="B494" t="s">
        <v>823</v>
      </c>
      <c r="C494" t="str">
        <f>"061304"</f>
        <v>061304</v>
      </c>
      <c r="D494" t="s">
        <v>822</v>
      </c>
      <c r="E494">
        <v>12</v>
      </c>
      <c r="F494">
        <v>157</v>
      </c>
      <c r="G494">
        <v>200</v>
      </c>
      <c r="H494">
        <v>153</v>
      </c>
      <c r="I494">
        <v>47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47</v>
      </c>
      <c r="T494">
        <v>0</v>
      </c>
      <c r="U494">
        <v>0</v>
      </c>
      <c r="V494">
        <v>47</v>
      </c>
      <c r="W494">
        <v>0</v>
      </c>
      <c r="X494">
        <v>0</v>
      </c>
      <c r="Y494">
        <v>0</v>
      </c>
      <c r="Z494">
        <v>0</v>
      </c>
      <c r="AA494">
        <v>47</v>
      </c>
      <c r="AB494">
        <v>20</v>
      </c>
      <c r="AC494">
        <v>2</v>
      </c>
      <c r="AD494">
        <v>1</v>
      </c>
      <c r="AE494">
        <v>3</v>
      </c>
      <c r="AF494">
        <v>0</v>
      </c>
      <c r="AG494">
        <v>1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10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2</v>
      </c>
      <c r="AZ494">
        <v>1</v>
      </c>
      <c r="BA494">
        <v>20</v>
      </c>
      <c r="BB494">
        <v>4</v>
      </c>
      <c r="BC494">
        <v>1</v>
      </c>
      <c r="BD494">
        <v>1</v>
      </c>
      <c r="BE494">
        <v>2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4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13</v>
      </c>
      <c r="DS494">
        <v>1</v>
      </c>
      <c r="DT494">
        <v>2</v>
      </c>
      <c r="DU494">
        <v>0</v>
      </c>
      <c r="DV494">
        <v>2</v>
      </c>
      <c r="DW494">
        <v>0</v>
      </c>
      <c r="DX494">
        <v>1</v>
      </c>
      <c r="DY494">
        <v>0</v>
      </c>
      <c r="DZ494">
        <v>0</v>
      </c>
      <c r="EA494">
        <v>0</v>
      </c>
      <c r="EB494">
        <v>7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13</v>
      </c>
      <c r="ER494">
        <v>6</v>
      </c>
      <c r="ES494">
        <v>2</v>
      </c>
      <c r="ET494">
        <v>1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  <c r="FJ494">
        <v>0</v>
      </c>
      <c r="FK494">
        <v>0</v>
      </c>
      <c r="FL494">
        <v>0</v>
      </c>
      <c r="FM494">
        <v>0</v>
      </c>
      <c r="FN494">
        <v>0</v>
      </c>
      <c r="FO494">
        <v>3</v>
      </c>
      <c r="FP494">
        <v>0</v>
      </c>
      <c r="FQ494">
        <v>6</v>
      </c>
      <c r="FR494">
        <v>4</v>
      </c>
      <c r="FS494">
        <v>1</v>
      </c>
      <c r="FT494">
        <v>0</v>
      </c>
      <c r="FU494">
        <v>1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1</v>
      </c>
      <c r="GC494">
        <v>0</v>
      </c>
      <c r="GD494">
        <v>0</v>
      </c>
      <c r="GE494">
        <v>0</v>
      </c>
      <c r="GF494">
        <v>0</v>
      </c>
      <c r="GG494">
        <v>0</v>
      </c>
      <c r="GH494">
        <v>0</v>
      </c>
      <c r="GI494">
        <v>1</v>
      </c>
      <c r="GJ494">
        <v>0</v>
      </c>
      <c r="GK494">
        <v>0</v>
      </c>
      <c r="GL494">
        <v>0</v>
      </c>
      <c r="GM494">
        <v>0</v>
      </c>
      <c r="GN494">
        <v>0</v>
      </c>
      <c r="GO494">
        <v>0</v>
      </c>
      <c r="GP494">
        <v>0</v>
      </c>
      <c r="GQ494">
        <v>4</v>
      </c>
      <c r="GR494">
        <v>0</v>
      </c>
      <c r="GS494">
        <v>0</v>
      </c>
      <c r="GT494">
        <v>0</v>
      </c>
      <c r="GU494">
        <v>0</v>
      </c>
      <c r="GV494">
        <v>0</v>
      </c>
      <c r="GW494">
        <v>0</v>
      </c>
      <c r="GX494">
        <v>0</v>
      </c>
      <c r="GY494">
        <v>0</v>
      </c>
      <c r="GZ494">
        <v>0</v>
      </c>
      <c r="HA494">
        <v>0</v>
      </c>
      <c r="HB494">
        <v>0</v>
      </c>
      <c r="HC494">
        <v>0</v>
      </c>
      <c r="HD494">
        <v>0</v>
      </c>
      <c r="HE494">
        <v>0</v>
      </c>
      <c r="HF494">
        <v>0</v>
      </c>
      <c r="HG494">
        <v>0</v>
      </c>
      <c r="HH494">
        <v>0</v>
      </c>
      <c r="HI494">
        <v>0</v>
      </c>
      <c r="HJ494">
        <v>0</v>
      </c>
      <c r="HK494">
        <v>0</v>
      </c>
      <c r="HL494">
        <v>0</v>
      </c>
      <c r="HM494">
        <v>0</v>
      </c>
      <c r="HN494">
        <v>0</v>
      </c>
      <c r="HO494">
        <v>0</v>
      </c>
      <c r="HP494">
        <v>0</v>
      </c>
      <c r="HQ494">
        <v>0</v>
      </c>
      <c r="HR494">
        <v>0</v>
      </c>
      <c r="HS494">
        <v>0</v>
      </c>
      <c r="HT494">
        <v>0</v>
      </c>
      <c r="HU494">
        <v>0</v>
      </c>
      <c r="HV494">
        <v>0</v>
      </c>
      <c r="HW494">
        <v>0</v>
      </c>
      <c r="HX494">
        <v>0</v>
      </c>
      <c r="HY494">
        <v>0</v>
      </c>
      <c r="HZ494">
        <v>0</v>
      </c>
      <c r="IA494">
        <v>0</v>
      </c>
      <c r="IB494">
        <v>0</v>
      </c>
      <c r="IC494">
        <v>0</v>
      </c>
      <c r="ID494">
        <v>0</v>
      </c>
      <c r="IE494">
        <v>0</v>
      </c>
    </row>
    <row r="495" spans="1:239">
      <c r="A495" t="s">
        <v>821</v>
      </c>
      <c r="B495" t="s">
        <v>816</v>
      </c>
      <c r="C495" t="str">
        <f>"061305"</f>
        <v>061305</v>
      </c>
      <c r="D495" t="s">
        <v>820</v>
      </c>
      <c r="E495">
        <v>1</v>
      </c>
      <c r="F495">
        <v>514</v>
      </c>
      <c r="G495">
        <v>410</v>
      </c>
      <c r="H495">
        <v>168</v>
      </c>
      <c r="I495">
        <v>242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242</v>
      </c>
      <c r="T495">
        <v>0</v>
      </c>
      <c r="U495">
        <v>0</v>
      </c>
      <c r="V495">
        <v>242</v>
      </c>
      <c r="W495">
        <v>7</v>
      </c>
      <c r="X495">
        <v>5</v>
      </c>
      <c r="Y495">
        <v>2</v>
      </c>
      <c r="Z495">
        <v>0</v>
      </c>
      <c r="AA495">
        <v>235</v>
      </c>
      <c r="AB495">
        <v>102</v>
      </c>
      <c r="AC495">
        <v>23</v>
      </c>
      <c r="AD495">
        <v>4</v>
      </c>
      <c r="AE495">
        <v>8</v>
      </c>
      <c r="AF495">
        <v>1</v>
      </c>
      <c r="AG495">
        <v>3</v>
      </c>
      <c r="AH495">
        <v>29</v>
      </c>
      <c r="AI495">
        <v>0</v>
      </c>
      <c r="AJ495">
        <v>0</v>
      </c>
      <c r="AK495">
        <v>7</v>
      </c>
      <c r="AL495">
        <v>0</v>
      </c>
      <c r="AM495">
        <v>0</v>
      </c>
      <c r="AN495">
        <v>1</v>
      </c>
      <c r="AO495">
        <v>19</v>
      </c>
      <c r="AP495">
        <v>0</v>
      </c>
      <c r="AQ495">
        <v>2</v>
      </c>
      <c r="AR495">
        <v>0</v>
      </c>
      <c r="AS495">
        <v>2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3</v>
      </c>
      <c r="BA495">
        <v>102</v>
      </c>
      <c r="BB495">
        <v>12</v>
      </c>
      <c r="BC495">
        <v>4</v>
      </c>
      <c r="BD495">
        <v>0</v>
      </c>
      <c r="BE495">
        <v>1</v>
      </c>
      <c r="BF495">
        <v>0</v>
      </c>
      <c r="BG495">
        <v>0</v>
      </c>
      <c r="BH495">
        <v>4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1</v>
      </c>
      <c r="BT495">
        <v>0</v>
      </c>
      <c r="BU495">
        <v>1</v>
      </c>
      <c r="BV495">
        <v>1</v>
      </c>
      <c r="BW495">
        <v>0</v>
      </c>
      <c r="BX495">
        <v>0</v>
      </c>
      <c r="BY495">
        <v>0</v>
      </c>
      <c r="BZ495">
        <v>0</v>
      </c>
      <c r="CA495">
        <v>12</v>
      </c>
      <c r="CB495">
        <v>3</v>
      </c>
      <c r="CC495">
        <v>0</v>
      </c>
      <c r="CD495">
        <v>2</v>
      </c>
      <c r="CE495">
        <v>0</v>
      </c>
      <c r="CF495">
        <v>0</v>
      </c>
      <c r="CG495">
        <v>1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3</v>
      </c>
      <c r="CR495">
        <v>18</v>
      </c>
      <c r="CS495">
        <v>8</v>
      </c>
      <c r="CT495">
        <v>0</v>
      </c>
      <c r="CU495">
        <v>0</v>
      </c>
      <c r="CV495">
        <v>0</v>
      </c>
      <c r="CW495">
        <v>1</v>
      </c>
      <c r="CX495">
        <v>0</v>
      </c>
      <c r="CY495">
        <v>0</v>
      </c>
      <c r="CZ495">
        <v>1</v>
      </c>
      <c r="DA495">
        <v>1</v>
      </c>
      <c r="DB495">
        <v>0</v>
      </c>
      <c r="DC495">
        <v>3</v>
      </c>
      <c r="DD495">
        <v>0</v>
      </c>
      <c r="DE495">
        <v>0</v>
      </c>
      <c r="DF495">
        <v>0</v>
      </c>
      <c r="DG495">
        <v>1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3</v>
      </c>
      <c r="DQ495">
        <v>18</v>
      </c>
      <c r="DR495">
        <v>46</v>
      </c>
      <c r="DS495">
        <v>2</v>
      </c>
      <c r="DT495">
        <v>8</v>
      </c>
      <c r="DU495">
        <v>1</v>
      </c>
      <c r="DV495">
        <v>7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14</v>
      </c>
      <c r="EC495">
        <v>0</v>
      </c>
      <c r="ED495">
        <v>0</v>
      </c>
      <c r="EE495">
        <v>0</v>
      </c>
      <c r="EF495">
        <v>0</v>
      </c>
      <c r="EG495">
        <v>1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13</v>
      </c>
      <c r="EN495">
        <v>0</v>
      </c>
      <c r="EO495">
        <v>0</v>
      </c>
      <c r="EP495">
        <v>0</v>
      </c>
      <c r="EQ495">
        <v>46</v>
      </c>
      <c r="ER495">
        <v>17</v>
      </c>
      <c r="ES495">
        <v>13</v>
      </c>
      <c r="ET495">
        <v>0</v>
      </c>
      <c r="EU495">
        <v>0</v>
      </c>
      <c r="EV495">
        <v>0</v>
      </c>
      <c r="EW495">
        <v>0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0</v>
      </c>
      <c r="FD495">
        <v>2</v>
      </c>
      <c r="FE495">
        <v>0</v>
      </c>
      <c r="FF495">
        <v>0</v>
      </c>
      <c r="FG495">
        <v>0</v>
      </c>
      <c r="FH495">
        <v>0</v>
      </c>
      <c r="FI495">
        <v>1</v>
      </c>
      <c r="FJ495">
        <v>0</v>
      </c>
      <c r="FK495">
        <v>0</v>
      </c>
      <c r="FL495">
        <v>0</v>
      </c>
      <c r="FM495">
        <v>0</v>
      </c>
      <c r="FN495">
        <v>0</v>
      </c>
      <c r="FO495">
        <v>1</v>
      </c>
      <c r="FP495">
        <v>0</v>
      </c>
      <c r="FQ495">
        <v>17</v>
      </c>
      <c r="FR495">
        <v>32</v>
      </c>
      <c r="FS495">
        <v>9</v>
      </c>
      <c r="FT495">
        <v>2</v>
      </c>
      <c r="FU495">
        <v>6</v>
      </c>
      <c r="FV495">
        <v>0</v>
      </c>
      <c r="FW495">
        <v>1</v>
      </c>
      <c r="FX495">
        <v>1</v>
      </c>
      <c r="FY495">
        <v>1</v>
      </c>
      <c r="FZ495">
        <v>0</v>
      </c>
      <c r="GA495">
        <v>0</v>
      </c>
      <c r="GB495">
        <v>2</v>
      </c>
      <c r="GC495">
        <v>1</v>
      </c>
      <c r="GD495">
        <v>0</v>
      </c>
      <c r="GE495">
        <v>1</v>
      </c>
      <c r="GF495">
        <v>0</v>
      </c>
      <c r="GG495">
        <v>1</v>
      </c>
      <c r="GH495">
        <v>2</v>
      </c>
      <c r="GI495">
        <v>0</v>
      </c>
      <c r="GJ495">
        <v>0</v>
      </c>
      <c r="GK495">
        <v>0</v>
      </c>
      <c r="GL495">
        <v>0</v>
      </c>
      <c r="GM495">
        <v>1</v>
      </c>
      <c r="GN495">
        <v>0</v>
      </c>
      <c r="GO495">
        <v>1</v>
      </c>
      <c r="GP495">
        <v>3</v>
      </c>
      <c r="GQ495">
        <v>32</v>
      </c>
      <c r="GR495">
        <v>5</v>
      </c>
      <c r="GS495">
        <v>4</v>
      </c>
      <c r="GT495">
        <v>0</v>
      </c>
      <c r="GU495">
        <v>0</v>
      </c>
      <c r="GV495">
        <v>1</v>
      </c>
      <c r="GW495">
        <v>0</v>
      </c>
      <c r="GX495">
        <v>0</v>
      </c>
      <c r="GY495">
        <v>0</v>
      </c>
      <c r="GZ495">
        <v>0</v>
      </c>
      <c r="HA495">
        <v>0</v>
      </c>
      <c r="HB495">
        <v>0</v>
      </c>
      <c r="HC495">
        <v>0</v>
      </c>
      <c r="HD495">
        <v>0</v>
      </c>
      <c r="HE495">
        <v>0</v>
      </c>
      <c r="HF495">
        <v>0</v>
      </c>
      <c r="HG495">
        <v>0</v>
      </c>
      <c r="HH495">
        <v>0</v>
      </c>
      <c r="HI495">
        <v>0</v>
      </c>
      <c r="HJ495">
        <v>0</v>
      </c>
      <c r="HK495">
        <v>0</v>
      </c>
      <c r="HL495">
        <v>0</v>
      </c>
      <c r="HM495">
        <v>0</v>
      </c>
      <c r="HN495">
        <v>0</v>
      </c>
      <c r="HO495">
        <v>0</v>
      </c>
      <c r="HP495">
        <v>0</v>
      </c>
      <c r="HQ495">
        <v>5</v>
      </c>
      <c r="HR495">
        <v>0</v>
      </c>
      <c r="HS495">
        <v>0</v>
      </c>
      <c r="HT495">
        <v>0</v>
      </c>
      <c r="HU495">
        <v>0</v>
      </c>
      <c r="HV495">
        <v>0</v>
      </c>
      <c r="HW495">
        <v>0</v>
      </c>
      <c r="HX495">
        <v>0</v>
      </c>
      <c r="HY495">
        <v>0</v>
      </c>
      <c r="HZ495">
        <v>0</v>
      </c>
      <c r="IA495">
        <v>0</v>
      </c>
      <c r="IB495">
        <v>0</v>
      </c>
      <c r="IC495">
        <v>0</v>
      </c>
      <c r="ID495">
        <v>0</v>
      </c>
      <c r="IE495">
        <v>0</v>
      </c>
    </row>
    <row r="496" spans="1:239">
      <c r="A496" t="s">
        <v>819</v>
      </c>
      <c r="B496" t="s">
        <v>816</v>
      </c>
      <c r="C496" t="str">
        <f>"061305"</f>
        <v>061305</v>
      </c>
      <c r="D496" t="s">
        <v>818</v>
      </c>
      <c r="E496">
        <v>2</v>
      </c>
      <c r="F496">
        <v>475</v>
      </c>
      <c r="G496">
        <v>370</v>
      </c>
      <c r="H496">
        <v>142</v>
      </c>
      <c r="I496">
        <v>228</v>
      </c>
      <c r="J496">
        <v>0</v>
      </c>
      <c r="K496">
        <v>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228</v>
      </c>
      <c r="T496">
        <v>0</v>
      </c>
      <c r="U496">
        <v>0</v>
      </c>
      <c r="V496">
        <v>228</v>
      </c>
      <c r="W496">
        <v>4</v>
      </c>
      <c r="X496">
        <v>1</v>
      </c>
      <c r="Y496">
        <v>3</v>
      </c>
      <c r="Z496">
        <v>0</v>
      </c>
      <c r="AA496">
        <v>224</v>
      </c>
      <c r="AB496">
        <v>106</v>
      </c>
      <c r="AC496">
        <v>10</v>
      </c>
      <c r="AD496">
        <v>1</v>
      </c>
      <c r="AE496">
        <v>3</v>
      </c>
      <c r="AF496">
        <v>3</v>
      </c>
      <c r="AG496">
        <v>1</v>
      </c>
      <c r="AH496">
        <v>13</v>
      </c>
      <c r="AI496">
        <v>0</v>
      </c>
      <c r="AJ496">
        <v>0</v>
      </c>
      <c r="AK496">
        <v>4</v>
      </c>
      <c r="AL496">
        <v>1</v>
      </c>
      <c r="AM496">
        <v>2</v>
      </c>
      <c r="AN496">
        <v>0</v>
      </c>
      <c r="AO496">
        <v>55</v>
      </c>
      <c r="AP496">
        <v>0</v>
      </c>
      <c r="AQ496">
        <v>1</v>
      </c>
      <c r="AR496">
        <v>0</v>
      </c>
      <c r="AS496">
        <v>2</v>
      </c>
      <c r="AT496">
        <v>1</v>
      </c>
      <c r="AU496">
        <v>0</v>
      </c>
      <c r="AV496">
        <v>0</v>
      </c>
      <c r="AW496">
        <v>2</v>
      </c>
      <c r="AX496">
        <v>0</v>
      </c>
      <c r="AY496">
        <v>0</v>
      </c>
      <c r="AZ496">
        <v>7</v>
      </c>
      <c r="BA496">
        <v>106</v>
      </c>
      <c r="BB496">
        <v>16</v>
      </c>
      <c r="BC496">
        <v>2</v>
      </c>
      <c r="BD496">
        <v>1</v>
      </c>
      <c r="BE496">
        <v>0</v>
      </c>
      <c r="BF496">
        <v>1</v>
      </c>
      <c r="BG496">
        <v>1</v>
      </c>
      <c r="BH496">
        <v>4</v>
      </c>
      <c r="BI496">
        <v>0</v>
      </c>
      <c r="BJ496">
        <v>0</v>
      </c>
      <c r="BK496">
        <v>0</v>
      </c>
      <c r="BL496">
        <v>0</v>
      </c>
      <c r="BM496">
        <v>1</v>
      </c>
      <c r="BN496">
        <v>0</v>
      </c>
      <c r="BO496">
        <v>1</v>
      </c>
      <c r="BP496">
        <v>0</v>
      </c>
      <c r="BQ496">
        <v>0</v>
      </c>
      <c r="BR496">
        <v>1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4</v>
      </c>
      <c r="CA496">
        <v>16</v>
      </c>
      <c r="CB496">
        <v>8</v>
      </c>
      <c r="CC496">
        <v>4</v>
      </c>
      <c r="CD496">
        <v>1</v>
      </c>
      <c r="CE496">
        <v>0</v>
      </c>
      <c r="CF496">
        <v>0</v>
      </c>
      <c r="CG496">
        <v>0</v>
      </c>
      <c r="CH496">
        <v>1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2</v>
      </c>
      <c r="CQ496">
        <v>8</v>
      </c>
      <c r="CR496">
        <v>10</v>
      </c>
      <c r="CS496">
        <v>2</v>
      </c>
      <c r="CT496">
        <v>1</v>
      </c>
      <c r="CU496">
        <v>0</v>
      </c>
      <c r="CV496">
        <v>2</v>
      </c>
      <c r="CW496">
        <v>0</v>
      </c>
      <c r="CX496">
        <v>1</v>
      </c>
      <c r="CY496">
        <v>0</v>
      </c>
      <c r="CZ496">
        <v>0</v>
      </c>
      <c r="DA496">
        <v>1</v>
      </c>
      <c r="DB496">
        <v>3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10</v>
      </c>
      <c r="DR496">
        <v>52</v>
      </c>
      <c r="DS496">
        <v>3</v>
      </c>
      <c r="DT496">
        <v>20</v>
      </c>
      <c r="DU496">
        <v>0</v>
      </c>
      <c r="DV496">
        <v>3</v>
      </c>
      <c r="DW496">
        <v>1</v>
      </c>
      <c r="DX496">
        <v>2</v>
      </c>
      <c r="DY496">
        <v>0</v>
      </c>
      <c r="DZ496">
        <v>0</v>
      </c>
      <c r="EA496">
        <v>1</v>
      </c>
      <c r="EB496">
        <v>11</v>
      </c>
      <c r="EC496">
        <v>0</v>
      </c>
      <c r="ED496">
        <v>0</v>
      </c>
      <c r="EE496">
        <v>0</v>
      </c>
      <c r="EF496">
        <v>1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1</v>
      </c>
      <c r="EM496">
        <v>7</v>
      </c>
      <c r="EN496">
        <v>0</v>
      </c>
      <c r="EO496">
        <v>0</v>
      </c>
      <c r="EP496">
        <v>2</v>
      </c>
      <c r="EQ496">
        <v>52</v>
      </c>
      <c r="ER496">
        <v>12</v>
      </c>
      <c r="ES496">
        <v>9</v>
      </c>
      <c r="ET496">
        <v>1</v>
      </c>
      <c r="EU496">
        <v>1</v>
      </c>
      <c r="EV496">
        <v>0</v>
      </c>
      <c r="EW496">
        <v>0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1</v>
      </c>
      <c r="FJ496">
        <v>0</v>
      </c>
      <c r="FK496">
        <v>0</v>
      </c>
      <c r="FL496">
        <v>0</v>
      </c>
      <c r="FM496">
        <v>0</v>
      </c>
      <c r="FN496">
        <v>0</v>
      </c>
      <c r="FO496">
        <v>0</v>
      </c>
      <c r="FP496">
        <v>0</v>
      </c>
      <c r="FQ496">
        <v>12</v>
      </c>
      <c r="FR496">
        <v>20</v>
      </c>
      <c r="FS496">
        <v>4</v>
      </c>
      <c r="FT496">
        <v>5</v>
      </c>
      <c r="FU496">
        <v>2</v>
      </c>
      <c r="FV496">
        <v>0</v>
      </c>
      <c r="FW496">
        <v>0</v>
      </c>
      <c r="FX496">
        <v>0</v>
      </c>
      <c r="FY496">
        <v>3</v>
      </c>
      <c r="FZ496">
        <v>0</v>
      </c>
      <c r="GA496">
        <v>1</v>
      </c>
      <c r="GB496">
        <v>0</v>
      </c>
      <c r="GC496">
        <v>1</v>
      </c>
      <c r="GD496">
        <v>0</v>
      </c>
      <c r="GE496">
        <v>0</v>
      </c>
      <c r="GF496">
        <v>0</v>
      </c>
      <c r="GG496">
        <v>0</v>
      </c>
      <c r="GH496">
        <v>0</v>
      </c>
      <c r="GI496">
        <v>0</v>
      </c>
      <c r="GJ496">
        <v>0</v>
      </c>
      <c r="GK496">
        <v>0</v>
      </c>
      <c r="GL496">
        <v>0</v>
      </c>
      <c r="GM496">
        <v>0</v>
      </c>
      <c r="GN496">
        <v>0</v>
      </c>
      <c r="GO496">
        <v>0</v>
      </c>
      <c r="GP496">
        <v>4</v>
      </c>
      <c r="GQ496">
        <v>20</v>
      </c>
      <c r="GR496">
        <v>0</v>
      </c>
      <c r="GS496">
        <v>0</v>
      </c>
      <c r="GT496">
        <v>0</v>
      </c>
      <c r="GU496">
        <v>0</v>
      </c>
      <c r="GV496">
        <v>0</v>
      </c>
      <c r="GW496">
        <v>0</v>
      </c>
      <c r="GX496">
        <v>0</v>
      </c>
      <c r="GY496">
        <v>0</v>
      </c>
      <c r="GZ496">
        <v>0</v>
      </c>
      <c r="HA496">
        <v>0</v>
      </c>
      <c r="HB496">
        <v>0</v>
      </c>
      <c r="HC496">
        <v>0</v>
      </c>
      <c r="HD496">
        <v>0</v>
      </c>
      <c r="HE496">
        <v>0</v>
      </c>
      <c r="HF496">
        <v>0</v>
      </c>
      <c r="HG496">
        <v>0</v>
      </c>
      <c r="HH496">
        <v>0</v>
      </c>
      <c r="HI496">
        <v>0</v>
      </c>
      <c r="HJ496">
        <v>0</v>
      </c>
      <c r="HK496">
        <v>0</v>
      </c>
      <c r="HL496">
        <v>0</v>
      </c>
      <c r="HM496">
        <v>0</v>
      </c>
      <c r="HN496">
        <v>0</v>
      </c>
      <c r="HO496">
        <v>0</v>
      </c>
      <c r="HP496">
        <v>0</v>
      </c>
      <c r="HQ496">
        <v>0</v>
      </c>
      <c r="HR496">
        <v>0</v>
      </c>
      <c r="HS496">
        <v>0</v>
      </c>
      <c r="HT496">
        <v>0</v>
      </c>
      <c r="HU496">
        <v>0</v>
      </c>
      <c r="HV496">
        <v>0</v>
      </c>
      <c r="HW496">
        <v>0</v>
      </c>
      <c r="HX496">
        <v>0</v>
      </c>
      <c r="HY496">
        <v>0</v>
      </c>
      <c r="HZ496">
        <v>0</v>
      </c>
      <c r="IA496">
        <v>0</v>
      </c>
      <c r="IB496">
        <v>0</v>
      </c>
      <c r="IC496">
        <v>0</v>
      </c>
      <c r="ID496">
        <v>0</v>
      </c>
      <c r="IE496">
        <v>0</v>
      </c>
    </row>
    <row r="497" spans="1:239">
      <c r="A497" t="s">
        <v>817</v>
      </c>
      <c r="B497" t="s">
        <v>816</v>
      </c>
      <c r="C497" t="str">
        <f>"061305"</f>
        <v>061305</v>
      </c>
      <c r="D497" t="s">
        <v>815</v>
      </c>
      <c r="E497">
        <v>3</v>
      </c>
      <c r="F497">
        <v>477</v>
      </c>
      <c r="G497">
        <v>360</v>
      </c>
      <c r="H497">
        <v>192</v>
      </c>
      <c r="I497">
        <v>168</v>
      </c>
      <c r="J497">
        <v>0</v>
      </c>
      <c r="K497">
        <v>4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168</v>
      </c>
      <c r="T497">
        <v>0</v>
      </c>
      <c r="U497">
        <v>0</v>
      </c>
      <c r="V497">
        <v>168</v>
      </c>
      <c r="W497">
        <v>8</v>
      </c>
      <c r="X497">
        <v>7</v>
      </c>
      <c r="Y497">
        <v>1</v>
      </c>
      <c r="Z497">
        <v>0</v>
      </c>
      <c r="AA497">
        <v>160</v>
      </c>
      <c r="AB497">
        <v>64</v>
      </c>
      <c r="AC497">
        <v>19</v>
      </c>
      <c r="AD497">
        <v>7</v>
      </c>
      <c r="AE497">
        <v>2</v>
      </c>
      <c r="AF497">
        <v>1</v>
      </c>
      <c r="AG497">
        <v>1</v>
      </c>
      <c r="AH497">
        <v>5</v>
      </c>
      <c r="AI497">
        <v>1</v>
      </c>
      <c r="AJ497">
        <v>0</v>
      </c>
      <c r="AK497">
        <v>2</v>
      </c>
      <c r="AL497">
        <v>4</v>
      </c>
      <c r="AM497">
        <v>1</v>
      </c>
      <c r="AN497">
        <v>0</v>
      </c>
      <c r="AO497">
        <v>6</v>
      </c>
      <c r="AP497">
        <v>0</v>
      </c>
      <c r="AQ497">
        <v>2</v>
      </c>
      <c r="AR497">
        <v>0</v>
      </c>
      <c r="AS497">
        <v>0</v>
      </c>
      <c r="AT497">
        <v>0</v>
      </c>
      <c r="AU497">
        <v>0</v>
      </c>
      <c r="AV497">
        <v>2</v>
      </c>
      <c r="AW497">
        <v>1</v>
      </c>
      <c r="AX497">
        <v>0</v>
      </c>
      <c r="AY497">
        <v>1</v>
      </c>
      <c r="AZ497">
        <v>9</v>
      </c>
      <c r="BA497">
        <v>64</v>
      </c>
      <c r="BB497">
        <v>23</v>
      </c>
      <c r="BC497">
        <v>9</v>
      </c>
      <c r="BD497">
        <v>6</v>
      </c>
      <c r="BE497">
        <v>0</v>
      </c>
      <c r="BF497">
        <v>1</v>
      </c>
      <c r="BG497">
        <v>1</v>
      </c>
      <c r="BH497">
        <v>0</v>
      </c>
      <c r="BI497">
        <v>0</v>
      </c>
      <c r="BJ497">
        <v>0</v>
      </c>
      <c r="BK497">
        <v>0</v>
      </c>
      <c r="BL497">
        <v>2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1</v>
      </c>
      <c r="BW497">
        <v>0</v>
      </c>
      <c r="BX497">
        <v>0</v>
      </c>
      <c r="BY497">
        <v>0</v>
      </c>
      <c r="BZ497">
        <v>3</v>
      </c>
      <c r="CA497">
        <v>23</v>
      </c>
      <c r="CB497">
        <v>2</v>
      </c>
      <c r="CC497">
        <v>2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2</v>
      </c>
      <c r="CR497">
        <v>9</v>
      </c>
      <c r="CS497">
        <v>4</v>
      </c>
      <c r="CT497">
        <v>1</v>
      </c>
      <c r="CU497">
        <v>0</v>
      </c>
      <c r="CV497">
        <v>2</v>
      </c>
      <c r="CW497">
        <v>0</v>
      </c>
      <c r="CX497">
        <v>0</v>
      </c>
      <c r="CY497">
        <v>0</v>
      </c>
      <c r="CZ497">
        <v>1</v>
      </c>
      <c r="DA497">
        <v>0</v>
      </c>
      <c r="DB497">
        <v>1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9</v>
      </c>
      <c r="DR497">
        <v>18</v>
      </c>
      <c r="DS497">
        <v>1</v>
      </c>
      <c r="DT497">
        <v>11</v>
      </c>
      <c r="DU497">
        <v>0</v>
      </c>
      <c r="DV497">
        <v>3</v>
      </c>
      <c r="DW497">
        <v>0</v>
      </c>
      <c r="DX497">
        <v>1</v>
      </c>
      <c r="DY497">
        <v>0</v>
      </c>
      <c r="DZ497">
        <v>0</v>
      </c>
      <c r="EA497">
        <v>0</v>
      </c>
      <c r="EB497">
        <v>1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1</v>
      </c>
      <c r="EN497">
        <v>0</v>
      </c>
      <c r="EO497">
        <v>0</v>
      </c>
      <c r="EP497">
        <v>0</v>
      </c>
      <c r="EQ497">
        <v>18</v>
      </c>
      <c r="ER497">
        <v>14</v>
      </c>
      <c r="ES497">
        <v>9</v>
      </c>
      <c r="ET497">
        <v>1</v>
      </c>
      <c r="EU497">
        <v>0</v>
      </c>
      <c r="EV497">
        <v>0</v>
      </c>
      <c r="EW497">
        <v>0</v>
      </c>
      <c r="EX497">
        <v>0</v>
      </c>
      <c r="EY497">
        <v>0</v>
      </c>
      <c r="EZ497">
        <v>0</v>
      </c>
      <c r="FA497">
        <v>0</v>
      </c>
      <c r="FB497">
        <v>0</v>
      </c>
      <c r="FC497">
        <v>0</v>
      </c>
      <c r="FD497">
        <v>0</v>
      </c>
      <c r="FE497">
        <v>0</v>
      </c>
      <c r="FF497">
        <v>0</v>
      </c>
      <c r="FG497">
        <v>0</v>
      </c>
      <c r="FH497">
        <v>0</v>
      </c>
      <c r="FI497">
        <v>4</v>
      </c>
      <c r="FJ497">
        <v>0</v>
      </c>
      <c r="FK497">
        <v>0</v>
      </c>
      <c r="FL497">
        <v>0</v>
      </c>
      <c r="FM497">
        <v>0</v>
      </c>
      <c r="FN497">
        <v>0</v>
      </c>
      <c r="FO497">
        <v>0</v>
      </c>
      <c r="FP497">
        <v>0</v>
      </c>
      <c r="FQ497">
        <v>14</v>
      </c>
      <c r="FR497">
        <v>26</v>
      </c>
      <c r="FS497">
        <v>13</v>
      </c>
      <c r="FT497">
        <v>1</v>
      </c>
      <c r="FU497">
        <v>0</v>
      </c>
      <c r="FV497">
        <v>0</v>
      </c>
      <c r="FW497">
        <v>1</v>
      </c>
      <c r="FX497">
        <v>0</v>
      </c>
      <c r="FY497">
        <v>3</v>
      </c>
      <c r="FZ497">
        <v>0</v>
      </c>
      <c r="GA497">
        <v>1</v>
      </c>
      <c r="GB497">
        <v>2</v>
      </c>
      <c r="GC497">
        <v>0</v>
      </c>
      <c r="GD497">
        <v>0</v>
      </c>
      <c r="GE497">
        <v>0</v>
      </c>
      <c r="GF497">
        <v>0</v>
      </c>
      <c r="GG497">
        <v>1</v>
      </c>
      <c r="GH497">
        <v>0</v>
      </c>
      <c r="GI497">
        <v>1</v>
      </c>
      <c r="GJ497">
        <v>0</v>
      </c>
      <c r="GK497">
        <v>0</v>
      </c>
      <c r="GL497">
        <v>1</v>
      </c>
      <c r="GM497">
        <v>0</v>
      </c>
      <c r="GN497">
        <v>0</v>
      </c>
      <c r="GO497">
        <v>0</v>
      </c>
      <c r="GP497">
        <v>2</v>
      </c>
      <c r="GQ497">
        <v>26</v>
      </c>
      <c r="GR497">
        <v>3</v>
      </c>
      <c r="GS497">
        <v>1</v>
      </c>
      <c r="GT497">
        <v>0</v>
      </c>
      <c r="GU497">
        <v>0</v>
      </c>
      <c r="GV497">
        <v>0</v>
      </c>
      <c r="GW497">
        <v>0</v>
      </c>
      <c r="GX497">
        <v>0</v>
      </c>
      <c r="GY497">
        <v>0</v>
      </c>
      <c r="GZ497">
        <v>1</v>
      </c>
      <c r="HA497">
        <v>0</v>
      </c>
      <c r="HB497">
        <v>0</v>
      </c>
      <c r="HC497">
        <v>0</v>
      </c>
      <c r="HD497">
        <v>1</v>
      </c>
      <c r="HE497">
        <v>0</v>
      </c>
      <c r="HF497">
        <v>0</v>
      </c>
      <c r="HG497">
        <v>0</v>
      </c>
      <c r="HH497">
        <v>0</v>
      </c>
      <c r="HI497">
        <v>0</v>
      </c>
      <c r="HJ497">
        <v>0</v>
      </c>
      <c r="HK497">
        <v>0</v>
      </c>
      <c r="HL497">
        <v>0</v>
      </c>
      <c r="HM497">
        <v>0</v>
      </c>
      <c r="HN497">
        <v>0</v>
      </c>
      <c r="HO497">
        <v>0</v>
      </c>
      <c r="HP497">
        <v>0</v>
      </c>
      <c r="HQ497">
        <v>3</v>
      </c>
      <c r="HR497">
        <v>1</v>
      </c>
      <c r="HS497">
        <v>1</v>
      </c>
      <c r="HT497">
        <v>0</v>
      </c>
      <c r="HU497">
        <v>0</v>
      </c>
      <c r="HV497">
        <v>0</v>
      </c>
      <c r="HW497">
        <v>0</v>
      </c>
      <c r="HX497">
        <v>0</v>
      </c>
      <c r="HY497">
        <v>0</v>
      </c>
      <c r="HZ497">
        <v>0</v>
      </c>
      <c r="IA497">
        <v>0</v>
      </c>
      <c r="IB497">
        <v>0</v>
      </c>
      <c r="IC497">
        <v>0</v>
      </c>
      <c r="ID497">
        <v>0</v>
      </c>
      <c r="IE497">
        <v>1</v>
      </c>
    </row>
    <row r="498" spans="1:239">
      <c r="A498" t="s">
        <v>814</v>
      </c>
      <c r="B498" t="s">
        <v>807</v>
      </c>
      <c r="C498" t="str">
        <f>"061306"</f>
        <v>061306</v>
      </c>
      <c r="D498" t="s">
        <v>813</v>
      </c>
      <c r="E498">
        <v>1</v>
      </c>
      <c r="F498">
        <v>1347</v>
      </c>
      <c r="G498">
        <v>1020</v>
      </c>
      <c r="H498">
        <v>382</v>
      </c>
      <c r="I498">
        <v>638</v>
      </c>
      <c r="J498">
        <v>0</v>
      </c>
      <c r="K498">
        <v>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638</v>
      </c>
      <c r="T498">
        <v>0</v>
      </c>
      <c r="U498">
        <v>0</v>
      </c>
      <c r="V498">
        <v>638</v>
      </c>
      <c r="W498">
        <v>18</v>
      </c>
      <c r="X498">
        <v>14</v>
      </c>
      <c r="Y498">
        <v>4</v>
      </c>
      <c r="Z498">
        <v>0</v>
      </c>
      <c r="AA498">
        <v>620</v>
      </c>
      <c r="AB498">
        <v>319</v>
      </c>
      <c r="AC498">
        <v>31</v>
      </c>
      <c r="AD498">
        <v>4</v>
      </c>
      <c r="AE498">
        <v>14</v>
      </c>
      <c r="AF498">
        <v>5</v>
      </c>
      <c r="AG498">
        <v>3</v>
      </c>
      <c r="AH498">
        <v>1</v>
      </c>
      <c r="AI498">
        <v>2</v>
      </c>
      <c r="AJ498">
        <v>2</v>
      </c>
      <c r="AK498">
        <v>34</v>
      </c>
      <c r="AL498">
        <v>4</v>
      </c>
      <c r="AM498">
        <v>4</v>
      </c>
      <c r="AN498">
        <v>0</v>
      </c>
      <c r="AO498">
        <v>186</v>
      </c>
      <c r="AP498">
        <v>0</v>
      </c>
      <c r="AQ498">
        <v>10</v>
      </c>
      <c r="AR498">
        <v>2</v>
      </c>
      <c r="AS498">
        <v>1</v>
      </c>
      <c r="AT498">
        <v>4</v>
      </c>
      <c r="AU498">
        <v>0</v>
      </c>
      <c r="AV498">
        <v>0</v>
      </c>
      <c r="AW498">
        <v>1</v>
      </c>
      <c r="AX498">
        <v>2</v>
      </c>
      <c r="AY498">
        <v>2</v>
      </c>
      <c r="AZ498">
        <v>7</v>
      </c>
      <c r="BA498">
        <v>319</v>
      </c>
      <c r="BB498">
        <v>62</v>
      </c>
      <c r="BC498">
        <v>6</v>
      </c>
      <c r="BD498">
        <v>16</v>
      </c>
      <c r="BE498">
        <v>2</v>
      </c>
      <c r="BF498">
        <v>2</v>
      </c>
      <c r="BG498">
        <v>0</v>
      </c>
      <c r="BH498">
        <v>5</v>
      </c>
      <c r="BI498">
        <v>0</v>
      </c>
      <c r="BJ498">
        <v>2</v>
      </c>
      <c r="BK498">
        <v>10</v>
      </c>
      <c r="BL498">
        <v>0</v>
      </c>
      <c r="BM498">
        <v>0</v>
      </c>
      <c r="BN498">
        <v>0</v>
      </c>
      <c r="BO498">
        <v>1</v>
      </c>
      <c r="BP498">
        <v>0</v>
      </c>
      <c r="BQ498">
        <v>1</v>
      </c>
      <c r="BR498">
        <v>0</v>
      </c>
      <c r="BS498">
        <v>3</v>
      </c>
      <c r="BT498">
        <v>0</v>
      </c>
      <c r="BU498">
        <v>0</v>
      </c>
      <c r="BV498">
        <v>2</v>
      </c>
      <c r="BW498">
        <v>7</v>
      </c>
      <c r="BX498">
        <v>0</v>
      </c>
      <c r="BY498">
        <v>0</v>
      </c>
      <c r="BZ498">
        <v>5</v>
      </c>
      <c r="CA498">
        <v>62</v>
      </c>
      <c r="CB498">
        <v>13</v>
      </c>
      <c r="CC498">
        <v>5</v>
      </c>
      <c r="CD498">
        <v>0</v>
      </c>
      <c r="CE498">
        <v>2</v>
      </c>
      <c r="CF498">
        <v>0</v>
      </c>
      <c r="CG498">
        <v>1</v>
      </c>
      <c r="CH498">
        <v>0</v>
      </c>
      <c r="CI498">
        <v>0</v>
      </c>
      <c r="CJ498">
        <v>0</v>
      </c>
      <c r="CK498">
        <v>0</v>
      </c>
      <c r="CL498">
        <v>2</v>
      </c>
      <c r="CM498">
        <v>0</v>
      </c>
      <c r="CN498">
        <v>0</v>
      </c>
      <c r="CO498">
        <v>1</v>
      </c>
      <c r="CP498">
        <v>2</v>
      </c>
      <c r="CQ498">
        <v>13</v>
      </c>
      <c r="CR498">
        <v>35</v>
      </c>
      <c r="CS498">
        <v>7</v>
      </c>
      <c r="CT498">
        <v>1</v>
      </c>
      <c r="CU498">
        <v>4</v>
      </c>
      <c r="CV498">
        <v>1</v>
      </c>
      <c r="CW498">
        <v>0</v>
      </c>
      <c r="CX498">
        <v>4</v>
      </c>
      <c r="CY498">
        <v>1</v>
      </c>
      <c r="CZ498">
        <v>2</v>
      </c>
      <c r="DA498">
        <v>2</v>
      </c>
      <c r="DB498">
        <v>10</v>
      </c>
      <c r="DC498">
        <v>0</v>
      </c>
      <c r="DD498">
        <v>0</v>
      </c>
      <c r="DE498">
        <v>0</v>
      </c>
      <c r="DF498">
        <v>0</v>
      </c>
      <c r="DG498">
        <v>1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2</v>
      </c>
      <c r="DQ498">
        <v>35</v>
      </c>
      <c r="DR498">
        <v>80</v>
      </c>
      <c r="DS498">
        <v>1</v>
      </c>
      <c r="DT498">
        <v>21</v>
      </c>
      <c r="DU498">
        <v>0</v>
      </c>
      <c r="DV498">
        <v>33</v>
      </c>
      <c r="DW498">
        <v>0</v>
      </c>
      <c r="DX498">
        <v>0</v>
      </c>
      <c r="DY498">
        <v>0</v>
      </c>
      <c r="DZ498">
        <v>1</v>
      </c>
      <c r="EA498">
        <v>1</v>
      </c>
      <c r="EB498">
        <v>13</v>
      </c>
      <c r="EC498">
        <v>0</v>
      </c>
      <c r="ED498">
        <v>0</v>
      </c>
      <c r="EE498">
        <v>1</v>
      </c>
      <c r="EF498">
        <v>0</v>
      </c>
      <c r="EG498">
        <v>0</v>
      </c>
      <c r="EH498">
        <v>1</v>
      </c>
      <c r="EI498">
        <v>0</v>
      </c>
      <c r="EJ498">
        <v>0</v>
      </c>
      <c r="EK498">
        <v>0</v>
      </c>
      <c r="EL498">
        <v>0</v>
      </c>
      <c r="EM498">
        <v>7</v>
      </c>
      <c r="EN498">
        <v>0</v>
      </c>
      <c r="EO498">
        <v>1</v>
      </c>
      <c r="EP498">
        <v>0</v>
      </c>
      <c r="EQ498">
        <v>80</v>
      </c>
      <c r="ER498">
        <v>25</v>
      </c>
      <c r="ES498">
        <v>7</v>
      </c>
      <c r="ET498">
        <v>8</v>
      </c>
      <c r="EU498">
        <v>1</v>
      </c>
      <c r="EV498">
        <v>0</v>
      </c>
      <c r="EW498">
        <v>0</v>
      </c>
      <c r="EX498">
        <v>1</v>
      </c>
      <c r="EY498">
        <v>0</v>
      </c>
      <c r="EZ498">
        <v>0</v>
      </c>
      <c r="FA498">
        <v>0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1</v>
      </c>
      <c r="FI498">
        <v>3</v>
      </c>
      <c r="FJ498">
        <v>1</v>
      </c>
      <c r="FK498">
        <v>2</v>
      </c>
      <c r="FL498">
        <v>0</v>
      </c>
      <c r="FM498">
        <v>0</v>
      </c>
      <c r="FN498">
        <v>0</v>
      </c>
      <c r="FO498">
        <v>0</v>
      </c>
      <c r="FP498">
        <v>1</v>
      </c>
      <c r="FQ498">
        <v>25</v>
      </c>
      <c r="FR498">
        <v>62</v>
      </c>
      <c r="FS498">
        <v>23</v>
      </c>
      <c r="FT498">
        <v>3</v>
      </c>
      <c r="FU498">
        <v>0</v>
      </c>
      <c r="FV498">
        <v>1</v>
      </c>
      <c r="FW498">
        <v>2</v>
      </c>
      <c r="FX498">
        <v>0</v>
      </c>
      <c r="FY498">
        <v>3</v>
      </c>
      <c r="FZ498">
        <v>2</v>
      </c>
      <c r="GA498">
        <v>1</v>
      </c>
      <c r="GB498">
        <v>8</v>
      </c>
      <c r="GC498">
        <v>2</v>
      </c>
      <c r="GD498">
        <v>1</v>
      </c>
      <c r="GE498">
        <v>0</v>
      </c>
      <c r="GF498">
        <v>0</v>
      </c>
      <c r="GG498">
        <v>1</v>
      </c>
      <c r="GH498">
        <v>0</v>
      </c>
      <c r="GI498">
        <v>0</v>
      </c>
      <c r="GJ498">
        <v>2</v>
      </c>
      <c r="GK498">
        <v>0</v>
      </c>
      <c r="GL498">
        <v>1</v>
      </c>
      <c r="GM498">
        <v>1</v>
      </c>
      <c r="GN498">
        <v>2</v>
      </c>
      <c r="GO498">
        <v>4</v>
      </c>
      <c r="GP498">
        <v>5</v>
      </c>
      <c r="GQ498">
        <v>62</v>
      </c>
      <c r="GR498">
        <v>19</v>
      </c>
      <c r="GS498">
        <v>7</v>
      </c>
      <c r="GT498">
        <v>0</v>
      </c>
      <c r="GU498">
        <v>0</v>
      </c>
      <c r="GV498">
        <v>0</v>
      </c>
      <c r="GW498">
        <v>0</v>
      </c>
      <c r="GX498">
        <v>0</v>
      </c>
      <c r="GY498">
        <v>0</v>
      </c>
      <c r="GZ498">
        <v>0</v>
      </c>
      <c r="HA498">
        <v>0</v>
      </c>
      <c r="HB498">
        <v>0</v>
      </c>
      <c r="HC498">
        <v>0</v>
      </c>
      <c r="HD498">
        <v>0</v>
      </c>
      <c r="HE498">
        <v>1</v>
      </c>
      <c r="HF498">
        <v>1</v>
      </c>
      <c r="HG498">
        <v>0</v>
      </c>
      <c r="HH498">
        <v>0</v>
      </c>
      <c r="HI498">
        <v>0</v>
      </c>
      <c r="HJ498">
        <v>0</v>
      </c>
      <c r="HK498">
        <v>0</v>
      </c>
      <c r="HL498">
        <v>0</v>
      </c>
      <c r="HM498">
        <v>0</v>
      </c>
      <c r="HN498">
        <v>2</v>
      </c>
      <c r="HO498">
        <v>0</v>
      </c>
      <c r="HP498">
        <v>8</v>
      </c>
      <c r="HQ498">
        <v>19</v>
      </c>
      <c r="HR498">
        <v>5</v>
      </c>
      <c r="HS498">
        <v>2</v>
      </c>
      <c r="HT498">
        <v>0</v>
      </c>
      <c r="HU498">
        <v>0</v>
      </c>
      <c r="HV498">
        <v>0</v>
      </c>
      <c r="HW498">
        <v>0</v>
      </c>
      <c r="HX498">
        <v>0</v>
      </c>
      <c r="HY498">
        <v>0</v>
      </c>
      <c r="HZ498">
        <v>0</v>
      </c>
      <c r="IA498">
        <v>2</v>
      </c>
      <c r="IB498">
        <v>1</v>
      </c>
      <c r="IC498">
        <v>0</v>
      </c>
      <c r="ID498">
        <v>0</v>
      </c>
      <c r="IE498">
        <v>5</v>
      </c>
    </row>
    <row r="499" spans="1:239">
      <c r="A499" t="s">
        <v>812</v>
      </c>
      <c r="B499" t="s">
        <v>807</v>
      </c>
      <c r="C499" t="str">
        <f>"061306"</f>
        <v>061306</v>
      </c>
      <c r="D499" t="s">
        <v>811</v>
      </c>
      <c r="E499">
        <v>2</v>
      </c>
      <c r="F499">
        <v>968</v>
      </c>
      <c r="G499">
        <v>740</v>
      </c>
      <c r="H499">
        <v>396</v>
      </c>
      <c r="I499">
        <v>344</v>
      </c>
      <c r="J499">
        <v>0</v>
      </c>
      <c r="K499">
        <v>5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344</v>
      </c>
      <c r="T499">
        <v>0</v>
      </c>
      <c r="U499">
        <v>0</v>
      </c>
      <c r="V499">
        <v>344</v>
      </c>
      <c r="W499">
        <v>8</v>
      </c>
      <c r="X499">
        <v>6</v>
      </c>
      <c r="Y499">
        <v>1</v>
      </c>
      <c r="Z499">
        <v>0</v>
      </c>
      <c r="AA499">
        <v>336</v>
      </c>
      <c r="AB499">
        <v>179</v>
      </c>
      <c r="AC499">
        <v>18</v>
      </c>
      <c r="AD499">
        <v>3</v>
      </c>
      <c r="AE499">
        <v>2</v>
      </c>
      <c r="AF499">
        <v>1</v>
      </c>
      <c r="AG499">
        <v>4</v>
      </c>
      <c r="AH499">
        <v>0</v>
      </c>
      <c r="AI499">
        <v>0</v>
      </c>
      <c r="AJ499">
        <v>1</v>
      </c>
      <c r="AK499">
        <v>11</v>
      </c>
      <c r="AL499">
        <v>0</v>
      </c>
      <c r="AM499">
        <v>1</v>
      </c>
      <c r="AN499">
        <v>0</v>
      </c>
      <c r="AO499">
        <v>126</v>
      </c>
      <c r="AP499">
        <v>0</v>
      </c>
      <c r="AQ499">
        <v>5</v>
      </c>
      <c r="AR499">
        <v>3</v>
      </c>
      <c r="AS499">
        <v>0</v>
      </c>
      <c r="AT499">
        <v>0</v>
      </c>
      <c r="AU499">
        <v>0</v>
      </c>
      <c r="AV499">
        <v>1</v>
      </c>
      <c r="AW499">
        <v>0</v>
      </c>
      <c r="AX499">
        <v>0</v>
      </c>
      <c r="AY499">
        <v>0</v>
      </c>
      <c r="AZ499">
        <v>3</v>
      </c>
      <c r="BA499">
        <v>179</v>
      </c>
      <c r="BB499">
        <v>29</v>
      </c>
      <c r="BC499">
        <v>8</v>
      </c>
      <c r="BD499">
        <v>4</v>
      </c>
      <c r="BE499">
        <v>2</v>
      </c>
      <c r="BF499">
        <v>3</v>
      </c>
      <c r="BG499">
        <v>0</v>
      </c>
      <c r="BH499">
        <v>2</v>
      </c>
      <c r="BI499">
        <v>1</v>
      </c>
      <c r="BJ499">
        <v>1</v>
      </c>
      <c r="BK499">
        <v>1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1</v>
      </c>
      <c r="BT499">
        <v>1</v>
      </c>
      <c r="BU499">
        <v>0</v>
      </c>
      <c r="BV499">
        <v>0</v>
      </c>
      <c r="BW499">
        <v>0</v>
      </c>
      <c r="BX499">
        <v>1</v>
      </c>
      <c r="BY499">
        <v>0</v>
      </c>
      <c r="BZ499">
        <v>4</v>
      </c>
      <c r="CA499">
        <v>29</v>
      </c>
      <c r="CB499">
        <v>10</v>
      </c>
      <c r="CC499">
        <v>7</v>
      </c>
      <c r="CD499">
        <v>0</v>
      </c>
      <c r="CE499">
        <v>1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2</v>
      </c>
      <c r="CQ499">
        <v>10</v>
      </c>
      <c r="CR499">
        <v>9</v>
      </c>
      <c r="CS499">
        <v>4</v>
      </c>
      <c r="CT499">
        <v>1</v>
      </c>
      <c r="CU499">
        <v>0</v>
      </c>
      <c r="CV499">
        <v>0</v>
      </c>
      <c r="CW499">
        <v>1</v>
      </c>
      <c r="CX499">
        <v>0</v>
      </c>
      <c r="CY499">
        <v>1</v>
      </c>
      <c r="CZ499">
        <v>0</v>
      </c>
      <c r="DA499">
        <v>0</v>
      </c>
      <c r="DB499">
        <v>1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1</v>
      </c>
      <c r="DQ499">
        <v>9</v>
      </c>
      <c r="DR499">
        <v>62</v>
      </c>
      <c r="DS499">
        <v>2</v>
      </c>
      <c r="DT499">
        <v>16</v>
      </c>
      <c r="DU499">
        <v>0</v>
      </c>
      <c r="DV499">
        <v>25</v>
      </c>
      <c r="DW499">
        <v>0</v>
      </c>
      <c r="DX499">
        <v>0</v>
      </c>
      <c r="DY499">
        <v>0</v>
      </c>
      <c r="DZ499">
        <v>0</v>
      </c>
      <c r="EA499">
        <v>1</v>
      </c>
      <c r="EB499">
        <v>9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2</v>
      </c>
      <c r="EJ499">
        <v>0</v>
      </c>
      <c r="EK499">
        <v>0</v>
      </c>
      <c r="EL499">
        <v>1</v>
      </c>
      <c r="EM499">
        <v>5</v>
      </c>
      <c r="EN499">
        <v>0</v>
      </c>
      <c r="EO499">
        <v>0</v>
      </c>
      <c r="EP499">
        <v>1</v>
      </c>
      <c r="EQ499">
        <v>62</v>
      </c>
      <c r="ER499">
        <v>12</v>
      </c>
      <c r="ES499">
        <v>6</v>
      </c>
      <c r="ET499">
        <v>3</v>
      </c>
      <c r="EU499">
        <v>0</v>
      </c>
      <c r="EV499">
        <v>1</v>
      </c>
      <c r="EW499">
        <v>0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0</v>
      </c>
      <c r="FD499">
        <v>0</v>
      </c>
      <c r="FE499">
        <v>0</v>
      </c>
      <c r="FF499">
        <v>0</v>
      </c>
      <c r="FG499">
        <v>0</v>
      </c>
      <c r="FH499">
        <v>0</v>
      </c>
      <c r="FI499">
        <v>0</v>
      </c>
      <c r="FJ499">
        <v>0</v>
      </c>
      <c r="FK499">
        <v>0</v>
      </c>
      <c r="FL499">
        <v>0</v>
      </c>
      <c r="FM499">
        <v>0</v>
      </c>
      <c r="FN499">
        <v>0</v>
      </c>
      <c r="FO499">
        <v>2</v>
      </c>
      <c r="FP499">
        <v>0</v>
      </c>
      <c r="FQ499">
        <v>12</v>
      </c>
      <c r="FR499">
        <v>25</v>
      </c>
      <c r="FS499">
        <v>11</v>
      </c>
      <c r="FT499">
        <v>1</v>
      </c>
      <c r="FU499">
        <v>1</v>
      </c>
      <c r="FV499">
        <v>0</v>
      </c>
      <c r="FW499">
        <v>0</v>
      </c>
      <c r="FX499">
        <v>1</v>
      </c>
      <c r="FY499">
        <v>0</v>
      </c>
      <c r="FZ499">
        <v>0</v>
      </c>
      <c r="GA499">
        <v>0</v>
      </c>
      <c r="GB499">
        <v>1</v>
      </c>
      <c r="GC499">
        <v>0</v>
      </c>
      <c r="GD499">
        <v>1</v>
      </c>
      <c r="GE499">
        <v>0</v>
      </c>
      <c r="GF499">
        <v>0</v>
      </c>
      <c r="GG499">
        <v>3</v>
      </c>
      <c r="GH499">
        <v>3</v>
      </c>
      <c r="GI499">
        <v>0</v>
      </c>
      <c r="GJ499">
        <v>0</v>
      </c>
      <c r="GK499">
        <v>0</v>
      </c>
      <c r="GL499">
        <v>0</v>
      </c>
      <c r="GM499">
        <v>0</v>
      </c>
      <c r="GN499">
        <v>0</v>
      </c>
      <c r="GO499">
        <v>0</v>
      </c>
      <c r="GP499">
        <v>3</v>
      </c>
      <c r="GQ499">
        <v>25</v>
      </c>
      <c r="GR499">
        <v>10</v>
      </c>
      <c r="GS499">
        <v>3</v>
      </c>
      <c r="GT499">
        <v>0</v>
      </c>
      <c r="GU499">
        <v>0</v>
      </c>
      <c r="GV499">
        <v>1</v>
      </c>
      <c r="GW499">
        <v>0</v>
      </c>
      <c r="GX499">
        <v>0</v>
      </c>
      <c r="GY499">
        <v>1</v>
      </c>
      <c r="GZ499">
        <v>0</v>
      </c>
      <c r="HA499">
        <v>0</v>
      </c>
      <c r="HB499">
        <v>1</v>
      </c>
      <c r="HC499">
        <v>0</v>
      </c>
      <c r="HD499">
        <v>0</v>
      </c>
      <c r="HE499">
        <v>0</v>
      </c>
      <c r="HF499">
        <v>2</v>
      </c>
      <c r="HG499">
        <v>0</v>
      </c>
      <c r="HH499">
        <v>0</v>
      </c>
      <c r="HI499">
        <v>0</v>
      </c>
      <c r="HJ499">
        <v>0</v>
      </c>
      <c r="HK499">
        <v>0</v>
      </c>
      <c r="HL499">
        <v>0</v>
      </c>
      <c r="HM499">
        <v>0</v>
      </c>
      <c r="HN499">
        <v>0</v>
      </c>
      <c r="HO499">
        <v>0</v>
      </c>
      <c r="HP499">
        <v>2</v>
      </c>
      <c r="HQ499">
        <v>10</v>
      </c>
      <c r="HR499">
        <v>0</v>
      </c>
      <c r="HS499">
        <v>0</v>
      </c>
      <c r="HT499">
        <v>0</v>
      </c>
      <c r="HU499">
        <v>0</v>
      </c>
      <c r="HV499">
        <v>0</v>
      </c>
      <c r="HW499">
        <v>0</v>
      </c>
      <c r="HX499">
        <v>0</v>
      </c>
      <c r="HY499">
        <v>0</v>
      </c>
      <c r="HZ499">
        <v>0</v>
      </c>
      <c r="IA499">
        <v>0</v>
      </c>
      <c r="IB499">
        <v>0</v>
      </c>
      <c r="IC499">
        <v>0</v>
      </c>
      <c r="ID499">
        <v>0</v>
      </c>
      <c r="IE499">
        <v>0</v>
      </c>
    </row>
    <row r="500" spans="1:239">
      <c r="A500" t="s">
        <v>810</v>
      </c>
      <c r="B500" t="s">
        <v>807</v>
      </c>
      <c r="C500" t="str">
        <f>"061306"</f>
        <v>061306</v>
      </c>
      <c r="D500" t="s">
        <v>809</v>
      </c>
      <c r="E500">
        <v>3</v>
      </c>
      <c r="F500">
        <v>828</v>
      </c>
      <c r="G500">
        <v>629</v>
      </c>
      <c r="H500">
        <v>256</v>
      </c>
      <c r="I500">
        <v>373</v>
      </c>
      <c r="J500">
        <v>0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373</v>
      </c>
      <c r="T500">
        <v>0</v>
      </c>
      <c r="U500">
        <v>0</v>
      </c>
      <c r="V500">
        <v>373</v>
      </c>
      <c r="W500">
        <v>10</v>
      </c>
      <c r="X500">
        <v>4</v>
      </c>
      <c r="Y500">
        <v>6</v>
      </c>
      <c r="Z500">
        <v>0</v>
      </c>
      <c r="AA500">
        <v>363</v>
      </c>
      <c r="AB500">
        <v>214</v>
      </c>
      <c r="AC500">
        <v>27</v>
      </c>
      <c r="AD500">
        <v>4</v>
      </c>
      <c r="AE500">
        <v>1</v>
      </c>
      <c r="AF500">
        <v>6</v>
      </c>
      <c r="AG500">
        <v>1</v>
      </c>
      <c r="AH500">
        <v>0</v>
      </c>
      <c r="AI500">
        <v>0</v>
      </c>
      <c r="AJ500">
        <v>0</v>
      </c>
      <c r="AK500">
        <v>31</v>
      </c>
      <c r="AL500">
        <v>0</v>
      </c>
      <c r="AM500">
        <v>1</v>
      </c>
      <c r="AN500">
        <v>0</v>
      </c>
      <c r="AO500">
        <v>138</v>
      </c>
      <c r="AP500">
        <v>0</v>
      </c>
      <c r="AQ500">
        <v>2</v>
      </c>
      <c r="AR500">
        <v>0</v>
      </c>
      <c r="AS500">
        <v>0</v>
      </c>
      <c r="AT500">
        <v>1</v>
      </c>
      <c r="AU500">
        <v>0</v>
      </c>
      <c r="AV500">
        <v>0</v>
      </c>
      <c r="AW500">
        <v>0</v>
      </c>
      <c r="AX500">
        <v>0</v>
      </c>
      <c r="AY500">
        <v>1</v>
      </c>
      <c r="AZ500">
        <v>1</v>
      </c>
      <c r="BA500">
        <v>214</v>
      </c>
      <c r="BB500">
        <v>27</v>
      </c>
      <c r="BC500">
        <v>13</v>
      </c>
      <c r="BD500">
        <v>3</v>
      </c>
      <c r="BE500">
        <v>0</v>
      </c>
      <c r="BF500">
        <v>0</v>
      </c>
      <c r="BG500">
        <v>0</v>
      </c>
      <c r="BH500">
        <v>0</v>
      </c>
      <c r="BI500">
        <v>1</v>
      </c>
      <c r="BJ500">
        <v>3</v>
      </c>
      <c r="BK500">
        <v>4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1</v>
      </c>
      <c r="BT500">
        <v>0</v>
      </c>
      <c r="BU500">
        <v>0</v>
      </c>
      <c r="BV500">
        <v>1</v>
      </c>
      <c r="BW500">
        <v>0</v>
      </c>
      <c r="BX500">
        <v>1</v>
      </c>
      <c r="BY500">
        <v>0</v>
      </c>
      <c r="BZ500">
        <v>0</v>
      </c>
      <c r="CA500">
        <v>27</v>
      </c>
      <c r="CB500">
        <v>11</v>
      </c>
      <c r="CC500">
        <v>7</v>
      </c>
      <c r="CD500">
        <v>0</v>
      </c>
      <c r="CE500">
        <v>1</v>
      </c>
      <c r="CF500">
        <v>2</v>
      </c>
      <c r="CG500">
        <v>0</v>
      </c>
      <c r="CH500">
        <v>0</v>
      </c>
      <c r="CI500">
        <v>1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11</v>
      </c>
      <c r="CR500">
        <v>11</v>
      </c>
      <c r="CS500">
        <v>4</v>
      </c>
      <c r="CT500">
        <v>0</v>
      </c>
      <c r="CU500">
        <v>0</v>
      </c>
      <c r="CV500">
        <v>0</v>
      </c>
      <c r="CW500">
        <v>3</v>
      </c>
      <c r="CX500">
        <v>0</v>
      </c>
      <c r="CY500">
        <v>0</v>
      </c>
      <c r="CZ500">
        <v>0</v>
      </c>
      <c r="DA500">
        <v>0</v>
      </c>
      <c r="DB500">
        <v>1</v>
      </c>
      <c r="DC500">
        <v>0</v>
      </c>
      <c r="DD500">
        <v>0</v>
      </c>
      <c r="DE500">
        <v>1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1</v>
      </c>
      <c r="DN500">
        <v>0</v>
      </c>
      <c r="DO500">
        <v>0</v>
      </c>
      <c r="DP500">
        <v>1</v>
      </c>
      <c r="DQ500">
        <v>11</v>
      </c>
      <c r="DR500">
        <v>45</v>
      </c>
      <c r="DS500">
        <v>1</v>
      </c>
      <c r="DT500">
        <v>6</v>
      </c>
      <c r="DU500">
        <v>0</v>
      </c>
      <c r="DV500">
        <v>24</v>
      </c>
      <c r="DW500">
        <v>1</v>
      </c>
      <c r="DX500">
        <v>0</v>
      </c>
      <c r="DY500">
        <v>0</v>
      </c>
      <c r="DZ500">
        <v>1</v>
      </c>
      <c r="EA500">
        <v>1</v>
      </c>
      <c r="EB500">
        <v>4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1</v>
      </c>
      <c r="EM500">
        <v>6</v>
      </c>
      <c r="EN500">
        <v>0</v>
      </c>
      <c r="EO500">
        <v>0</v>
      </c>
      <c r="EP500">
        <v>0</v>
      </c>
      <c r="EQ500">
        <v>45</v>
      </c>
      <c r="ER500">
        <v>7</v>
      </c>
      <c r="ES500">
        <v>4</v>
      </c>
      <c r="ET500">
        <v>0</v>
      </c>
      <c r="EU500">
        <v>0</v>
      </c>
      <c r="EV500">
        <v>0</v>
      </c>
      <c r="EW500">
        <v>0</v>
      </c>
      <c r="EX500">
        <v>0</v>
      </c>
      <c r="EY500">
        <v>0</v>
      </c>
      <c r="EZ500">
        <v>0</v>
      </c>
      <c r="FA500">
        <v>0</v>
      </c>
      <c r="FB500">
        <v>1</v>
      </c>
      <c r="FC500">
        <v>0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1</v>
      </c>
      <c r="FJ500">
        <v>0</v>
      </c>
      <c r="FK500">
        <v>0</v>
      </c>
      <c r="FL500">
        <v>0</v>
      </c>
      <c r="FM500">
        <v>0</v>
      </c>
      <c r="FN500">
        <v>0</v>
      </c>
      <c r="FO500">
        <v>0</v>
      </c>
      <c r="FP500">
        <v>1</v>
      </c>
      <c r="FQ500">
        <v>7</v>
      </c>
      <c r="FR500">
        <v>48</v>
      </c>
      <c r="FS500">
        <v>17</v>
      </c>
      <c r="FT500">
        <v>4</v>
      </c>
      <c r="FU500">
        <v>4</v>
      </c>
      <c r="FV500">
        <v>0</v>
      </c>
      <c r="FW500">
        <v>2</v>
      </c>
      <c r="FX500">
        <v>0</v>
      </c>
      <c r="FY500">
        <v>1</v>
      </c>
      <c r="FZ500">
        <v>0</v>
      </c>
      <c r="GA500">
        <v>0</v>
      </c>
      <c r="GB500">
        <v>4</v>
      </c>
      <c r="GC500">
        <v>2</v>
      </c>
      <c r="GD500">
        <v>0</v>
      </c>
      <c r="GE500">
        <v>3</v>
      </c>
      <c r="GF500">
        <v>0</v>
      </c>
      <c r="GG500">
        <v>3</v>
      </c>
      <c r="GH500">
        <v>0</v>
      </c>
      <c r="GI500">
        <v>0</v>
      </c>
      <c r="GJ500">
        <v>0</v>
      </c>
      <c r="GK500">
        <v>0</v>
      </c>
      <c r="GL500">
        <v>2</v>
      </c>
      <c r="GM500">
        <v>0</v>
      </c>
      <c r="GN500">
        <v>0</v>
      </c>
      <c r="GO500">
        <v>5</v>
      </c>
      <c r="GP500">
        <v>1</v>
      </c>
      <c r="GQ500">
        <v>48</v>
      </c>
      <c r="GR500">
        <v>0</v>
      </c>
      <c r="GS500">
        <v>0</v>
      </c>
      <c r="GT500">
        <v>0</v>
      </c>
      <c r="GU500">
        <v>0</v>
      </c>
      <c r="GV500">
        <v>0</v>
      </c>
      <c r="GW500">
        <v>0</v>
      </c>
      <c r="GX500">
        <v>0</v>
      </c>
      <c r="GY500">
        <v>0</v>
      </c>
      <c r="GZ500">
        <v>0</v>
      </c>
      <c r="HA500">
        <v>0</v>
      </c>
      <c r="HB500">
        <v>0</v>
      </c>
      <c r="HC500">
        <v>0</v>
      </c>
      <c r="HD500">
        <v>0</v>
      </c>
      <c r="HE500">
        <v>0</v>
      </c>
      <c r="HF500">
        <v>0</v>
      </c>
      <c r="HG500">
        <v>0</v>
      </c>
      <c r="HH500">
        <v>0</v>
      </c>
      <c r="HI500">
        <v>0</v>
      </c>
      <c r="HJ500">
        <v>0</v>
      </c>
      <c r="HK500">
        <v>0</v>
      </c>
      <c r="HL500">
        <v>0</v>
      </c>
      <c r="HM500">
        <v>0</v>
      </c>
      <c r="HN500">
        <v>0</v>
      </c>
      <c r="HO500">
        <v>0</v>
      </c>
      <c r="HP500">
        <v>0</v>
      </c>
      <c r="HQ500">
        <v>0</v>
      </c>
      <c r="HR500">
        <v>0</v>
      </c>
      <c r="HS500">
        <v>0</v>
      </c>
      <c r="HT500">
        <v>0</v>
      </c>
      <c r="HU500">
        <v>0</v>
      </c>
      <c r="HV500">
        <v>0</v>
      </c>
      <c r="HW500">
        <v>0</v>
      </c>
      <c r="HX500">
        <v>0</v>
      </c>
      <c r="HY500">
        <v>0</v>
      </c>
      <c r="HZ500">
        <v>0</v>
      </c>
      <c r="IA500">
        <v>0</v>
      </c>
      <c r="IB500">
        <v>0</v>
      </c>
      <c r="IC500">
        <v>0</v>
      </c>
      <c r="ID500">
        <v>0</v>
      </c>
      <c r="IE500">
        <v>0</v>
      </c>
    </row>
    <row r="501" spans="1:239">
      <c r="A501" t="s">
        <v>808</v>
      </c>
      <c r="B501" t="s">
        <v>807</v>
      </c>
      <c r="C501" t="str">
        <f>"061306"</f>
        <v>061306</v>
      </c>
      <c r="D501" t="s">
        <v>806</v>
      </c>
      <c r="E501">
        <v>4</v>
      </c>
      <c r="F501">
        <v>745</v>
      </c>
      <c r="G501">
        <v>560</v>
      </c>
      <c r="H501">
        <v>273</v>
      </c>
      <c r="I501">
        <v>287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287</v>
      </c>
      <c r="T501">
        <v>0</v>
      </c>
      <c r="U501">
        <v>0</v>
      </c>
      <c r="V501">
        <v>287</v>
      </c>
      <c r="W501">
        <v>10</v>
      </c>
      <c r="X501">
        <v>6</v>
      </c>
      <c r="Y501">
        <v>4</v>
      </c>
      <c r="Z501">
        <v>0</v>
      </c>
      <c r="AA501">
        <v>277</v>
      </c>
      <c r="AB501">
        <v>168</v>
      </c>
      <c r="AC501">
        <v>26</v>
      </c>
      <c r="AD501">
        <v>6</v>
      </c>
      <c r="AE501">
        <v>7</v>
      </c>
      <c r="AF501">
        <v>4</v>
      </c>
      <c r="AG501">
        <v>1</v>
      </c>
      <c r="AH501">
        <v>0</v>
      </c>
      <c r="AI501">
        <v>1</v>
      </c>
      <c r="AJ501">
        <v>1</v>
      </c>
      <c r="AK501">
        <v>7</v>
      </c>
      <c r="AL501">
        <v>3</v>
      </c>
      <c r="AM501">
        <v>1</v>
      </c>
      <c r="AN501">
        <v>0</v>
      </c>
      <c r="AO501">
        <v>96</v>
      </c>
      <c r="AP501">
        <v>1</v>
      </c>
      <c r="AQ501">
        <v>2</v>
      </c>
      <c r="AR501">
        <v>2</v>
      </c>
      <c r="AS501">
        <v>0</v>
      </c>
      <c r="AT501">
        <v>0</v>
      </c>
      <c r="AU501">
        <v>0</v>
      </c>
      <c r="AV501">
        <v>1</v>
      </c>
      <c r="AW501">
        <v>4</v>
      </c>
      <c r="AX501">
        <v>1</v>
      </c>
      <c r="AY501">
        <v>3</v>
      </c>
      <c r="AZ501">
        <v>1</v>
      </c>
      <c r="BA501">
        <v>168</v>
      </c>
      <c r="BB501">
        <v>32</v>
      </c>
      <c r="BC501">
        <v>5</v>
      </c>
      <c r="BD501">
        <v>8</v>
      </c>
      <c r="BE501">
        <v>0</v>
      </c>
      <c r="BF501">
        <v>1</v>
      </c>
      <c r="BG501">
        <v>0</v>
      </c>
      <c r="BH501">
        <v>3</v>
      </c>
      <c r="BI501">
        <v>3</v>
      </c>
      <c r="BJ501">
        <v>1</v>
      </c>
      <c r="BK501">
        <v>9</v>
      </c>
      <c r="BL501">
        <v>0</v>
      </c>
      <c r="BM501">
        <v>0</v>
      </c>
      <c r="BN501">
        <v>1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1</v>
      </c>
      <c r="BY501">
        <v>0</v>
      </c>
      <c r="BZ501">
        <v>0</v>
      </c>
      <c r="CA501">
        <v>32</v>
      </c>
      <c r="CB501">
        <v>6</v>
      </c>
      <c r="CC501">
        <v>3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1</v>
      </c>
      <c r="CJ501">
        <v>0</v>
      </c>
      <c r="CK501">
        <v>0</v>
      </c>
      <c r="CL501">
        <v>1</v>
      </c>
      <c r="CM501">
        <v>1</v>
      </c>
      <c r="CN501">
        <v>0</v>
      </c>
      <c r="CO501">
        <v>0</v>
      </c>
      <c r="CP501">
        <v>0</v>
      </c>
      <c r="CQ501">
        <v>6</v>
      </c>
      <c r="CR501">
        <v>10</v>
      </c>
      <c r="CS501">
        <v>2</v>
      </c>
      <c r="CT501">
        <v>0</v>
      </c>
      <c r="CU501">
        <v>0</v>
      </c>
      <c r="CV501">
        <v>2</v>
      </c>
      <c r="CW501">
        <v>0</v>
      </c>
      <c r="CX501">
        <v>1</v>
      </c>
      <c r="CY501">
        <v>0</v>
      </c>
      <c r="CZ501">
        <v>1</v>
      </c>
      <c r="DA501">
        <v>0</v>
      </c>
      <c r="DB501">
        <v>2</v>
      </c>
      <c r="DC501">
        <v>0</v>
      </c>
      <c r="DD501">
        <v>0</v>
      </c>
      <c r="DE501">
        <v>0</v>
      </c>
      <c r="DF501">
        <v>2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10</v>
      </c>
      <c r="DR501">
        <v>22</v>
      </c>
      <c r="DS501">
        <v>0</v>
      </c>
      <c r="DT501">
        <v>8</v>
      </c>
      <c r="DU501">
        <v>1</v>
      </c>
      <c r="DV501">
        <v>5</v>
      </c>
      <c r="DW501">
        <v>0</v>
      </c>
      <c r="DX501">
        <v>1</v>
      </c>
      <c r="DY501">
        <v>0</v>
      </c>
      <c r="DZ501">
        <v>0</v>
      </c>
      <c r="EA501">
        <v>0</v>
      </c>
      <c r="EB501">
        <v>1</v>
      </c>
      <c r="EC501">
        <v>0</v>
      </c>
      <c r="ED501">
        <v>1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0</v>
      </c>
      <c r="EL501">
        <v>0</v>
      </c>
      <c r="EM501">
        <v>5</v>
      </c>
      <c r="EN501">
        <v>0</v>
      </c>
      <c r="EO501">
        <v>0</v>
      </c>
      <c r="EP501">
        <v>0</v>
      </c>
      <c r="EQ501">
        <v>22</v>
      </c>
      <c r="ER501">
        <v>10</v>
      </c>
      <c r="ES501">
        <v>7</v>
      </c>
      <c r="ET501">
        <v>0</v>
      </c>
      <c r="EU501">
        <v>0</v>
      </c>
      <c r="EV501">
        <v>0</v>
      </c>
      <c r="EW501">
        <v>0</v>
      </c>
      <c r="EX501">
        <v>0</v>
      </c>
      <c r="EY501">
        <v>0</v>
      </c>
      <c r="EZ501">
        <v>0</v>
      </c>
      <c r="FA501">
        <v>0</v>
      </c>
      <c r="FB501">
        <v>0</v>
      </c>
      <c r="FC501">
        <v>0</v>
      </c>
      <c r="FD501">
        <v>0</v>
      </c>
      <c r="FE501">
        <v>1</v>
      </c>
      <c r="FF501">
        <v>0</v>
      </c>
      <c r="FG501">
        <v>0</v>
      </c>
      <c r="FH501">
        <v>0</v>
      </c>
      <c r="FI501">
        <v>1</v>
      </c>
      <c r="FJ501">
        <v>0</v>
      </c>
      <c r="FK501">
        <v>0</v>
      </c>
      <c r="FL501">
        <v>0</v>
      </c>
      <c r="FM501">
        <v>0</v>
      </c>
      <c r="FN501">
        <v>0</v>
      </c>
      <c r="FO501">
        <v>1</v>
      </c>
      <c r="FP501">
        <v>0</v>
      </c>
      <c r="FQ501">
        <v>10</v>
      </c>
      <c r="FR501">
        <v>26</v>
      </c>
      <c r="FS501">
        <v>6</v>
      </c>
      <c r="FT501">
        <v>2</v>
      </c>
      <c r="FU501">
        <v>1</v>
      </c>
      <c r="FV501">
        <v>2</v>
      </c>
      <c r="FW501">
        <v>1</v>
      </c>
      <c r="FX501">
        <v>0</v>
      </c>
      <c r="FY501">
        <v>3</v>
      </c>
      <c r="FZ501">
        <v>1</v>
      </c>
      <c r="GA501">
        <v>0</v>
      </c>
      <c r="GB501">
        <v>6</v>
      </c>
      <c r="GC501">
        <v>0</v>
      </c>
      <c r="GD501">
        <v>1</v>
      </c>
      <c r="GE501">
        <v>0</v>
      </c>
      <c r="GF501">
        <v>0</v>
      </c>
      <c r="GG501">
        <v>0</v>
      </c>
      <c r="GH501">
        <v>1</v>
      </c>
      <c r="GI501">
        <v>0</v>
      </c>
      <c r="GJ501">
        <v>0</v>
      </c>
      <c r="GK501">
        <v>0</v>
      </c>
      <c r="GL501">
        <v>0</v>
      </c>
      <c r="GM501">
        <v>0</v>
      </c>
      <c r="GN501">
        <v>0</v>
      </c>
      <c r="GO501">
        <v>1</v>
      </c>
      <c r="GP501">
        <v>1</v>
      </c>
      <c r="GQ501">
        <v>26</v>
      </c>
      <c r="GR501">
        <v>3</v>
      </c>
      <c r="GS501">
        <v>0</v>
      </c>
      <c r="GT501">
        <v>0</v>
      </c>
      <c r="GU501">
        <v>0</v>
      </c>
      <c r="GV501">
        <v>0</v>
      </c>
      <c r="GW501">
        <v>0</v>
      </c>
      <c r="GX501">
        <v>0</v>
      </c>
      <c r="GY501">
        <v>0</v>
      </c>
      <c r="GZ501">
        <v>0</v>
      </c>
      <c r="HA501">
        <v>0</v>
      </c>
      <c r="HB501">
        <v>0</v>
      </c>
      <c r="HC501">
        <v>0</v>
      </c>
      <c r="HD501">
        <v>0</v>
      </c>
      <c r="HE501">
        <v>0</v>
      </c>
      <c r="HF501">
        <v>1</v>
      </c>
      <c r="HG501">
        <v>0</v>
      </c>
      <c r="HH501">
        <v>0</v>
      </c>
      <c r="HI501">
        <v>1</v>
      </c>
      <c r="HJ501">
        <v>0</v>
      </c>
      <c r="HK501">
        <v>0</v>
      </c>
      <c r="HL501">
        <v>0</v>
      </c>
      <c r="HM501">
        <v>0</v>
      </c>
      <c r="HN501">
        <v>0</v>
      </c>
      <c r="HO501">
        <v>0</v>
      </c>
      <c r="HP501">
        <v>1</v>
      </c>
      <c r="HQ501">
        <v>3</v>
      </c>
      <c r="HR501">
        <v>0</v>
      </c>
      <c r="HS501">
        <v>0</v>
      </c>
      <c r="HT501">
        <v>0</v>
      </c>
      <c r="HU501">
        <v>0</v>
      </c>
      <c r="HV501">
        <v>0</v>
      </c>
      <c r="HW501">
        <v>0</v>
      </c>
      <c r="HX501">
        <v>0</v>
      </c>
      <c r="HY501">
        <v>0</v>
      </c>
      <c r="HZ501">
        <v>0</v>
      </c>
      <c r="IA501">
        <v>0</v>
      </c>
      <c r="IB501">
        <v>0</v>
      </c>
      <c r="IC501">
        <v>0</v>
      </c>
      <c r="ID501">
        <v>0</v>
      </c>
      <c r="IE501">
        <v>0</v>
      </c>
    </row>
    <row r="502" spans="1:239">
      <c r="A502" t="s">
        <v>805</v>
      </c>
      <c r="B502" t="s">
        <v>798</v>
      </c>
      <c r="C502" t="str">
        <f>"061307"</f>
        <v>061307</v>
      </c>
      <c r="D502" t="s">
        <v>804</v>
      </c>
      <c r="E502">
        <v>1</v>
      </c>
      <c r="F502">
        <v>554</v>
      </c>
      <c r="G502">
        <v>420</v>
      </c>
      <c r="H502">
        <v>163</v>
      </c>
      <c r="I502">
        <v>257</v>
      </c>
      <c r="J502">
        <v>0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257</v>
      </c>
      <c r="T502">
        <v>0</v>
      </c>
      <c r="U502">
        <v>0</v>
      </c>
      <c r="V502">
        <v>257</v>
      </c>
      <c r="W502">
        <v>14</v>
      </c>
      <c r="X502">
        <v>11</v>
      </c>
      <c r="Y502">
        <v>3</v>
      </c>
      <c r="Z502">
        <v>0</v>
      </c>
      <c r="AA502">
        <v>243</v>
      </c>
      <c r="AB502">
        <v>128</v>
      </c>
      <c r="AC502">
        <v>27</v>
      </c>
      <c r="AD502">
        <v>5</v>
      </c>
      <c r="AE502">
        <v>2</v>
      </c>
      <c r="AF502">
        <v>12</v>
      </c>
      <c r="AG502">
        <v>6</v>
      </c>
      <c r="AH502">
        <v>2</v>
      </c>
      <c r="AI502">
        <v>1</v>
      </c>
      <c r="AJ502">
        <v>0</v>
      </c>
      <c r="AK502">
        <v>33</v>
      </c>
      <c r="AL502">
        <v>2</v>
      </c>
      <c r="AM502">
        <v>2</v>
      </c>
      <c r="AN502">
        <v>0</v>
      </c>
      <c r="AO502">
        <v>25</v>
      </c>
      <c r="AP502">
        <v>1</v>
      </c>
      <c r="AQ502">
        <v>0</v>
      </c>
      <c r="AR502">
        <v>2</v>
      </c>
      <c r="AS502">
        <v>1</v>
      </c>
      <c r="AT502">
        <v>0</v>
      </c>
      <c r="AU502">
        <v>1</v>
      </c>
      <c r="AV502">
        <v>0</v>
      </c>
      <c r="AW502">
        <v>1</v>
      </c>
      <c r="AX502">
        <v>1</v>
      </c>
      <c r="AY502">
        <v>2</v>
      </c>
      <c r="AZ502">
        <v>2</v>
      </c>
      <c r="BA502">
        <v>128</v>
      </c>
      <c r="BB502">
        <v>29</v>
      </c>
      <c r="BC502">
        <v>8</v>
      </c>
      <c r="BD502">
        <v>10</v>
      </c>
      <c r="BE502">
        <v>2</v>
      </c>
      <c r="BF502">
        <v>2</v>
      </c>
      <c r="BG502">
        <v>0</v>
      </c>
      <c r="BH502">
        <v>5</v>
      </c>
      <c r="BI502">
        <v>0</v>
      </c>
      <c r="BJ502">
        <v>0</v>
      </c>
      <c r="BK502">
        <v>0</v>
      </c>
      <c r="BL502">
        <v>1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1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29</v>
      </c>
      <c r="CB502">
        <v>13</v>
      </c>
      <c r="CC502">
        <v>8</v>
      </c>
      <c r="CD502">
        <v>2</v>
      </c>
      <c r="CE502">
        <v>0</v>
      </c>
      <c r="CF502">
        <v>0</v>
      </c>
      <c r="CG502">
        <v>1</v>
      </c>
      <c r="CH502">
        <v>0</v>
      </c>
      <c r="CI502">
        <v>0</v>
      </c>
      <c r="CJ502">
        <v>0</v>
      </c>
      <c r="CK502">
        <v>1</v>
      </c>
      <c r="CL502">
        <v>1</v>
      </c>
      <c r="CM502">
        <v>0</v>
      </c>
      <c r="CN502">
        <v>0</v>
      </c>
      <c r="CO502">
        <v>0</v>
      </c>
      <c r="CP502">
        <v>0</v>
      </c>
      <c r="CQ502">
        <v>13</v>
      </c>
      <c r="CR502">
        <v>8</v>
      </c>
      <c r="CS502">
        <v>5</v>
      </c>
      <c r="CT502">
        <v>0</v>
      </c>
      <c r="CU502">
        <v>0</v>
      </c>
      <c r="CV502">
        <v>2</v>
      </c>
      <c r="CW502">
        <v>1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8</v>
      </c>
      <c r="DR502">
        <v>18</v>
      </c>
      <c r="DS502">
        <v>6</v>
      </c>
      <c r="DT502">
        <v>2</v>
      </c>
      <c r="DU502">
        <v>0</v>
      </c>
      <c r="DV502">
        <v>4</v>
      </c>
      <c r="DW502">
        <v>0</v>
      </c>
      <c r="DX502">
        <v>0</v>
      </c>
      <c r="DY502">
        <v>0</v>
      </c>
      <c r="DZ502">
        <v>0</v>
      </c>
      <c r="EA502">
        <v>1</v>
      </c>
      <c r="EB502">
        <v>3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1</v>
      </c>
      <c r="EJ502">
        <v>0</v>
      </c>
      <c r="EK502">
        <v>0</v>
      </c>
      <c r="EL502">
        <v>0</v>
      </c>
      <c r="EM502">
        <v>1</v>
      </c>
      <c r="EN502">
        <v>0</v>
      </c>
      <c r="EO502">
        <v>0</v>
      </c>
      <c r="EP502">
        <v>0</v>
      </c>
      <c r="EQ502">
        <v>18</v>
      </c>
      <c r="ER502">
        <v>15</v>
      </c>
      <c r="ES502">
        <v>8</v>
      </c>
      <c r="ET502">
        <v>1</v>
      </c>
      <c r="EU502">
        <v>2</v>
      </c>
      <c r="EV502">
        <v>0</v>
      </c>
      <c r="EW502">
        <v>0</v>
      </c>
      <c r="EX502">
        <v>0</v>
      </c>
      <c r="EY502">
        <v>0</v>
      </c>
      <c r="EZ502">
        <v>0</v>
      </c>
      <c r="FA502">
        <v>0</v>
      </c>
      <c r="FB502">
        <v>0</v>
      </c>
      <c r="FC502">
        <v>1</v>
      </c>
      <c r="FD502">
        <v>0</v>
      </c>
      <c r="FE502">
        <v>0</v>
      </c>
      <c r="FF502">
        <v>0</v>
      </c>
      <c r="FG502">
        <v>0</v>
      </c>
      <c r="FH502">
        <v>0</v>
      </c>
      <c r="FI502">
        <v>1</v>
      </c>
      <c r="FJ502">
        <v>0</v>
      </c>
      <c r="FK502">
        <v>0</v>
      </c>
      <c r="FL502">
        <v>0</v>
      </c>
      <c r="FM502">
        <v>0</v>
      </c>
      <c r="FN502">
        <v>0</v>
      </c>
      <c r="FO502">
        <v>2</v>
      </c>
      <c r="FP502">
        <v>0</v>
      </c>
      <c r="FQ502">
        <v>15</v>
      </c>
      <c r="FR502">
        <v>20</v>
      </c>
      <c r="FS502">
        <v>5</v>
      </c>
      <c r="FT502">
        <v>0</v>
      </c>
      <c r="FU502">
        <v>0</v>
      </c>
      <c r="FV502">
        <v>2</v>
      </c>
      <c r="FW502">
        <v>0</v>
      </c>
      <c r="FX502">
        <v>0</v>
      </c>
      <c r="FY502">
        <v>2</v>
      </c>
      <c r="FZ502">
        <v>3</v>
      </c>
      <c r="GA502">
        <v>0</v>
      </c>
      <c r="GB502">
        <v>4</v>
      </c>
      <c r="GC502">
        <v>1</v>
      </c>
      <c r="GD502">
        <v>0</v>
      </c>
      <c r="GE502">
        <v>1</v>
      </c>
      <c r="GF502">
        <v>0</v>
      </c>
      <c r="GG502">
        <v>0</v>
      </c>
      <c r="GH502">
        <v>0</v>
      </c>
      <c r="GI502">
        <v>0</v>
      </c>
      <c r="GJ502">
        <v>1</v>
      </c>
      <c r="GK502">
        <v>0</v>
      </c>
      <c r="GL502">
        <v>0</v>
      </c>
      <c r="GM502">
        <v>0</v>
      </c>
      <c r="GN502">
        <v>0</v>
      </c>
      <c r="GO502">
        <v>0</v>
      </c>
      <c r="GP502">
        <v>1</v>
      </c>
      <c r="GQ502">
        <v>20</v>
      </c>
      <c r="GR502">
        <v>12</v>
      </c>
      <c r="GS502">
        <v>1</v>
      </c>
      <c r="GT502">
        <v>1</v>
      </c>
      <c r="GU502">
        <v>0</v>
      </c>
      <c r="GV502">
        <v>0</v>
      </c>
      <c r="GW502">
        <v>0</v>
      </c>
      <c r="GX502">
        <v>0</v>
      </c>
      <c r="GY502">
        <v>0</v>
      </c>
      <c r="GZ502">
        <v>0</v>
      </c>
      <c r="HA502">
        <v>0</v>
      </c>
      <c r="HB502">
        <v>0</v>
      </c>
      <c r="HC502">
        <v>0</v>
      </c>
      <c r="HD502">
        <v>0</v>
      </c>
      <c r="HE502">
        <v>1</v>
      </c>
      <c r="HF502">
        <v>8</v>
      </c>
      <c r="HG502">
        <v>0</v>
      </c>
      <c r="HH502">
        <v>0</v>
      </c>
      <c r="HI502">
        <v>0</v>
      </c>
      <c r="HJ502">
        <v>0</v>
      </c>
      <c r="HK502">
        <v>0</v>
      </c>
      <c r="HL502">
        <v>0</v>
      </c>
      <c r="HM502">
        <v>0</v>
      </c>
      <c r="HN502">
        <v>1</v>
      </c>
      <c r="HO502">
        <v>0</v>
      </c>
      <c r="HP502">
        <v>0</v>
      </c>
      <c r="HQ502">
        <v>12</v>
      </c>
      <c r="HR502">
        <v>0</v>
      </c>
      <c r="HS502">
        <v>0</v>
      </c>
      <c r="HT502">
        <v>0</v>
      </c>
      <c r="HU502">
        <v>0</v>
      </c>
      <c r="HV502">
        <v>0</v>
      </c>
      <c r="HW502">
        <v>0</v>
      </c>
      <c r="HX502">
        <v>0</v>
      </c>
      <c r="HY502">
        <v>0</v>
      </c>
      <c r="HZ502">
        <v>0</v>
      </c>
      <c r="IA502">
        <v>0</v>
      </c>
      <c r="IB502">
        <v>0</v>
      </c>
      <c r="IC502">
        <v>0</v>
      </c>
      <c r="ID502">
        <v>0</v>
      </c>
      <c r="IE502">
        <v>0</v>
      </c>
    </row>
    <row r="503" spans="1:239">
      <c r="A503" t="s">
        <v>803</v>
      </c>
      <c r="B503" t="s">
        <v>798</v>
      </c>
      <c r="C503" t="str">
        <f>"061307"</f>
        <v>061307</v>
      </c>
      <c r="D503" t="s">
        <v>802</v>
      </c>
      <c r="E503">
        <v>2</v>
      </c>
      <c r="F503">
        <v>675</v>
      </c>
      <c r="G503">
        <v>520</v>
      </c>
      <c r="H503">
        <v>194</v>
      </c>
      <c r="I503">
        <v>326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326</v>
      </c>
      <c r="T503">
        <v>0</v>
      </c>
      <c r="U503">
        <v>0</v>
      </c>
      <c r="V503">
        <v>326</v>
      </c>
      <c r="W503">
        <v>14</v>
      </c>
      <c r="X503">
        <v>11</v>
      </c>
      <c r="Y503">
        <v>1</v>
      </c>
      <c r="Z503">
        <v>0</v>
      </c>
      <c r="AA503">
        <v>312</v>
      </c>
      <c r="AB503">
        <v>124</v>
      </c>
      <c r="AC503">
        <v>30</v>
      </c>
      <c r="AD503">
        <v>7</v>
      </c>
      <c r="AE503">
        <v>8</v>
      </c>
      <c r="AF503">
        <v>6</v>
      </c>
      <c r="AG503">
        <v>1</v>
      </c>
      <c r="AH503">
        <v>11</v>
      </c>
      <c r="AI503">
        <v>0</v>
      </c>
      <c r="AJ503">
        <v>1</v>
      </c>
      <c r="AK503">
        <v>3</v>
      </c>
      <c r="AL503">
        <v>6</v>
      </c>
      <c r="AM503">
        <v>1</v>
      </c>
      <c r="AN503">
        <v>0</v>
      </c>
      <c r="AO503">
        <v>42</v>
      </c>
      <c r="AP503">
        <v>4</v>
      </c>
      <c r="AQ503">
        <v>0</v>
      </c>
      <c r="AR503">
        <v>0</v>
      </c>
      <c r="AS503">
        <v>0</v>
      </c>
      <c r="AT503">
        <v>1</v>
      </c>
      <c r="AU503">
        <v>0</v>
      </c>
      <c r="AV503">
        <v>0</v>
      </c>
      <c r="AW503">
        <v>1</v>
      </c>
      <c r="AX503">
        <v>0</v>
      </c>
      <c r="AY503">
        <v>1</v>
      </c>
      <c r="AZ503">
        <v>1</v>
      </c>
      <c r="BA503">
        <v>124</v>
      </c>
      <c r="BB503">
        <v>61</v>
      </c>
      <c r="BC503">
        <v>7</v>
      </c>
      <c r="BD503">
        <v>22</v>
      </c>
      <c r="BE503">
        <v>1</v>
      </c>
      <c r="BF503">
        <v>2</v>
      </c>
      <c r="BG503">
        <v>0</v>
      </c>
      <c r="BH503">
        <v>10</v>
      </c>
      <c r="BI503">
        <v>0</v>
      </c>
      <c r="BJ503">
        <v>3</v>
      </c>
      <c r="BK503">
        <v>6</v>
      </c>
      <c r="BL503">
        <v>1</v>
      </c>
      <c r="BM503">
        <v>0</v>
      </c>
      <c r="BN503">
        <v>2</v>
      </c>
      <c r="BO503">
        <v>0</v>
      </c>
      <c r="BP503">
        <v>0</v>
      </c>
      <c r="BQ503">
        <v>0</v>
      </c>
      <c r="BR503">
        <v>0</v>
      </c>
      <c r="BS503">
        <v>2</v>
      </c>
      <c r="BT503">
        <v>0</v>
      </c>
      <c r="BU503">
        <v>0</v>
      </c>
      <c r="BV503">
        <v>0</v>
      </c>
      <c r="BW503">
        <v>0</v>
      </c>
      <c r="BX503">
        <v>3</v>
      </c>
      <c r="BY503">
        <v>1</v>
      </c>
      <c r="BZ503">
        <v>1</v>
      </c>
      <c r="CA503">
        <v>61</v>
      </c>
      <c r="CB503">
        <v>10</v>
      </c>
      <c r="CC503">
        <v>3</v>
      </c>
      <c r="CD503">
        <v>0</v>
      </c>
      <c r="CE503">
        <v>3</v>
      </c>
      <c r="CF503">
        <v>1</v>
      </c>
      <c r="CG503">
        <v>0</v>
      </c>
      <c r="CH503">
        <v>1</v>
      </c>
      <c r="CI503">
        <v>2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10</v>
      </c>
      <c r="CR503">
        <v>15</v>
      </c>
      <c r="CS503">
        <v>7</v>
      </c>
      <c r="CT503">
        <v>1</v>
      </c>
      <c r="CU503">
        <v>0</v>
      </c>
      <c r="CV503">
        <v>1</v>
      </c>
      <c r="CW503">
        <v>0</v>
      </c>
      <c r="CX503">
        <v>0</v>
      </c>
      <c r="CY503">
        <v>0</v>
      </c>
      <c r="CZ503">
        <v>0</v>
      </c>
      <c r="DA503">
        <v>1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1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1</v>
      </c>
      <c r="DO503">
        <v>0</v>
      </c>
      <c r="DP503">
        <v>3</v>
      </c>
      <c r="DQ503">
        <v>15</v>
      </c>
      <c r="DR503">
        <v>19</v>
      </c>
      <c r="DS503">
        <v>3</v>
      </c>
      <c r="DT503">
        <v>2</v>
      </c>
      <c r="DU503">
        <v>0</v>
      </c>
      <c r="DV503">
        <v>2</v>
      </c>
      <c r="DW503">
        <v>0</v>
      </c>
      <c r="DX503">
        <v>0</v>
      </c>
      <c r="DY503">
        <v>1</v>
      </c>
      <c r="DZ503">
        <v>0</v>
      </c>
      <c r="EA503">
        <v>0</v>
      </c>
      <c r="EB503">
        <v>11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0</v>
      </c>
      <c r="EO503">
        <v>0</v>
      </c>
      <c r="EP503">
        <v>0</v>
      </c>
      <c r="EQ503">
        <v>19</v>
      </c>
      <c r="ER503">
        <v>25</v>
      </c>
      <c r="ES503">
        <v>12</v>
      </c>
      <c r="ET503">
        <v>5</v>
      </c>
      <c r="EU503">
        <v>1</v>
      </c>
      <c r="EV503">
        <v>0</v>
      </c>
      <c r="EW503">
        <v>1</v>
      </c>
      <c r="EX503">
        <v>2</v>
      </c>
      <c r="EY503">
        <v>0</v>
      </c>
      <c r="EZ503">
        <v>0</v>
      </c>
      <c r="FA503">
        <v>0</v>
      </c>
      <c r="FB503">
        <v>0</v>
      </c>
      <c r="FC503">
        <v>0</v>
      </c>
      <c r="FD503">
        <v>0</v>
      </c>
      <c r="FE503">
        <v>0</v>
      </c>
      <c r="FF503">
        <v>0</v>
      </c>
      <c r="FG503">
        <v>0</v>
      </c>
      <c r="FH503">
        <v>0</v>
      </c>
      <c r="FI503">
        <v>0</v>
      </c>
      <c r="FJ503">
        <v>0</v>
      </c>
      <c r="FK503">
        <v>0</v>
      </c>
      <c r="FL503">
        <v>0</v>
      </c>
      <c r="FM503">
        <v>0</v>
      </c>
      <c r="FN503">
        <v>0</v>
      </c>
      <c r="FO503">
        <v>3</v>
      </c>
      <c r="FP503">
        <v>1</v>
      </c>
      <c r="FQ503">
        <v>25</v>
      </c>
      <c r="FR503">
        <v>37</v>
      </c>
      <c r="FS503">
        <v>13</v>
      </c>
      <c r="FT503">
        <v>4</v>
      </c>
      <c r="FU503">
        <v>6</v>
      </c>
      <c r="FV503">
        <v>0</v>
      </c>
      <c r="FW503">
        <v>0</v>
      </c>
      <c r="FX503">
        <v>0</v>
      </c>
      <c r="FY503">
        <v>1</v>
      </c>
      <c r="FZ503">
        <v>0</v>
      </c>
      <c r="GA503">
        <v>0</v>
      </c>
      <c r="GB503">
        <v>4</v>
      </c>
      <c r="GC503">
        <v>0</v>
      </c>
      <c r="GD503">
        <v>0</v>
      </c>
      <c r="GE503">
        <v>1</v>
      </c>
      <c r="GF503">
        <v>0</v>
      </c>
      <c r="GG503">
        <v>0</v>
      </c>
      <c r="GH503">
        <v>0</v>
      </c>
      <c r="GI503">
        <v>1</v>
      </c>
      <c r="GJ503">
        <v>0</v>
      </c>
      <c r="GK503">
        <v>1</v>
      </c>
      <c r="GL503">
        <v>1</v>
      </c>
      <c r="GM503">
        <v>1</v>
      </c>
      <c r="GN503">
        <v>0</v>
      </c>
      <c r="GO503">
        <v>1</v>
      </c>
      <c r="GP503">
        <v>3</v>
      </c>
      <c r="GQ503">
        <v>37</v>
      </c>
      <c r="GR503">
        <v>21</v>
      </c>
      <c r="GS503">
        <v>4</v>
      </c>
      <c r="GT503">
        <v>0</v>
      </c>
      <c r="GU503">
        <v>0</v>
      </c>
      <c r="GV503">
        <v>1</v>
      </c>
      <c r="GW503">
        <v>0</v>
      </c>
      <c r="GX503">
        <v>0</v>
      </c>
      <c r="GY503">
        <v>0</v>
      </c>
      <c r="GZ503">
        <v>2</v>
      </c>
      <c r="HA503">
        <v>0</v>
      </c>
      <c r="HB503">
        <v>0</v>
      </c>
      <c r="HC503">
        <v>0</v>
      </c>
      <c r="HD503">
        <v>0</v>
      </c>
      <c r="HE503">
        <v>0</v>
      </c>
      <c r="HF503">
        <v>8</v>
      </c>
      <c r="HG503">
        <v>0</v>
      </c>
      <c r="HH503">
        <v>0</v>
      </c>
      <c r="HI503">
        <v>1</v>
      </c>
      <c r="HJ503">
        <v>0</v>
      </c>
      <c r="HK503">
        <v>0</v>
      </c>
      <c r="HL503">
        <v>0</v>
      </c>
      <c r="HM503">
        <v>0</v>
      </c>
      <c r="HN503">
        <v>0</v>
      </c>
      <c r="HO503">
        <v>0</v>
      </c>
      <c r="HP503">
        <v>5</v>
      </c>
      <c r="HQ503">
        <v>21</v>
      </c>
      <c r="HR503">
        <v>0</v>
      </c>
      <c r="HS503">
        <v>0</v>
      </c>
      <c r="HT503">
        <v>0</v>
      </c>
      <c r="HU503">
        <v>0</v>
      </c>
      <c r="HV503">
        <v>0</v>
      </c>
      <c r="HW503">
        <v>0</v>
      </c>
      <c r="HX503">
        <v>0</v>
      </c>
      <c r="HY503">
        <v>0</v>
      </c>
      <c r="HZ503">
        <v>0</v>
      </c>
      <c r="IA503">
        <v>0</v>
      </c>
      <c r="IB503">
        <v>0</v>
      </c>
      <c r="IC503">
        <v>0</v>
      </c>
      <c r="ID503">
        <v>0</v>
      </c>
      <c r="IE503">
        <v>0</v>
      </c>
    </row>
    <row r="504" spans="1:239">
      <c r="A504" t="s">
        <v>801</v>
      </c>
      <c r="B504" t="s">
        <v>798</v>
      </c>
      <c r="C504" t="str">
        <f>"061307"</f>
        <v>061307</v>
      </c>
      <c r="D504" t="s">
        <v>800</v>
      </c>
      <c r="E504">
        <v>3</v>
      </c>
      <c r="F504">
        <v>561</v>
      </c>
      <c r="G504">
        <v>430</v>
      </c>
      <c r="H504">
        <v>247</v>
      </c>
      <c r="I504">
        <v>183</v>
      </c>
      <c r="J504">
        <v>1</v>
      </c>
      <c r="K504">
        <v>3</v>
      </c>
      <c r="L504">
        <v>1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1</v>
      </c>
      <c r="S504">
        <v>184</v>
      </c>
      <c r="T504">
        <v>1</v>
      </c>
      <c r="U504">
        <v>0</v>
      </c>
      <c r="V504">
        <v>184</v>
      </c>
      <c r="W504">
        <v>11</v>
      </c>
      <c r="X504">
        <v>7</v>
      </c>
      <c r="Y504">
        <v>4</v>
      </c>
      <c r="Z504">
        <v>0</v>
      </c>
      <c r="AA504">
        <v>173</v>
      </c>
      <c r="AB504">
        <v>76</v>
      </c>
      <c r="AC504">
        <v>15</v>
      </c>
      <c r="AD504">
        <v>5</v>
      </c>
      <c r="AE504">
        <v>2</v>
      </c>
      <c r="AF504">
        <v>9</v>
      </c>
      <c r="AG504">
        <v>1</v>
      </c>
      <c r="AH504">
        <v>1</v>
      </c>
      <c r="AI504">
        <v>0</v>
      </c>
      <c r="AJ504">
        <v>1</v>
      </c>
      <c r="AK504">
        <v>11</v>
      </c>
      <c r="AL504">
        <v>1</v>
      </c>
      <c r="AM504">
        <v>1</v>
      </c>
      <c r="AN504">
        <v>0</v>
      </c>
      <c r="AO504">
        <v>22</v>
      </c>
      <c r="AP504">
        <v>0</v>
      </c>
      <c r="AQ504">
        <v>0</v>
      </c>
      <c r="AR504">
        <v>1</v>
      </c>
      <c r="AS504">
        <v>3</v>
      </c>
      <c r="AT504">
        <v>0</v>
      </c>
      <c r="AU504">
        <v>0</v>
      </c>
      <c r="AV504">
        <v>0</v>
      </c>
      <c r="AW504">
        <v>1</v>
      </c>
      <c r="AX504">
        <v>0</v>
      </c>
      <c r="AY504">
        <v>0</v>
      </c>
      <c r="AZ504">
        <v>2</v>
      </c>
      <c r="BA504">
        <v>76</v>
      </c>
      <c r="BB504">
        <v>17</v>
      </c>
      <c r="BC504">
        <v>2</v>
      </c>
      <c r="BD504">
        <v>11</v>
      </c>
      <c r="BE504">
        <v>0</v>
      </c>
      <c r="BF504">
        <v>0</v>
      </c>
      <c r="BG504">
        <v>1</v>
      </c>
      <c r="BH504">
        <v>1</v>
      </c>
      <c r="BI504">
        <v>0</v>
      </c>
      <c r="BJ504">
        <v>1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1</v>
      </c>
      <c r="CA504">
        <v>17</v>
      </c>
      <c r="CB504">
        <v>3</v>
      </c>
      <c r="CC504">
        <v>0</v>
      </c>
      <c r="CD504">
        <v>1</v>
      </c>
      <c r="CE504">
        <v>0</v>
      </c>
      <c r="CF504">
        <v>1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1</v>
      </c>
      <c r="CP504">
        <v>0</v>
      </c>
      <c r="CQ504">
        <v>3</v>
      </c>
      <c r="CR504">
        <v>1</v>
      </c>
      <c r="CS504">
        <v>1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1</v>
      </c>
      <c r="DR504">
        <v>24</v>
      </c>
      <c r="DS504">
        <v>5</v>
      </c>
      <c r="DT504">
        <v>3</v>
      </c>
      <c r="DU504">
        <v>0</v>
      </c>
      <c r="DV504">
        <v>3</v>
      </c>
      <c r="DW504">
        <v>0</v>
      </c>
      <c r="DX504">
        <v>0</v>
      </c>
      <c r="DY504">
        <v>1</v>
      </c>
      <c r="DZ504">
        <v>0</v>
      </c>
      <c r="EA504">
        <v>0</v>
      </c>
      <c r="EB504">
        <v>5</v>
      </c>
      <c r="EC504">
        <v>0</v>
      </c>
      <c r="ED504">
        <v>1</v>
      </c>
      <c r="EE504">
        <v>0</v>
      </c>
      <c r="EF504">
        <v>0</v>
      </c>
      <c r="EG504">
        <v>0</v>
      </c>
      <c r="EH504">
        <v>0</v>
      </c>
      <c r="EI504">
        <v>1</v>
      </c>
      <c r="EJ504">
        <v>0</v>
      </c>
      <c r="EK504">
        <v>0</v>
      </c>
      <c r="EL504">
        <v>0</v>
      </c>
      <c r="EM504">
        <v>4</v>
      </c>
      <c r="EN504">
        <v>0</v>
      </c>
      <c r="EO504">
        <v>0</v>
      </c>
      <c r="EP504">
        <v>1</v>
      </c>
      <c r="EQ504">
        <v>24</v>
      </c>
      <c r="ER504">
        <v>16</v>
      </c>
      <c r="ES504">
        <v>5</v>
      </c>
      <c r="ET504">
        <v>3</v>
      </c>
      <c r="EU504">
        <v>1</v>
      </c>
      <c r="EV504">
        <v>0</v>
      </c>
      <c r="EW504">
        <v>0</v>
      </c>
      <c r="EX504">
        <v>0</v>
      </c>
      <c r="EY504">
        <v>0</v>
      </c>
      <c r="EZ504">
        <v>0</v>
      </c>
      <c r="FA504">
        <v>1</v>
      </c>
      <c r="FB504">
        <v>0</v>
      </c>
      <c r="FC504">
        <v>1</v>
      </c>
      <c r="FD504">
        <v>0</v>
      </c>
      <c r="FE504">
        <v>0</v>
      </c>
      <c r="FF504">
        <v>1</v>
      </c>
      <c r="FG504">
        <v>0</v>
      </c>
      <c r="FH504">
        <v>0</v>
      </c>
      <c r="FI504">
        <v>0</v>
      </c>
      <c r="FJ504">
        <v>0</v>
      </c>
      <c r="FK504">
        <v>0</v>
      </c>
      <c r="FL504">
        <v>0</v>
      </c>
      <c r="FM504">
        <v>0</v>
      </c>
      <c r="FN504">
        <v>0</v>
      </c>
      <c r="FO504">
        <v>2</v>
      </c>
      <c r="FP504">
        <v>2</v>
      </c>
      <c r="FQ504">
        <v>16</v>
      </c>
      <c r="FR504">
        <v>30</v>
      </c>
      <c r="FS504">
        <v>5</v>
      </c>
      <c r="FT504">
        <v>0</v>
      </c>
      <c r="FU504">
        <v>2</v>
      </c>
      <c r="FV504">
        <v>1</v>
      </c>
      <c r="FW504">
        <v>0</v>
      </c>
      <c r="FX504">
        <v>3</v>
      </c>
      <c r="FY504">
        <v>1</v>
      </c>
      <c r="FZ504">
        <v>0</v>
      </c>
      <c r="GA504">
        <v>2</v>
      </c>
      <c r="GB504">
        <v>4</v>
      </c>
      <c r="GC504">
        <v>0</v>
      </c>
      <c r="GD504">
        <v>0</v>
      </c>
      <c r="GE504">
        <v>1</v>
      </c>
      <c r="GF504">
        <v>0</v>
      </c>
      <c r="GG504">
        <v>0</v>
      </c>
      <c r="GH504">
        <v>0</v>
      </c>
      <c r="GI504">
        <v>3</v>
      </c>
      <c r="GJ504">
        <v>0</v>
      </c>
      <c r="GK504">
        <v>0</v>
      </c>
      <c r="GL504">
        <v>0</v>
      </c>
      <c r="GM504">
        <v>1</v>
      </c>
      <c r="GN504">
        <v>1</v>
      </c>
      <c r="GO504">
        <v>6</v>
      </c>
      <c r="GP504">
        <v>0</v>
      </c>
      <c r="GQ504">
        <v>30</v>
      </c>
      <c r="GR504">
        <v>6</v>
      </c>
      <c r="GS504">
        <v>2</v>
      </c>
      <c r="GT504">
        <v>0</v>
      </c>
      <c r="GU504">
        <v>1</v>
      </c>
      <c r="GV504">
        <v>0</v>
      </c>
      <c r="GW504">
        <v>0</v>
      </c>
      <c r="GX504">
        <v>0</v>
      </c>
      <c r="GY504">
        <v>0</v>
      </c>
      <c r="GZ504">
        <v>0</v>
      </c>
      <c r="HA504">
        <v>0</v>
      </c>
      <c r="HB504">
        <v>1</v>
      </c>
      <c r="HC504">
        <v>0</v>
      </c>
      <c r="HD504">
        <v>0</v>
      </c>
      <c r="HE504">
        <v>1</v>
      </c>
      <c r="HF504">
        <v>1</v>
      </c>
      <c r="HG504">
        <v>0</v>
      </c>
      <c r="HH504">
        <v>0</v>
      </c>
      <c r="HI504">
        <v>0</v>
      </c>
      <c r="HJ504">
        <v>0</v>
      </c>
      <c r="HK504">
        <v>0</v>
      </c>
      <c r="HL504">
        <v>0</v>
      </c>
      <c r="HM504">
        <v>0</v>
      </c>
      <c r="HN504">
        <v>0</v>
      </c>
      <c r="HO504">
        <v>0</v>
      </c>
      <c r="HP504">
        <v>0</v>
      </c>
      <c r="HQ504">
        <v>6</v>
      </c>
      <c r="HR504">
        <v>0</v>
      </c>
      <c r="HS504">
        <v>0</v>
      </c>
      <c r="HT504">
        <v>0</v>
      </c>
      <c r="HU504">
        <v>0</v>
      </c>
      <c r="HV504">
        <v>0</v>
      </c>
      <c r="HW504">
        <v>0</v>
      </c>
      <c r="HX504">
        <v>0</v>
      </c>
      <c r="HY504">
        <v>0</v>
      </c>
      <c r="HZ504">
        <v>0</v>
      </c>
      <c r="IA504">
        <v>0</v>
      </c>
      <c r="IB504">
        <v>0</v>
      </c>
      <c r="IC504">
        <v>0</v>
      </c>
      <c r="ID504">
        <v>0</v>
      </c>
      <c r="IE504">
        <v>0</v>
      </c>
    </row>
    <row r="505" spans="1:239">
      <c r="A505" t="s">
        <v>799</v>
      </c>
      <c r="B505" t="s">
        <v>798</v>
      </c>
      <c r="C505" t="str">
        <f>"061307"</f>
        <v>061307</v>
      </c>
      <c r="D505" t="s">
        <v>797</v>
      </c>
      <c r="E505">
        <v>4</v>
      </c>
      <c r="F505">
        <v>435</v>
      </c>
      <c r="G505">
        <v>330</v>
      </c>
      <c r="H505">
        <v>215</v>
      </c>
      <c r="I505">
        <v>115</v>
      </c>
      <c r="J505">
        <v>0</v>
      </c>
      <c r="K505">
        <v>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115</v>
      </c>
      <c r="T505">
        <v>0</v>
      </c>
      <c r="U505">
        <v>0</v>
      </c>
      <c r="V505">
        <v>115</v>
      </c>
      <c r="W505">
        <v>12</v>
      </c>
      <c r="X505">
        <v>10</v>
      </c>
      <c r="Y505">
        <v>2</v>
      </c>
      <c r="Z505">
        <v>0</v>
      </c>
      <c r="AA505">
        <v>103</v>
      </c>
      <c r="AB505">
        <v>36</v>
      </c>
      <c r="AC505">
        <v>9</v>
      </c>
      <c r="AD505">
        <v>1</v>
      </c>
      <c r="AE505">
        <v>0</v>
      </c>
      <c r="AF505">
        <v>4</v>
      </c>
      <c r="AG505">
        <v>1</v>
      </c>
      <c r="AH505">
        <v>6</v>
      </c>
      <c r="AI505">
        <v>0</v>
      </c>
      <c r="AJ505">
        <v>1</v>
      </c>
      <c r="AK505">
        <v>1</v>
      </c>
      <c r="AL505">
        <v>2</v>
      </c>
      <c r="AM505">
        <v>1</v>
      </c>
      <c r="AN505">
        <v>1</v>
      </c>
      <c r="AO505">
        <v>8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1</v>
      </c>
      <c r="BA505">
        <v>36</v>
      </c>
      <c r="BB505">
        <v>23</v>
      </c>
      <c r="BC505">
        <v>7</v>
      </c>
      <c r="BD505">
        <v>7</v>
      </c>
      <c r="BE505">
        <v>1</v>
      </c>
      <c r="BF505">
        <v>1</v>
      </c>
      <c r="BG505">
        <v>0</v>
      </c>
      <c r="BH505">
        <v>3</v>
      </c>
      <c r="BI505">
        <v>0</v>
      </c>
      <c r="BJ505">
        <v>0</v>
      </c>
      <c r="BK505">
        <v>2</v>
      </c>
      <c r="BL505">
        <v>1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1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23</v>
      </c>
      <c r="CB505">
        <v>4</v>
      </c>
      <c r="CC505">
        <v>0</v>
      </c>
      <c r="CD505">
        <v>0</v>
      </c>
      <c r="CE505">
        <v>1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2</v>
      </c>
      <c r="CM505">
        <v>0</v>
      </c>
      <c r="CN505">
        <v>0</v>
      </c>
      <c r="CO505">
        <v>0</v>
      </c>
      <c r="CP505">
        <v>1</v>
      </c>
      <c r="CQ505">
        <v>4</v>
      </c>
      <c r="CR505">
        <v>2</v>
      </c>
      <c r="CS505">
        <v>0</v>
      </c>
      <c r="CT505">
        <v>0</v>
      </c>
      <c r="CU505">
        <v>0</v>
      </c>
      <c r="CV505">
        <v>0</v>
      </c>
      <c r="CW505">
        <v>1</v>
      </c>
      <c r="CX505">
        <v>0</v>
      </c>
      <c r="CY505">
        <v>0</v>
      </c>
      <c r="CZ505">
        <v>0</v>
      </c>
      <c r="DA505">
        <v>0</v>
      </c>
      <c r="DB505">
        <v>1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2</v>
      </c>
      <c r="DR505">
        <v>11</v>
      </c>
      <c r="DS505">
        <v>0</v>
      </c>
      <c r="DT505">
        <v>1</v>
      </c>
      <c r="DU505">
        <v>1</v>
      </c>
      <c r="DV505">
        <v>3</v>
      </c>
      <c r="DW505">
        <v>0</v>
      </c>
      <c r="DX505">
        <v>0</v>
      </c>
      <c r="DY505">
        <v>0</v>
      </c>
      <c r="DZ505">
        <v>0</v>
      </c>
      <c r="EA505">
        <v>1</v>
      </c>
      <c r="EB505">
        <v>2</v>
      </c>
      <c r="EC505">
        <v>0</v>
      </c>
      <c r="ED505">
        <v>1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2</v>
      </c>
      <c r="EN505">
        <v>0</v>
      </c>
      <c r="EO505">
        <v>0</v>
      </c>
      <c r="EP505">
        <v>0</v>
      </c>
      <c r="EQ505">
        <v>11</v>
      </c>
      <c r="ER505">
        <v>8</v>
      </c>
      <c r="ES505">
        <v>2</v>
      </c>
      <c r="ET505">
        <v>3</v>
      </c>
      <c r="EU505">
        <v>2</v>
      </c>
      <c r="EV505">
        <v>0</v>
      </c>
      <c r="EW505">
        <v>0</v>
      </c>
      <c r="EX505">
        <v>1</v>
      </c>
      <c r="EY505">
        <v>0</v>
      </c>
      <c r="EZ505">
        <v>0</v>
      </c>
      <c r="FA505">
        <v>0</v>
      </c>
      <c r="FB505">
        <v>0</v>
      </c>
      <c r="FC505">
        <v>0</v>
      </c>
      <c r="FD505">
        <v>0</v>
      </c>
      <c r="FE505">
        <v>0</v>
      </c>
      <c r="FF505">
        <v>0</v>
      </c>
      <c r="FG505">
        <v>0</v>
      </c>
      <c r="FH505">
        <v>0</v>
      </c>
      <c r="FI505">
        <v>0</v>
      </c>
      <c r="FJ505">
        <v>0</v>
      </c>
      <c r="FK505">
        <v>0</v>
      </c>
      <c r="FL505">
        <v>0</v>
      </c>
      <c r="FM505">
        <v>0</v>
      </c>
      <c r="FN505">
        <v>0</v>
      </c>
      <c r="FO505">
        <v>0</v>
      </c>
      <c r="FP505">
        <v>0</v>
      </c>
      <c r="FQ505">
        <v>8</v>
      </c>
      <c r="FR505">
        <v>15</v>
      </c>
      <c r="FS505">
        <v>2</v>
      </c>
      <c r="FT505">
        <v>0</v>
      </c>
      <c r="FU505">
        <v>1</v>
      </c>
      <c r="FV505">
        <v>1</v>
      </c>
      <c r="FW505">
        <v>0</v>
      </c>
      <c r="FX505">
        <v>0</v>
      </c>
      <c r="FY505">
        <v>2</v>
      </c>
      <c r="FZ505">
        <v>0</v>
      </c>
      <c r="GA505">
        <v>0</v>
      </c>
      <c r="GB505">
        <v>1</v>
      </c>
      <c r="GC505">
        <v>0</v>
      </c>
      <c r="GD505">
        <v>0</v>
      </c>
      <c r="GE505">
        <v>0</v>
      </c>
      <c r="GF505">
        <v>0</v>
      </c>
      <c r="GG505">
        <v>0</v>
      </c>
      <c r="GH505">
        <v>1</v>
      </c>
      <c r="GI505">
        <v>1</v>
      </c>
      <c r="GJ505">
        <v>0</v>
      </c>
      <c r="GK505">
        <v>1</v>
      </c>
      <c r="GL505">
        <v>0</v>
      </c>
      <c r="GM505">
        <v>1</v>
      </c>
      <c r="GN505">
        <v>0</v>
      </c>
      <c r="GO505">
        <v>3</v>
      </c>
      <c r="GP505">
        <v>1</v>
      </c>
      <c r="GQ505">
        <v>15</v>
      </c>
      <c r="GR505">
        <v>4</v>
      </c>
      <c r="GS505">
        <v>0</v>
      </c>
      <c r="GT505">
        <v>0</v>
      </c>
      <c r="GU505">
        <v>0</v>
      </c>
      <c r="GV505">
        <v>0</v>
      </c>
      <c r="GW505">
        <v>0</v>
      </c>
      <c r="GX505">
        <v>0</v>
      </c>
      <c r="GY505">
        <v>0</v>
      </c>
      <c r="GZ505">
        <v>0</v>
      </c>
      <c r="HA505">
        <v>0</v>
      </c>
      <c r="HB505">
        <v>1</v>
      </c>
      <c r="HC505">
        <v>0</v>
      </c>
      <c r="HD505">
        <v>0</v>
      </c>
      <c r="HE505">
        <v>0</v>
      </c>
      <c r="HF505">
        <v>1</v>
      </c>
      <c r="HG505">
        <v>1</v>
      </c>
      <c r="HH505">
        <v>0</v>
      </c>
      <c r="HI505">
        <v>0</v>
      </c>
      <c r="HJ505">
        <v>0</v>
      </c>
      <c r="HK505">
        <v>1</v>
      </c>
      <c r="HL505">
        <v>0</v>
      </c>
      <c r="HM505">
        <v>0</v>
      </c>
      <c r="HN505">
        <v>0</v>
      </c>
      <c r="HO505">
        <v>0</v>
      </c>
      <c r="HP505">
        <v>0</v>
      </c>
      <c r="HQ505">
        <v>4</v>
      </c>
      <c r="HR505">
        <v>0</v>
      </c>
      <c r="HS505">
        <v>0</v>
      </c>
      <c r="HT505">
        <v>0</v>
      </c>
      <c r="HU505">
        <v>0</v>
      </c>
      <c r="HV505">
        <v>0</v>
      </c>
      <c r="HW505">
        <v>0</v>
      </c>
      <c r="HX505">
        <v>0</v>
      </c>
      <c r="HY505">
        <v>0</v>
      </c>
      <c r="HZ505">
        <v>0</v>
      </c>
      <c r="IA505">
        <v>0</v>
      </c>
      <c r="IB505">
        <v>0</v>
      </c>
      <c r="IC505">
        <v>0</v>
      </c>
      <c r="ID505">
        <v>0</v>
      </c>
      <c r="IE505">
        <v>0</v>
      </c>
    </row>
    <row r="506" spans="1:239">
      <c r="A506" t="s">
        <v>796</v>
      </c>
      <c r="B506" t="s">
        <v>777</v>
      </c>
      <c r="C506" t="str">
        <f>"061501"</f>
        <v>061501</v>
      </c>
      <c r="D506" t="s">
        <v>795</v>
      </c>
      <c r="E506">
        <v>1</v>
      </c>
      <c r="F506">
        <v>1903</v>
      </c>
      <c r="G506">
        <v>1450</v>
      </c>
      <c r="H506">
        <v>349</v>
      </c>
      <c r="I506">
        <v>1101</v>
      </c>
      <c r="J506">
        <v>0</v>
      </c>
      <c r="K506">
        <v>11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1101</v>
      </c>
      <c r="T506">
        <v>0</v>
      </c>
      <c r="U506">
        <v>0</v>
      </c>
      <c r="V506">
        <v>1101</v>
      </c>
      <c r="W506">
        <v>17</v>
      </c>
      <c r="X506">
        <v>9</v>
      </c>
      <c r="Y506">
        <v>8</v>
      </c>
      <c r="Z506">
        <v>0</v>
      </c>
      <c r="AA506">
        <v>1084</v>
      </c>
      <c r="AB506">
        <v>459</v>
      </c>
      <c r="AC506">
        <v>35</v>
      </c>
      <c r="AD506">
        <v>2</v>
      </c>
      <c r="AE506">
        <v>25</v>
      </c>
      <c r="AF506">
        <v>68</v>
      </c>
      <c r="AG506">
        <v>2</v>
      </c>
      <c r="AH506">
        <v>0</v>
      </c>
      <c r="AI506">
        <v>2</v>
      </c>
      <c r="AJ506">
        <v>0</v>
      </c>
      <c r="AK506">
        <v>5</v>
      </c>
      <c r="AL506">
        <v>0</v>
      </c>
      <c r="AM506">
        <v>1</v>
      </c>
      <c r="AN506">
        <v>1</v>
      </c>
      <c r="AO506">
        <v>4</v>
      </c>
      <c r="AP506">
        <v>4</v>
      </c>
      <c r="AQ506">
        <v>17</v>
      </c>
      <c r="AR506">
        <v>272</v>
      </c>
      <c r="AS506">
        <v>2</v>
      </c>
      <c r="AT506">
        <v>2</v>
      </c>
      <c r="AU506">
        <v>0</v>
      </c>
      <c r="AV506">
        <v>0</v>
      </c>
      <c r="AW506">
        <v>2</v>
      </c>
      <c r="AX506">
        <v>0</v>
      </c>
      <c r="AY506">
        <v>0</v>
      </c>
      <c r="AZ506">
        <v>15</v>
      </c>
      <c r="BA506">
        <v>459</v>
      </c>
      <c r="BB506">
        <v>141</v>
      </c>
      <c r="BC506">
        <v>22</v>
      </c>
      <c r="BD506">
        <v>68</v>
      </c>
      <c r="BE506">
        <v>10</v>
      </c>
      <c r="BF506">
        <v>4</v>
      </c>
      <c r="BG506">
        <v>1</v>
      </c>
      <c r="BH506">
        <v>13</v>
      </c>
      <c r="BI506">
        <v>1</v>
      </c>
      <c r="BJ506">
        <v>0</v>
      </c>
      <c r="BK506">
        <v>2</v>
      </c>
      <c r="BL506">
        <v>0</v>
      </c>
      <c r="BM506">
        <v>5</v>
      </c>
      <c r="BN506">
        <v>0</v>
      </c>
      <c r="BO506">
        <v>0</v>
      </c>
      <c r="BP506">
        <v>1</v>
      </c>
      <c r="BQ506">
        <v>1</v>
      </c>
      <c r="BR506">
        <v>0</v>
      </c>
      <c r="BS506">
        <v>1</v>
      </c>
      <c r="BT506">
        <v>0</v>
      </c>
      <c r="BU506">
        <v>1</v>
      </c>
      <c r="BV506">
        <v>0</v>
      </c>
      <c r="BW506">
        <v>0</v>
      </c>
      <c r="BX506">
        <v>0</v>
      </c>
      <c r="BY506">
        <v>0</v>
      </c>
      <c r="BZ506">
        <v>11</v>
      </c>
      <c r="CA506">
        <v>141</v>
      </c>
      <c r="CB506">
        <v>18</v>
      </c>
      <c r="CC506">
        <v>6</v>
      </c>
      <c r="CD506">
        <v>1</v>
      </c>
      <c r="CE506">
        <v>2</v>
      </c>
      <c r="CF506">
        <v>2</v>
      </c>
      <c r="CG506">
        <v>0</v>
      </c>
      <c r="CH506">
        <v>1</v>
      </c>
      <c r="CI506">
        <v>2</v>
      </c>
      <c r="CJ506">
        <v>2</v>
      </c>
      <c r="CK506">
        <v>0</v>
      </c>
      <c r="CL506">
        <v>0</v>
      </c>
      <c r="CM506">
        <v>0</v>
      </c>
      <c r="CN506">
        <v>0</v>
      </c>
      <c r="CO506">
        <v>1</v>
      </c>
      <c r="CP506">
        <v>1</v>
      </c>
      <c r="CQ506">
        <v>18</v>
      </c>
      <c r="CR506">
        <v>46</v>
      </c>
      <c r="CS506">
        <v>10</v>
      </c>
      <c r="CT506">
        <v>2</v>
      </c>
      <c r="CU506">
        <v>1</v>
      </c>
      <c r="CV506">
        <v>0</v>
      </c>
      <c r="CW506">
        <v>2</v>
      </c>
      <c r="CX506">
        <v>0</v>
      </c>
      <c r="CY506">
        <v>21</v>
      </c>
      <c r="CZ506">
        <v>1</v>
      </c>
      <c r="DA506">
        <v>1</v>
      </c>
      <c r="DB506">
        <v>0</v>
      </c>
      <c r="DC506">
        <v>0</v>
      </c>
      <c r="DD506">
        <v>0</v>
      </c>
      <c r="DE506">
        <v>1</v>
      </c>
      <c r="DF506">
        <v>1</v>
      </c>
      <c r="DG506">
        <v>1</v>
      </c>
      <c r="DH506">
        <v>1</v>
      </c>
      <c r="DI506">
        <v>1</v>
      </c>
      <c r="DJ506">
        <v>0</v>
      </c>
      <c r="DK506">
        <v>2</v>
      </c>
      <c r="DL506">
        <v>0</v>
      </c>
      <c r="DM506">
        <v>0</v>
      </c>
      <c r="DN506">
        <v>0</v>
      </c>
      <c r="DO506">
        <v>0</v>
      </c>
      <c r="DP506">
        <v>1</v>
      </c>
      <c r="DQ506">
        <v>46</v>
      </c>
      <c r="DR506">
        <v>164</v>
      </c>
      <c r="DS506">
        <v>0</v>
      </c>
      <c r="DT506">
        <v>5</v>
      </c>
      <c r="DU506">
        <v>0</v>
      </c>
      <c r="DV506">
        <v>153</v>
      </c>
      <c r="DW506">
        <v>0</v>
      </c>
      <c r="DX506">
        <v>0</v>
      </c>
      <c r="DY506">
        <v>0</v>
      </c>
      <c r="DZ506">
        <v>0</v>
      </c>
      <c r="EA506">
        <v>1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1</v>
      </c>
      <c r="EL506">
        <v>1</v>
      </c>
      <c r="EM506">
        <v>2</v>
      </c>
      <c r="EN506">
        <v>0</v>
      </c>
      <c r="EO506">
        <v>1</v>
      </c>
      <c r="EP506">
        <v>0</v>
      </c>
      <c r="EQ506">
        <v>164</v>
      </c>
      <c r="ER506">
        <v>79</v>
      </c>
      <c r="ES506">
        <v>58</v>
      </c>
      <c r="ET506">
        <v>5</v>
      </c>
      <c r="EU506">
        <v>0</v>
      </c>
      <c r="EV506">
        <v>1</v>
      </c>
      <c r="EW506">
        <v>0</v>
      </c>
      <c r="EX506">
        <v>2</v>
      </c>
      <c r="EY506">
        <v>0</v>
      </c>
      <c r="EZ506">
        <v>0</v>
      </c>
      <c r="FA506">
        <v>0</v>
      </c>
      <c r="FB506">
        <v>1</v>
      </c>
      <c r="FC506">
        <v>0</v>
      </c>
      <c r="FD506">
        <v>1</v>
      </c>
      <c r="FE506">
        <v>5</v>
      </c>
      <c r="FF506">
        <v>1</v>
      </c>
      <c r="FG506">
        <v>0</v>
      </c>
      <c r="FH506">
        <v>0</v>
      </c>
      <c r="FI506">
        <v>0</v>
      </c>
      <c r="FJ506">
        <v>0</v>
      </c>
      <c r="FK506">
        <v>1</v>
      </c>
      <c r="FL506">
        <v>0</v>
      </c>
      <c r="FM506">
        <v>2</v>
      </c>
      <c r="FN506">
        <v>0</v>
      </c>
      <c r="FO506">
        <v>0</v>
      </c>
      <c r="FP506">
        <v>2</v>
      </c>
      <c r="FQ506">
        <v>79</v>
      </c>
      <c r="FR506">
        <v>87</v>
      </c>
      <c r="FS506">
        <v>34</v>
      </c>
      <c r="FT506">
        <v>4</v>
      </c>
      <c r="FU506">
        <v>9</v>
      </c>
      <c r="FV506">
        <v>3</v>
      </c>
      <c r="FW506">
        <v>0</v>
      </c>
      <c r="FX506">
        <v>1</v>
      </c>
      <c r="FY506">
        <v>7</v>
      </c>
      <c r="FZ506">
        <v>2</v>
      </c>
      <c r="GA506">
        <v>1</v>
      </c>
      <c r="GB506">
        <v>12</v>
      </c>
      <c r="GC506">
        <v>1</v>
      </c>
      <c r="GD506">
        <v>2</v>
      </c>
      <c r="GE506">
        <v>2</v>
      </c>
      <c r="GF506">
        <v>2</v>
      </c>
      <c r="GG506">
        <v>0</v>
      </c>
      <c r="GH506">
        <v>0</v>
      </c>
      <c r="GI506">
        <v>0</v>
      </c>
      <c r="GJ506">
        <v>0</v>
      </c>
      <c r="GK506">
        <v>0</v>
      </c>
      <c r="GL506">
        <v>2</v>
      </c>
      <c r="GM506">
        <v>0</v>
      </c>
      <c r="GN506">
        <v>0</v>
      </c>
      <c r="GO506">
        <v>0</v>
      </c>
      <c r="GP506">
        <v>5</v>
      </c>
      <c r="GQ506">
        <v>87</v>
      </c>
      <c r="GR506">
        <v>90</v>
      </c>
      <c r="GS506">
        <v>40</v>
      </c>
      <c r="GT506">
        <v>2</v>
      </c>
      <c r="GU506">
        <v>0</v>
      </c>
      <c r="GV506">
        <v>0</v>
      </c>
      <c r="GW506">
        <v>1</v>
      </c>
      <c r="GX506">
        <v>0</v>
      </c>
      <c r="GY506">
        <v>23</v>
      </c>
      <c r="GZ506">
        <v>0</v>
      </c>
      <c r="HA506">
        <v>17</v>
      </c>
      <c r="HB506">
        <v>0</v>
      </c>
      <c r="HC506">
        <v>1</v>
      </c>
      <c r="HD506">
        <v>0</v>
      </c>
      <c r="HE506">
        <v>1</v>
      </c>
      <c r="HF506">
        <v>1</v>
      </c>
      <c r="HG506">
        <v>0</v>
      </c>
      <c r="HH506">
        <v>0</v>
      </c>
      <c r="HI506">
        <v>0</v>
      </c>
      <c r="HJ506">
        <v>0</v>
      </c>
      <c r="HK506">
        <v>0</v>
      </c>
      <c r="HL506">
        <v>0</v>
      </c>
      <c r="HM506">
        <v>0</v>
      </c>
      <c r="HN506">
        <v>1</v>
      </c>
      <c r="HO506">
        <v>0</v>
      </c>
      <c r="HP506">
        <v>3</v>
      </c>
      <c r="HQ506">
        <v>90</v>
      </c>
      <c r="HR506">
        <v>0</v>
      </c>
      <c r="HS506">
        <v>0</v>
      </c>
      <c r="HT506">
        <v>0</v>
      </c>
      <c r="HU506">
        <v>0</v>
      </c>
      <c r="HV506">
        <v>0</v>
      </c>
      <c r="HW506">
        <v>0</v>
      </c>
      <c r="HX506">
        <v>0</v>
      </c>
      <c r="HY506">
        <v>0</v>
      </c>
      <c r="HZ506">
        <v>0</v>
      </c>
      <c r="IA506">
        <v>0</v>
      </c>
      <c r="IB506">
        <v>0</v>
      </c>
      <c r="IC506">
        <v>0</v>
      </c>
      <c r="ID506">
        <v>0</v>
      </c>
      <c r="IE506">
        <v>0</v>
      </c>
    </row>
    <row r="507" spans="1:239">
      <c r="A507" t="s">
        <v>794</v>
      </c>
      <c r="B507" t="s">
        <v>777</v>
      </c>
      <c r="C507" t="str">
        <f>"061501"</f>
        <v>061501</v>
      </c>
      <c r="D507" t="s">
        <v>793</v>
      </c>
      <c r="E507">
        <v>2</v>
      </c>
      <c r="F507">
        <v>1883</v>
      </c>
      <c r="G507">
        <v>1450</v>
      </c>
      <c r="H507">
        <v>437</v>
      </c>
      <c r="I507">
        <v>1013</v>
      </c>
      <c r="J507">
        <v>1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1012</v>
      </c>
      <c r="T507">
        <v>0</v>
      </c>
      <c r="U507">
        <v>0</v>
      </c>
      <c r="V507">
        <v>1012</v>
      </c>
      <c r="W507">
        <v>17</v>
      </c>
      <c r="X507">
        <v>13</v>
      </c>
      <c r="Y507">
        <v>4</v>
      </c>
      <c r="Z507">
        <v>0</v>
      </c>
      <c r="AA507">
        <v>995</v>
      </c>
      <c r="AB507">
        <v>453</v>
      </c>
      <c r="AC507">
        <v>37</v>
      </c>
      <c r="AD507">
        <v>4</v>
      </c>
      <c r="AE507">
        <v>11</v>
      </c>
      <c r="AF507">
        <v>90</v>
      </c>
      <c r="AG507">
        <v>2</v>
      </c>
      <c r="AH507">
        <v>0</v>
      </c>
      <c r="AI507">
        <v>1</v>
      </c>
      <c r="AJ507">
        <v>1</v>
      </c>
      <c r="AK507">
        <v>4</v>
      </c>
      <c r="AL507">
        <v>3</v>
      </c>
      <c r="AM507">
        <v>2</v>
      </c>
      <c r="AN507">
        <v>1</v>
      </c>
      <c r="AO507">
        <v>2</v>
      </c>
      <c r="AP507">
        <v>4</v>
      </c>
      <c r="AQ507">
        <v>35</v>
      </c>
      <c r="AR507">
        <v>240</v>
      </c>
      <c r="AS507">
        <v>1</v>
      </c>
      <c r="AT507">
        <v>2</v>
      </c>
      <c r="AU507">
        <v>0</v>
      </c>
      <c r="AV507">
        <v>0</v>
      </c>
      <c r="AW507">
        <v>0</v>
      </c>
      <c r="AX507">
        <v>1</v>
      </c>
      <c r="AY507">
        <v>1</v>
      </c>
      <c r="AZ507">
        <v>11</v>
      </c>
      <c r="BA507">
        <v>453</v>
      </c>
      <c r="BB507">
        <v>103</v>
      </c>
      <c r="BC507">
        <v>17</v>
      </c>
      <c r="BD507">
        <v>51</v>
      </c>
      <c r="BE507">
        <v>2</v>
      </c>
      <c r="BF507">
        <v>4</v>
      </c>
      <c r="BG507">
        <v>0</v>
      </c>
      <c r="BH507">
        <v>12</v>
      </c>
      <c r="BI507">
        <v>0</v>
      </c>
      <c r="BJ507">
        <v>1</v>
      </c>
      <c r="BK507">
        <v>0</v>
      </c>
      <c r="BL507">
        <v>1</v>
      </c>
      <c r="BM507">
        <v>3</v>
      </c>
      <c r="BN507">
        <v>1</v>
      </c>
      <c r="BO507">
        <v>0</v>
      </c>
      <c r="BP507">
        <v>0</v>
      </c>
      <c r="BQ507">
        <v>0</v>
      </c>
      <c r="BR507">
        <v>0</v>
      </c>
      <c r="BS507">
        <v>1</v>
      </c>
      <c r="BT507">
        <v>1</v>
      </c>
      <c r="BU507">
        <v>0</v>
      </c>
      <c r="BV507">
        <v>3</v>
      </c>
      <c r="BW507">
        <v>2</v>
      </c>
      <c r="BX507">
        <v>0</v>
      </c>
      <c r="BY507">
        <v>1</v>
      </c>
      <c r="BZ507">
        <v>3</v>
      </c>
      <c r="CA507">
        <v>103</v>
      </c>
      <c r="CB507">
        <v>21</v>
      </c>
      <c r="CC507">
        <v>3</v>
      </c>
      <c r="CD507">
        <v>1</v>
      </c>
      <c r="CE507">
        <v>4</v>
      </c>
      <c r="CF507">
        <v>1</v>
      </c>
      <c r="CG507">
        <v>2</v>
      </c>
      <c r="CH507">
        <v>0</v>
      </c>
      <c r="CI507">
        <v>2</v>
      </c>
      <c r="CJ507">
        <v>1</v>
      </c>
      <c r="CK507">
        <v>2</v>
      </c>
      <c r="CL507">
        <v>0</v>
      </c>
      <c r="CM507">
        <v>0</v>
      </c>
      <c r="CN507">
        <v>1</v>
      </c>
      <c r="CO507">
        <v>1</v>
      </c>
      <c r="CP507">
        <v>3</v>
      </c>
      <c r="CQ507">
        <v>21</v>
      </c>
      <c r="CR507">
        <v>40</v>
      </c>
      <c r="CS507">
        <v>10</v>
      </c>
      <c r="CT507">
        <v>3</v>
      </c>
      <c r="CU507">
        <v>0</v>
      </c>
      <c r="CV507">
        <v>5</v>
      </c>
      <c r="CW507">
        <v>3</v>
      </c>
      <c r="CX507">
        <v>1</v>
      </c>
      <c r="CY507">
        <v>9</v>
      </c>
      <c r="CZ507">
        <v>0</v>
      </c>
      <c r="DA507">
        <v>4</v>
      </c>
      <c r="DB507">
        <v>0</v>
      </c>
      <c r="DC507">
        <v>0</v>
      </c>
      <c r="DD507">
        <v>0</v>
      </c>
      <c r="DE507">
        <v>0</v>
      </c>
      <c r="DF507">
        <v>2</v>
      </c>
      <c r="DG507">
        <v>0</v>
      </c>
      <c r="DH507">
        <v>0</v>
      </c>
      <c r="DI507">
        <v>0</v>
      </c>
      <c r="DJ507">
        <v>0</v>
      </c>
      <c r="DK507">
        <v>1</v>
      </c>
      <c r="DL507">
        <v>0</v>
      </c>
      <c r="DM507">
        <v>0</v>
      </c>
      <c r="DN507">
        <v>0</v>
      </c>
      <c r="DO507">
        <v>0</v>
      </c>
      <c r="DP507">
        <v>2</v>
      </c>
      <c r="DQ507">
        <v>40</v>
      </c>
      <c r="DR507">
        <v>195</v>
      </c>
      <c r="DS507">
        <v>0</v>
      </c>
      <c r="DT507">
        <v>3</v>
      </c>
      <c r="DU507">
        <v>2</v>
      </c>
      <c r="DV507">
        <v>178</v>
      </c>
      <c r="DW507">
        <v>0</v>
      </c>
      <c r="DX507">
        <v>1</v>
      </c>
      <c r="DY507">
        <v>0</v>
      </c>
      <c r="DZ507">
        <v>0</v>
      </c>
      <c r="EA507">
        <v>1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6</v>
      </c>
      <c r="EM507">
        <v>3</v>
      </c>
      <c r="EN507">
        <v>0</v>
      </c>
      <c r="EO507">
        <v>0</v>
      </c>
      <c r="EP507">
        <v>1</v>
      </c>
      <c r="EQ507">
        <v>195</v>
      </c>
      <c r="ER507">
        <v>43</v>
      </c>
      <c r="ES507">
        <v>23</v>
      </c>
      <c r="ET507">
        <v>3</v>
      </c>
      <c r="EU507">
        <v>3</v>
      </c>
      <c r="EV507">
        <v>4</v>
      </c>
      <c r="EW507">
        <v>0</v>
      </c>
      <c r="EX507">
        <v>0</v>
      </c>
      <c r="EY507">
        <v>0</v>
      </c>
      <c r="EZ507">
        <v>0</v>
      </c>
      <c r="FA507">
        <v>0</v>
      </c>
      <c r="FB507">
        <v>0</v>
      </c>
      <c r="FC507">
        <v>0</v>
      </c>
      <c r="FD507">
        <v>0</v>
      </c>
      <c r="FE507">
        <v>7</v>
      </c>
      <c r="FF507">
        <v>0</v>
      </c>
      <c r="FG507">
        <v>0</v>
      </c>
      <c r="FH507">
        <v>0</v>
      </c>
      <c r="FI507">
        <v>0</v>
      </c>
      <c r="FJ507">
        <v>0</v>
      </c>
      <c r="FK507">
        <v>1</v>
      </c>
      <c r="FL507">
        <v>0</v>
      </c>
      <c r="FM507">
        <v>0</v>
      </c>
      <c r="FN507">
        <v>0</v>
      </c>
      <c r="FO507">
        <v>1</v>
      </c>
      <c r="FP507">
        <v>1</v>
      </c>
      <c r="FQ507">
        <v>43</v>
      </c>
      <c r="FR507">
        <v>90</v>
      </c>
      <c r="FS507">
        <v>26</v>
      </c>
      <c r="FT507">
        <v>9</v>
      </c>
      <c r="FU507">
        <v>15</v>
      </c>
      <c r="FV507">
        <v>3</v>
      </c>
      <c r="FW507">
        <v>1</v>
      </c>
      <c r="FX507">
        <v>1</v>
      </c>
      <c r="FY507">
        <v>7</v>
      </c>
      <c r="FZ507">
        <v>1</v>
      </c>
      <c r="GA507">
        <v>0</v>
      </c>
      <c r="GB507">
        <v>10</v>
      </c>
      <c r="GC507">
        <v>0</v>
      </c>
      <c r="GD507">
        <v>0</v>
      </c>
      <c r="GE507">
        <v>8</v>
      </c>
      <c r="GF507">
        <v>1</v>
      </c>
      <c r="GG507">
        <v>0</v>
      </c>
      <c r="GH507">
        <v>0</v>
      </c>
      <c r="GI507">
        <v>2</v>
      </c>
      <c r="GJ507">
        <v>0</v>
      </c>
      <c r="GK507">
        <v>1</v>
      </c>
      <c r="GL507">
        <v>0</v>
      </c>
      <c r="GM507">
        <v>0</v>
      </c>
      <c r="GN507">
        <v>0</v>
      </c>
      <c r="GO507">
        <v>1</v>
      </c>
      <c r="GP507">
        <v>4</v>
      </c>
      <c r="GQ507">
        <v>90</v>
      </c>
      <c r="GR507">
        <v>50</v>
      </c>
      <c r="GS507">
        <v>12</v>
      </c>
      <c r="GT507">
        <v>2</v>
      </c>
      <c r="GU507">
        <v>3</v>
      </c>
      <c r="GV507">
        <v>1</v>
      </c>
      <c r="GW507">
        <v>1</v>
      </c>
      <c r="GX507">
        <v>0</v>
      </c>
      <c r="GY507">
        <v>11</v>
      </c>
      <c r="GZ507">
        <v>1</v>
      </c>
      <c r="HA507">
        <v>11</v>
      </c>
      <c r="HB507">
        <v>0</v>
      </c>
      <c r="HC507">
        <v>0</v>
      </c>
      <c r="HD507">
        <v>0</v>
      </c>
      <c r="HE507">
        <v>0</v>
      </c>
      <c r="HF507">
        <v>0</v>
      </c>
      <c r="HG507">
        <v>0</v>
      </c>
      <c r="HH507">
        <v>0</v>
      </c>
      <c r="HI507">
        <v>0</v>
      </c>
      <c r="HJ507">
        <v>0</v>
      </c>
      <c r="HK507">
        <v>0</v>
      </c>
      <c r="HL507">
        <v>0</v>
      </c>
      <c r="HM507">
        <v>1</v>
      </c>
      <c r="HN507">
        <v>2</v>
      </c>
      <c r="HO507">
        <v>2</v>
      </c>
      <c r="HP507">
        <v>3</v>
      </c>
      <c r="HQ507">
        <v>50</v>
      </c>
      <c r="HR507">
        <v>0</v>
      </c>
      <c r="HS507">
        <v>0</v>
      </c>
      <c r="HT507">
        <v>0</v>
      </c>
      <c r="HU507">
        <v>0</v>
      </c>
      <c r="HV507">
        <v>0</v>
      </c>
      <c r="HW507">
        <v>0</v>
      </c>
      <c r="HX507">
        <v>0</v>
      </c>
      <c r="HY507">
        <v>0</v>
      </c>
      <c r="HZ507">
        <v>0</v>
      </c>
      <c r="IA507">
        <v>0</v>
      </c>
      <c r="IB507">
        <v>0</v>
      </c>
      <c r="IC507">
        <v>0</v>
      </c>
      <c r="ID507">
        <v>0</v>
      </c>
      <c r="IE507">
        <v>0</v>
      </c>
    </row>
    <row r="508" spans="1:239">
      <c r="A508" t="s">
        <v>792</v>
      </c>
      <c r="B508" t="s">
        <v>777</v>
      </c>
      <c r="C508" t="str">
        <f>"061501"</f>
        <v>061501</v>
      </c>
      <c r="D508" t="s">
        <v>791</v>
      </c>
      <c r="E508">
        <v>3</v>
      </c>
      <c r="F508">
        <v>917</v>
      </c>
      <c r="G508">
        <v>700</v>
      </c>
      <c r="H508">
        <v>227</v>
      </c>
      <c r="I508">
        <v>473</v>
      </c>
      <c r="J508">
        <v>0</v>
      </c>
      <c r="K508">
        <v>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473</v>
      </c>
      <c r="T508">
        <v>0</v>
      </c>
      <c r="U508">
        <v>0</v>
      </c>
      <c r="V508">
        <v>473</v>
      </c>
      <c r="W508">
        <v>5</v>
      </c>
      <c r="X508">
        <v>3</v>
      </c>
      <c r="Y508">
        <v>2</v>
      </c>
      <c r="Z508">
        <v>0</v>
      </c>
      <c r="AA508">
        <v>468</v>
      </c>
      <c r="AB508">
        <v>212</v>
      </c>
      <c r="AC508">
        <v>12</v>
      </c>
      <c r="AD508">
        <v>2</v>
      </c>
      <c r="AE508">
        <v>4</v>
      </c>
      <c r="AF508">
        <v>33</v>
      </c>
      <c r="AG508">
        <v>0</v>
      </c>
      <c r="AH508">
        <v>2</v>
      </c>
      <c r="AI508">
        <v>0</v>
      </c>
      <c r="AJ508">
        <v>0</v>
      </c>
      <c r="AK508">
        <v>12</v>
      </c>
      <c r="AL508">
        <v>1</v>
      </c>
      <c r="AM508">
        <v>0</v>
      </c>
      <c r="AN508">
        <v>0</v>
      </c>
      <c r="AO508">
        <v>0</v>
      </c>
      <c r="AP508">
        <v>2</v>
      </c>
      <c r="AQ508">
        <v>7</v>
      </c>
      <c r="AR508">
        <v>123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1</v>
      </c>
      <c r="AZ508">
        <v>13</v>
      </c>
      <c r="BA508">
        <v>212</v>
      </c>
      <c r="BB508">
        <v>57</v>
      </c>
      <c r="BC508">
        <v>7</v>
      </c>
      <c r="BD508">
        <v>18</v>
      </c>
      <c r="BE508">
        <v>0</v>
      </c>
      <c r="BF508">
        <v>4</v>
      </c>
      <c r="BG508">
        <v>1</v>
      </c>
      <c r="BH508">
        <v>6</v>
      </c>
      <c r="BI508">
        <v>1</v>
      </c>
      <c r="BJ508">
        <v>1</v>
      </c>
      <c r="BK508">
        <v>1</v>
      </c>
      <c r="BL508">
        <v>2</v>
      </c>
      <c r="BM508">
        <v>3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1</v>
      </c>
      <c r="BT508">
        <v>0</v>
      </c>
      <c r="BU508">
        <v>3</v>
      </c>
      <c r="BV508">
        <v>0</v>
      </c>
      <c r="BW508">
        <v>0</v>
      </c>
      <c r="BX508">
        <v>0</v>
      </c>
      <c r="BY508">
        <v>0</v>
      </c>
      <c r="BZ508">
        <v>9</v>
      </c>
      <c r="CA508">
        <v>57</v>
      </c>
      <c r="CB508">
        <v>10</v>
      </c>
      <c r="CC508">
        <v>7</v>
      </c>
      <c r="CD508">
        <v>0</v>
      </c>
      <c r="CE508">
        <v>1</v>
      </c>
      <c r="CF508">
        <v>0</v>
      </c>
      <c r="CG508">
        <v>0</v>
      </c>
      <c r="CH508">
        <v>1</v>
      </c>
      <c r="CI508">
        <v>0</v>
      </c>
      <c r="CJ508">
        <v>0</v>
      </c>
      <c r="CK508">
        <v>0</v>
      </c>
      <c r="CL508">
        <v>0</v>
      </c>
      <c r="CM508">
        <v>1</v>
      </c>
      <c r="CN508">
        <v>0</v>
      </c>
      <c r="CO508">
        <v>0</v>
      </c>
      <c r="CP508">
        <v>0</v>
      </c>
      <c r="CQ508">
        <v>10</v>
      </c>
      <c r="CR508">
        <v>21</v>
      </c>
      <c r="CS508">
        <v>8</v>
      </c>
      <c r="CT508">
        <v>0</v>
      </c>
      <c r="CU508">
        <v>0</v>
      </c>
      <c r="CV508">
        <v>1</v>
      </c>
      <c r="CW508">
        <v>1</v>
      </c>
      <c r="CX508">
        <v>1</v>
      </c>
      <c r="CY508">
        <v>5</v>
      </c>
      <c r="CZ508">
        <v>0</v>
      </c>
      <c r="DA508">
        <v>0</v>
      </c>
      <c r="DB508">
        <v>0</v>
      </c>
      <c r="DC508">
        <v>2</v>
      </c>
      <c r="DD508">
        <v>1</v>
      </c>
      <c r="DE508">
        <v>0</v>
      </c>
      <c r="DF508">
        <v>0</v>
      </c>
      <c r="DG508">
        <v>0</v>
      </c>
      <c r="DH508">
        <v>1</v>
      </c>
      <c r="DI508">
        <v>0</v>
      </c>
      <c r="DJ508">
        <v>0</v>
      </c>
      <c r="DK508">
        <v>0</v>
      </c>
      <c r="DL508">
        <v>1</v>
      </c>
      <c r="DM508">
        <v>0</v>
      </c>
      <c r="DN508">
        <v>0</v>
      </c>
      <c r="DO508">
        <v>0</v>
      </c>
      <c r="DP508">
        <v>0</v>
      </c>
      <c r="DQ508">
        <v>21</v>
      </c>
      <c r="DR508">
        <v>90</v>
      </c>
      <c r="DS508">
        <v>1</v>
      </c>
      <c r="DT508">
        <v>0</v>
      </c>
      <c r="DU508">
        <v>0</v>
      </c>
      <c r="DV508">
        <v>84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2</v>
      </c>
      <c r="EM508">
        <v>3</v>
      </c>
      <c r="EN508">
        <v>0</v>
      </c>
      <c r="EO508">
        <v>0</v>
      </c>
      <c r="EP508">
        <v>0</v>
      </c>
      <c r="EQ508">
        <v>90</v>
      </c>
      <c r="ER508">
        <v>26</v>
      </c>
      <c r="ES508">
        <v>11</v>
      </c>
      <c r="ET508">
        <v>3</v>
      </c>
      <c r="EU508">
        <v>0</v>
      </c>
      <c r="EV508">
        <v>1</v>
      </c>
      <c r="EW508">
        <v>0</v>
      </c>
      <c r="EX508">
        <v>0</v>
      </c>
      <c r="EY508">
        <v>0</v>
      </c>
      <c r="EZ508">
        <v>2</v>
      </c>
      <c r="FA508">
        <v>0</v>
      </c>
      <c r="FB508">
        <v>0</v>
      </c>
      <c r="FC508">
        <v>0</v>
      </c>
      <c r="FD508">
        <v>1</v>
      </c>
      <c r="FE508">
        <v>6</v>
      </c>
      <c r="FF508">
        <v>0</v>
      </c>
      <c r="FG508">
        <v>0</v>
      </c>
      <c r="FH508">
        <v>0</v>
      </c>
      <c r="FI508">
        <v>0</v>
      </c>
      <c r="FJ508">
        <v>0</v>
      </c>
      <c r="FK508">
        <v>2</v>
      </c>
      <c r="FL508">
        <v>0</v>
      </c>
      <c r="FM508">
        <v>0</v>
      </c>
      <c r="FN508">
        <v>0</v>
      </c>
      <c r="FO508">
        <v>0</v>
      </c>
      <c r="FP508">
        <v>0</v>
      </c>
      <c r="FQ508">
        <v>26</v>
      </c>
      <c r="FR508">
        <v>33</v>
      </c>
      <c r="FS508">
        <v>10</v>
      </c>
      <c r="FT508">
        <v>2</v>
      </c>
      <c r="FU508">
        <v>5</v>
      </c>
      <c r="FV508">
        <v>0</v>
      </c>
      <c r="FW508">
        <v>0</v>
      </c>
      <c r="FX508">
        <v>4</v>
      </c>
      <c r="FY508">
        <v>1</v>
      </c>
      <c r="FZ508">
        <v>0</v>
      </c>
      <c r="GA508">
        <v>0</v>
      </c>
      <c r="GB508">
        <v>4</v>
      </c>
      <c r="GC508">
        <v>0</v>
      </c>
      <c r="GD508">
        <v>0</v>
      </c>
      <c r="GE508">
        <v>1</v>
      </c>
      <c r="GF508">
        <v>0</v>
      </c>
      <c r="GG508">
        <v>0</v>
      </c>
      <c r="GH508">
        <v>0</v>
      </c>
      <c r="GI508">
        <v>1</v>
      </c>
      <c r="GJ508">
        <v>0</v>
      </c>
      <c r="GK508">
        <v>0</v>
      </c>
      <c r="GL508">
        <v>0</v>
      </c>
      <c r="GM508">
        <v>1</v>
      </c>
      <c r="GN508">
        <v>0</v>
      </c>
      <c r="GO508">
        <v>0</v>
      </c>
      <c r="GP508">
        <v>4</v>
      </c>
      <c r="GQ508">
        <v>33</v>
      </c>
      <c r="GR508">
        <v>18</v>
      </c>
      <c r="GS508">
        <v>8</v>
      </c>
      <c r="GT508">
        <v>0</v>
      </c>
      <c r="GU508">
        <v>1</v>
      </c>
      <c r="GV508">
        <v>1</v>
      </c>
      <c r="GW508">
        <v>0</v>
      </c>
      <c r="GX508">
        <v>0</v>
      </c>
      <c r="GY508">
        <v>3</v>
      </c>
      <c r="GZ508">
        <v>0</v>
      </c>
      <c r="HA508">
        <v>2</v>
      </c>
      <c r="HB508">
        <v>0</v>
      </c>
      <c r="HC508">
        <v>0</v>
      </c>
      <c r="HD508">
        <v>0</v>
      </c>
      <c r="HE508">
        <v>0</v>
      </c>
      <c r="HF508">
        <v>0</v>
      </c>
      <c r="HG508">
        <v>0</v>
      </c>
      <c r="HH508">
        <v>2</v>
      </c>
      <c r="HI508">
        <v>0</v>
      </c>
      <c r="HJ508">
        <v>0</v>
      </c>
      <c r="HK508">
        <v>0</v>
      </c>
      <c r="HL508">
        <v>0</v>
      </c>
      <c r="HM508">
        <v>0</v>
      </c>
      <c r="HN508">
        <v>0</v>
      </c>
      <c r="HO508">
        <v>0</v>
      </c>
      <c r="HP508">
        <v>1</v>
      </c>
      <c r="HQ508">
        <v>18</v>
      </c>
      <c r="HR508">
        <v>1</v>
      </c>
      <c r="HS508">
        <v>0</v>
      </c>
      <c r="HT508">
        <v>0</v>
      </c>
      <c r="HU508">
        <v>0</v>
      </c>
      <c r="HV508">
        <v>0</v>
      </c>
      <c r="HW508">
        <v>0</v>
      </c>
      <c r="HX508">
        <v>0</v>
      </c>
      <c r="HY508">
        <v>0</v>
      </c>
      <c r="HZ508">
        <v>0</v>
      </c>
      <c r="IA508">
        <v>1</v>
      </c>
      <c r="IB508">
        <v>0</v>
      </c>
      <c r="IC508">
        <v>0</v>
      </c>
      <c r="ID508">
        <v>0</v>
      </c>
      <c r="IE508">
        <v>1</v>
      </c>
    </row>
    <row r="509" spans="1:239">
      <c r="A509" t="s">
        <v>790</v>
      </c>
      <c r="B509" t="s">
        <v>777</v>
      </c>
      <c r="C509" t="str">
        <f>"061501"</f>
        <v>061501</v>
      </c>
      <c r="D509" t="s">
        <v>789</v>
      </c>
      <c r="E509">
        <v>4</v>
      </c>
      <c r="F509">
        <v>1682</v>
      </c>
      <c r="G509">
        <v>1290</v>
      </c>
      <c r="H509">
        <v>444</v>
      </c>
      <c r="I509">
        <v>846</v>
      </c>
      <c r="J509">
        <v>2</v>
      </c>
      <c r="K509">
        <v>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846</v>
      </c>
      <c r="T509">
        <v>0</v>
      </c>
      <c r="U509">
        <v>0</v>
      </c>
      <c r="V509">
        <v>846</v>
      </c>
      <c r="W509">
        <v>10</v>
      </c>
      <c r="X509">
        <v>9</v>
      </c>
      <c r="Y509">
        <v>0</v>
      </c>
      <c r="Z509">
        <v>0</v>
      </c>
      <c r="AA509">
        <v>836</v>
      </c>
      <c r="AB509">
        <v>364</v>
      </c>
      <c r="AC509">
        <v>45</v>
      </c>
      <c r="AD509">
        <v>6</v>
      </c>
      <c r="AE509">
        <v>19</v>
      </c>
      <c r="AF509">
        <v>47</v>
      </c>
      <c r="AG509">
        <v>5</v>
      </c>
      <c r="AH509">
        <v>0</v>
      </c>
      <c r="AI509">
        <v>1</v>
      </c>
      <c r="AJ509">
        <v>1</v>
      </c>
      <c r="AK509">
        <v>8</v>
      </c>
      <c r="AL509">
        <v>4</v>
      </c>
      <c r="AM509">
        <v>1</v>
      </c>
      <c r="AN509">
        <v>0</v>
      </c>
      <c r="AO509">
        <v>4</v>
      </c>
      <c r="AP509">
        <v>3</v>
      </c>
      <c r="AQ509">
        <v>11</v>
      </c>
      <c r="AR509">
        <v>197</v>
      </c>
      <c r="AS509">
        <v>1</v>
      </c>
      <c r="AT509">
        <v>1</v>
      </c>
      <c r="AU509">
        <v>2</v>
      </c>
      <c r="AV509">
        <v>0</v>
      </c>
      <c r="AW509">
        <v>1</v>
      </c>
      <c r="AX509">
        <v>0</v>
      </c>
      <c r="AY509">
        <v>2</v>
      </c>
      <c r="AZ509">
        <v>5</v>
      </c>
      <c r="BA509">
        <v>364</v>
      </c>
      <c r="BB509">
        <v>108</v>
      </c>
      <c r="BC509">
        <v>14</v>
      </c>
      <c r="BD509">
        <v>47</v>
      </c>
      <c r="BE509">
        <v>1</v>
      </c>
      <c r="BF509">
        <v>4</v>
      </c>
      <c r="BG509">
        <v>1</v>
      </c>
      <c r="BH509">
        <v>18</v>
      </c>
      <c r="BI509">
        <v>1</v>
      </c>
      <c r="BJ509">
        <v>0</v>
      </c>
      <c r="BK509">
        <v>1</v>
      </c>
      <c r="BL509">
        <v>0</v>
      </c>
      <c r="BM509">
        <v>4</v>
      </c>
      <c r="BN509">
        <v>0</v>
      </c>
      <c r="BO509">
        <v>0</v>
      </c>
      <c r="BP509">
        <v>5</v>
      </c>
      <c r="BQ509">
        <v>0</v>
      </c>
      <c r="BR509">
        <v>2</v>
      </c>
      <c r="BS509">
        <v>4</v>
      </c>
      <c r="BT509">
        <v>0</v>
      </c>
      <c r="BU509">
        <v>0</v>
      </c>
      <c r="BV509">
        <v>1</v>
      </c>
      <c r="BW509">
        <v>0</v>
      </c>
      <c r="BX509">
        <v>1</v>
      </c>
      <c r="BY509">
        <v>0</v>
      </c>
      <c r="BZ509">
        <v>4</v>
      </c>
      <c r="CA509">
        <v>108</v>
      </c>
      <c r="CB509">
        <v>27</v>
      </c>
      <c r="CC509">
        <v>12</v>
      </c>
      <c r="CD509">
        <v>1</v>
      </c>
      <c r="CE509">
        <v>2</v>
      </c>
      <c r="CF509">
        <v>1</v>
      </c>
      <c r="CG509">
        <v>1</v>
      </c>
      <c r="CH509">
        <v>0</v>
      </c>
      <c r="CI509">
        <v>1</v>
      </c>
      <c r="CJ509">
        <v>0</v>
      </c>
      <c r="CK509">
        <v>0</v>
      </c>
      <c r="CL509">
        <v>0</v>
      </c>
      <c r="CM509">
        <v>1</v>
      </c>
      <c r="CN509">
        <v>0</v>
      </c>
      <c r="CO509">
        <v>3</v>
      </c>
      <c r="CP509">
        <v>5</v>
      </c>
      <c r="CQ509">
        <v>27</v>
      </c>
      <c r="CR509">
        <v>52</v>
      </c>
      <c r="CS509">
        <v>15</v>
      </c>
      <c r="CT509">
        <v>0</v>
      </c>
      <c r="CU509">
        <v>1</v>
      </c>
      <c r="CV509">
        <v>1</v>
      </c>
      <c r="CW509">
        <v>2</v>
      </c>
      <c r="CX509">
        <v>1</v>
      </c>
      <c r="CY509">
        <v>28</v>
      </c>
      <c r="CZ509">
        <v>1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1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1</v>
      </c>
      <c r="DO509">
        <v>0</v>
      </c>
      <c r="DP509">
        <v>1</v>
      </c>
      <c r="DQ509">
        <v>52</v>
      </c>
      <c r="DR509">
        <v>110</v>
      </c>
      <c r="DS509">
        <v>2</v>
      </c>
      <c r="DT509">
        <v>5</v>
      </c>
      <c r="DU509">
        <v>0</v>
      </c>
      <c r="DV509">
        <v>94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1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1</v>
      </c>
      <c r="EL509">
        <v>5</v>
      </c>
      <c r="EM509">
        <v>1</v>
      </c>
      <c r="EN509">
        <v>0</v>
      </c>
      <c r="EO509">
        <v>0</v>
      </c>
      <c r="EP509">
        <v>1</v>
      </c>
      <c r="EQ509">
        <v>110</v>
      </c>
      <c r="ER509">
        <v>81</v>
      </c>
      <c r="ES509">
        <v>44</v>
      </c>
      <c r="ET509">
        <v>4</v>
      </c>
      <c r="EU509">
        <v>4</v>
      </c>
      <c r="EV509">
        <v>2</v>
      </c>
      <c r="EW509">
        <v>0</v>
      </c>
      <c r="EX509">
        <v>1</v>
      </c>
      <c r="EY509">
        <v>2</v>
      </c>
      <c r="EZ509">
        <v>0</v>
      </c>
      <c r="FA509">
        <v>0</v>
      </c>
      <c r="FB509">
        <v>0</v>
      </c>
      <c r="FC509">
        <v>0</v>
      </c>
      <c r="FD509">
        <v>0</v>
      </c>
      <c r="FE509">
        <v>11</v>
      </c>
      <c r="FF509">
        <v>1</v>
      </c>
      <c r="FG509">
        <v>0</v>
      </c>
      <c r="FH509">
        <v>2</v>
      </c>
      <c r="FI509">
        <v>1</v>
      </c>
      <c r="FJ509">
        <v>0</v>
      </c>
      <c r="FK509">
        <v>6</v>
      </c>
      <c r="FL509">
        <v>0</v>
      </c>
      <c r="FM509">
        <v>1</v>
      </c>
      <c r="FN509">
        <v>0</v>
      </c>
      <c r="FO509">
        <v>0</v>
      </c>
      <c r="FP509">
        <v>2</v>
      </c>
      <c r="FQ509">
        <v>81</v>
      </c>
      <c r="FR509">
        <v>57</v>
      </c>
      <c r="FS509">
        <v>17</v>
      </c>
      <c r="FT509">
        <v>2</v>
      </c>
      <c r="FU509">
        <v>5</v>
      </c>
      <c r="FV509">
        <v>1</v>
      </c>
      <c r="FW509">
        <v>0</v>
      </c>
      <c r="FX509">
        <v>1</v>
      </c>
      <c r="FY509">
        <v>5</v>
      </c>
      <c r="FZ509">
        <v>1</v>
      </c>
      <c r="GA509">
        <v>0</v>
      </c>
      <c r="GB509">
        <v>5</v>
      </c>
      <c r="GC509">
        <v>2</v>
      </c>
      <c r="GD509">
        <v>0</v>
      </c>
      <c r="GE509">
        <v>0</v>
      </c>
      <c r="GF509">
        <v>1</v>
      </c>
      <c r="GG509">
        <v>2</v>
      </c>
      <c r="GH509">
        <v>1</v>
      </c>
      <c r="GI509">
        <v>1</v>
      </c>
      <c r="GJ509">
        <v>0</v>
      </c>
      <c r="GK509">
        <v>0</v>
      </c>
      <c r="GL509">
        <v>2</v>
      </c>
      <c r="GM509">
        <v>0</v>
      </c>
      <c r="GN509">
        <v>0</v>
      </c>
      <c r="GO509">
        <v>1</v>
      </c>
      <c r="GP509">
        <v>10</v>
      </c>
      <c r="GQ509">
        <v>57</v>
      </c>
      <c r="GR509">
        <v>37</v>
      </c>
      <c r="GS509">
        <v>15</v>
      </c>
      <c r="GT509">
        <v>0</v>
      </c>
      <c r="GU509">
        <v>5</v>
      </c>
      <c r="GV509">
        <v>0</v>
      </c>
      <c r="GW509">
        <v>2</v>
      </c>
      <c r="GX509">
        <v>0</v>
      </c>
      <c r="GY509">
        <v>7</v>
      </c>
      <c r="GZ509">
        <v>1</v>
      </c>
      <c r="HA509">
        <v>4</v>
      </c>
      <c r="HB509">
        <v>0</v>
      </c>
      <c r="HC509">
        <v>0</v>
      </c>
      <c r="HD509">
        <v>0</v>
      </c>
      <c r="HE509">
        <v>1</v>
      </c>
      <c r="HF509">
        <v>0</v>
      </c>
      <c r="HG509">
        <v>0</v>
      </c>
      <c r="HH509">
        <v>1</v>
      </c>
      <c r="HI509">
        <v>0</v>
      </c>
      <c r="HJ509">
        <v>0</v>
      </c>
      <c r="HK509">
        <v>0</v>
      </c>
      <c r="HL509">
        <v>1</v>
      </c>
      <c r="HM509">
        <v>0</v>
      </c>
      <c r="HN509">
        <v>0</v>
      </c>
      <c r="HO509">
        <v>0</v>
      </c>
      <c r="HP509">
        <v>0</v>
      </c>
      <c r="HQ509">
        <v>37</v>
      </c>
      <c r="HR509">
        <v>0</v>
      </c>
      <c r="HS509">
        <v>0</v>
      </c>
      <c r="HT509">
        <v>0</v>
      </c>
      <c r="HU509">
        <v>0</v>
      </c>
      <c r="HV509">
        <v>0</v>
      </c>
      <c r="HW509">
        <v>0</v>
      </c>
      <c r="HX509">
        <v>0</v>
      </c>
      <c r="HY509">
        <v>0</v>
      </c>
      <c r="HZ509">
        <v>0</v>
      </c>
      <c r="IA509">
        <v>0</v>
      </c>
      <c r="IB509">
        <v>0</v>
      </c>
      <c r="IC509">
        <v>0</v>
      </c>
      <c r="ID509">
        <v>0</v>
      </c>
      <c r="IE509">
        <v>0</v>
      </c>
    </row>
    <row r="510" spans="1:239">
      <c r="A510" t="s">
        <v>788</v>
      </c>
      <c r="B510" t="s">
        <v>777</v>
      </c>
      <c r="C510" t="str">
        <f>"061501"</f>
        <v>061501</v>
      </c>
      <c r="D510" t="s">
        <v>787</v>
      </c>
      <c r="E510">
        <v>5</v>
      </c>
      <c r="F510">
        <v>1538</v>
      </c>
      <c r="G510">
        <v>1180</v>
      </c>
      <c r="H510">
        <v>425</v>
      </c>
      <c r="I510">
        <v>755</v>
      </c>
      <c r="J510">
        <v>0</v>
      </c>
      <c r="K510">
        <v>5</v>
      </c>
      <c r="L510">
        <v>2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1</v>
      </c>
      <c r="S510">
        <v>756</v>
      </c>
      <c r="T510">
        <v>1</v>
      </c>
      <c r="U510">
        <v>0</v>
      </c>
      <c r="V510">
        <v>756</v>
      </c>
      <c r="W510">
        <v>19</v>
      </c>
      <c r="X510">
        <v>14</v>
      </c>
      <c r="Y510">
        <v>5</v>
      </c>
      <c r="Z510">
        <v>0</v>
      </c>
      <c r="AA510">
        <v>737</v>
      </c>
      <c r="AB510">
        <v>338</v>
      </c>
      <c r="AC510">
        <v>35</v>
      </c>
      <c r="AD510">
        <v>4</v>
      </c>
      <c r="AE510">
        <v>16</v>
      </c>
      <c r="AF510">
        <v>63</v>
      </c>
      <c r="AG510">
        <v>0</v>
      </c>
      <c r="AH510">
        <v>2</v>
      </c>
      <c r="AI510">
        <v>2</v>
      </c>
      <c r="AJ510">
        <v>0</v>
      </c>
      <c r="AK510">
        <v>4</v>
      </c>
      <c r="AL510">
        <v>0</v>
      </c>
      <c r="AM510">
        <v>0</v>
      </c>
      <c r="AN510">
        <v>1</v>
      </c>
      <c r="AO510">
        <v>3</v>
      </c>
      <c r="AP510">
        <v>6</v>
      </c>
      <c r="AQ510">
        <v>21</v>
      </c>
      <c r="AR510">
        <v>168</v>
      </c>
      <c r="AS510">
        <v>1</v>
      </c>
      <c r="AT510">
        <v>0</v>
      </c>
      <c r="AU510">
        <v>0</v>
      </c>
      <c r="AV510">
        <v>0</v>
      </c>
      <c r="AW510">
        <v>1</v>
      </c>
      <c r="AX510">
        <v>0</v>
      </c>
      <c r="AY510">
        <v>3</v>
      </c>
      <c r="AZ510">
        <v>8</v>
      </c>
      <c r="BA510">
        <v>338</v>
      </c>
      <c r="BB510">
        <v>52</v>
      </c>
      <c r="BC510">
        <v>7</v>
      </c>
      <c r="BD510">
        <v>26</v>
      </c>
      <c r="BE510">
        <v>2</v>
      </c>
      <c r="BF510">
        <v>1</v>
      </c>
      <c r="BG510">
        <v>0</v>
      </c>
      <c r="BH510">
        <v>6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1</v>
      </c>
      <c r="BO510">
        <v>0</v>
      </c>
      <c r="BP510">
        <v>0</v>
      </c>
      <c r="BQ510">
        <v>0</v>
      </c>
      <c r="BR510">
        <v>0</v>
      </c>
      <c r="BS510">
        <v>1</v>
      </c>
      <c r="BT510">
        <v>0</v>
      </c>
      <c r="BU510">
        <v>1</v>
      </c>
      <c r="BV510">
        <v>0</v>
      </c>
      <c r="BW510">
        <v>1</v>
      </c>
      <c r="BX510">
        <v>0</v>
      </c>
      <c r="BY510">
        <v>0</v>
      </c>
      <c r="BZ510">
        <v>6</v>
      </c>
      <c r="CA510">
        <v>52</v>
      </c>
      <c r="CB510">
        <v>14</v>
      </c>
      <c r="CC510">
        <v>11</v>
      </c>
      <c r="CD510">
        <v>0</v>
      </c>
      <c r="CE510">
        <v>1</v>
      </c>
      <c r="CF510">
        <v>0</v>
      </c>
      <c r="CG510">
        <v>1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1</v>
      </c>
      <c r="CN510">
        <v>0</v>
      </c>
      <c r="CO510">
        <v>0</v>
      </c>
      <c r="CP510">
        <v>0</v>
      </c>
      <c r="CQ510">
        <v>14</v>
      </c>
      <c r="CR510">
        <v>43</v>
      </c>
      <c r="CS510">
        <v>11</v>
      </c>
      <c r="CT510">
        <v>1</v>
      </c>
      <c r="CU510">
        <v>0</v>
      </c>
      <c r="CV510">
        <v>0</v>
      </c>
      <c r="CW510">
        <v>1</v>
      </c>
      <c r="CX510">
        <v>1</v>
      </c>
      <c r="CY510">
        <v>24</v>
      </c>
      <c r="CZ510">
        <v>0</v>
      </c>
      <c r="DA510">
        <v>0</v>
      </c>
      <c r="DB510">
        <v>1</v>
      </c>
      <c r="DC510">
        <v>0</v>
      </c>
      <c r="DD510">
        <v>0</v>
      </c>
      <c r="DE510">
        <v>0</v>
      </c>
      <c r="DF510">
        <v>0</v>
      </c>
      <c r="DG510">
        <v>2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2</v>
      </c>
      <c r="DQ510">
        <v>43</v>
      </c>
      <c r="DR510">
        <v>126</v>
      </c>
      <c r="DS510">
        <v>3</v>
      </c>
      <c r="DT510">
        <v>0</v>
      </c>
      <c r="DU510">
        <v>0</v>
      </c>
      <c r="DV510">
        <v>112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0</v>
      </c>
      <c r="EC510">
        <v>0</v>
      </c>
      <c r="ED510">
        <v>0</v>
      </c>
      <c r="EE510">
        <v>1</v>
      </c>
      <c r="EF510">
        <v>1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2</v>
      </c>
      <c r="EM510">
        <v>5</v>
      </c>
      <c r="EN510">
        <v>0</v>
      </c>
      <c r="EO510">
        <v>0</v>
      </c>
      <c r="EP510">
        <v>2</v>
      </c>
      <c r="EQ510">
        <v>126</v>
      </c>
      <c r="ER510">
        <v>53</v>
      </c>
      <c r="ES510">
        <v>23</v>
      </c>
      <c r="ET510">
        <v>5</v>
      </c>
      <c r="EU510">
        <v>2</v>
      </c>
      <c r="EV510">
        <v>3</v>
      </c>
      <c r="EW510">
        <v>1</v>
      </c>
      <c r="EX510">
        <v>0</v>
      </c>
      <c r="EY510">
        <v>0</v>
      </c>
      <c r="EZ510">
        <v>0</v>
      </c>
      <c r="FA510">
        <v>0</v>
      </c>
      <c r="FB510">
        <v>0</v>
      </c>
      <c r="FC510">
        <v>0</v>
      </c>
      <c r="FD510">
        <v>0</v>
      </c>
      <c r="FE510">
        <v>8</v>
      </c>
      <c r="FF510">
        <v>0</v>
      </c>
      <c r="FG510">
        <v>0</v>
      </c>
      <c r="FH510">
        <v>2</v>
      </c>
      <c r="FI510">
        <v>1</v>
      </c>
      <c r="FJ510">
        <v>0</v>
      </c>
      <c r="FK510">
        <v>3</v>
      </c>
      <c r="FL510">
        <v>0</v>
      </c>
      <c r="FM510">
        <v>1</v>
      </c>
      <c r="FN510">
        <v>0</v>
      </c>
      <c r="FO510">
        <v>0</v>
      </c>
      <c r="FP510">
        <v>4</v>
      </c>
      <c r="FQ510">
        <v>53</v>
      </c>
      <c r="FR510">
        <v>66</v>
      </c>
      <c r="FS510">
        <v>21</v>
      </c>
      <c r="FT510">
        <v>7</v>
      </c>
      <c r="FU510">
        <v>7</v>
      </c>
      <c r="FV510">
        <v>2</v>
      </c>
      <c r="FW510">
        <v>0</v>
      </c>
      <c r="FX510">
        <v>0</v>
      </c>
      <c r="FY510">
        <v>3</v>
      </c>
      <c r="FZ510">
        <v>2</v>
      </c>
      <c r="GA510">
        <v>0</v>
      </c>
      <c r="GB510">
        <v>8</v>
      </c>
      <c r="GC510">
        <v>0</v>
      </c>
      <c r="GD510">
        <v>2</v>
      </c>
      <c r="GE510">
        <v>0</v>
      </c>
      <c r="GF510">
        <v>0</v>
      </c>
      <c r="GG510">
        <v>0</v>
      </c>
      <c r="GH510">
        <v>2</v>
      </c>
      <c r="GI510">
        <v>1</v>
      </c>
      <c r="GJ510">
        <v>0</v>
      </c>
      <c r="GK510">
        <v>1</v>
      </c>
      <c r="GL510">
        <v>0</v>
      </c>
      <c r="GM510">
        <v>0</v>
      </c>
      <c r="GN510">
        <v>0</v>
      </c>
      <c r="GO510">
        <v>3</v>
      </c>
      <c r="GP510">
        <v>7</v>
      </c>
      <c r="GQ510">
        <v>66</v>
      </c>
      <c r="GR510">
        <v>43</v>
      </c>
      <c r="GS510">
        <v>22</v>
      </c>
      <c r="GT510">
        <v>0</v>
      </c>
      <c r="GU510">
        <v>1</v>
      </c>
      <c r="GV510">
        <v>0</v>
      </c>
      <c r="GW510">
        <v>0</v>
      </c>
      <c r="GX510">
        <v>1</v>
      </c>
      <c r="GY510">
        <v>7</v>
      </c>
      <c r="GZ510">
        <v>0</v>
      </c>
      <c r="HA510">
        <v>7</v>
      </c>
      <c r="HB510">
        <v>1</v>
      </c>
      <c r="HC510">
        <v>0</v>
      </c>
      <c r="HD510">
        <v>1</v>
      </c>
      <c r="HE510">
        <v>0</v>
      </c>
      <c r="HF510">
        <v>1</v>
      </c>
      <c r="HG510">
        <v>0</v>
      </c>
      <c r="HH510">
        <v>1</v>
      </c>
      <c r="HI510">
        <v>0</v>
      </c>
      <c r="HJ510">
        <v>0</v>
      </c>
      <c r="HK510">
        <v>0</v>
      </c>
      <c r="HL510">
        <v>0</v>
      </c>
      <c r="HM510">
        <v>0</v>
      </c>
      <c r="HN510">
        <v>1</v>
      </c>
      <c r="HO510">
        <v>0</v>
      </c>
      <c r="HP510">
        <v>0</v>
      </c>
      <c r="HQ510">
        <v>43</v>
      </c>
      <c r="HR510">
        <v>2</v>
      </c>
      <c r="HS510">
        <v>2</v>
      </c>
      <c r="HT510">
        <v>0</v>
      </c>
      <c r="HU510">
        <v>0</v>
      </c>
      <c r="HV510">
        <v>0</v>
      </c>
      <c r="HW510">
        <v>0</v>
      </c>
      <c r="HX510">
        <v>0</v>
      </c>
      <c r="HY510">
        <v>0</v>
      </c>
      <c r="HZ510">
        <v>0</v>
      </c>
      <c r="IA510">
        <v>0</v>
      </c>
      <c r="IB510">
        <v>0</v>
      </c>
      <c r="IC510">
        <v>0</v>
      </c>
      <c r="ID510">
        <v>0</v>
      </c>
      <c r="IE510">
        <v>2</v>
      </c>
    </row>
    <row r="511" spans="1:239">
      <c r="A511" t="s">
        <v>786</v>
      </c>
      <c r="B511" t="s">
        <v>777</v>
      </c>
      <c r="C511" t="str">
        <f>"061501"</f>
        <v>061501</v>
      </c>
      <c r="D511" t="s">
        <v>785</v>
      </c>
      <c r="E511">
        <v>6</v>
      </c>
      <c r="F511">
        <v>1646</v>
      </c>
      <c r="G511">
        <v>1248</v>
      </c>
      <c r="H511">
        <v>431</v>
      </c>
      <c r="I511">
        <v>817</v>
      </c>
      <c r="J511">
        <v>4</v>
      </c>
      <c r="K511">
        <v>13</v>
      </c>
      <c r="L511">
        <v>1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1</v>
      </c>
      <c r="S511">
        <v>818</v>
      </c>
      <c r="T511">
        <v>1</v>
      </c>
      <c r="U511">
        <v>0</v>
      </c>
      <c r="V511">
        <v>818</v>
      </c>
      <c r="W511">
        <v>22</v>
      </c>
      <c r="X511">
        <v>20</v>
      </c>
      <c r="Y511">
        <v>2</v>
      </c>
      <c r="Z511">
        <v>0</v>
      </c>
      <c r="AA511">
        <v>796</v>
      </c>
      <c r="AB511">
        <v>356</v>
      </c>
      <c r="AC511">
        <v>29</v>
      </c>
      <c r="AD511">
        <v>1</v>
      </c>
      <c r="AE511">
        <v>18</v>
      </c>
      <c r="AF511">
        <v>62</v>
      </c>
      <c r="AG511">
        <v>1</v>
      </c>
      <c r="AH511">
        <v>1</v>
      </c>
      <c r="AI511">
        <v>1</v>
      </c>
      <c r="AJ511">
        <v>3</v>
      </c>
      <c r="AK511">
        <v>5</v>
      </c>
      <c r="AL511">
        <v>0</v>
      </c>
      <c r="AM511">
        <v>1</v>
      </c>
      <c r="AN511">
        <v>0</v>
      </c>
      <c r="AO511">
        <v>2</v>
      </c>
      <c r="AP511">
        <v>4</v>
      </c>
      <c r="AQ511">
        <v>11</v>
      </c>
      <c r="AR511">
        <v>212</v>
      </c>
      <c r="AS511">
        <v>1</v>
      </c>
      <c r="AT511">
        <v>1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3</v>
      </c>
      <c r="BA511">
        <v>356</v>
      </c>
      <c r="BB511">
        <v>84</v>
      </c>
      <c r="BC511">
        <v>13</v>
      </c>
      <c r="BD511">
        <v>38</v>
      </c>
      <c r="BE511">
        <v>1</v>
      </c>
      <c r="BF511">
        <v>1</v>
      </c>
      <c r="BG511">
        <v>1</v>
      </c>
      <c r="BH511">
        <v>3</v>
      </c>
      <c r="BI511">
        <v>0</v>
      </c>
      <c r="BJ511">
        <v>2</v>
      </c>
      <c r="BK511">
        <v>4</v>
      </c>
      <c r="BL511">
        <v>0</v>
      </c>
      <c r="BM511">
        <v>4</v>
      </c>
      <c r="BN511">
        <v>0</v>
      </c>
      <c r="BO511">
        <v>0</v>
      </c>
      <c r="BP511">
        <v>0</v>
      </c>
      <c r="BQ511">
        <v>0</v>
      </c>
      <c r="BR511">
        <v>1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16</v>
      </c>
      <c r="CA511">
        <v>84</v>
      </c>
      <c r="CB511">
        <v>19</v>
      </c>
      <c r="CC511">
        <v>6</v>
      </c>
      <c r="CD511">
        <v>2</v>
      </c>
      <c r="CE511">
        <v>2</v>
      </c>
      <c r="CF511">
        <v>2</v>
      </c>
      <c r="CG511">
        <v>0</v>
      </c>
      <c r="CH511">
        <v>1</v>
      </c>
      <c r="CI511">
        <v>0</v>
      </c>
      <c r="CJ511">
        <v>0</v>
      </c>
      <c r="CK511">
        <v>0</v>
      </c>
      <c r="CL511">
        <v>1</v>
      </c>
      <c r="CM511">
        <v>1</v>
      </c>
      <c r="CN511">
        <v>0</v>
      </c>
      <c r="CO511">
        <v>3</v>
      </c>
      <c r="CP511">
        <v>1</v>
      </c>
      <c r="CQ511">
        <v>19</v>
      </c>
      <c r="CR511">
        <v>51</v>
      </c>
      <c r="CS511">
        <v>19</v>
      </c>
      <c r="CT511">
        <v>1</v>
      </c>
      <c r="CU511">
        <v>1</v>
      </c>
      <c r="CV511">
        <v>2</v>
      </c>
      <c r="CW511">
        <v>1</v>
      </c>
      <c r="CX511">
        <v>3</v>
      </c>
      <c r="CY511">
        <v>18</v>
      </c>
      <c r="CZ511">
        <v>0</v>
      </c>
      <c r="DA511">
        <v>0</v>
      </c>
      <c r="DB511">
        <v>2</v>
      </c>
      <c r="DC511">
        <v>1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1</v>
      </c>
      <c r="DL511">
        <v>0</v>
      </c>
      <c r="DM511">
        <v>0</v>
      </c>
      <c r="DN511">
        <v>0</v>
      </c>
      <c r="DO511">
        <v>0</v>
      </c>
      <c r="DP511">
        <v>2</v>
      </c>
      <c r="DQ511">
        <v>51</v>
      </c>
      <c r="DR511">
        <v>108</v>
      </c>
      <c r="DS511">
        <v>0</v>
      </c>
      <c r="DT511">
        <v>3</v>
      </c>
      <c r="DU511">
        <v>0</v>
      </c>
      <c r="DV511">
        <v>96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0</v>
      </c>
      <c r="EL511">
        <v>7</v>
      </c>
      <c r="EM511">
        <v>2</v>
      </c>
      <c r="EN511">
        <v>0</v>
      </c>
      <c r="EO511">
        <v>0</v>
      </c>
      <c r="EP511">
        <v>0</v>
      </c>
      <c r="EQ511">
        <v>108</v>
      </c>
      <c r="ER511">
        <v>67</v>
      </c>
      <c r="ES511">
        <v>39</v>
      </c>
      <c r="ET511">
        <v>7</v>
      </c>
      <c r="EU511">
        <v>3</v>
      </c>
      <c r="EV511">
        <v>0</v>
      </c>
      <c r="EW511">
        <v>0</v>
      </c>
      <c r="EX511">
        <v>1</v>
      </c>
      <c r="EY511">
        <v>0</v>
      </c>
      <c r="EZ511">
        <v>0</v>
      </c>
      <c r="FA511">
        <v>0</v>
      </c>
      <c r="FB511">
        <v>1</v>
      </c>
      <c r="FC511">
        <v>0</v>
      </c>
      <c r="FD511">
        <v>0</v>
      </c>
      <c r="FE511">
        <v>9</v>
      </c>
      <c r="FF511">
        <v>0</v>
      </c>
      <c r="FG511">
        <v>0</v>
      </c>
      <c r="FH511">
        <v>0</v>
      </c>
      <c r="FI511">
        <v>2</v>
      </c>
      <c r="FJ511">
        <v>1</v>
      </c>
      <c r="FK511">
        <v>0</v>
      </c>
      <c r="FL511">
        <v>0</v>
      </c>
      <c r="FM511">
        <v>0</v>
      </c>
      <c r="FN511">
        <v>0</v>
      </c>
      <c r="FO511">
        <v>0</v>
      </c>
      <c r="FP511">
        <v>4</v>
      </c>
      <c r="FQ511">
        <v>67</v>
      </c>
      <c r="FR511">
        <v>70</v>
      </c>
      <c r="FS511">
        <v>18</v>
      </c>
      <c r="FT511">
        <v>7</v>
      </c>
      <c r="FU511">
        <v>9</v>
      </c>
      <c r="FV511">
        <v>2</v>
      </c>
      <c r="FW511">
        <v>1</v>
      </c>
      <c r="FX511">
        <v>1</v>
      </c>
      <c r="FY511">
        <v>3</v>
      </c>
      <c r="FZ511">
        <v>0</v>
      </c>
      <c r="GA511">
        <v>1</v>
      </c>
      <c r="GB511">
        <v>4</v>
      </c>
      <c r="GC511">
        <v>1</v>
      </c>
      <c r="GD511">
        <v>1</v>
      </c>
      <c r="GE511">
        <v>9</v>
      </c>
      <c r="GF511">
        <v>0</v>
      </c>
      <c r="GG511">
        <v>0</v>
      </c>
      <c r="GH511">
        <v>0</v>
      </c>
      <c r="GI511">
        <v>0</v>
      </c>
      <c r="GJ511">
        <v>1</v>
      </c>
      <c r="GK511">
        <v>0</v>
      </c>
      <c r="GL511">
        <v>0</v>
      </c>
      <c r="GM511">
        <v>2</v>
      </c>
      <c r="GN511">
        <v>0</v>
      </c>
      <c r="GO511">
        <v>3</v>
      </c>
      <c r="GP511">
        <v>7</v>
      </c>
      <c r="GQ511">
        <v>70</v>
      </c>
      <c r="GR511">
        <v>41</v>
      </c>
      <c r="GS511">
        <v>12</v>
      </c>
      <c r="GT511">
        <v>1</v>
      </c>
      <c r="GU511">
        <v>0</v>
      </c>
      <c r="GV511">
        <v>1</v>
      </c>
      <c r="GW511">
        <v>0</v>
      </c>
      <c r="GX511">
        <v>1</v>
      </c>
      <c r="GY511">
        <v>4</v>
      </c>
      <c r="GZ511">
        <v>0</v>
      </c>
      <c r="HA511">
        <v>18</v>
      </c>
      <c r="HB511">
        <v>0</v>
      </c>
      <c r="HC511">
        <v>0</v>
      </c>
      <c r="HD511">
        <v>0</v>
      </c>
      <c r="HE511">
        <v>0</v>
      </c>
      <c r="HF511">
        <v>0</v>
      </c>
      <c r="HG511">
        <v>0</v>
      </c>
      <c r="HH511">
        <v>0</v>
      </c>
      <c r="HI511">
        <v>0</v>
      </c>
      <c r="HJ511">
        <v>0</v>
      </c>
      <c r="HK511">
        <v>0</v>
      </c>
      <c r="HL511">
        <v>0</v>
      </c>
      <c r="HM511">
        <v>0</v>
      </c>
      <c r="HN511">
        <v>0</v>
      </c>
      <c r="HO511">
        <v>0</v>
      </c>
      <c r="HP511">
        <v>4</v>
      </c>
      <c r="HQ511">
        <v>41</v>
      </c>
      <c r="HR511">
        <v>0</v>
      </c>
      <c r="HS511">
        <v>0</v>
      </c>
      <c r="HT511">
        <v>0</v>
      </c>
      <c r="HU511">
        <v>0</v>
      </c>
      <c r="HV511">
        <v>0</v>
      </c>
      <c r="HW511">
        <v>0</v>
      </c>
      <c r="HX511">
        <v>0</v>
      </c>
      <c r="HY511">
        <v>0</v>
      </c>
      <c r="HZ511">
        <v>0</v>
      </c>
      <c r="IA511">
        <v>0</v>
      </c>
      <c r="IB511">
        <v>0</v>
      </c>
      <c r="IC511">
        <v>0</v>
      </c>
      <c r="ID511">
        <v>0</v>
      </c>
      <c r="IE511">
        <v>0</v>
      </c>
    </row>
    <row r="512" spans="1:239">
      <c r="A512" t="s">
        <v>784</v>
      </c>
      <c r="B512" t="s">
        <v>777</v>
      </c>
      <c r="C512" t="str">
        <f>"061501"</f>
        <v>061501</v>
      </c>
      <c r="D512" t="s">
        <v>783</v>
      </c>
      <c r="E512">
        <v>7</v>
      </c>
      <c r="F512">
        <v>919</v>
      </c>
      <c r="G512">
        <v>710</v>
      </c>
      <c r="H512">
        <v>231</v>
      </c>
      <c r="I512">
        <v>479</v>
      </c>
      <c r="J512">
        <v>1</v>
      </c>
      <c r="K512">
        <v>3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479</v>
      </c>
      <c r="T512">
        <v>0</v>
      </c>
      <c r="U512">
        <v>0</v>
      </c>
      <c r="V512">
        <v>479</v>
      </c>
      <c r="W512">
        <v>16</v>
      </c>
      <c r="X512">
        <v>10</v>
      </c>
      <c r="Y512">
        <v>5</v>
      </c>
      <c r="Z512">
        <v>0</v>
      </c>
      <c r="AA512">
        <v>463</v>
      </c>
      <c r="AB512">
        <v>203</v>
      </c>
      <c r="AC512">
        <v>17</v>
      </c>
      <c r="AD512">
        <v>1</v>
      </c>
      <c r="AE512">
        <v>9</v>
      </c>
      <c r="AF512">
        <v>54</v>
      </c>
      <c r="AG512">
        <v>3</v>
      </c>
      <c r="AH512">
        <v>1</v>
      </c>
      <c r="AI512">
        <v>0</v>
      </c>
      <c r="AJ512">
        <v>0</v>
      </c>
      <c r="AK512">
        <v>4</v>
      </c>
      <c r="AL512">
        <v>0</v>
      </c>
      <c r="AM512">
        <v>0</v>
      </c>
      <c r="AN512">
        <v>0</v>
      </c>
      <c r="AO512">
        <v>0</v>
      </c>
      <c r="AP512">
        <v>2</v>
      </c>
      <c r="AQ512">
        <v>6</v>
      </c>
      <c r="AR512">
        <v>100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1</v>
      </c>
      <c r="AZ512">
        <v>5</v>
      </c>
      <c r="BA512">
        <v>203</v>
      </c>
      <c r="BB512">
        <v>73</v>
      </c>
      <c r="BC512">
        <v>3</v>
      </c>
      <c r="BD512">
        <v>32</v>
      </c>
      <c r="BE512">
        <v>2</v>
      </c>
      <c r="BF512">
        <v>0</v>
      </c>
      <c r="BG512">
        <v>2</v>
      </c>
      <c r="BH512">
        <v>10</v>
      </c>
      <c r="BI512">
        <v>1</v>
      </c>
      <c r="BJ512">
        <v>1</v>
      </c>
      <c r="BK512">
        <v>0</v>
      </c>
      <c r="BL512">
        <v>0</v>
      </c>
      <c r="BM512">
        <v>4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3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15</v>
      </c>
      <c r="CA512">
        <v>73</v>
      </c>
      <c r="CB512">
        <v>6</v>
      </c>
      <c r="CC512">
        <v>3</v>
      </c>
      <c r="CD512">
        <v>1</v>
      </c>
      <c r="CE512">
        <v>2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6</v>
      </c>
      <c r="CR512">
        <v>18</v>
      </c>
      <c r="CS512">
        <v>3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15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18</v>
      </c>
      <c r="DR512">
        <v>75</v>
      </c>
      <c r="DS512">
        <v>0</v>
      </c>
      <c r="DT512">
        <v>1</v>
      </c>
      <c r="DU512">
        <v>1</v>
      </c>
      <c r="DV512">
        <v>66</v>
      </c>
      <c r="DW512">
        <v>1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3</v>
      </c>
      <c r="EG512">
        <v>1</v>
      </c>
      <c r="EH512">
        <v>0</v>
      </c>
      <c r="EI512">
        <v>0</v>
      </c>
      <c r="EJ512">
        <v>1</v>
      </c>
      <c r="EK512">
        <v>0</v>
      </c>
      <c r="EL512">
        <v>0</v>
      </c>
      <c r="EM512">
        <v>1</v>
      </c>
      <c r="EN512">
        <v>0</v>
      </c>
      <c r="EO512">
        <v>0</v>
      </c>
      <c r="EP512">
        <v>0</v>
      </c>
      <c r="EQ512">
        <v>75</v>
      </c>
      <c r="ER512">
        <v>39</v>
      </c>
      <c r="ES512">
        <v>25</v>
      </c>
      <c r="ET512">
        <v>2</v>
      </c>
      <c r="EU512">
        <v>0</v>
      </c>
      <c r="EV512">
        <v>0</v>
      </c>
      <c r="EW512">
        <v>0</v>
      </c>
      <c r="EX512">
        <v>0</v>
      </c>
      <c r="EY512">
        <v>0</v>
      </c>
      <c r="EZ512">
        <v>0</v>
      </c>
      <c r="FA512">
        <v>0</v>
      </c>
      <c r="FB512">
        <v>1</v>
      </c>
      <c r="FC512">
        <v>1</v>
      </c>
      <c r="FD512">
        <v>0</v>
      </c>
      <c r="FE512">
        <v>4</v>
      </c>
      <c r="FF512">
        <v>0</v>
      </c>
      <c r="FG512">
        <v>0</v>
      </c>
      <c r="FH512">
        <v>0</v>
      </c>
      <c r="FI512">
        <v>0</v>
      </c>
      <c r="FJ512">
        <v>1</v>
      </c>
      <c r="FK512">
        <v>3</v>
      </c>
      <c r="FL512">
        <v>0</v>
      </c>
      <c r="FM512">
        <v>0</v>
      </c>
      <c r="FN512">
        <v>0</v>
      </c>
      <c r="FO512">
        <v>1</v>
      </c>
      <c r="FP512">
        <v>1</v>
      </c>
      <c r="FQ512">
        <v>39</v>
      </c>
      <c r="FR512">
        <v>27</v>
      </c>
      <c r="FS512">
        <v>7</v>
      </c>
      <c r="FT512">
        <v>2</v>
      </c>
      <c r="FU512">
        <v>3</v>
      </c>
      <c r="FV512">
        <v>1</v>
      </c>
      <c r="FW512">
        <v>0</v>
      </c>
      <c r="FX512">
        <v>0</v>
      </c>
      <c r="FY512">
        <v>1</v>
      </c>
      <c r="FZ512">
        <v>0</v>
      </c>
      <c r="GA512">
        <v>0</v>
      </c>
      <c r="GB512">
        <v>6</v>
      </c>
      <c r="GC512">
        <v>0</v>
      </c>
      <c r="GD512">
        <v>0</v>
      </c>
      <c r="GE512">
        <v>0</v>
      </c>
      <c r="GF512">
        <v>1</v>
      </c>
      <c r="GG512">
        <v>0</v>
      </c>
      <c r="GH512">
        <v>0</v>
      </c>
      <c r="GI512">
        <v>0</v>
      </c>
      <c r="GJ512">
        <v>0</v>
      </c>
      <c r="GK512">
        <v>0</v>
      </c>
      <c r="GL512">
        <v>0</v>
      </c>
      <c r="GM512">
        <v>2</v>
      </c>
      <c r="GN512">
        <v>0</v>
      </c>
      <c r="GO512">
        <v>1</v>
      </c>
      <c r="GP512">
        <v>3</v>
      </c>
      <c r="GQ512">
        <v>27</v>
      </c>
      <c r="GR512">
        <v>21</v>
      </c>
      <c r="GS512">
        <v>6</v>
      </c>
      <c r="GT512">
        <v>0</v>
      </c>
      <c r="GU512">
        <v>2</v>
      </c>
      <c r="GV512">
        <v>0</v>
      </c>
      <c r="GW512">
        <v>1</v>
      </c>
      <c r="GX512">
        <v>0</v>
      </c>
      <c r="GY512">
        <v>5</v>
      </c>
      <c r="GZ512">
        <v>0</v>
      </c>
      <c r="HA512">
        <v>6</v>
      </c>
      <c r="HB512">
        <v>0</v>
      </c>
      <c r="HC512">
        <v>0</v>
      </c>
      <c r="HD512">
        <v>0</v>
      </c>
      <c r="HE512">
        <v>0</v>
      </c>
      <c r="HF512">
        <v>0</v>
      </c>
      <c r="HG512">
        <v>0</v>
      </c>
      <c r="HH512">
        <v>0</v>
      </c>
      <c r="HI512">
        <v>0</v>
      </c>
      <c r="HJ512">
        <v>0</v>
      </c>
      <c r="HK512">
        <v>0</v>
      </c>
      <c r="HL512">
        <v>1</v>
      </c>
      <c r="HM512">
        <v>0</v>
      </c>
      <c r="HN512">
        <v>0</v>
      </c>
      <c r="HO512">
        <v>0</v>
      </c>
      <c r="HP512">
        <v>0</v>
      </c>
      <c r="HQ512">
        <v>21</v>
      </c>
      <c r="HR512">
        <v>1</v>
      </c>
      <c r="HS512">
        <v>0</v>
      </c>
      <c r="HT512">
        <v>0</v>
      </c>
      <c r="HU512">
        <v>0</v>
      </c>
      <c r="HV512">
        <v>0</v>
      </c>
      <c r="HW512">
        <v>0</v>
      </c>
      <c r="HX512">
        <v>1</v>
      </c>
      <c r="HY512">
        <v>0</v>
      </c>
      <c r="HZ512">
        <v>0</v>
      </c>
      <c r="IA512">
        <v>0</v>
      </c>
      <c r="IB512">
        <v>0</v>
      </c>
      <c r="IC512">
        <v>0</v>
      </c>
      <c r="ID512">
        <v>0</v>
      </c>
      <c r="IE512">
        <v>1</v>
      </c>
    </row>
    <row r="513" spans="1:239">
      <c r="A513" t="s">
        <v>782</v>
      </c>
      <c r="B513" t="s">
        <v>777</v>
      </c>
      <c r="C513" t="str">
        <f>"061501"</f>
        <v>061501</v>
      </c>
      <c r="D513" t="s">
        <v>781</v>
      </c>
      <c r="E513">
        <v>8</v>
      </c>
      <c r="F513">
        <v>764</v>
      </c>
      <c r="G513">
        <v>590</v>
      </c>
      <c r="H513">
        <v>184</v>
      </c>
      <c r="I513">
        <v>406</v>
      </c>
      <c r="J513">
        <v>1</v>
      </c>
      <c r="K513">
        <v>3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406</v>
      </c>
      <c r="T513">
        <v>0</v>
      </c>
      <c r="U513">
        <v>0</v>
      </c>
      <c r="V513">
        <v>406</v>
      </c>
      <c r="W513">
        <v>10</v>
      </c>
      <c r="X513">
        <v>8</v>
      </c>
      <c r="Y513">
        <v>2</v>
      </c>
      <c r="Z513">
        <v>0</v>
      </c>
      <c r="AA513">
        <v>396</v>
      </c>
      <c r="AB513">
        <v>171</v>
      </c>
      <c r="AC513">
        <v>11</v>
      </c>
      <c r="AD513">
        <v>0</v>
      </c>
      <c r="AE513">
        <v>3</v>
      </c>
      <c r="AF513">
        <v>37</v>
      </c>
      <c r="AG513">
        <v>1</v>
      </c>
      <c r="AH513">
        <v>0</v>
      </c>
      <c r="AI513">
        <v>0</v>
      </c>
      <c r="AJ513">
        <v>0</v>
      </c>
      <c r="AK513">
        <v>1</v>
      </c>
      <c r="AL513">
        <v>1</v>
      </c>
      <c r="AM513">
        <v>0</v>
      </c>
      <c r="AN513">
        <v>0</v>
      </c>
      <c r="AO513">
        <v>1</v>
      </c>
      <c r="AP513">
        <v>4</v>
      </c>
      <c r="AQ513">
        <v>6</v>
      </c>
      <c r="AR513">
        <v>99</v>
      </c>
      <c r="AS513">
        <v>0</v>
      </c>
      <c r="AT513">
        <v>2</v>
      </c>
      <c r="AU513">
        <v>0</v>
      </c>
      <c r="AV513">
        <v>1</v>
      </c>
      <c r="AW513">
        <v>0</v>
      </c>
      <c r="AX513">
        <v>1</v>
      </c>
      <c r="AY513">
        <v>0</v>
      </c>
      <c r="AZ513">
        <v>3</v>
      </c>
      <c r="BA513">
        <v>171</v>
      </c>
      <c r="BB513">
        <v>47</v>
      </c>
      <c r="BC513">
        <v>4</v>
      </c>
      <c r="BD513">
        <v>20</v>
      </c>
      <c r="BE513">
        <v>3</v>
      </c>
      <c r="BF513">
        <v>0</v>
      </c>
      <c r="BG513">
        <v>0</v>
      </c>
      <c r="BH513">
        <v>10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2</v>
      </c>
      <c r="BQ513">
        <v>0</v>
      </c>
      <c r="BR513">
        <v>0</v>
      </c>
      <c r="BS513">
        <v>0</v>
      </c>
      <c r="BT513">
        <v>0</v>
      </c>
      <c r="BU513">
        <v>1</v>
      </c>
      <c r="BV513">
        <v>0</v>
      </c>
      <c r="BW513">
        <v>0</v>
      </c>
      <c r="BX513">
        <v>0</v>
      </c>
      <c r="BY513">
        <v>0</v>
      </c>
      <c r="BZ513">
        <v>7</v>
      </c>
      <c r="CA513">
        <v>47</v>
      </c>
      <c r="CB513">
        <v>14</v>
      </c>
      <c r="CC513">
        <v>5</v>
      </c>
      <c r="CD513">
        <v>2</v>
      </c>
      <c r="CE513">
        <v>0</v>
      </c>
      <c r="CF513">
        <v>0</v>
      </c>
      <c r="CG513">
        <v>0</v>
      </c>
      <c r="CH513">
        <v>0</v>
      </c>
      <c r="CI513">
        <v>1</v>
      </c>
      <c r="CJ513">
        <v>0</v>
      </c>
      <c r="CK513">
        <v>0</v>
      </c>
      <c r="CL513">
        <v>1</v>
      </c>
      <c r="CM513">
        <v>2</v>
      </c>
      <c r="CN513">
        <v>0</v>
      </c>
      <c r="CO513">
        <v>2</v>
      </c>
      <c r="CP513">
        <v>1</v>
      </c>
      <c r="CQ513">
        <v>14</v>
      </c>
      <c r="CR513">
        <v>34</v>
      </c>
      <c r="CS513">
        <v>2</v>
      </c>
      <c r="CT513">
        <v>0</v>
      </c>
      <c r="CU513">
        <v>0</v>
      </c>
      <c r="CV513">
        <v>1</v>
      </c>
      <c r="CW513">
        <v>0</v>
      </c>
      <c r="CX513">
        <v>2</v>
      </c>
      <c r="CY513">
        <v>28</v>
      </c>
      <c r="CZ513">
        <v>0</v>
      </c>
      <c r="DA513">
        <v>1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34</v>
      </c>
      <c r="DR513">
        <v>58</v>
      </c>
      <c r="DS513">
        <v>0</v>
      </c>
      <c r="DT513">
        <v>0</v>
      </c>
      <c r="DU513">
        <v>0</v>
      </c>
      <c r="DV513">
        <v>57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1</v>
      </c>
      <c r="EN513">
        <v>0</v>
      </c>
      <c r="EO513">
        <v>0</v>
      </c>
      <c r="EP513">
        <v>0</v>
      </c>
      <c r="EQ513">
        <v>58</v>
      </c>
      <c r="ER513">
        <v>22</v>
      </c>
      <c r="ES513">
        <v>18</v>
      </c>
      <c r="ET513">
        <v>1</v>
      </c>
      <c r="EU513">
        <v>0</v>
      </c>
      <c r="EV513">
        <v>0</v>
      </c>
      <c r="EW513">
        <v>0</v>
      </c>
      <c r="EX513">
        <v>0</v>
      </c>
      <c r="EY513">
        <v>0</v>
      </c>
      <c r="EZ513">
        <v>0</v>
      </c>
      <c r="FA513">
        <v>0</v>
      </c>
      <c r="FB513">
        <v>0</v>
      </c>
      <c r="FC513">
        <v>0</v>
      </c>
      <c r="FD513">
        <v>0</v>
      </c>
      <c r="FE513">
        <v>2</v>
      </c>
      <c r="FF513">
        <v>0</v>
      </c>
      <c r="FG513">
        <v>0</v>
      </c>
      <c r="FH513">
        <v>0</v>
      </c>
      <c r="FI513">
        <v>0</v>
      </c>
      <c r="FJ513">
        <v>0</v>
      </c>
      <c r="FK513">
        <v>0</v>
      </c>
      <c r="FL513">
        <v>0</v>
      </c>
      <c r="FM513">
        <v>0</v>
      </c>
      <c r="FN513">
        <v>0</v>
      </c>
      <c r="FO513">
        <v>0</v>
      </c>
      <c r="FP513">
        <v>1</v>
      </c>
      <c r="FQ513">
        <v>22</v>
      </c>
      <c r="FR513">
        <v>29</v>
      </c>
      <c r="FS513">
        <v>6</v>
      </c>
      <c r="FT513">
        <v>3</v>
      </c>
      <c r="FU513">
        <v>4</v>
      </c>
      <c r="FV513">
        <v>0</v>
      </c>
      <c r="FW513">
        <v>0</v>
      </c>
      <c r="FX513">
        <v>0</v>
      </c>
      <c r="FY513">
        <v>3</v>
      </c>
      <c r="FZ513">
        <v>0</v>
      </c>
      <c r="GA513">
        <v>1</v>
      </c>
      <c r="GB513">
        <v>5</v>
      </c>
      <c r="GC513">
        <v>1</v>
      </c>
      <c r="GD513">
        <v>1</v>
      </c>
      <c r="GE513">
        <v>0</v>
      </c>
      <c r="GF513">
        <v>0</v>
      </c>
      <c r="GG513">
        <v>0</v>
      </c>
      <c r="GH513">
        <v>0</v>
      </c>
      <c r="GI513">
        <v>0</v>
      </c>
      <c r="GJ513">
        <v>0</v>
      </c>
      <c r="GK513">
        <v>0</v>
      </c>
      <c r="GL513">
        <v>1</v>
      </c>
      <c r="GM513">
        <v>0</v>
      </c>
      <c r="GN513">
        <v>0</v>
      </c>
      <c r="GO513">
        <v>1</v>
      </c>
      <c r="GP513">
        <v>3</v>
      </c>
      <c r="GQ513">
        <v>29</v>
      </c>
      <c r="GR513">
        <v>20</v>
      </c>
      <c r="GS513">
        <v>10</v>
      </c>
      <c r="GT513">
        <v>0</v>
      </c>
      <c r="GU513">
        <v>1</v>
      </c>
      <c r="GV513">
        <v>2</v>
      </c>
      <c r="GW513">
        <v>0</v>
      </c>
      <c r="GX513">
        <v>0</v>
      </c>
      <c r="GY513">
        <v>2</v>
      </c>
      <c r="GZ513">
        <v>0</v>
      </c>
      <c r="HA513">
        <v>4</v>
      </c>
      <c r="HB513">
        <v>1</v>
      </c>
      <c r="HC513">
        <v>0</v>
      </c>
      <c r="HD513">
        <v>0</v>
      </c>
      <c r="HE513">
        <v>0</v>
      </c>
      <c r="HF513">
        <v>0</v>
      </c>
      <c r="HG513">
        <v>0</v>
      </c>
      <c r="HH513">
        <v>0</v>
      </c>
      <c r="HI513">
        <v>0</v>
      </c>
      <c r="HJ513">
        <v>0</v>
      </c>
      <c r="HK513">
        <v>0</v>
      </c>
      <c r="HL513">
        <v>0</v>
      </c>
      <c r="HM513">
        <v>0</v>
      </c>
      <c r="HN513">
        <v>0</v>
      </c>
      <c r="HO513">
        <v>0</v>
      </c>
      <c r="HP513">
        <v>0</v>
      </c>
      <c r="HQ513">
        <v>20</v>
      </c>
      <c r="HR513">
        <v>1</v>
      </c>
      <c r="HS513">
        <v>1</v>
      </c>
      <c r="HT513">
        <v>0</v>
      </c>
      <c r="HU513">
        <v>0</v>
      </c>
      <c r="HV513">
        <v>0</v>
      </c>
      <c r="HW513">
        <v>0</v>
      </c>
      <c r="HX513">
        <v>0</v>
      </c>
      <c r="HY513">
        <v>0</v>
      </c>
      <c r="HZ513">
        <v>0</v>
      </c>
      <c r="IA513">
        <v>0</v>
      </c>
      <c r="IB513">
        <v>0</v>
      </c>
      <c r="IC513">
        <v>0</v>
      </c>
      <c r="ID513">
        <v>0</v>
      </c>
      <c r="IE513">
        <v>1</v>
      </c>
    </row>
    <row r="514" spans="1:239">
      <c r="A514" t="s">
        <v>780</v>
      </c>
      <c r="B514" t="s">
        <v>777</v>
      </c>
      <c r="C514" t="str">
        <f>"061501"</f>
        <v>061501</v>
      </c>
      <c r="D514" t="s">
        <v>779</v>
      </c>
      <c r="E514">
        <v>9</v>
      </c>
      <c r="F514">
        <v>1514</v>
      </c>
      <c r="G514">
        <v>1139</v>
      </c>
      <c r="H514">
        <v>427</v>
      </c>
      <c r="I514">
        <v>712</v>
      </c>
      <c r="J514">
        <v>0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712</v>
      </c>
      <c r="T514">
        <v>0</v>
      </c>
      <c r="U514">
        <v>0</v>
      </c>
      <c r="V514">
        <v>712</v>
      </c>
      <c r="W514">
        <v>26</v>
      </c>
      <c r="X514">
        <v>24</v>
      </c>
      <c r="Y514">
        <v>2</v>
      </c>
      <c r="Z514">
        <v>0</v>
      </c>
      <c r="AA514">
        <v>686</v>
      </c>
      <c r="AB514">
        <v>357</v>
      </c>
      <c r="AC514">
        <v>33</v>
      </c>
      <c r="AD514">
        <v>3</v>
      </c>
      <c r="AE514">
        <v>23</v>
      </c>
      <c r="AF514">
        <v>94</v>
      </c>
      <c r="AG514">
        <v>0</v>
      </c>
      <c r="AH514">
        <v>0</v>
      </c>
      <c r="AI514">
        <v>1</v>
      </c>
      <c r="AJ514">
        <v>1</v>
      </c>
      <c r="AK514">
        <v>0</v>
      </c>
      <c r="AL514">
        <v>2</v>
      </c>
      <c r="AM514">
        <v>3</v>
      </c>
      <c r="AN514">
        <v>0</v>
      </c>
      <c r="AO514">
        <v>4</v>
      </c>
      <c r="AP514">
        <v>1</v>
      </c>
      <c r="AQ514">
        <v>15</v>
      </c>
      <c r="AR514">
        <v>171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1</v>
      </c>
      <c r="AY514">
        <v>0</v>
      </c>
      <c r="AZ514">
        <v>5</v>
      </c>
      <c r="BA514">
        <v>357</v>
      </c>
      <c r="BB514">
        <v>50</v>
      </c>
      <c r="BC514">
        <v>2</v>
      </c>
      <c r="BD514">
        <v>23</v>
      </c>
      <c r="BE514">
        <v>4</v>
      </c>
      <c r="BF514">
        <v>0</v>
      </c>
      <c r="BG514">
        <v>0</v>
      </c>
      <c r="BH514">
        <v>6</v>
      </c>
      <c r="BI514">
        <v>0</v>
      </c>
      <c r="BJ514">
        <v>0</v>
      </c>
      <c r="BK514">
        <v>1</v>
      </c>
      <c r="BL514">
        <v>0</v>
      </c>
      <c r="BM514">
        <v>2</v>
      </c>
      <c r="BN514">
        <v>0</v>
      </c>
      <c r="BO514">
        <v>0</v>
      </c>
      <c r="BP514">
        <v>1</v>
      </c>
      <c r="BQ514">
        <v>0</v>
      </c>
      <c r="BR514">
        <v>1</v>
      </c>
      <c r="BS514">
        <v>1</v>
      </c>
      <c r="BT514">
        <v>0</v>
      </c>
      <c r="BU514">
        <v>2</v>
      </c>
      <c r="BV514">
        <v>0</v>
      </c>
      <c r="BW514">
        <v>0</v>
      </c>
      <c r="BX514">
        <v>0</v>
      </c>
      <c r="BY514">
        <v>0</v>
      </c>
      <c r="BZ514">
        <v>7</v>
      </c>
      <c r="CA514">
        <v>50</v>
      </c>
      <c r="CB514">
        <v>15</v>
      </c>
      <c r="CC514">
        <v>10</v>
      </c>
      <c r="CD514">
        <v>1</v>
      </c>
      <c r="CE514">
        <v>1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3</v>
      </c>
      <c r="CP514">
        <v>0</v>
      </c>
      <c r="CQ514">
        <v>15</v>
      </c>
      <c r="CR514">
        <v>24</v>
      </c>
      <c r="CS514">
        <v>4</v>
      </c>
      <c r="CT514">
        <v>0</v>
      </c>
      <c r="CU514">
        <v>0</v>
      </c>
      <c r="CV514">
        <v>2</v>
      </c>
      <c r="CW514">
        <v>0</v>
      </c>
      <c r="CX514">
        <v>1</v>
      </c>
      <c r="CY514">
        <v>13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3</v>
      </c>
      <c r="DG514">
        <v>0</v>
      </c>
      <c r="DH514">
        <v>1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24</v>
      </c>
      <c r="DR514">
        <v>93</v>
      </c>
      <c r="DS514">
        <v>0</v>
      </c>
      <c r="DT514">
        <v>5</v>
      </c>
      <c r="DU514">
        <v>0</v>
      </c>
      <c r="DV514">
        <v>84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0</v>
      </c>
      <c r="EF514">
        <v>0</v>
      </c>
      <c r="EG514">
        <v>0</v>
      </c>
      <c r="EH514">
        <v>0</v>
      </c>
      <c r="EI514">
        <v>1</v>
      </c>
      <c r="EJ514">
        <v>0</v>
      </c>
      <c r="EK514">
        <v>0</v>
      </c>
      <c r="EL514">
        <v>0</v>
      </c>
      <c r="EM514">
        <v>2</v>
      </c>
      <c r="EN514">
        <v>0</v>
      </c>
      <c r="EO514">
        <v>1</v>
      </c>
      <c r="EP514">
        <v>0</v>
      </c>
      <c r="EQ514">
        <v>93</v>
      </c>
      <c r="ER514">
        <v>49</v>
      </c>
      <c r="ES514">
        <v>27</v>
      </c>
      <c r="ET514">
        <v>9</v>
      </c>
      <c r="EU514">
        <v>3</v>
      </c>
      <c r="EV514">
        <v>0</v>
      </c>
      <c r="EW514">
        <v>0</v>
      </c>
      <c r="EX514">
        <v>1</v>
      </c>
      <c r="EY514">
        <v>0</v>
      </c>
      <c r="EZ514">
        <v>0</v>
      </c>
      <c r="FA514">
        <v>0</v>
      </c>
      <c r="FB514">
        <v>0</v>
      </c>
      <c r="FC514">
        <v>0</v>
      </c>
      <c r="FD514">
        <v>1</v>
      </c>
      <c r="FE514">
        <v>4</v>
      </c>
      <c r="FF514">
        <v>1</v>
      </c>
      <c r="FG514">
        <v>0</v>
      </c>
      <c r="FH514">
        <v>0</v>
      </c>
      <c r="FI514">
        <v>1</v>
      </c>
      <c r="FJ514">
        <v>0</v>
      </c>
      <c r="FK514">
        <v>1</v>
      </c>
      <c r="FL514">
        <v>0</v>
      </c>
      <c r="FM514">
        <v>0</v>
      </c>
      <c r="FN514">
        <v>0</v>
      </c>
      <c r="FO514">
        <v>0</v>
      </c>
      <c r="FP514">
        <v>1</v>
      </c>
      <c r="FQ514">
        <v>49</v>
      </c>
      <c r="FR514">
        <v>68</v>
      </c>
      <c r="FS514">
        <v>22</v>
      </c>
      <c r="FT514">
        <v>7</v>
      </c>
      <c r="FU514">
        <v>12</v>
      </c>
      <c r="FV514">
        <v>2</v>
      </c>
      <c r="FW514">
        <v>0</v>
      </c>
      <c r="FX514">
        <v>0</v>
      </c>
      <c r="FY514">
        <v>4</v>
      </c>
      <c r="FZ514">
        <v>1</v>
      </c>
      <c r="GA514">
        <v>1</v>
      </c>
      <c r="GB514">
        <v>6</v>
      </c>
      <c r="GC514">
        <v>0</v>
      </c>
      <c r="GD514">
        <v>0</v>
      </c>
      <c r="GE514">
        <v>1</v>
      </c>
      <c r="GF514">
        <v>0</v>
      </c>
      <c r="GG514">
        <v>1</v>
      </c>
      <c r="GH514">
        <v>0</v>
      </c>
      <c r="GI514">
        <v>1</v>
      </c>
      <c r="GJ514">
        <v>0</v>
      </c>
      <c r="GK514">
        <v>0</v>
      </c>
      <c r="GL514">
        <v>1</v>
      </c>
      <c r="GM514">
        <v>2</v>
      </c>
      <c r="GN514">
        <v>0</v>
      </c>
      <c r="GO514">
        <v>3</v>
      </c>
      <c r="GP514">
        <v>4</v>
      </c>
      <c r="GQ514">
        <v>68</v>
      </c>
      <c r="GR514">
        <v>30</v>
      </c>
      <c r="GS514">
        <v>12</v>
      </c>
      <c r="GT514">
        <v>1</v>
      </c>
      <c r="GU514">
        <v>0</v>
      </c>
      <c r="GV514">
        <v>1</v>
      </c>
      <c r="GW514">
        <v>0</v>
      </c>
      <c r="GX514">
        <v>0</v>
      </c>
      <c r="GY514">
        <v>7</v>
      </c>
      <c r="GZ514">
        <v>0</v>
      </c>
      <c r="HA514">
        <v>4</v>
      </c>
      <c r="HB514">
        <v>1</v>
      </c>
      <c r="HC514">
        <v>0</v>
      </c>
      <c r="HD514">
        <v>0</v>
      </c>
      <c r="HE514">
        <v>1</v>
      </c>
      <c r="HF514">
        <v>0</v>
      </c>
      <c r="HG514">
        <v>0</v>
      </c>
      <c r="HH514">
        <v>0</v>
      </c>
      <c r="HI514">
        <v>0</v>
      </c>
      <c r="HJ514">
        <v>0</v>
      </c>
      <c r="HK514">
        <v>0</v>
      </c>
      <c r="HL514">
        <v>0</v>
      </c>
      <c r="HM514">
        <v>0</v>
      </c>
      <c r="HN514">
        <v>0</v>
      </c>
      <c r="HO514">
        <v>0</v>
      </c>
      <c r="HP514">
        <v>3</v>
      </c>
      <c r="HQ514">
        <v>30</v>
      </c>
      <c r="HR514">
        <v>0</v>
      </c>
      <c r="HS514">
        <v>0</v>
      </c>
      <c r="HT514">
        <v>0</v>
      </c>
      <c r="HU514">
        <v>0</v>
      </c>
      <c r="HV514">
        <v>0</v>
      </c>
      <c r="HW514">
        <v>0</v>
      </c>
      <c r="HX514">
        <v>0</v>
      </c>
      <c r="HY514">
        <v>0</v>
      </c>
      <c r="HZ514">
        <v>0</v>
      </c>
      <c r="IA514">
        <v>0</v>
      </c>
      <c r="IB514">
        <v>0</v>
      </c>
      <c r="IC514">
        <v>0</v>
      </c>
      <c r="ID514">
        <v>0</v>
      </c>
      <c r="IE514">
        <v>0</v>
      </c>
    </row>
    <row r="515" spans="1:239">
      <c r="A515" t="s">
        <v>778</v>
      </c>
      <c r="B515" t="s">
        <v>777</v>
      </c>
      <c r="C515" t="str">
        <f>"061501"</f>
        <v>061501</v>
      </c>
      <c r="D515" t="s">
        <v>776</v>
      </c>
      <c r="E515">
        <v>10</v>
      </c>
      <c r="F515">
        <v>209</v>
      </c>
      <c r="G515">
        <v>270</v>
      </c>
      <c r="H515">
        <v>167</v>
      </c>
      <c r="I515">
        <v>103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103</v>
      </c>
      <c r="T515">
        <v>0</v>
      </c>
      <c r="U515">
        <v>0</v>
      </c>
      <c r="V515">
        <v>103</v>
      </c>
      <c r="W515">
        <v>4</v>
      </c>
      <c r="X515">
        <v>3</v>
      </c>
      <c r="Y515">
        <v>1</v>
      </c>
      <c r="Z515">
        <v>0</v>
      </c>
      <c r="AA515">
        <v>99</v>
      </c>
      <c r="AB515">
        <v>53</v>
      </c>
      <c r="AC515">
        <v>7</v>
      </c>
      <c r="AD515">
        <v>2</v>
      </c>
      <c r="AE515">
        <v>1</v>
      </c>
      <c r="AF515">
        <v>8</v>
      </c>
      <c r="AG515">
        <v>1</v>
      </c>
      <c r="AH515">
        <v>0</v>
      </c>
      <c r="AI515">
        <v>1</v>
      </c>
      <c r="AJ515">
        <v>0</v>
      </c>
      <c r="AK515">
        <v>3</v>
      </c>
      <c r="AL515">
        <v>0</v>
      </c>
      <c r="AM515">
        <v>3</v>
      </c>
      <c r="AN515">
        <v>0</v>
      </c>
      <c r="AO515">
        <v>2</v>
      </c>
      <c r="AP515">
        <v>1</v>
      </c>
      <c r="AQ515">
        <v>2</v>
      </c>
      <c r="AR515">
        <v>12</v>
      </c>
      <c r="AS515">
        <v>1</v>
      </c>
      <c r="AT515">
        <v>1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8</v>
      </c>
      <c r="BA515">
        <v>53</v>
      </c>
      <c r="BB515">
        <v>11</v>
      </c>
      <c r="BC515">
        <v>0</v>
      </c>
      <c r="BD515">
        <v>5</v>
      </c>
      <c r="BE515">
        <v>0</v>
      </c>
      <c r="BF515">
        <v>0</v>
      </c>
      <c r="BG515">
        <v>1</v>
      </c>
      <c r="BH515">
        <v>1</v>
      </c>
      <c r="BI515">
        <v>0</v>
      </c>
      <c r="BJ515">
        <v>0</v>
      </c>
      <c r="BK515">
        <v>1</v>
      </c>
      <c r="BL515">
        <v>0</v>
      </c>
      <c r="BM515">
        <v>0</v>
      </c>
      <c r="BN515">
        <v>1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1</v>
      </c>
      <c r="BV515">
        <v>0</v>
      </c>
      <c r="BW515">
        <v>0</v>
      </c>
      <c r="BX515">
        <v>0</v>
      </c>
      <c r="BY515">
        <v>0</v>
      </c>
      <c r="BZ515">
        <v>1</v>
      </c>
      <c r="CA515">
        <v>11</v>
      </c>
      <c r="CB515">
        <v>3</v>
      </c>
      <c r="CC515">
        <v>0</v>
      </c>
      <c r="CD515">
        <v>0</v>
      </c>
      <c r="CE515">
        <v>1</v>
      </c>
      <c r="CF515">
        <v>1</v>
      </c>
      <c r="CG515">
        <v>1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3</v>
      </c>
      <c r="CR515">
        <v>6</v>
      </c>
      <c r="CS515">
        <v>4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1</v>
      </c>
      <c r="DD515">
        <v>0</v>
      </c>
      <c r="DE515">
        <v>0</v>
      </c>
      <c r="DF515">
        <v>0</v>
      </c>
      <c r="DG515">
        <v>0</v>
      </c>
      <c r="DH515">
        <v>1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6</v>
      </c>
      <c r="DR515">
        <v>10</v>
      </c>
      <c r="DS515">
        <v>1</v>
      </c>
      <c r="DT515">
        <v>2</v>
      </c>
      <c r="DU515">
        <v>7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0</v>
      </c>
      <c r="EL515">
        <v>0</v>
      </c>
      <c r="EM515">
        <v>0</v>
      </c>
      <c r="EN515">
        <v>0</v>
      </c>
      <c r="EO515">
        <v>0</v>
      </c>
      <c r="EP515">
        <v>0</v>
      </c>
      <c r="EQ515">
        <v>10</v>
      </c>
      <c r="ER515">
        <v>4</v>
      </c>
      <c r="ES515">
        <v>3</v>
      </c>
      <c r="ET515">
        <v>1</v>
      </c>
      <c r="EU515">
        <v>0</v>
      </c>
      <c r="EV515">
        <v>0</v>
      </c>
      <c r="EW515">
        <v>0</v>
      </c>
      <c r="EX515">
        <v>0</v>
      </c>
      <c r="EY515">
        <v>0</v>
      </c>
      <c r="EZ515">
        <v>0</v>
      </c>
      <c r="FA515">
        <v>0</v>
      </c>
      <c r="FB515">
        <v>0</v>
      </c>
      <c r="FC515">
        <v>0</v>
      </c>
      <c r="FD515">
        <v>0</v>
      </c>
      <c r="FE515">
        <v>0</v>
      </c>
      <c r="FF515">
        <v>0</v>
      </c>
      <c r="FG515">
        <v>0</v>
      </c>
      <c r="FH515">
        <v>0</v>
      </c>
      <c r="FI515">
        <v>0</v>
      </c>
      <c r="FJ515">
        <v>0</v>
      </c>
      <c r="FK515">
        <v>0</v>
      </c>
      <c r="FL515">
        <v>0</v>
      </c>
      <c r="FM515">
        <v>0</v>
      </c>
      <c r="FN515">
        <v>0</v>
      </c>
      <c r="FO515">
        <v>0</v>
      </c>
      <c r="FP515">
        <v>0</v>
      </c>
      <c r="FQ515">
        <v>4</v>
      </c>
      <c r="FR515">
        <v>8</v>
      </c>
      <c r="FS515">
        <v>0</v>
      </c>
      <c r="FT515">
        <v>2</v>
      </c>
      <c r="FU515">
        <v>0</v>
      </c>
      <c r="FV515">
        <v>0</v>
      </c>
      <c r="FW515">
        <v>1</v>
      </c>
      <c r="FX515">
        <v>1</v>
      </c>
      <c r="FY515">
        <v>0</v>
      </c>
      <c r="FZ515">
        <v>0</v>
      </c>
      <c r="GA515">
        <v>0</v>
      </c>
      <c r="GB515">
        <v>0</v>
      </c>
      <c r="GC515">
        <v>0</v>
      </c>
      <c r="GD515">
        <v>0</v>
      </c>
      <c r="GE515">
        <v>0</v>
      </c>
      <c r="GF515">
        <v>0</v>
      </c>
      <c r="GG515">
        <v>0</v>
      </c>
      <c r="GH515">
        <v>1</v>
      </c>
      <c r="GI515">
        <v>0</v>
      </c>
      <c r="GJ515">
        <v>0</v>
      </c>
      <c r="GK515">
        <v>0</v>
      </c>
      <c r="GL515">
        <v>0</v>
      </c>
      <c r="GM515">
        <v>1</v>
      </c>
      <c r="GN515">
        <v>0</v>
      </c>
      <c r="GO515">
        <v>0</v>
      </c>
      <c r="GP515">
        <v>2</v>
      </c>
      <c r="GQ515">
        <v>8</v>
      </c>
      <c r="GR515">
        <v>4</v>
      </c>
      <c r="GS515">
        <v>1</v>
      </c>
      <c r="GT515">
        <v>0</v>
      </c>
      <c r="GU515">
        <v>1</v>
      </c>
      <c r="GV515">
        <v>0</v>
      </c>
      <c r="GW515">
        <v>0</v>
      </c>
      <c r="GX515">
        <v>0</v>
      </c>
      <c r="GY515">
        <v>0</v>
      </c>
      <c r="GZ515">
        <v>0</v>
      </c>
      <c r="HA515">
        <v>2</v>
      </c>
      <c r="HB515">
        <v>0</v>
      </c>
      <c r="HC515">
        <v>0</v>
      </c>
      <c r="HD515">
        <v>0</v>
      </c>
      <c r="HE515">
        <v>0</v>
      </c>
      <c r="HF515">
        <v>0</v>
      </c>
      <c r="HG515">
        <v>0</v>
      </c>
      <c r="HH515">
        <v>0</v>
      </c>
      <c r="HI515">
        <v>0</v>
      </c>
      <c r="HJ515">
        <v>0</v>
      </c>
      <c r="HK515">
        <v>0</v>
      </c>
      <c r="HL515">
        <v>0</v>
      </c>
      <c r="HM515">
        <v>0</v>
      </c>
      <c r="HN515">
        <v>0</v>
      </c>
      <c r="HO515">
        <v>0</v>
      </c>
      <c r="HP515">
        <v>0</v>
      </c>
      <c r="HQ515">
        <v>4</v>
      </c>
      <c r="HR515">
        <v>0</v>
      </c>
      <c r="HS515">
        <v>0</v>
      </c>
      <c r="HT515">
        <v>0</v>
      </c>
      <c r="HU515">
        <v>0</v>
      </c>
      <c r="HV515">
        <v>0</v>
      </c>
      <c r="HW515">
        <v>0</v>
      </c>
      <c r="HX515">
        <v>0</v>
      </c>
      <c r="HY515">
        <v>0</v>
      </c>
      <c r="HZ515">
        <v>0</v>
      </c>
      <c r="IA515">
        <v>0</v>
      </c>
      <c r="IB515">
        <v>0</v>
      </c>
      <c r="IC515">
        <v>0</v>
      </c>
      <c r="ID515">
        <v>0</v>
      </c>
      <c r="IE515">
        <v>0</v>
      </c>
    </row>
    <row r="516" spans="1:239">
      <c r="A516" t="s">
        <v>775</v>
      </c>
      <c r="B516" t="s">
        <v>766</v>
      </c>
      <c r="C516" t="str">
        <f>"061502"</f>
        <v>061502</v>
      </c>
      <c r="D516" t="s">
        <v>774</v>
      </c>
      <c r="E516">
        <v>1</v>
      </c>
      <c r="F516">
        <v>1232</v>
      </c>
      <c r="G516">
        <v>930</v>
      </c>
      <c r="H516">
        <v>401</v>
      </c>
      <c r="I516">
        <v>529</v>
      </c>
      <c r="J516">
        <v>1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529</v>
      </c>
      <c r="T516">
        <v>0</v>
      </c>
      <c r="U516">
        <v>0</v>
      </c>
      <c r="V516">
        <v>529</v>
      </c>
      <c r="W516">
        <v>10</v>
      </c>
      <c r="X516">
        <v>7</v>
      </c>
      <c r="Y516">
        <v>3</v>
      </c>
      <c r="Z516">
        <v>0</v>
      </c>
      <c r="AA516">
        <v>519</v>
      </c>
      <c r="AB516">
        <v>228</v>
      </c>
      <c r="AC516">
        <v>45</v>
      </c>
      <c r="AD516">
        <v>4</v>
      </c>
      <c r="AE516">
        <v>8</v>
      </c>
      <c r="AF516">
        <v>41</v>
      </c>
      <c r="AG516">
        <v>7</v>
      </c>
      <c r="AH516">
        <v>2</v>
      </c>
      <c r="AI516">
        <v>0</v>
      </c>
      <c r="AJ516">
        <v>1</v>
      </c>
      <c r="AK516">
        <v>8</v>
      </c>
      <c r="AL516">
        <v>2</v>
      </c>
      <c r="AM516">
        <v>2</v>
      </c>
      <c r="AN516">
        <v>1</v>
      </c>
      <c r="AO516">
        <v>2</v>
      </c>
      <c r="AP516">
        <v>10</v>
      </c>
      <c r="AQ516">
        <v>0</v>
      </c>
      <c r="AR516">
        <v>83</v>
      </c>
      <c r="AS516">
        <v>3</v>
      </c>
      <c r="AT516">
        <v>0</v>
      </c>
      <c r="AU516">
        <v>1</v>
      </c>
      <c r="AV516">
        <v>1</v>
      </c>
      <c r="AW516">
        <v>1</v>
      </c>
      <c r="AX516">
        <v>1</v>
      </c>
      <c r="AY516">
        <v>1</v>
      </c>
      <c r="AZ516">
        <v>4</v>
      </c>
      <c r="BA516">
        <v>228</v>
      </c>
      <c r="BB516">
        <v>43</v>
      </c>
      <c r="BC516">
        <v>6</v>
      </c>
      <c r="BD516">
        <v>12</v>
      </c>
      <c r="BE516">
        <v>1</v>
      </c>
      <c r="BF516">
        <v>3</v>
      </c>
      <c r="BG516">
        <v>2</v>
      </c>
      <c r="BH516">
        <v>15</v>
      </c>
      <c r="BI516">
        <v>0</v>
      </c>
      <c r="BJ516">
        <v>1</v>
      </c>
      <c r="BK516">
        <v>0</v>
      </c>
      <c r="BL516">
        <v>0</v>
      </c>
      <c r="BM516">
        <v>2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1</v>
      </c>
      <c r="CA516">
        <v>43</v>
      </c>
      <c r="CB516">
        <v>14</v>
      </c>
      <c r="CC516">
        <v>8</v>
      </c>
      <c r="CD516">
        <v>0</v>
      </c>
      <c r="CE516">
        <v>3</v>
      </c>
      <c r="CF516">
        <v>0</v>
      </c>
      <c r="CG516">
        <v>0</v>
      </c>
      <c r="CH516">
        <v>1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1</v>
      </c>
      <c r="CO516">
        <v>0</v>
      </c>
      <c r="CP516">
        <v>1</v>
      </c>
      <c r="CQ516">
        <v>14</v>
      </c>
      <c r="CR516">
        <v>15</v>
      </c>
      <c r="CS516">
        <v>8</v>
      </c>
      <c r="CT516">
        <v>0</v>
      </c>
      <c r="CU516">
        <v>0</v>
      </c>
      <c r="CV516">
        <v>0</v>
      </c>
      <c r="CW516">
        <v>1</v>
      </c>
      <c r="CX516">
        <v>0</v>
      </c>
      <c r="CY516">
        <v>1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1</v>
      </c>
      <c r="DF516">
        <v>4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15</v>
      </c>
      <c r="DR516">
        <v>152</v>
      </c>
      <c r="DS516">
        <v>0</v>
      </c>
      <c r="DT516">
        <v>1</v>
      </c>
      <c r="DU516">
        <v>1</v>
      </c>
      <c r="DV516">
        <v>141</v>
      </c>
      <c r="DW516">
        <v>0</v>
      </c>
      <c r="DX516">
        <v>0</v>
      </c>
      <c r="DY516">
        <v>0</v>
      </c>
      <c r="DZ516">
        <v>0</v>
      </c>
      <c r="EA516">
        <v>0</v>
      </c>
      <c r="EB516">
        <v>2</v>
      </c>
      <c r="EC516">
        <v>0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1</v>
      </c>
      <c r="EM516">
        <v>5</v>
      </c>
      <c r="EN516">
        <v>0</v>
      </c>
      <c r="EO516">
        <v>0</v>
      </c>
      <c r="EP516">
        <v>1</v>
      </c>
      <c r="EQ516">
        <v>152</v>
      </c>
      <c r="ER516">
        <v>16</v>
      </c>
      <c r="ES516">
        <v>12</v>
      </c>
      <c r="ET516">
        <v>0</v>
      </c>
      <c r="EU516">
        <v>0</v>
      </c>
      <c r="EV516">
        <v>0</v>
      </c>
      <c r="EW516">
        <v>0</v>
      </c>
      <c r="EX516">
        <v>1</v>
      </c>
      <c r="EY516">
        <v>0</v>
      </c>
      <c r="EZ516">
        <v>0</v>
      </c>
      <c r="FA516">
        <v>0</v>
      </c>
      <c r="FB516">
        <v>0</v>
      </c>
      <c r="FC516">
        <v>0</v>
      </c>
      <c r="FD516">
        <v>1</v>
      </c>
      <c r="FE516">
        <v>1</v>
      </c>
      <c r="FF516">
        <v>0</v>
      </c>
      <c r="FG516">
        <v>0</v>
      </c>
      <c r="FH516">
        <v>0</v>
      </c>
      <c r="FI516">
        <v>0</v>
      </c>
      <c r="FJ516">
        <v>0</v>
      </c>
      <c r="FK516">
        <v>0</v>
      </c>
      <c r="FL516">
        <v>0</v>
      </c>
      <c r="FM516">
        <v>1</v>
      </c>
      <c r="FN516">
        <v>0</v>
      </c>
      <c r="FO516">
        <v>0</v>
      </c>
      <c r="FP516">
        <v>0</v>
      </c>
      <c r="FQ516">
        <v>16</v>
      </c>
      <c r="FR516">
        <v>35</v>
      </c>
      <c r="FS516">
        <v>18</v>
      </c>
      <c r="FT516">
        <v>1</v>
      </c>
      <c r="FU516">
        <v>2</v>
      </c>
      <c r="FV516">
        <v>0</v>
      </c>
      <c r="FW516">
        <v>1</v>
      </c>
      <c r="FX516">
        <v>0</v>
      </c>
      <c r="FY516">
        <v>5</v>
      </c>
      <c r="FZ516">
        <v>0</v>
      </c>
      <c r="GA516">
        <v>0</v>
      </c>
      <c r="GB516">
        <v>3</v>
      </c>
      <c r="GC516">
        <v>1</v>
      </c>
      <c r="GD516">
        <v>0</v>
      </c>
      <c r="GE516">
        <v>0</v>
      </c>
      <c r="GF516">
        <v>0</v>
      </c>
      <c r="GG516">
        <v>0</v>
      </c>
      <c r="GH516">
        <v>0</v>
      </c>
      <c r="GI516">
        <v>0</v>
      </c>
      <c r="GJ516">
        <v>0</v>
      </c>
      <c r="GK516">
        <v>0</v>
      </c>
      <c r="GL516">
        <v>0</v>
      </c>
      <c r="GM516">
        <v>2</v>
      </c>
      <c r="GN516">
        <v>0</v>
      </c>
      <c r="GO516">
        <v>1</v>
      </c>
      <c r="GP516">
        <v>1</v>
      </c>
      <c r="GQ516">
        <v>35</v>
      </c>
      <c r="GR516">
        <v>14</v>
      </c>
      <c r="GS516">
        <v>9</v>
      </c>
      <c r="GT516">
        <v>0</v>
      </c>
      <c r="GU516">
        <v>1</v>
      </c>
      <c r="GV516">
        <v>0</v>
      </c>
      <c r="GW516">
        <v>0</v>
      </c>
      <c r="GX516">
        <v>0</v>
      </c>
      <c r="GY516">
        <v>2</v>
      </c>
      <c r="GZ516">
        <v>0</v>
      </c>
      <c r="HA516">
        <v>0</v>
      </c>
      <c r="HB516">
        <v>0</v>
      </c>
      <c r="HC516">
        <v>0</v>
      </c>
      <c r="HD516">
        <v>0</v>
      </c>
      <c r="HE516">
        <v>1</v>
      </c>
      <c r="HF516">
        <v>0</v>
      </c>
      <c r="HG516">
        <v>0</v>
      </c>
      <c r="HH516">
        <v>0</v>
      </c>
      <c r="HI516">
        <v>0</v>
      </c>
      <c r="HJ516">
        <v>0</v>
      </c>
      <c r="HK516">
        <v>0</v>
      </c>
      <c r="HL516">
        <v>0</v>
      </c>
      <c r="HM516">
        <v>1</v>
      </c>
      <c r="HN516">
        <v>0</v>
      </c>
      <c r="HO516">
        <v>0</v>
      </c>
      <c r="HP516">
        <v>0</v>
      </c>
      <c r="HQ516">
        <v>14</v>
      </c>
      <c r="HR516">
        <v>2</v>
      </c>
      <c r="HS516">
        <v>2</v>
      </c>
      <c r="HT516">
        <v>0</v>
      </c>
      <c r="HU516">
        <v>0</v>
      </c>
      <c r="HV516">
        <v>0</v>
      </c>
      <c r="HW516">
        <v>0</v>
      </c>
      <c r="HX516">
        <v>0</v>
      </c>
      <c r="HY516">
        <v>0</v>
      </c>
      <c r="HZ516">
        <v>0</v>
      </c>
      <c r="IA516">
        <v>0</v>
      </c>
      <c r="IB516">
        <v>0</v>
      </c>
      <c r="IC516">
        <v>0</v>
      </c>
      <c r="ID516">
        <v>0</v>
      </c>
      <c r="IE516">
        <v>2</v>
      </c>
    </row>
    <row r="517" spans="1:239">
      <c r="A517" t="s">
        <v>773</v>
      </c>
      <c r="B517" t="s">
        <v>766</v>
      </c>
      <c r="C517" t="str">
        <f>"061502"</f>
        <v>061502</v>
      </c>
      <c r="D517" t="s">
        <v>772</v>
      </c>
      <c r="E517">
        <v>2</v>
      </c>
      <c r="F517">
        <v>963</v>
      </c>
      <c r="G517">
        <v>740</v>
      </c>
      <c r="H517">
        <v>314</v>
      </c>
      <c r="I517">
        <v>426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426</v>
      </c>
      <c r="T517">
        <v>0</v>
      </c>
      <c r="U517">
        <v>0</v>
      </c>
      <c r="V517">
        <v>426</v>
      </c>
      <c r="W517">
        <v>2</v>
      </c>
      <c r="X517">
        <v>1</v>
      </c>
      <c r="Y517">
        <v>1</v>
      </c>
      <c r="Z517">
        <v>0</v>
      </c>
      <c r="AA517">
        <v>424</v>
      </c>
      <c r="AB517">
        <v>245</v>
      </c>
      <c r="AC517">
        <v>32</v>
      </c>
      <c r="AD517">
        <v>3</v>
      </c>
      <c r="AE517">
        <v>2</v>
      </c>
      <c r="AF517">
        <v>76</v>
      </c>
      <c r="AG517">
        <v>8</v>
      </c>
      <c r="AH517">
        <v>0</v>
      </c>
      <c r="AI517">
        <v>0</v>
      </c>
      <c r="AJ517">
        <v>1</v>
      </c>
      <c r="AK517">
        <v>28</v>
      </c>
      <c r="AL517">
        <v>2</v>
      </c>
      <c r="AM517">
        <v>2</v>
      </c>
      <c r="AN517">
        <v>1</v>
      </c>
      <c r="AO517">
        <v>0</v>
      </c>
      <c r="AP517">
        <v>1</v>
      </c>
      <c r="AQ517">
        <v>2</v>
      </c>
      <c r="AR517">
        <v>81</v>
      </c>
      <c r="AS517">
        <v>1</v>
      </c>
      <c r="AT517">
        <v>1</v>
      </c>
      <c r="AU517">
        <v>0</v>
      </c>
      <c r="AV517">
        <v>0</v>
      </c>
      <c r="AW517">
        <v>1</v>
      </c>
      <c r="AX517">
        <v>0</v>
      </c>
      <c r="AY517">
        <v>1</v>
      </c>
      <c r="AZ517">
        <v>2</v>
      </c>
      <c r="BA517">
        <v>245</v>
      </c>
      <c r="BB517">
        <v>23</v>
      </c>
      <c r="BC517">
        <v>1</v>
      </c>
      <c r="BD517">
        <v>2</v>
      </c>
      <c r="BE517">
        <v>0</v>
      </c>
      <c r="BF517">
        <v>0</v>
      </c>
      <c r="BG517">
        <v>0</v>
      </c>
      <c r="BH517">
        <v>4</v>
      </c>
      <c r="BI517">
        <v>0</v>
      </c>
      <c r="BJ517">
        <v>0</v>
      </c>
      <c r="BK517">
        <v>0</v>
      </c>
      <c r="BL517">
        <v>0</v>
      </c>
      <c r="BM517">
        <v>16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23</v>
      </c>
      <c r="CB517">
        <v>7</v>
      </c>
      <c r="CC517">
        <v>3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1</v>
      </c>
      <c r="CJ517">
        <v>0</v>
      </c>
      <c r="CK517">
        <v>0</v>
      </c>
      <c r="CL517">
        <v>2</v>
      </c>
      <c r="CM517">
        <v>0</v>
      </c>
      <c r="CN517">
        <v>0</v>
      </c>
      <c r="CO517">
        <v>1</v>
      </c>
      <c r="CP517">
        <v>0</v>
      </c>
      <c r="CQ517">
        <v>7</v>
      </c>
      <c r="CR517">
        <v>11</v>
      </c>
      <c r="CS517">
        <v>3</v>
      </c>
      <c r="CT517">
        <v>0</v>
      </c>
      <c r="CU517">
        <v>0</v>
      </c>
      <c r="CV517">
        <v>1</v>
      </c>
      <c r="CW517">
        <v>3</v>
      </c>
      <c r="CX517">
        <v>0</v>
      </c>
      <c r="CY517">
        <v>1</v>
      </c>
      <c r="CZ517">
        <v>1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2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11</v>
      </c>
      <c r="DR517">
        <v>90</v>
      </c>
      <c r="DS517">
        <v>0</v>
      </c>
      <c r="DT517">
        <v>3</v>
      </c>
      <c r="DU517">
        <v>1</v>
      </c>
      <c r="DV517">
        <v>59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1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4</v>
      </c>
      <c r="EM517">
        <v>21</v>
      </c>
      <c r="EN517">
        <v>1</v>
      </c>
      <c r="EO517">
        <v>0</v>
      </c>
      <c r="EP517">
        <v>0</v>
      </c>
      <c r="EQ517">
        <v>90</v>
      </c>
      <c r="ER517">
        <v>20</v>
      </c>
      <c r="ES517">
        <v>8</v>
      </c>
      <c r="ET517">
        <v>3</v>
      </c>
      <c r="EU517">
        <v>0</v>
      </c>
      <c r="EV517">
        <v>1</v>
      </c>
      <c r="EW517">
        <v>0</v>
      </c>
      <c r="EX517">
        <v>0</v>
      </c>
      <c r="EY517">
        <v>0</v>
      </c>
      <c r="EZ517">
        <v>1</v>
      </c>
      <c r="FA517">
        <v>0</v>
      </c>
      <c r="FB517">
        <v>0</v>
      </c>
      <c r="FC517">
        <v>0</v>
      </c>
      <c r="FD517">
        <v>0</v>
      </c>
      <c r="FE517">
        <v>7</v>
      </c>
      <c r="FF517">
        <v>0</v>
      </c>
      <c r="FG517">
        <v>0</v>
      </c>
      <c r="FH517">
        <v>0</v>
      </c>
      <c r="FI517">
        <v>0</v>
      </c>
      <c r="FJ517">
        <v>0</v>
      </c>
      <c r="FK517">
        <v>0</v>
      </c>
      <c r="FL517">
        <v>0</v>
      </c>
      <c r="FM517">
        <v>0</v>
      </c>
      <c r="FN517">
        <v>0</v>
      </c>
      <c r="FO517">
        <v>0</v>
      </c>
      <c r="FP517">
        <v>0</v>
      </c>
      <c r="FQ517">
        <v>20</v>
      </c>
      <c r="FR517">
        <v>24</v>
      </c>
      <c r="FS517">
        <v>12</v>
      </c>
      <c r="FT517">
        <v>1</v>
      </c>
      <c r="FU517">
        <v>2</v>
      </c>
      <c r="FV517">
        <v>0</v>
      </c>
      <c r="FW517">
        <v>2</v>
      </c>
      <c r="FX517">
        <v>1</v>
      </c>
      <c r="FY517">
        <v>1</v>
      </c>
      <c r="FZ517">
        <v>0</v>
      </c>
      <c r="GA517">
        <v>0</v>
      </c>
      <c r="GB517">
        <v>0</v>
      </c>
      <c r="GC517">
        <v>1</v>
      </c>
      <c r="GD517">
        <v>0</v>
      </c>
      <c r="GE517">
        <v>1</v>
      </c>
      <c r="GF517">
        <v>0</v>
      </c>
      <c r="GG517">
        <v>0</v>
      </c>
      <c r="GH517">
        <v>0</v>
      </c>
      <c r="GI517">
        <v>2</v>
      </c>
      <c r="GJ517">
        <v>0</v>
      </c>
      <c r="GK517">
        <v>1</v>
      </c>
      <c r="GL517">
        <v>0</v>
      </c>
      <c r="GM517">
        <v>0</v>
      </c>
      <c r="GN517">
        <v>0</v>
      </c>
      <c r="GO517">
        <v>0</v>
      </c>
      <c r="GP517">
        <v>0</v>
      </c>
      <c r="GQ517">
        <v>24</v>
      </c>
      <c r="GR517">
        <v>3</v>
      </c>
      <c r="GS517">
        <v>1</v>
      </c>
      <c r="GT517">
        <v>0</v>
      </c>
      <c r="GU517">
        <v>1</v>
      </c>
      <c r="GV517">
        <v>0</v>
      </c>
      <c r="GW517">
        <v>0</v>
      </c>
      <c r="GX517">
        <v>0</v>
      </c>
      <c r="GY517">
        <v>0</v>
      </c>
      <c r="GZ517">
        <v>0</v>
      </c>
      <c r="HA517">
        <v>0</v>
      </c>
      <c r="HB517">
        <v>0</v>
      </c>
      <c r="HC517">
        <v>0</v>
      </c>
      <c r="HD517">
        <v>0</v>
      </c>
      <c r="HE517">
        <v>0</v>
      </c>
      <c r="HF517">
        <v>0</v>
      </c>
      <c r="HG517">
        <v>0</v>
      </c>
      <c r="HH517">
        <v>0</v>
      </c>
      <c r="HI517">
        <v>1</v>
      </c>
      <c r="HJ517">
        <v>0</v>
      </c>
      <c r="HK517">
        <v>0</v>
      </c>
      <c r="HL517">
        <v>0</v>
      </c>
      <c r="HM517">
        <v>0</v>
      </c>
      <c r="HN517">
        <v>0</v>
      </c>
      <c r="HO517">
        <v>0</v>
      </c>
      <c r="HP517">
        <v>0</v>
      </c>
      <c r="HQ517">
        <v>3</v>
      </c>
      <c r="HR517">
        <v>1</v>
      </c>
      <c r="HS517">
        <v>1</v>
      </c>
      <c r="HT517">
        <v>0</v>
      </c>
      <c r="HU517">
        <v>0</v>
      </c>
      <c r="HV517">
        <v>0</v>
      </c>
      <c r="HW517">
        <v>0</v>
      </c>
      <c r="HX517">
        <v>0</v>
      </c>
      <c r="HY517">
        <v>0</v>
      </c>
      <c r="HZ517">
        <v>0</v>
      </c>
      <c r="IA517">
        <v>0</v>
      </c>
      <c r="IB517">
        <v>0</v>
      </c>
      <c r="IC517">
        <v>0</v>
      </c>
      <c r="ID517">
        <v>0</v>
      </c>
      <c r="IE517">
        <v>1</v>
      </c>
    </row>
    <row r="518" spans="1:239">
      <c r="A518" t="s">
        <v>771</v>
      </c>
      <c r="B518" t="s">
        <v>766</v>
      </c>
      <c r="C518" t="str">
        <f>"061502"</f>
        <v>061502</v>
      </c>
      <c r="D518" t="s">
        <v>770</v>
      </c>
      <c r="E518">
        <v>3</v>
      </c>
      <c r="F518">
        <v>396</v>
      </c>
      <c r="G518">
        <v>290</v>
      </c>
      <c r="H518">
        <v>139</v>
      </c>
      <c r="I518">
        <v>151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151</v>
      </c>
      <c r="T518">
        <v>0</v>
      </c>
      <c r="U518">
        <v>0</v>
      </c>
      <c r="V518">
        <v>151</v>
      </c>
      <c r="W518">
        <v>2</v>
      </c>
      <c r="X518">
        <v>1</v>
      </c>
      <c r="Y518">
        <v>1</v>
      </c>
      <c r="Z518">
        <v>0</v>
      </c>
      <c r="AA518">
        <v>149</v>
      </c>
      <c r="AB518">
        <v>57</v>
      </c>
      <c r="AC518">
        <v>17</v>
      </c>
      <c r="AD518">
        <v>3</v>
      </c>
      <c r="AE518">
        <v>1</v>
      </c>
      <c r="AF518">
        <v>12</v>
      </c>
      <c r="AG518">
        <v>2</v>
      </c>
      <c r="AH518">
        <v>0</v>
      </c>
      <c r="AI518">
        <v>1</v>
      </c>
      <c r="AJ518">
        <v>0</v>
      </c>
      <c r="AK518">
        <v>4</v>
      </c>
      <c r="AL518">
        <v>0</v>
      </c>
      <c r="AM518">
        <v>2</v>
      </c>
      <c r="AN518">
        <v>0</v>
      </c>
      <c r="AO518">
        <v>0</v>
      </c>
      <c r="AP518">
        <v>0</v>
      </c>
      <c r="AQ518">
        <v>0</v>
      </c>
      <c r="AR518">
        <v>11</v>
      </c>
      <c r="AS518">
        <v>1</v>
      </c>
      <c r="AT518">
        <v>1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2</v>
      </c>
      <c r="BA518">
        <v>57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3</v>
      </c>
      <c r="CS518">
        <v>1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2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3</v>
      </c>
      <c r="DR518">
        <v>63</v>
      </c>
      <c r="DS518">
        <v>0</v>
      </c>
      <c r="DT518">
        <v>1</v>
      </c>
      <c r="DU518">
        <v>0</v>
      </c>
      <c r="DV518">
        <v>60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0</v>
      </c>
      <c r="EM518">
        <v>2</v>
      </c>
      <c r="EN518">
        <v>0</v>
      </c>
      <c r="EO518">
        <v>0</v>
      </c>
      <c r="EP518">
        <v>0</v>
      </c>
      <c r="EQ518">
        <v>63</v>
      </c>
      <c r="ER518">
        <v>2</v>
      </c>
      <c r="ES518">
        <v>0</v>
      </c>
      <c r="ET518">
        <v>0</v>
      </c>
      <c r="EU518">
        <v>0</v>
      </c>
      <c r="EV518">
        <v>1</v>
      </c>
      <c r="EW518">
        <v>0</v>
      </c>
      <c r="EX518">
        <v>0</v>
      </c>
      <c r="EY518">
        <v>0</v>
      </c>
      <c r="EZ518">
        <v>0</v>
      </c>
      <c r="FA518">
        <v>0</v>
      </c>
      <c r="FB518">
        <v>0</v>
      </c>
      <c r="FC518">
        <v>0</v>
      </c>
      <c r="FD518">
        <v>0</v>
      </c>
      <c r="FE518">
        <v>0</v>
      </c>
      <c r="FF518">
        <v>0</v>
      </c>
      <c r="FG518">
        <v>0</v>
      </c>
      <c r="FH518">
        <v>0</v>
      </c>
      <c r="FI518">
        <v>0</v>
      </c>
      <c r="FJ518">
        <v>0</v>
      </c>
      <c r="FK518">
        <v>0</v>
      </c>
      <c r="FL518">
        <v>0</v>
      </c>
      <c r="FM518">
        <v>0</v>
      </c>
      <c r="FN518">
        <v>0</v>
      </c>
      <c r="FO518">
        <v>1</v>
      </c>
      <c r="FP518">
        <v>0</v>
      </c>
      <c r="FQ518">
        <v>2</v>
      </c>
      <c r="FR518">
        <v>16</v>
      </c>
      <c r="FS518">
        <v>7</v>
      </c>
      <c r="FT518">
        <v>1</v>
      </c>
      <c r="FU518">
        <v>1</v>
      </c>
      <c r="FV518">
        <v>0</v>
      </c>
      <c r="FW518">
        <v>0</v>
      </c>
      <c r="FX518">
        <v>0</v>
      </c>
      <c r="FY518">
        <v>3</v>
      </c>
      <c r="FZ518">
        <v>0</v>
      </c>
      <c r="GA518">
        <v>0</v>
      </c>
      <c r="GB518">
        <v>0</v>
      </c>
      <c r="GC518">
        <v>1</v>
      </c>
      <c r="GD518">
        <v>0</v>
      </c>
      <c r="GE518">
        <v>0</v>
      </c>
      <c r="GF518">
        <v>0</v>
      </c>
      <c r="GG518">
        <v>0</v>
      </c>
      <c r="GH518">
        <v>0</v>
      </c>
      <c r="GI518">
        <v>1</v>
      </c>
      <c r="GJ518">
        <v>0</v>
      </c>
      <c r="GK518">
        <v>0</v>
      </c>
      <c r="GL518">
        <v>1</v>
      </c>
      <c r="GM518">
        <v>0</v>
      </c>
      <c r="GN518">
        <v>0</v>
      </c>
      <c r="GO518">
        <v>1</v>
      </c>
      <c r="GP518">
        <v>0</v>
      </c>
      <c r="GQ518">
        <v>16</v>
      </c>
      <c r="GR518">
        <v>8</v>
      </c>
      <c r="GS518">
        <v>2</v>
      </c>
      <c r="GT518">
        <v>0</v>
      </c>
      <c r="GU518">
        <v>0</v>
      </c>
      <c r="GV518">
        <v>3</v>
      </c>
      <c r="GW518">
        <v>0</v>
      </c>
      <c r="GX518">
        <v>0</v>
      </c>
      <c r="GY518">
        <v>0</v>
      </c>
      <c r="GZ518">
        <v>0</v>
      </c>
      <c r="HA518">
        <v>0</v>
      </c>
      <c r="HB518">
        <v>0</v>
      </c>
      <c r="HC518">
        <v>0</v>
      </c>
      <c r="HD518">
        <v>0</v>
      </c>
      <c r="HE518">
        <v>0</v>
      </c>
      <c r="HF518">
        <v>0</v>
      </c>
      <c r="HG518">
        <v>0</v>
      </c>
      <c r="HH518">
        <v>0</v>
      </c>
      <c r="HI518">
        <v>0</v>
      </c>
      <c r="HJ518">
        <v>0</v>
      </c>
      <c r="HK518">
        <v>0</v>
      </c>
      <c r="HL518">
        <v>0</v>
      </c>
      <c r="HM518">
        <v>0</v>
      </c>
      <c r="HN518">
        <v>0</v>
      </c>
      <c r="HO518">
        <v>0</v>
      </c>
      <c r="HP518">
        <v>3</v>
      </c>
      <c r="HQ518">
        <v>8</v>
      </c>
      <c r="HR518">
        <v>0</v>
      </c>
      <c r="HS518">
        <v>0</v>
      </c>
      <c r="HT518">
        <v>0</v>
      </c>
      <c r="HU518">
        <v>0</v>
      </c>
      <c r="HV518">
        <v>0</v>
      </c>
      <c r="HW518">
        <v>0</v>
      </c>
      <c r="HX518">
        <v>0</v>
      </c>
      <c r="HY518">
        <v>0</v>
      </c>
      <c r="HZ518">
        <v>0</v>
      </c>
      <c r="IA518">
        <v>0</v>
      </c>
      <c r="IB518">
        <v>0</v>
      </c>
      <c r="IC518">
        <v>0</v>
      </c>
      <c r="ID518">
        <v>0</v>
      </c>
      <c r="IE518">
        <v>0</v>
      </c>
    </row>
    <row r="519" spans="1:239">
      <c r="A519" t="s">
        <v>769</v>
      </c>
      <c r="B519" t="s">
        <v>766</v>
      </c>
      <c r="C519" t="str">
        <f>"061502"</f>
        <v>061502</v>
      </c>
      <c r="D519" t="s">
        <v>768</v>
      </c>
      <c r="E519">
        <v>4</v>
      </c>
      <c r="F519">
        <v>1282</v>
      </c>
      <c r="G519">
        <v>970</v>
      </c>
      <c r="H519">
        <v>468</v>
      </c>
      <c r="I519">
        <v>502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501</v>
      </c>
      <c r="T519">
        <v>0</v>
      </c>
      <c r="U519">
        <v>0</v>
      </c>
      <c r="V519">
        <v>501</v>
      </c>
      <c r="W519">
        <v>23</v>
      </c>
      <c r="X519">
        <v>16</v>
      </c>
      <c r="Y519">
        <v>7</v>
      </c>
      <c r="Z519">
        <v>0</v>
      </c>
      <c r="AA519">
        <v>478</v>
      </c>
      <c r="AB519">
        <v>176</v>
      </c>
      <c r="AC519">
        <v>47</v>
      </c>
      <c r="AD519">
        <v>2</v>
      </c>
      <c r="AE519">
        <v>5</v>
      </c>
      <c r="AF519">
        <v>33</v>
      </c>
      <c r="AG519">
        <v>1</v>
      </c>
      <c r="AH519">
        <v>2</v>
      </c>
      <c r="AI519">
        <v>2</v>
      </c>
      <c r="AJ519">
        <v>1</v>
      </c>
      <c r="AK519">
        <v>10</v>
      </c>
      <c r="AL519">
        <v>1</v>
      </c>
      <c r="AM519">
        <v>1</v>
      </c>
      <c r="AN519">
        <v>0</v>
      </c>
      <c r="AO519">
        <v>0</v>
      </c>
      <c r="AP519">
        <v>4</v>
      </c>
      <c r="AQ519">
        <v>3</v>
      </c>
      <c r="AR519">
        <v>59</v>
      </c>
      <c r="AS519">
        <v>0</v>
      </c>
      <c r="AT519">
        <v>0</v>
      </c>
      <c r="AU519">
        <v>1</v>
      </c>
      <c r="AV519">
        <v>2</v>
      </c>
      <c r="AW519">
        <v>1</v>
      </c>
      <c r="AX519">
        <v>0</v>
      </c>
      <c r="AY519">
        <v>0</v>
      </c>
      <c r="AZ519">
        <v>1</v>
      </c>
      <c r="BA519">
        <v>176</v>
      </c>
      <c r="BB519">
        <v>27</v>
      </c>
      <c r="BC519">
        <v>7</v>
      </c>
      <c r="BD519">
        <v>5</v>
      </c>
      <c r="BE519">
        <v>0</v>
      </c>
      <c r="BF519">
        <v>1</v>
      </c>
      <c r="BG519">
        <v>0</v>
      </c>
      <c r="BH519">
        <v>11</v>
      </c>
      <c r="BI519">
        <v>0</v>
      </c>
      <c r="BJ519">
        <v>0</v>
      </c>
      <c r="BK519">
        <v>0</v>
      </c>
      <c r="BL519">
        <v>0</v>
      </c>
      <c r="BM519">
        <v>2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1</v>
      </c>
      <c r="BY519">
        <v>0</v>
      </c>
      <c r="BZ519">
        <v>0</v>
      </c>
      <c r="CA519">
        <v>27</v>
      </c>
      <c r="CB519">
        <v>2</v>
      </c>
      <c r="CC519">
        <v>0</v>
      </c>
      <c r="CD519">
        <v>0</v>
      </c>
      <c r="CE519">
        <v>1</v>
      </c>
      <c r="CF519">
        <v>0</v>
      </c>
      <c r="CG519">
        <v>0</v>
      </c>
      <c r="CH519">
        <v>0</v>
      </c>
      <c r="CI519">
        <v>0</v>
      </c>
      <c r="CJ519">
        <v>1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2</v>
      </c>
      <c r="CR519">
        <v>15</v>
      </c>
      <c r="CS519">
        <v>5</v>
      </c>
      <c r="CT519">
        <v>2</v>
      </c>
      <c r="CU519">
        <v>1</v>
      </c>
      <c r="CV519">
        <v>0</v>
      </c>
      <c r="CW519">
        <v>0</v>
      </c>
      <c r="CX519">
        <v>0</v>
      </c>
      <c r="CY519">
        <v>2</v>
      </c>
      <c r="CZ519">
        <v>1</v>
      </c>
      <c r="DA519">
        <v>0</v>
      </c>
      <c r="DB519">
        <v>0</v>
      </c>
      <c r="DC519">
        <v>2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1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1</v>
      </c>
      <c r="DQ519">
        <v>15</v>
      </c>
      <c r="DR519">
        <v>181</v>
      </c>
      <c r="DS519">
        <v>2</v>
      </c>
      <c r="DT519">
        <v>6</v>
      </c>
      <c r="DU519">
        <v>0</v>
      </c>
      <c r="DV519">
        <v>163</v>
      </c>
      <c r="DW519">
        <v>2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0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2</v>
      </c>
      <c r="EM519">
        <v>6</v>
      </c>
      <c r="EN519">
        <v>0</v>
      </c>
      <c r="EO519">
        <v>0</v>
      </c>
      <c r="EP519">
        <v>0</v>
      </c>
      <c r="EQ519">
        <v>181</v>
      </c>
      <c r="ER519">
        <v>25</v>
      </c>
      <c r="ES519">
        <v>18</v>
      </c>
      <c r="ET519">
        <v>4</v>
      </c>
      <c r="EU519">
        <v>3</v>
      </c>
      <c r="EV519">
        <v>0</v>
      </c>
      <c r="EW519">
        <v>0</v>
      </c>
      <c r="EX519">
        <v>0</v>
      </c>
      <c r="EY519">
        <v>0</v>
      </c>
      <c r="EZ519">
        <v>0</v>
      </c>
      <c r="FA519">
        <v>0</v>
      </c>
      <c r="FB519">
        <v>0</v>
      </c>
      <c r="FC519">
        <v>0</v>
      </c>
      <c r="FD519">
        <v>0</v>
      </c>
      <c r="FE519">
        <v>0</v>
      </c>
      <c r="FF519">
        <v>0</v>
      </c>
      <c r="FG519">
        <v>0</v>
      </c>
      <c r="FH519">
        <v>0</v>
      </c>
      <c r="FI519">
        <v>0</v>
      </c>
      <c r="FJ519">
        <v>0</v>
      </c>
      <c r="FK519">
        <v>0</v>
      </c>
      <c r="FL519">
        <v>0</v>
      </c>
      <c r="FM519">
        <v>0</v>
      </c>
      <c r="FN519">
        <v>0</v>
      </c>
      <c r="FO519">
        <v>0</v>
      </c>
      <c r="FP519">
        <v>0</v>
      </c>
      <c r="FQ519">
        <v>25</v>
      </c>
      <c r="FR519">
        <v>42</v>
      </c>
      <c r="FS519">
        <v>13</v>
      </c>
      <c r="FT519">
        <v>7</v>
      </c>
      <c r="FU519">
        <v>5</v>
      </c>
      <c r="FV519">
        <v>2</v>
      </c>
      <c r="FW519">
        <v>0</v>
      </c>
      <c r="FX519">
        <v>1</v>
      </c>
      <c r="FY519">
        <v>3</v>
      </c>
      <c r="FZ519">
        <v>0</v>
      </c>
      <c r="GA519">
        <v>1</v>
      </c>
      <c r="GB519">
        <v>2</v>
      </c>
      <c r="GC519">
        <v>2</v>
      </c>
      <c r="GD519">
        <v>0</v>
      </c>
      <c r="GE519">
        <v>2</v>
      </c>
      <c r="GF519">
        <v>0</v>
      </c>
      <c r="GG519">
        <v>0</v>
      </c>
      <c r="GH519">
        <v>0</v>
      </c>
      <c r="GI519">
        <v>2</v>
      </c>
      <c r="GJ519">
        <v>0</v>
      </c>
      <c r="GK519">
        <v>0</v>
      </c>
      <c r="GL519">
        <v>0</v>
      </c>
      <c r="GM519">
        <v>0</v>
      </c>
      <c r="GN519">
        <v>0</v>
      </c>
      <c r="GO519">
        <v>1</v>
      </c>
      <c r="GP519">
        <v>1</v>
      </c>
      <c r="GQ519">
        <v>42</v>
      </c>
      <c r="GR519">
        <v>9</v>
      </c>
      <c r="GS519">
        <v>1</v>
      </c>
      <c r="GT519">
        <v>0</v>
      </c>
      <c r="GU519">
        <v>0</v>
      </c>
      <c r="GV519">
        <v>0</v>
      </c>
      <c r="GW519">
        <v>0</v>
      </c>
      <c r="GX519">
        <v>0</v>
      </c>
      <c r="GY519">
        <v>0</v>
      </c>
      <c r="GZ519">
        <v>0</v>
      </c>
      <c r="HA519">
        <v>5</v>
      </c>
      <c r="HB519">
        <v>0</v>
      </c>
      <c r="HC519">
        <v>2</v>
      </c>
      <c r="HD519">
        <v>0</v>
      </c>
      <c r="HE519">
        <v>0</v>
      </c>
      <c r="HF519">
        <v>0</v>
      </c>
      <c r="HG519">
        <v>0</v>
      </c>
      <c r="HH519">
        <v>1</v>
      </c>
      <c r="HI519">
        <v>0</v>
      </c>
      <c r="HJ519">
        <v>0</v>
      </c>
      <c r="HK519">
        <v>0</v>
      </c>
      <c r="HL519">
        <v>0</v>
      </c>
      <c r="HM519">
        <v>0</v>
      </c>
      <c r="HN519">
        <v>0</v>
      </c>
      <c r="HO519">
        <v>0</v>
      </c>
      <c r="HP519">
        <v>0</v>
      </c>
      <c r="HQ519">
        <v>9</v>
      </c>
      <c r="HR519">
        <v>1</v>
      </c>
      <c r="HS519">
        <v>0</v>
      </c>
      <c r="HT519">
        <v>1</v>
      </c>
      <c r="HU519">
        <v>0</v>
      </c>
      <c r="HV519">
        <v>0</v>
      </c>
      <c r="HW519">
        <v>0</v>
      </c>
      <c r="HX519">
        <v>0</v>
      </c>
      <c r="HY519">
        <v>0</v>
      </c>
      <c r="HZ519">
        <v>0</v>
      </c>
      <c r="IA519">
        <v>0</v>
      </c>
      <c r="IB519">
        <v>0</v>
      </c>
      <c r="IC519">
        <v>0</v>
      </c>
      <c r="ID519">
        <v>0</v>
      </c>
      <c r="IE519">
        <v>1</v>
      </c>
    </row>
    <row r="520" spans="1:239">
      <c r="A520" t="s">
        <v>767</v>
      </c>
      <c r="B520" t="s">
        <v>766</v>
      </c>
      <c r="C520" t="str">
        <f>"061502"</f>
        <v>061502</v>
      </c>
      <c r="D520" t="s">
        <v>765</v>
      </c>
      <c r="E520">
        <v>5</v>
      </c>
      <c r="F520">
        <v>977</v>
      </c>
      <c r="G520">
        <v>740</v>
      </c>
      <c r="H520">
        <v>369</v>
      </c>
      <c r="I520">
        <v>371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371</v>
      </c>
      <c r="T520">
        <v>0</v>
      </c>
      <c r="U520">
        <v>0</v>
      </c>
      <c r="V520">
        <v>371</v>
      </c>
      <c r="W520">
        <v>14</v>
      </c>
      <c r="X520">
        <v>12</v>
      </c>
      <c r="Y520">
        <v>2</v>
      </c>
      <c r="Z520">
        <v>0</v>
      </c>
      <c r="AA520">
        <v>357</v>
      </c>
      <c r="AB520">
        <v>155</v>
      </c>
      <c r="AC520">
        <v>29</v>
      </c>
      <c r="AD520">
        <v>2</v>
      </c>
      <c r="AE520">
        <v>6</v>
      </c>
      <c r="AF520">
        <v>33</v>
      </c>
      <c r="AG520">
        <v>3</v>
      </c>
      <c r="AH520">
        <v>0</v>
      </c>
      <c r="AI520">
        <v>0</v>
      </c>
      <c r="AJ520">
        <v>0</v>
      </c>
      <c r="AK520">
        <v>6</v>
      </c>
      <c r="AL520">
        <v>3</v>
      </c>
      <c r="AM520">
        <v>1</v>
      </c>
      <c r="AN520">
        <v>0</v>
      </c>
      <c r="AO520">
        <v>0</v>
      </c>
      <c r="AP520">
        <v>0</v>
      </c>
      <c r="AQ520">
        <v>2</v>
      </c>
      <c r="AR520">
        <v>61</v>
      </c>
      <c r="AS520">
        <v>3</v>
      </c>
      <c r="AT520">
        <v>0</v>
      </c>
      <c r="AU520">
        <v>0</v>
      </c>
      <c r="AV520">
        <v>0</v>
      </c>
      <c r="AW520">
        <v>1</v>
      </c>
      <c r="AX520">
        <v>0</v>
      </c>
      <c r="AY520">
        <v>0</v>
      </c>
      <c r="AZ520">
        <v>5</v>
      </c>
      <c r="BA520">
        <v>155</v>
      </c>
      <c r="BB520">
        <v>34</v>
      </c>
      <c r="BC520">
        <v>4</v>
      </c>
      <c r="BD520">
        <v>7</v>
      </c>
      <c r="BE520">
        <v>3</v>
      </c>
      <c r="BF520">
        <v>2</v>
      </c>
      <c r="BG520">
        <v>1</v>
      </c>
      <c r="BH520">
        <v>6</v>
      </c>
      <c r="BI520">
        <v>1</v>
      </c>
      <c r="BJ520">
        <v>2</v>
      </c>
      <c r="BK520">
        <v>0</v>
      </c>
      <c r="BL520">
        <v>1</v>
      </c>
      <c r="BM520">
        <v>2</v>
      </c>
      <c r="BN520">
        <v>0</v>
      </c>
      <c r="BO520">
        <v>0</v>
      </c>
      <c r="BP520">
        <v>1</v>
      </c>
      <c r="BQ520">
        <v>0</v>
      </c>
      <c r="BR520">
        <v>0</v>
      </c>
      <c r="BS520">
        <v>2</v>
      </c>
      <c r="BT520">
        <v>0</v>
      </c>
      <c r="BU520">
        <v>1</v>
      </c>
      <c r="BV520">
        <v>0</v>
      </c>
      <c r="BW520">
        <v>0</v>
      </c>
      <c r="BX520">
        <v>0</v>
      </c>
      <c r="BY520">
        <v>1</v>
      </c>
      <c r="BZ520">
        <v>0</v>
      </c>
      <c r="CA520">
        <v>34</v>
      </c>
      <c r="CB520">
        <v>3</v>
      </c>
      <c r="CC520">
        <v>3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3</v>
      </c>
      <c r="CR520">
        <v>8</v>
      </c>
      <c r="CS520">
        <v>4</v>
      </c>
      <c r="CT520">
        <v>1</v>
      </c>
      <c r="CU520">
        <v>0</v>
      </c>
      <c r="CV520">
        <v>2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1</v>
      </c>
      <c r="DN520">
        <v>0</v>
      </c>
      <c r="DO520">
        <v>0</v>
      </c>
      <c r="DP520">
        <v>0</v>
      </c>
      <c r="DQ520">
        <v>8</v>
      </c>
      <c r="DR520">
        <v>85</v>
      </c>
      <c r="DS520">
        <v>0</v>
      </c>
      <c r="DT520">
        <v>0</v>
      </c>
      <c r="DU520">
        <v>0</v>
      </c>
      <c r="DV520">
        <v>81</v>
      </c>
      <c r="DW520">
        <v>0</v>
      </c>
      <c r="DX520">
        <v>0</v>
      </c>
      <c r="DY520">
        <v>0</v>
      </c>
      <c r="DZ520">
        <v>0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0</v>
      </c>
      <c r="EG520">
        <v>0</v>
      </c>
      <c r="EH520">
        <v>0</v>
      </c>
      <c r="EI520">
        <v>0</v>
      </c>
      <c r="EJ520">
        <v>0</v>
      </c>
      <c r="EK520">
        <v>0</v>
      </c>
      <c r="EL520">
        <v>1</v>
      </c>
      <c r="EM520">
        <v>3</v>
      </c>
      <c r="EN520">
        <v>0</v>
      </c>
      <c r="EO520">
        <v>0</v>
      </c>
      <c r="EP520">
        <v>0</v>
      </c>
      <c r="EQ520">
        <v>85</v>
      </c>
      <c r="ER520">
        <v>9</v>
      </c>
      <c r="ES520">
        <v>5</v>
      </c>
      <c r="ET520">
        <v>0</v>
      </c>
      <c r="EU520">
        <v>0</v>
      </c>
      <c r="EV520">
        <v>0</v>
      </c>
      <c r="EW520">
        <v>0</v>
      </c>
      <c r="EX520">
        <v>0</v>
      </c>
      <c r="EY520">
        <v>0</v>
      </c>
      <c r="EZ520">
        <v>0</v>
      </c>
      <c r="FA520">
        <v>0</v>
      </c>
      <c r="FB520">
        <v>0</v>
      </c>
      <c r="FC520">
        <v>1</v>
      </c>
      <c r="FD520">
        <v>0</v>
      </c>
      <c r="FE520">
        <v>1</v>
      </c>
      <c r="FF520">
        <v>1</v>
      </c>
      <c r="FG520">
        <v>0</v>
      </c>
      <c r="FH520">
        <v>0</v>
      </c>
      <c r="FI520">
        <v>0</v>
      </c>
      <c r="FJ520">
        <v>0</v>
      </c>
      <c r="FK520">
        <v>0</v>
      </c>
      <c r="FL520">
        <v>0</v>
      </c>
      <c r="FM520">
        <v>0</v>
      </c>
      <c r="FN520">
        <v>0</v>
      </c>
      <c r="FO520">
        <v>0</v>
      </c>
      <c r="FP520">
        <v>1</v>
      </c>
      <c r="FQ520">
        <v>9</v>
      </c>
      <c r="FR520">
        <v>40</v>
      </c>
      <c r="FS520">
        <v>14</v>
      </c>
      <c r="FT520">
        <v>1</v>
      </c>
      <c r="FU520">
        <v>3</v>
      </c>
      <c r="FV520">
        <v>1</v>
      </c>
      <c r="FW520">
        <v>0</v>
      </c>
      <c r="FX520">
        <v>1</v>
      </c>
      <c r="FY520">
        <v>1</v>
      </c>
      <c r="FZ520">
        <v>1</v>
      </c>
      <c r="GA520">
        <v>0</v>
      </c>
      <c r="GB520">
        <v>5</v>
      </c>
      <c r="GC520">
        <v>1</v>
      </c>
      <c r="GD520">
        <v>1</v>
      </c>
      <c r="GE520">
        <v>5</v>
      </c>
      <c r="GF520">
        <v>2</v>
      </c>
      <c r="GG520">
        <v>0</v>
      </c>
      <c r="GH520">
        <v>0</v>
      </c>
      <c r="GI520">
        <v>0</v>
      </c>
      <c r="GJ520">
        <v>0</v>
      </c>
      <c r="GK520">
        <v>0</v>
      </c>
      <c r="GL520">
        <v>0</v>
      </c>
      <c r="GM520">
        <v>0</v>
      </c>
      <c r="GN520">
        <v>0</v>
      </c>
      <c r="GO520">
        <v>1</v>
      </c>
      <c r="GP520">
        <v>3</v>
      </c>
      <c r="GQ520">
        <v>40</v>
      </c>
      <c r="GR520">
        <v>20</v>
      </c>
      <c r="GS520">
        <v>4</v>
      </c>
      <c r="GT520">
        <v>1</v>
      </c>
      <c r="GU520">
        <v>0</v>
      </c>
      <c r="GV520">
        <v>0</v>
      </c>
      <c r="GW520">
        <v>0</v>
      </c>
      <c r="GX520">
        <v>1</v>
      </c>
      <c r="GY520">
        <v>10</v>
      </c>
      <c r="GZ520">
        <v>1</v>
      </c>
      <c r="HA520">
        <v>0</v>
      </c>
      <c r="HB520">
        <v>0</v>
      </c>
      <c r="HC520">
        <v>1</v>
      </c>
      <c r="HD520">
        <v>0</v>
      </c>
      <c r="HE520">
        <v>0</v>
      </c>
      <c r="HF520">
        <v>0</v>
      </c>
      <c r="HG520">
        <v>0</v>
      </c>
      <c r="HH520">
        <v>0</v>
      </c>
      <c r="HI520">
        <v>0</v>
      </c>
      <c r="HJ520">
        <v>0</v>
      </c>
      <c r="HK520">
        <v>0</v>
      </c>
      <c r="HL520">
        <v>0</v>
      </c>
      <c r="HM520">
        <v>1</v>
      </c>
      <c r="HN520">
        <v>0</v>
      </c>
      <c r="HO520">
        <v>1</v>
      </c>
      <c r="HP520">
        <v>0</v>
      </c>
      <c r="HQ520">
        <v>20</v>
      </c>
      <c r="HR520">
        <v>3</v>
      </c>
      <c r="HS520">
        <v>0</v>
      </c>
      <c r="HT520">
        <v>0</v>
      </c>
      <c r="HU520">
        <v>0</v>
      </c>
      <c r="HV520">
        <v>0</v>
      </c>
      <c r="HW520">
        <v>0</v>
      </c>
      <c r="HX520">
        <v>2</v>
      </c>
      <c r="HY520">
        <v>0</v>
      </c>
      <c r="HZ520">
        <v>0</v>
      </c>
      <c r="IA520">
        <v>0</v>
      </c>
      <c r="IB520">
        <v>0</v>
      </c>
      <c r="IC520">
        <v>0</v>
      </c>
      <c r="ID520">
        <v>1</v>
      </c>
      <c r="IE520">
        <v>3</v>
      </c>
    </row>
    <row r="521" spans="1:239">
      <c r="A521" t="s">
        <v>764</v>
      </c>
      <c r="B521" t="s">
        <v>755</v>
      </c>
      <c r="C521" t="str">
        <f>"061503"</f>
        <v>061503</v>
      </c>
      <c r="D521" t="s">
        <v>763</v>
      </c>
      <c r="E521">
        <v>1</v>
      </c>
      <c r="F521">
        <v>1424</v>
      </c>
      <c r="G521">
        <v>1077</v>
      </c>
      <c r="H521">
        <v>314</v>
      </c>
      <c r="I521">
        <v>763</v>
      </c>
      <c r="J521">
        <v>3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762</v>
      </c>
      <c r="T521">
        <v>0</v>
      </c>
      <c r="U521">
        <v>0</v>
      </c>
      <c r="V521">
        <v>762</v>
      </c>
      <c r="W521">
        <v>19</v>
      </c>
      <c r="X521">
        <v>16</v>
      </c>
      <c r="Y521">
        <v>3</v>
      </c>
      <c r="Z521">
        <v>0</v>
      </c>
      <c r="AA521">
        <v>743</v>
      </c>
      <c r="AB521">
        <v>301</v>
      </c>
      <c r="AC521">
        <v>54</v>
      </c>
      <c r="AD521">
        <v>6</v>
      </c>
      <c r="AE521">
        <v>20</v>
      </c>
      <c r="AF521">
        <v>45</v>
      </c>
      <c r="AG521">
        <v>28</v>
      </c>
      <c r="AH521">
        <v>0</v>
      </c>
      <c r="AI521">
        <v>1</v>
      </c>
      <c r="AJ521">
        <v>1</v>
      </c>
      <c r="AK521">
        <v>14</v>
      </c>
      <c r="AL521">
        <v>1</v>
      </c>
      <c r="AM521">
        <v>1</v>
      </c>
      <c r="AN521">
        <v>0</v>
      </c>
      <c r="AO521">
        <v>11</v>
      </c>
      <c r="AP521">
        <v>2</v>
      </c>
      <c r="AQ521">
        <v>14</v>
      </c>
      <c r="AR521">
        <v>81</v>
      </c>
      <c r="AS521">
        <v>1</v>
      </c>
      <c r="AT521">
        <v>2</v>
      </c>
      <c r="AU521">
        <v>2</v>
      </c>
      <c r="AV521">
        <v>2</v>
      </c>
      <c r="AW521">
        <v>2</v>
      </c>
      <c r="AX521">
        <v>2</v>
      </c>
      <c r="AY521">
        <v>1</v>
      </c>
      <c r="AZ521">
        <v>10</v>
      </c>
      <c r="BA521">
        <v>301</v>
      </c>
      <c r="BB521">
        <v>49</v>
      </c>
      <c r="BC521">
        <v>5</v>
      </c>
      <c r="BD521">
        <v>9</v>
      </c>
      <c r="BE521">
        <v>0</v>
      </c>
      <c r="BF521">
        <v>5</v>
      </c>
      <c r="BG521">
        <v>2</v>
      </c>
      <c r="BH521">
        <v>4</v>
      </c>
      <c r="BI521">
        <v>0</v>
      </c>
      <c r="BJ521">
        <v>4</v>
      </c>
      <c r="BK521">
        <v>2</v>
      </c>
      <c r="BL521">
        <v>0</v>
      </c>
      <c r="BM521">
        <v>0</v>
      </c>
      <c r="BN521">
        <v>0</v>
      </c>
      <c r="BO521">
        <v>0</v>
      </c>
      <c r="BP521">
        <v>1</v>
      </c>
      <c r="BQ521">
        <v>0</v>
      </c>
      <c r="BR521">
        <v>0</v>
      </c>
      <c r="BS521">
        <v>2</v>
      </c>
      <c r="BT521">
        <v>0</v>
      </c>
      <c r="BU521">
        <v>1</v>
      </c>
      <c r="BV521">
        <v>1</v>
      </c>
      <c r="BW521">
        <v>0</v>
      </c>
      <c r="BX521">
        <v>3</v>
      </c>
      <c r="BY521">
        <v>2</v>
      </c>
      <c r="BZ521">
        <v>8</v>
      </c>
      <c r="CA521">
        <v>49</v>
      </c>
      <c r="CB521">
        <v>13</v>
      </c>
      <c r="CC521">
        <v>5</v>
      </c>
      <c r="CD521">
        <v>0</v>
      </c>
      <c r="CE521">
        <v>4</v>
      </c>
      <c r="CF521">
        <v>0</v>
      </c>
      <c r="CG521">
        <v>0</v>
      </c>
      <c r="CH521">
        <v>1</v>
      </c>
      <c r="CI521">
        <v>0</v>
      </c>
      <c r="CJ521">
        <v>0</v>
      </c>
      <c r="CK521">
        <v>1</v>
      </c>
      <c r="CL521">
        <v>2</v>
      </c>
      <c r="CM521">
        <v>0</v>
      </c>
      <c r="CN521">
        <v>0</v>
      </c>
      <c r="CO521">
        <v>0</v>
      </c>
      <c r="CP521">
        <v>0</v>
      </c>
      <c r="CQ521">
        <v>13</v>
      </c>
      <c r="CR521">
        <v>24</v>
      </c>
      <c r="CS521">
        <v>9</v>
      </c>
      <c r="CT521">
        <v>0</v>
      </c>
      <c r="CU521">
        <v>0</v>
      </c>
      <c r="CV521">
        <v>1</v>
      </c>
      <c r="CW521">
        <v>0</v>
      </c>
      <c r="CX521">
        <v>0</v>
      </c>
      <c r="CY521">
        <v>7</v>
      </c>
      <c r="CZ521">
        <v>1</v>
      </c>
      <c r="DA521">
        <v>1</v>
      </c>
      <c r="DB521">
        <v>1</v>
      </c>
      <c r="DC521">
        <v>1</v>
      </c>
      <c r="DD521">
        <v>1</v>
      </c>
      <c r="DE521">
        <v>0</v>
      </c>
      <c r="DF521">
        <v>2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24</v>
      </c>
      <c r="DR521">
        <v>259</v>
      </c>
      <c r="DS521">
        <v>3</v>
      </c>
      <c r="DT521">
        <v>0</v>
      </c>
      <c r="DU521">
        <v>0</v>
      </c>
      <c r="DV521">
        <v>251</v>
      </c>
      <c r="DW521">
        <v>0</v>
      </c>
      <c r="DX521">
        <v>0</v>
      </c>
      <c r="DY521">
        <v>0</v>
      </c>
      <c r="DZ521">
        <v>0</v>
      </c>
      <c r="EA521">
        <v>0</v>
      </c>
      <c r="EB521">
        <v>0</v>
      </c>
      <c r="EC521">
        <v>0</v>
      </c>
      <c r="ED521">
        <v>0</v>
      </c>
      <c r="EE521">
        <v>0</v>
      </c>
      <c r="EF521">
        <v>1</v>
      </c>
      <c r="EG521">
        <v>0</v>
      </c>
      <c r="EH521">
        <v>0</v>
      </c>
      <c r="EI521">
        <v>1</v>
      </c>
      <c r="EJ521">
        <v>0</v>
      </c>
      <c r="EK521">
        <v>0</v>
      </c>
      <c r="EL521">
        <v>1</v>
      </c>
      <c r="EM521">
        <v>2</v>
      </c>
      <c r="EN521">
        <v>0</v>
      </c>
      <c r="EO521">
        <v>0</v>
      </c>
      <c r="EP521">
        <v>0</v>
      </c>
      <c r="EQ521">
        <v>259</v>
      </c>
      <c r="ER521">
        <v>32</v>
      </c>
      <c r="ES521">
        <v>14</v>
      </c>
      <c r="ET521">
        <v>5</v>
      </c>
      <c r="EU521">
        <v>1</v>
      </c>
      <c r="EV521">
        <v>0</v>
      </c>
      <c r="EW521">
        <v>0</v>
      </c>
      <c r="EX521">
        <v>3</v>
      </c>
      <c r="EY521">
        <v>0</v>
      </c>
      <c r="EZ521">
        <v>0</v>
      </c>
      <c r="FA521">
        <v>1</v>
      </c>
      <c r="FB521">
        <v>0</v>
      </c>
      <c r="FC521">
        <v>0</v>
      </c>
      <c r="FD521">
        <v>1</v>
      </c>
      <c r="FE521">
        <v>3</v>
      </c>
      <c r="FF521">
        <v>1</v>
      </c>
      <c r="FG521">
        <v>0</v>
      </c>
      <c r="FH521">
        <v>0</v>
      </c>
      <c r="FI521">
        <v>2</v>
      </c>
      <c r="FJ521">
        <v>0</v>
      </c>
      <c r="FK521">
        <v>1</v>
      </c>
      <c r="FL521">
        <v>0</v>
      </c>
      <c r="FM521">
        <v>0</v>
      </c>
      <c r="FN521">
        <v>0</v>
      </c>
      <c r="FO521">
        <v>0</v>
      </c>
      <c r="FP521">
        <v>0</v>
      </c>
      <c r="FQ521">
        <v>32</v>
      </c>
      <c r="FR521">
        <v>51</v>
      </c>
      <c r="FS521">
        <v>20</v>
      </c>
      <c r="FT521">
        <v>4</v>
      </c>
      <c r="FU521">
        <v>1</v>
      </c>
      <c r="FV521">
        <v>1</v>
      </c>
      <c r="FW521">
        <v>0</v>
      </c>
      <c r="FX521">
        <v>4</v>
      </c>
      <c r="FY521">
        <v>5</v>
      </c>
      <c r="FZ521">
        <v>0</v>
      </c>
      <c r="GA521">
        <v>0</v>
      </c>
      <c r="GB521">
        <v>7</v>
      </c>
      <c r="GC521">
        <v>0</v>
      </c>
      <c r="GD521">
        <v>0</v>
      </c>
      <c r="GE521">
        <v>0</v>
      </c>
      <c r="GF521">
        <v>0</v>
      </c>
      <c r="GG521">
        <v>0</v>
      </c>
      <c r="GH521">
        <v>0</v>
      </c>
      <c r="GI521">
        <v>1</v>
      </c>
      <c r="GJ521">
        <v>3</v>
      </c>
      <c r="GK521">
        <v>1</v>
      </c>
      <c r="GL521">
        <v>2</v>
      </c>
      <c r="GM521">
        <v>0</v>
      </c>
      <c r="GN521">
        <v>0</v>
      </c>
      <c r="GO521">
        <v>1</v>
      </c>
      <c r="GP521">
        <v>1</v>
      </c>
      <c r="GQ521">
        <v>51</v>
      </c>
      <c r="GR521">
        <v>14</v>
      </c>
      <c r="GS521">
        <v>3</v>
      </c>
      <c r="GT521">
        <v>0</v>
      </c>
      <c r="GU521">
        <v>2</v>
      </c>
      <c r="GV521">
        <v>1</v>
      </c>
      <c r="GW521">
        <v>1</v>
      </c>
      <c r="GX521">
        <v>0</v>
      </c>
      <c r="GY521">
        <v>0</v>
      </c>
      <c r="GZ521">
        <v>0</v>
      </c>
      <c r="HA521">
        <v>4</v>
      </c>
      <c r="HB521">
        <v>0</v>
      </c>
      <c r="HC521">
        <v>0</v>
      </c>
      <c r="HD521">
        <v>0</v>
      </c>
      <c r="HE521">
        <v>0</v>
      </c>
      <c r="HF521">
        <v>0</v>
      </c>
      <c r="HG521">
        <v>0</v>
      </c>
      <c r="HH521">
        <v>0</v>
      </c>
      <c r="HI521">
        <v>1</v>
      </c>
      <c r="HJ521">
        <v>0</v>
      </c>
      <c r="HK521">
        <v>0</v>
      </c>
      <c r="HL521">
        <v>0</v>
      </c>
      <c r="HM521">
        <v>0</v>
      </c>
      <c r="HN521">
        <v>0</v>
      </c>
      <c r="HO521">
        <v>0</v>
      </c>
      <c r="HP521">
        <v>2</v>
      </c>
      <c r="HQ521">
        <v>14</v>
      </c>
      <c r="HR521">
        <v>0</v>
      </c>
      <c r="HS521">
        <v>0</v>
      </c>
      <c r="HT521">
        <v>0</v>
      </c>
      <c r="HU521">
        <v>0</v>
      </c>
      <c r="HV521">
        <v>0</v>
      </c>
      <c r="HW521">
        <v>0</v>
      </c>
      <c r="HX521">
        <v>0</v>
      </c>
      <c r="HY521">
        <v>0</v>
      </c>
      <c r="HZ521">
        <v>0</v>
      </c>
      <c r="IA521">
        <v>0</v>
      </c>
      <c r="IB521">
        <v>0</v>
      </c>
      <c r="IC521">
        <v>0</v>
      </c>
      <c r="ID521">
        <v>0</v>
      </c>
      <c r="IE521">
        <v>0</v>
      </c>
    </row>
    <row r="522" spans="1:239">
      <c r="A522" t="s">
        <v>762</v>
      </c>
      <c r="B522" t="s">
        <v>755</v>
      </c>
      <c r="C522" t="str">
        <f>"061503"</f>
        <v>061503</v>
      </c>
      <c r="D522" t="s">
        <v>761</v>
      </c>
      <c r="E522">
        <v>2</v>
      </c>
      <c r="F522">
        <v>600</v>
      </c>
      <c r="G522">
        <v>460</v>
      </c>
      <c r="H522">
        <v>135</v>
      </c>
      <c r="I522">
        <v>325</v>
      </c>
      <c r="J522">
        <v>2</v>
      </c>
      <c r="K522">
        <v>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325</v>
      </c>
      <c r="T522">
        <v>0</v>
      </c>
      <c r="U522">
        <v>0</v>
      </c>
      <c r="V522">
        <v>325</v>
      </c>
      <c r="W522">
        <v>6</v>
      </c>
      <c r="X522">
        <v>3</v>
      </c>
      <c r="Y522">
        <v>3</v>
      </c>
      <c r="Z522">
        <v>0</v>
      </c>
      <c r="AA522">
        <v>319</v>
      </c>
      <c r="AB522">
        <v>116</v>
      </c>
      <c r="AC522">
        <v>27</v>
      </c>
      <c r="AD522">
        <v>3</v>
      </c>
      <c r="AE522">
        <v>8</v>
      </c>
      <c r="AF522">
        <v>13</v>
      </c>
      <c r="AG522">
        <v>9</v>
      </c>
      <c r="AH522">
        <v>3</v>
      </c>
      <c r="AI522">
        <v>0</v>
      </c>
      <c r="AJ522">
        <v>2</v>
      </c>
      <c r="AK522">
        <v>9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4</v>
      </c>
      <c r="AR522">
        <v>35</v>
      </c>
      <c r="AS522">
        <v>1</v>
      </c>
      <c r="AT522">
        <v>0</v>
      </c>
      <c r="AU522">
        <v>0</v>
      </c>
      <c r="AV522">
        <v>0</v>
      </c>
      <c r="AW522">
        <v>0</v>
      </c>
      <c r="AX522">
        <v>1</v>
      </c>
      <c r="AY522">
        <v>1</v>
      </c>
      <c r="AZ522">
        <v>0</v>
      </c>
      <c r="BA522">
        <v>116</v>
      </c>
      <c r="BB522">
        <v>12</v>
      </c>
      <c r="BC522">
        <v>3</v>
      </c>
      <c r="BD522">
        <v>2</v>
      </c>
      <c r="BE522">
        <v>1</v>
      </c>
      <c r="BF522">
        <v>0</v>
      </c>
      <c r="BG522">
        <v>0</v>
      </c>
      <c r="BH522">
        <v>4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1</v>
      </c>
      <c r="BS522">
        <v>0</v>
      </c>
      <c r="BT522">
        <v>0</v>
      </c>
      <c r="BU522">
        <v>0</v>
      </c>
      <c r="BV522">
        <v>1</v>
      </c>
      <c r="BW522">
        <v>0</v>
      </c>
      <c r="BX522">
        <v>0</v>
      </c>
      <c r="BY522">
        <v>0</v>
      </c>
      <c r="BZ522">
        <v>0</v>
      </c>
      <c r="CA522">
        <v>12</v>
      </c>
      <c r="CB522">
        <v>2</v>
      </c>
      <c r="CC522">
        <v>1</v>
      </c>
      <c r="CD522">
        <v>0</v>
      </c>
      <c r="CE522">
        <v>0</v>
      </c>
      <c r="CF522">
        <v>1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2</v>
      </c>
      <c r="CR522">
        <v>12</v>
      </c>
      <c r="CS522">
        <v>4</v>
      </c>
      <c r="CT522">
        <v>0</v>
      </c>
      <c r="CU522">
        <v>5</v>
      </c>
      <c r="CV522">
        <v>1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1</v>
      </c>
      <c r="DC522">
        <v>0</v>
      </c>
      <c r="DD522">
        <v>1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12</v>
      </c>
      <c r="DR522">
        <v>161</v>
      </c>
      <c r="DS522">
        <v>1</v>
      </c>
      <c r="DT522">
        <v>0</v>
      </c>
      <c r="DU522">
        <v>0</v>
      </c>
      <c r="DV522">
        <v>158</v>
      </c>
      <c r="DW522">
        <v>0</v>
      </c>
      <c r="DX522">
        <v>1</v>
      </c>
      <c r="DY522">
        <v>0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0</v>
      </c>
      <c r="EJ522">
        <v>0</v>
      </c>
      <c r="EK522">
        <v>0</v>
      </c>
      <c r="EL522">
        <v>0</v>
      </c>
      <c r="EM522">
        <v>1</v>
      </c>
      <c r="EN522">
        <v>0</v>
      </c>
      <c r="EO522">
        <v>0</v>
      </c>
      <c r="EP522">
        <v>0</v>
      </c>
      <c r="EQ522">
        <v>161</v>
      </c>
      <c r="ER522">
        <v>3</v>
      </c>
      <c r="ES522">
        <v>2</v>
      </c>
      <c r="ET522">
        <v>0</v>
      </c>
      <c r="EU522">
        <v>1</v>
      </c>
      <c r="EV522">
        <v>0</v>
      </c>
      <c r="EW522">
        <v>0</v>
      </c>
      <c r="EX522">
        <v>0</v>
      </c>
      <c r="EY522">
        <v>0</v>
      </c>
      <c r="EZ522">
        <v>0</v>
      </c>
      <c r="FA522">
        <v>0</v>
      </c>
      <c r="FB522">
        <v>0</v>
      </c>
      <c r="FC522">
        <v>0</v>
      </c>
      <c r="FD522">
        <v>0</v>
      </c>
      <c r="FE522">
        <v>0</v>
      </c>
      <c r="FF522">
        <v>0</v>
      </c>
      <c r="FG522">
        <v>0</v>
      </c>
      <c r="FH522">
        <v>0</v>
      </c>
      <c r="FI522">
        <v>0</v>
      </c>
      <c r="FJ522">
        <v>0</v>
      </c>
      <c r="FK522">
        <v>0</v>
      </c>
      <c r="FL522">
        <v>0</v>
      </c>
      <c r="FM522">
        <v>0</v>
      </c>
      <c r="FN522">
        <v>0</v>
      </c>
      <c r="FO522">
        <v>0</v>
      </c>
      <c r="FP522">
        <v>0</v>
      </c>
      <c r="FQ522">
        <v>3</v>
      </c>
      <c r="FR522">
        <v>9</v>
      </c>
      <c r="FS522">
        <v>2</v>
      </c>
      <c r="FT522">
        <v>0</v>
      </c>
      <c r="FU522">
        <v>2</v>
      </c>
      <c r="FV522">
        <v>1</v>
      </c>
      <c r="FW522">
        <v>0</v>
      </c>
      <c r="FX522">
        <v>0</v>
      </c>
      <c r="FY522">
        <v>0</v>
      </c>
      <c r="FZ522">
        <v>0</v>
      </c>
      <c r="GA522">
        <v>0</v>
      </c>
      <c r="GB522">
        <v>1</v>
      </c>
      <c r="GC522">
        <v>0</v>
      </c>
      <c r="GD522">
        <v>0</v>
      </c>
      <c r="GE522">
        <v>1</v>
      </c>
      <c r="GF522">
        <v>0</v>
      </c>
      <c r="GG522">
        <v>0</v>
      </c>
      <c r="GH522">
        <v>0</v>
      </c>
      <c r="GI522">
        <v>0</v>
      </c>
      <c r="GJ522">
        <v>0</v>
      </c>
      <c r="GK522">
        <v>0</v>
      </c>
      <c r="GL522">
        <v>0</v>
      </c>
      <c r="GM522">
        <v>0</v>
      </c>
      <c r="GN522">
        <v>0</v>
      </c>
      <c r="GO522">
        <v>2</v>
      </c>
      <c r="GP522">
        <v>0</v>
      </c>
      <c r="GQ522">
        <v>9</v>
      </c>
      <c r="GR522">
        <v>4</v>
      </c>
      <c r="GS522">
        <v>1</v>
      </c>
      <c r="GT522">
        <v>0</v>
      </c>
      <c r="GU522">
        <v>0</v>
      </c>
      <c r="GV522">
        <v>0</v>
      </c>
      <c r="GW522">
        <v>0</v>
      </c>
      <c r="GX522">
        <v>0</v>
      </c>
      <c r="GY522">
        <v>0</v>
      </c>
      <c r="GZ522">
        <v>0</v>
      </c>
      <c r="HA522">
        <v>0</v>
      </c>
      <c r="HB522">
        <v>0</v>
      </c>
      <c r="HC522">
        <v>0</v>
      </c>
      <c r="HD522">
        <v>0</v>
      </c>
      <c r="HE522">
        <v>0</v>
      </c>
      <c r="HF522">
        <v>0</v>
      </c>
      <c r="HG522">
        <v>0</v>
      </c>
      <c r="HH522">
        <v>0</v>
      </c>
      <c r="HI522">
        <v>0</v>
      </c>
      <c r="HJ522">
        <v>0</v>
      </c>
      <c r="HK522">
        <v>0</v>
      </c>
      <c r="HL522">
        <v>0</v>
      </c>
      <c r="HM522">
        <v>0</v>
      </c>
      <c r="HN522">
        <v>1</v>
      </c>
      <c r="HO522">
        <v>0</v>
      </c>
      <c r="HP522">
        <v>2</v>
      </c>
      <c r="HQ522">
        <v>4</v>
      </c>
      <c r="HR522">
        <v>0</v>
      </c>
      <c r="HS522">
        <v>0</v>
      </c>
      <c r="HT522">
        <v>0</v>
      </c>
      <c r="HU522">
        <v>0</v>
      </c>
      <c r="HV522">
        <v>0</v>
      </c>
      <c r="HW522">
        <v>0</v>
      </c>
      <c r="HX522">
        <v>0</v>
      </c>
      <c r="HY522">
        <v>0</v>
      </c>
      <c r="HZ522">
        <v>0</v>
      </c>
      <c r="IA522">
        <v>0</v>
      </c>
      <c r="IB522">
        <v>0</v>
      </c>
      <c r="IC522">
        <v>0</v>
      </c>
      <c r="ID522">
        <v>0</v>
      </c>
      <c r="IE522">
        <v>0</v>
      </c>
    </row>
    <row r="523" spans="1:239">
      <c r="A523" t="s">
        <v>760</v>
      </c>
      <c r="B523" t="s">
        <v>755</v>
      </c>
      <c r="C523" t="str">
        <f>"061503"</f>
        <v>061503</v>
      </c>
      <c r="D523" t="s">
        <v>759</v>
      </c>
      <c r="E523">
        <v>3</v>
      </c>
      <c r="F523">
        <v>597</v>
      </c>
      <c r="G523">
        <v>460</v>
      </c>
      <c r="H523">
        <v>124</v>
      </c>
      <c r="I523">
        <v>336</v>
      </c>
      <c r="J523">
        <v>0</v>
      </c>
      <c r="K523">
        <v>3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336</v>
      </c>
      <c r="T523">
        <v>0</v>
      </c>
      <c r="U523">
        <v>0</v>
      </c>
      <c r="V523">
        <v>336</v>
      </c>
      <c r="W523">
        <v>9</v>
      </c>
      <c r="X523">
        <v>6</v>
      </c>
      <c r="Y523">
        <v>3</v>
      </c>
      <c r="Z523">
        <v>0</v>
      </c>
      <c r="AA523">
        <v>327</v>
      </c>
      <c r="AB523">
        <v>204</v>
      </c>
      <c r="AC523">
        <v>35</v>
      </c>
      <c r="AD523">
        <v>2</v>
      </c>
      <c r="AE523">
        <v>3</v>
      </c>
      <c r="AF523">
        <v>50</v>
      </c>
      <c r="AG523">
        <v>2</v>
      </c>
      <c r="AH523">
        <v>1</v>
      </c>
      <c r="AI523">
        <v>1</v>
      </c>
      <c r="AJ523">
        <v>1</v>
      </c>
      <c r="AK523">
        <v>12</v>
      </c>
      <c r="AL523">
        <v>9</v>
      </c>
      <c r="AM523">
        <v>2</v>
      </c>
      <c r="AN523">
        <v>0</v>
      </c>
      <c r="AO523">
        <v>1</v>
      </c>
      <c r="AP523">
        <v>0</v>
      </c>
      <c r="AQ523">
        <v>1</v>
      </c>
      <c r="AR523">
        <v>75</v>
      </c>
      <c r="AS523">
        <v>1</v>
      </c>
      <c r="AT523">
        <v>0</v>
      </c>
      <c r="AU523">
        <v>0</v>
      </c>
      <c r="AV523">
        <v>1</v>
      </c>
      <c r="AW523">
        <v>3</v>
      </c>
      <c r="AX523">
        <v>0</v>
      </c>
      <c r="AY523">
        <v>2</v>
      </c>
      <c r="AZ523">
        <v>2</v>
      </c>
      <c r="BA523">
        <v>204</v>
      </c>
      <c r="BB523">
        <v>8</v>
      </c>
      <c r="BC523">
        <v>1</v>
      </c>
      <c r="BD523">
        <v>1</v>
      </c>
      <c r="BE523">
        <v>0</v>
      </c>
      <c r="BF523">
        <v>1</v>
      </c>
      <c r="BG523">
        <v>0</v>
      </c>
      <c r="BH523">
        <v>2</v>
      </c>
      <c r="BI523">
        <v>0</v>
      </c>
      <c r="BJ523">
        <v>0</v>
      </c>
      <c r="BK523">
        <v>0</v>
      </c>
      <c r="BL523">
        <v>0</v>
      </c>
      <c r="BM523">
        <v>1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2</v>
      </c>
      <c r="BW523">
        <v>0</v>
      </c>
      <c r="BX523">
        <v>0</v>
      </c>
      <c r="BY523">
        <v>0</v>
      </c>
      <c r="BZ523">
        <v>0</v>
      </c>
      <c r="CA523">
        <v>8</v>
      </c>
      <c r="CB523">
        <v>7</v>
      </c>
      <c r="CC523">
        <v>0</v>
      </c>
      <c r="CD523">
        <v>0</v>
      </c>
      <c r="CE523">
        <v>3</v>
      </c>
      <c r="CF523">
        <v>1</v>
      </c>
      <c r="CG523">
        <v>0</v>
      </c>
      <c r="CH523">
        <v>0</v>
      </c>
      <c r="CI523">
        <v>0</v>
      </c>
      <c r="CJ523">
        <v>1</v>
      </c>
      <c r="CK523">
        <v>0</v>
      </c>
      <c r="CL523">
        <v>1</v>
      </c>
      <c r="CM523">
        <v>0</v>
      </c>
      <c r="CN523">
        <v>1</v>
      </c>
      <c r="CO523">
        <v>0</v>
      </c>
      <c r="CP523">
        <v>0</v>
      </c>
      <c r="CQ523">
        <v>7</v>
      </c>
      <c r="CR523">
        <v>10</v>
      </c>
      <c r="CS523">
        <v>6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2</v>
      </c>
      <c r="CZ523">
        <v>0</v>
      </c>
      <c r="DA523">
        <v>0</v>
      </c>
      <c r="DB523">
        <v>0</v>
      </c>
      <c r="DC523">
        <v>0</v>
      </c>
      <c r="DD523">
        <v>1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1</v>
      </c>
      <c r="DQ523">
        <v>10</v>
      </c>
      <c r="DR523">
        <v>58</v>
      </c>
      <c r="DS523">
        <v>1</v>
      </c>
      <c r="DT523">
        <v>1</v>
      </c>
      <c r="DU523">
        <v>0</v>
      </c>
      <c r="DV523">
        <v>52</v>
      </c>
      <c r="DW523">
        <v>1</v>
      </c>
      <c r="DX523">
        <v>0</v>
      </c>
      <c r="DY523">
        <v>0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0</v>
      </c>
      <c r="EJ523">
        <v>0</v>
      </c>
      <c r="EK523">
        <v>0</v>
      </c>
      <c r="EL523">
        <v>1</v>
      </c>
      <c r="EM523">
        <v>1</v>
      </c>
      <c r="EN523">
        <v>0</v>
      </c>
      <c r="EO523">
        <v>1</v>
      </c>
      <c r="EP523">
        <v>0</v>
      </c>
      <c r="EQ523">
        <v>58</v>
      </c>
      <c r="ER523">
        <v>7</v>
      </c>
      <c r="ES523">
        <v>5</v>
      </c>
      <c r="ET523">
        <v>1</v>
      </c>
      <c r="EU523">
        <v>0</v>
      </c>
      <c r="EV523">
        <v>0</v>
      </c>
      <c r="EW523">
        <v>0</v>
      </c>
      <c r="EX523">
        <v>0</v>
      </c>
      <c r="EY523">
        <v>0</v>
      </c>
      <c r="EZ523">
        <v>0</v>
      </c>
      <c r="FA523">
        <v>0</v>
      </c>
      <c r="FB523">
        <v>0</v>
      </c>
      <c r="FC523">
        <v>0</v>
      </c>
      <c r="FD523">
        <v>0</v>
      </c>
      <c r="FE523">
        <v>0</v>
      </c>
      <c r="FF523">
        <v>0</v>
      </c>
      <c r="FG523">
        <v>0</v>
      </c>
      <c r="FH523">
        <v>0</v>
      </c>
      <c r="FI523">
        <v>0</v>
      </c>
      <c r="FJ523">
        <v>0</v>
      </c>
      <c r="FK523">
        <v>1</v>
      </c>
      <c r="FL523">
        <v>0</v>
      </c>
      <c r="FM523">
        <v>0</v>
      </c>
      <c r="FN523">
        <v>0</v>
      </c>
      <c r="FO523">
        <v>0</v>
      </c>
      <c r="FP523">
        <v>0</v>
      </c>
      <c r="FQ523">
        <v>7</v>
      </c>
      <c r="FR523">
        <v>24</v>
      </c>
      <c r="FS523">
        <v>7</v>
      </c>
      <c r="FT523">
        <v>6</v>
      </c>
      <c r="FU523">
        <v>5</v>
      </c>
      <c r="FV523">
        <v>1</v>
      </c>
      <c r="FW523">
        <v>0</v>
      </c>
      <c r="FX523">
        <v>0</v>
      </c>
      <c r="FY523">
        <v>2</v>
      </c>
      <c r="FZ523">
        <v>0</v>
      </c>
      <c r="GA523">
        <v>0</v>
      </c>
      <c r="GB523">
        <v>1</v>
      </c>
      <c r="GC523">
        <v>0</v>
      </c>
      <c r="GD523">
        <v>0</v>
      </c>
      <c r="GE523">
        <v>0</v>
      </c>
      <c r="GF523">
        <v>0</v>
      </c>
      <c r="GG523">
        <v>0</v>
      </c>
      <c r="GH523">
        <v>0</v>
      </c>
      <c r="GI523">
        <v>1</v>
      </c>
      <c r="GJ523">
        <v>0</v>
      </c>
      <c r="GK523">
        <v>0</v>
      </c>
      <c r="GL523">
        <v>0</v>
      </c>
      <c r="GM523">
        <v>0</v>
      </c>
      <c r="GN523">
        <v>1</v>
      </c>
      <c r="GO523">
        <v>0</v>
      </c>
      <c r="GP523">
        <v>0</v>
      </c>
      <c r="GQ523">
        <v>24</v>
      </c>
      <c r="GR523">
        <v>8</v>
      </c>
      <c r="GS523">
        <v>8</v>
      </c>
      <c r="GT523">
        <v>0</v>
      </c>
      <c r="GU523">
        <v>0</v>
      </c>
      <c r="GV523">
        <v>0</v>
      </c>
      <c r="GW523">
        <v>0</v>
      </c>
      <c r="GX523">
        <v>0</v>
      </c>
      <c r="GY523">
        <v>0</v>
      </c>
      <c r="GZ523">
        <v>0</v>
      </c>
      <c r="HA523">
        <v>0</v>
      </c>
      <c r="HB523">
        <v>0</v>
      </c>
      <c r="HC523">
        <v>0</v>
      </c>
      <c r="HD523">
        <v>0</v>
      </c>
      <c r="HE523">
        <v>0</v>
      </c>
      <c r="HF523">
        <v>0</v>
      </c>
      <c r="HG523">
        <v>0</v>
      </c>
      <c r="HH523">
        <v>0</v>
      </c>
      <c r="HI523">
        <v>0</v>
      </c>
      <c r="HJ523">
        <v>0</v>
      </c>
      <c r="HK523">
        <v>0</v>
      </c>
      <c r="HL523">
        <v>0</v>
      </c>
      <c r="HM523">
        <v>0</v>
      </c>
      <c r="HN523">
        <v>0</v>
      </c>
      <c r="HO523">
        <v>0</v>
      </c>
      <c r="HP523">
        <v>0</v>
      </c>
      <c r="HQ523">
        <v>8</v>
      </c>
      <c r="HR523">
        <v>1</v>
      </c>
      <c r="HS523">
        <v>0</v>
      </c>
      <c r="HT523">
        <v>0</v>
      </c>
      <c r="HU523">
        <v>0</v>
      </c>
      <c r="HV523">
        <v>1</v>
      </c>
      <c r="HW523">
        <v>0</v>
      </c>
      <c r="HX523">
        <v>0</v>
      </c>
      <c r="HY523">
        <v>0</v>
      </c>
      <c r="HZ523">
        <v>0</v>
      </c>
      <c r="IA523">
        <v>0</v>
      </c>
      <c r="IB523">
        <v>0</v>
      </c>
      <c r="IC523">
        <v>0</v>
      </c>
      <c r="ID523">
        <v>0</v>
      </c>
      <c r="IE523">
        <v>1</v>
      </c>
    </row>
    <row r="524" spans="1:239">
      <c r="A524" t="s">
        <v>758</v>
      </c>
      <c r="B524" t="s">
        <v>755</v>
      </c>
      <c r="C524" t="str">
        <f>"061503"</f>
        <v>061503</v>
      </c>
      <c r="D524" t="s">
        <v>757</v>
      </c>
      <c r="E524">
        <v>4</v>
      </c>
      <c r="F524">
        <v>372</v>
      </c>
      <c r="G524">
        <v>290</v>
      </c>
      <c r="H524">
        <v>92</v>
      </c>
      <c r="I524">
        <v>198</v>
      </c>
      <c r="J524">
        <v>0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198</v>
      </c>
      <c r="T524">
        <v>0</v>
      </c>
      <c r="U524">
        <v>0</v>
      </c>
      <c r="V524">
        <v>198</v>
      </c>
      <c r="W524">
        <v>5</v>
      </c>
      <c r="X524">
        <v>3</v>
      </c>
      <c r="Y524">
        <v>2</v>
      </c>
      <c r="Z524">
        <v>0</v>
      </c>
      <c r="AA524">
        <v>193</v>
      </c>
      <c r="AB524">
        <v>124</v>
      </c>
      <c r="AC524">
        <v>32</v>
      </c>
      <c r="AD524">
        <v>1</v>
      </c>
      <c r="AE524">
        <v>8</v>
      </c>
      <c r="AF524">
        <v>17</v>
      </c>
      <c r="AG524">
        <v>26</v>
      </c>
      <c r="AH524">
        <v>0</v>
      </c>
      <c r="AI524">
        <v>0</v>
      </c>
      <c r="AJ524">
        <v>0</v>
      </c>
      <c r="AK524">
        <v>6</v>
      </c>
      <c r="AL524">
        <v>1</v>
      </c>
      <c r="AM524">
        <v>1</v>
      </c>
      <c r="AN524">
        <v>3</v>
      </c>
      <c r="AO524">
        <v>3</v>
      </c>
      <c r="AP524">
        <v>0</v>
      </c>
      <c r="AQ524">
        <v>0</v>
      </c>
      <c r="AR524">
        <v>20</v>
      </c>
      <c r="AS524">
        <v>0</v>
      </c>
      <c r="AT524">
        <v>1</v>
      </c>
      <c r="AU524">
        <v>0</v>
      </c>
      <c r="AV524">
        <v>1</v>
      </c>
      <c r="AW524">
        <v>2</v>
      </c>
      <c r="AX524">
        <v>1</v>
      </c>
      <c r="AY524">
        <v>0</v>
      </c>
      <c r="AZ524">
        <v>1</v>
      </c>
      <c r="BA524">
        <v>124</v>
      </c>
      <c r="BB524">
        <v>5</v>
      </c>
      <c r="BC524">
        <v>1</v>
      </c>
      <c r="BD524">
        <v>0</v>
      </c>
      <c r="BE524">
        <v>1</v>
      </c>
      <c r="BF524">
        <v>0</v>
      </c>
      <c r="BG524">
        <v>1</v>
      </c>
      <c r="BH524">
        <v>2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5</v>
      </c>
      <c r="CB524">
        <v>1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1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1</v>
      </c>
      <c r="CR524">
        <v>3</v>
      </c>
      <c r="CS524">
        <v>0</v>
      </c>
      <c r="CT524">
        <v>1</v>
      </c>
      <c r="CU524">
        <v>0</v>
      </c>
      <c r="CV524">
        <v>0</v>
      </c>
      <c r="CW524">
        <v>1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1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3</v>
      </c>
      <c r="DR524">
        <v>37</v>
      </c>
      <c r="DS524">
        <v>1</v>
      </c>
      <c r="DT524">
        <v>9</v>
      </c>
      <c r="DU524">
        <v>2</v>
      </c>
      <c r="DV524">
        <v>20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0</v>
      </c>
      <c r="EJ524">
        <v>0</v>
      </c>
      <c r="EK524">
        <v>0</v>
      </c>
      <c r="EL524">
        <v>0</v>
      </c>
      <c r="EM524">
        <v>4</v>
      </c>
      <c r="EN524">
        <v>0</v>
      </c>
      <c r="EO524">
        <v>0</v>
      </c>
      <c r="EP524">
        <v>1</v>
      </c>
      <c r="EQ524">
        <v>37</v>
      </c>
      <c r="ER524">
        <v>3</v>
      </c>
      <c r="ES524">
        <v>1</v>
      </c>
      <c r="ET524">
        <v>0</v>
      </c>
      <c r="EU524">
        <v>0</v>
      </c>
      <c r="EV524">
        <v>0</v>
      </c>
      <c r="EW524">
        <v>0</v>
      </c>
      <c r="EX524">
        <v>0</v>
      </c>
      <c r="EY524">
        <v>0</v>
      </c>
      <c r="EZ524">
        <v>1</v>
      </c>
      <c r="FA524">
        <v>0</v>
      </c>
      <c r="FB524">
        <v>0</v>
      </c>
      <c r="FC524">
        <v>0</v>
      </c>
      <c r="FD524">
        <v>0</v>
      </c>
      <c r="FE524">
        <v>0</v>
      </c>
      <c r="FF524">
        <v>0</v>
      </c>
      <c r="FG524">
        <v>0</v>
      </c>
      <c r="FH524">
        <v>0</v>
      </c>
      <c r="FI524">
        <v>0</v>
      </c>
      <c r="FJ524">
        <v>0</v>
      </c>
      <c r="FK524">
        <v>0</v>
      </c>
      <c r="FL524">
        <v>0</v>
      </c>
      <c r="FM524">
        <v>1</v>
      </c>
      <c r="FN524">
        <v>0</v>
      </c>
      <c r="FO524">
        <v>0</v>
      </c>
      <c r="FP524">
        <v>0</v>
      </c>
      <c r="FQ524">
        <v>3</v>
      </c>
      <c r="FR524">
        <v>16</v>
      </c>
      <c r="FS524">
        <v>5</v>
      </c>
      <c r="FT524">
        <v>1</v>
      </c>
      <c r="FU524">
        <v>0</v>
      </c>
      <c r="FV524">
        <v>0</v>
      </c>
      <c r="FW524">
        <v>0</v>
      </c>
      <c r="FX524">
        <v>0</v>
      </c>
      <c r="FY524">
        <v>0</v>
      </c>
      <c r="FZ524">
        <v>0</v>
      </c>
      <c r="GA524">
        <v>3</v>
      </c>
      <c r="GB524">
        <v>1</v>
      </c>
      <c r="GC524">
        <v>1</v>
      </c>
      <c r="GD524">
        <v>0</v>
      </c>
      <c r="GE524">
        <v>3</v>
      </c>
      <c r="GF524">
        <v>0</v>
      </c>
      <c r="GG524">
        <v>0</v>
      </c>
      <c r="GH524">
        <v>0</v>
      </c>
      <c r="GI524">
        <v>0</v>
      </c>
      <c r="GJ524">
        <v>0</v>
      </c>
      <c r="GK524">
        <v>0</v>
      </c>
      <c r="GL524">
        <v>0</v>
      </c>
      <c r="GM524">
        <v>1</v>
      </c>
      <c r="GN524">
        <v>0</v>
      </c>
      <c r="GO524">
        <v>1</v>
      </c>
      <c r="GP524">
        <v>0</v>
      </c>
      <c r="GQ524">
        <v>16</v>
      </c>
      <c r="GR524">
        <v>4</v>
      </c>
      <c r="GS524">
        <v>2</v>
      </c>
      <c r="GT524">
        <v>0</v>
      </c>
      <c r="GU524">
        <v>0</v>
      </c>
      <c r="GV524">
        <v>0</v>
      </c>
      <c r="GW524">
        <v>0</v>
      </c>
      <c r="GX524">
        <v>0</v>
      </c>
      <c r="GY524">
        <v>0</v>
      </c>
      <c r="GZ524">
        <v>0</v>
      </c>
      <c r="HA524">
        <v>0</v>
      </c>
      <c r="HB524">
        <v>0</v>
      </c>
      <c r="HC524">
        <v>0</v>
      </c>
      <c r="HD524">
        <v>0</v>
      </c>
      <c r="HE524">
        <v>0</v>
      </c>
      <c r="HF524">
        <v>0</v>
      </c>
      <c r="HG524">
        <v>0</v>
      </c>
      <c r="HH524">
        <v>0</v>
      </c>
      <c r="HI524">
        <v>0</v>
      </c>
      <c r="HJ524">
        <v>1</v>
      </c>
      <c r="HK524">
        <v>0</v>
      </c>
      <c r="HL524">
        <v>0</v>
      </c>
      <c r="HM524">
        <v>0</v>
      </c>
      <c r="HN524">
        <v>0</v>
      </c>
      <c r="HO524">
        <v>0</v>
      </c>
      <c r="HP524">
        <v>1</v>
      </c>
      <c r="HQ524">
        <v>4</v>
      </c>
      <c r="HR524">
        <v>0</v>
      </c>
      <c r="HS524">
        <v>0</v>
      </c>
      <c r="HT524">
        <v>0</v>
      </c>
      <c r="HU524">
        <v>0</v>
      </c>
      <c r="HV524">
        <v>0</v>
      </c>
      <c r="HW524">
        <v>0</v>
      </c>
      <c r="HX524">
        <v>0</v>
      </c>
      <c r="HY524">
        <v>0</v>
      </c>
      <c r="HZ524">
        <v>0</v>
      </c>
      <c r="IA524">
        <v>0</v>
      </c>
      <c r="IB524">
        <v>0</v>
      </c>
      <c r="IC524">
        <v>0</v>
      </c>
      <c r="ID524">
        <v>0</v>
      </c>
      <c r="IE524">
        <v>0</v>
      </c>
    </row>
    <row r="525" spans="1:239">
      <c r="A525" t="s">
        <v>756</v>
      </c>
      <c r="B525" t="s">
        <v>755</v>
      </c>
      <c r="C525" t="str">
        <f>"061503"</f>
        <v>061503</v>
      </c>
      <c r="D525" t="s">
        <v>754</v>
      </c>
      <c r="E525">
        <v>5</v>
      </c>
      <c r="F525">
        <v>649</v>
      </c>
      <c r="G525">
        <v>500</v>
      </c>
      <c r="H525">
        <v>214</v>
      </c>
      <c r="I525">
        <v>286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286</v>
      </c>
      <c r="T525">
        <v>0</v>
      </c>
      <c r="U525">
        <v>0</v>
      </c>
      <c r="V525">
        <v>286</v>
      </c>
      <c r="W525">
        <v>5</v>
      </c>
      <c r="X525">
        <v>4</v>
      </c>
      <c r="Y525">
        <v>1</v>
      </c>
      <c r="Z525">
        <v>0</v>
      </c>
      <c r="AA525">
        <v>281</v>
      </c>
      <c r="AB525">
        <v>96</v>
      </c>
      <c r="AC525">
        <v>32</v>
      </c>
      <c r="AD525">
        <v>5</v>
      </c>
      <c r="AE525">
        <v>5</v>
      </c>
      <c r="AF525">
        <v>6</v>
      </c>
      <c r="AG525">
        <v>13</v>
      </c>
      <c r="AH525">
        <v>0</v>
      </c>
      <c r="AI525">
        <v>1</v>
      </c>
      <c r="AJ525">
        <v>1</v>
      </c>
      <c r="AK525">
        <v>8</v>
      </c>
      <c r="AL525">
        <v>0</v>
      </c>
      <c r="AM525">
        <v>1</v>
      </c>
      <c r="AN525">
        <v>0</v>
      </c>
      <c r="AO525">
        <v>4</v>
      </c>
      <c r="AP525">
        <v>0</v>
      </c>
      <c r="AQ525">
        <v>4</v>
      </c>
      <c r="AR525">
        <v>16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96</v>
      </c>
      <c r="BB525">
        <v>20</v>
      </c>
      <c r="BC525">
        <v>3</v>
      </c>
      <c r="BD525">
        <v>5</v>
      </c>
      <c r="BE525">
        <v>0</v>
      </c>
      <c r="BF525">
        <v>0</v>
      </c>
      <c r="BG525">
        <v>2</v>
      </c>
      <c r="BH525">
        <v>6</v>
      </c>
      <c r="BI525">
        <v>0</v>
      </c>
      <c r="BJ525">
        <v>0</v>
      </c>
      <c r="BK525">
        <v>2</v>
      </c>
      <c r="BL525">
        <v>0</v>
      </c>
      <c r="BM525">
        <v>0</v>
      </c>
      <c r="BN525">
        <v>0</v>
      </c>
      <c r="BO525">
        <v>0</v>
      </c>
      <c r="BP525">
        <v>1</v>
      </c>
      <c r="BQ525">
        <v>0</v>
      </c>
      <c r="BR525">
        <v>0</v>
      </c>
      <c r="BS525">
        <v>1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20</v>
      </c>
      <c r="CB525">
        <v>5</v>
      </c>
      <c r="CC525">
        <v>1</v>
      </c>
      <c r="CD525">
        <v>0</v>
      </c>
      <c r="CE525">
        <v>1</v>
      </c>
      <c r="CF525">
        <v>2</v>
      </c>
      <c r="CG525">
        <v>0</v>
      </c>
      <c r="CH525">
        <v>0</v>
      </c>
      <c r="CI525">
        <v>0</v>
      </c>
      <c r="CJ525">
        <v>0</v>
      </c>
      <c r="CK525">
        <v>1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5</v>
      </c>
      <c r="CR525">
        <v>7</v>
      </c>
      <c r="CS525">
        <v>2</v>
      </c>
      <c r="CT525">
        <v>2</v>
      </c>
      <c r="CU525">
        <v>0</v>
      </c>
      <c r="CV525">
        <v>0</v>
      </c>
      <c r="CW525">
        <v>1</v>
      </c>
      <c r="CX525">
        <v>1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1</v>
      </c>
      <c r="DN525">
        <v>0</v>
      </c>
      <c r="DO525">
        <v>0</v>
      </c>
      <c r="DP525">
        <v>0</v>
      </c>
      <c r="DQ525">
        <v>7</v>
      </c>
      <c r="DR525">
        <v>101</v>
      </c>
      <c r="DS525">
        <v>3</v>
      </c>
      <c r="DT525">
        <v>2</v>
      </c>
      <c r="DU525">
        <v>0</v>
      </c>
      <c r="DV525">
        <v>91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0</v>
      </c>
      <c r="EF525">
        <v>0</v>
      </c>
      <c r="EG525">
        <v>0</v>
      </c>
      <c r="EH525">
        <v>0</v>
      </c>
      <c r="EI525">
        <v>0</v>
      </c>
      <c r="EJ525">
        <v>0</v>
      </c>
      <c r="EK525">
        <v>0</v>
      </c>
      <c r="EL525">
        <v>0</v>
      </c>
      <c r="EM525">
        <v>4</v>
      </c>
      <c r="EN525">
        <v>0</v>
      </c>
      <c r="EO525">
        <v>0</v>
      </c>
      <c r="EP525">
        <v>1</v>
      </c>
      <c r="EQ525">
        <v>101</v>
      </c>
      <c r="ER525">
        <v>12</v>
      </c>
      <c r="ES525">
        <v>8</v>
      </c>
      <c r="ET525">
        <v>1</v>
      </c>
      <c r="EU525">
        <v>1</v>
      </c>
      <c r="EV525">
        <v>0</v>
      </c>
      <c r="EW525">
        <v>0</v>
      </c>
      <c r="EX525">
        <v>0</v>
      </c>
      <c r="EY525">
        <v>0</v>
      </c>
      <c r="EZ525">
        <v>0</v>
      </c>
      <c r="FA525">
        <v>0</v>
      </c>
      <c r="FB525">
        <v>0</v>
      </c>
      <c r="FC525">
        <v>0</v>
      </c>
      <c r="FD525">
        <v>0</v>
      </c>
      <c r="FE525">
        <v>0</v>
      </c>
      <c r="FF525">
        <v>0</v>
      </c>
      <c r="FG525">
        <v>0</v>
      </c>
      <c r="FH525">
        <v>0</v>
      </c>
      <c r="FI525">
        <v>0</v>
      </c>
      <c r="FJ525">
        <v>0</v>
      </c>
      <c r="FK525">
        <v>1</v>
      </c>
      <c r="FL525">
        <v>0</v>
      </c>
      <c r="FM525">
        <v>0</v>
      </c>
      <c r="FN525">
        <v>0</v>
      </c>
      <c r="FO525">
        <v>0</v>
      </c>
      <c r="FP525">
        <v>1</v>
      </c>
      <c r="FQ525">
        <v>12</v>
      </c>
      <c r="FR525">
        <v>29</v>
      </c>
      <c r="FS525">
        <v>9</v>
      </c>
      <c r="FT525">
        <v>0</v>
      </c>
      <c r="FU525">
        <v>2</v>
      </c>
      <c r="FV525">
        <v>1</v>
      </c>
      <c r="FW525">
        <v>0</v>
      </c>
      <c r="FX525">
        <v>0</v>
      </c>
      <c r="FY525">
        <v>4</v>
      </c>
      <c r="FZ525">
        <v>0</v>
      </c>
      <c r="GA525">
        <v>0</v>
      </c>
      <c r="GB525">
        <v>7</v>
      </c>
      <c r="GC525">
        <v>0</v>
      </c>
      <c r="GD525">
        <v>0</v>
      </c>
      <c r="GE525">
        <v>0</v>
      </c>
      <c r="GF525">
        <v>1</v>
      </c>
      <c r="GG525">
        <v>0</v>
      </c>
      <c r="GH525">
        <v>0</v>
      </c>
      <c r="GI525">
        <v>0</v>
      </c>
      <c r="GJ525">
        <v>0</v>
      </c>
      <c r="GK525">
        <v>1</v>
      </c>
      <c r="GL525">
        <v>1</v>
      </c>
      <c r="GM525">
        <v>1</v>
      </c>
      <c r="GN525">
        <v>0</v>
      </c>
      <c r="GO525">
        <v>1</v>
      </c>
      <c r="GP525">
        <v>1</v>
      </c>
      <c r="GQ525">
        <v>29</v>
      </c>
      <c r="GR525">
        <v>10</v>
      </c>
      <c r="GS525">
        <v>6</v>
      </c>
      <c r="GT525">
        <v>0</v>
      </c>
      <c r="GU525">
        <v>1</v>
      </c>
      <c r="GV525">
        <v>0</v>
      </c>
      <c r="GW525">
        <v>0</v>
      </c>
      <c r="GX525">
        <v>0</v>
      </c>
      <c r="GY525">
        <v>0</v>
      </c>
      <c r="GZ525">
        <v>0</v>
      </c>
      <c r="HA525">
        <v>0</v>
      </c>
      <c r="HB525">
        <v>0</v>
      </c>
      <c r="HC525">
        <v>0</v>
      </c>
      <c r="HD525">
        <v>0</v>
      </c>
      <c r="HE525">
        <v>1</v>
      </c>
      <c r="HF525">
        <v>0</v>
      </c>
      <c r="HG525">
        <v>0</v>
      </c>
      <c r="HH525">
        <v>0</v>
      </c>
      <c r="HI525">
        <v>0</v>
      </c>
      <c r="HJ525">
        <v>0</v>
      </c>
      <c r="HK525">
        <v>0</v>
      </c>
      <c r="HL525">
        <v>0</v>
      </c>
      <c r="HM525">
        <v>1</v>
      </c>
      <c r="HN525">
        <v>0</v>
      </c>
      <c r="HO525">
        <v>0</v>
      </c>
      <c r="HP525">
        <v>1</v>
      </c>
      <c r="HQ525">
        <v>10</v>
      </c>
      <c r="HR525">
        <v>1</v>
      </c>
      <c r="HS525">
        <v>0</v>
      </c>
      <c r="HT525">
        <v>0</v>
      </c>
      <c r="HU525">
        <v>0</v>
      </c>
      <c r="HV525">
        <v>0</v>
      </c>
      <c r="HW525">
        <v>0</v>
      </c>
      <c r="HX525">
        <v>0</v>
      </c>
      <c r="HY525">
        <v>0</v>
      </c>
      <c r="HZ525">
        <v>0</v>
      </c>
      <c r="IA525">
        <v>0</v>
      </c>
      <c r="IB525">
        <v>0</v>
      </c>
      <c r="IC525">
        <v>1</v>
      </c>
      <c r="ID525">
        <v>0</v>
      </c>
      <c r="IE525">
        <v>1</v>
      </c>
    </row>
    <row r="526" spans="1:239">
      <c r="A526" t="s">
        <v>753</v>
      </c>
      <c r="B526" t="s">
        <v>738</v>
      </c>
      <c r="C526" t="str">
        <f>"061504"</f>
        <v>061504</v>
      </c>
      <c r="D526" t="s">
        <v>752</v>
      </c>
      <c r="E526">
        <v>1</v>
      </c>
      <c r="F526">
        <v>1232</v>
      </c>
      <c r="G526">
        <v>939</v>
      </c>
      <c r="H526">
        <v>377</v>
      </c>
      <c r="I526">
        <v>562</v>
      </c>
      <c r="J526">
        <v>0</v>
      </c>
      <c r="K526">
        <v>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562</v>
      </c>
      <c r="T526">
        <v>0</v>
      </c>
      <c r="U526">
        <v>0</v>
      </c>
      <c r="V526">
        <v>562</v>
      </c>
      <c r="W526">
        <v>21</v>
      </c>
      <c r="X526">
        <v>18</v>
      </c>
      <c r="Y526">
        <v>3</v>
      </c>
      <c r="Z526">
        <v>0</v>
      </c>
      <c r="AA526">
        <v>541</v>
      </c>
      <c r="AB526">
        <v>380</v>
      </c>
      <c r="AC526">
        <v>61</v>
      </c>
      <c r="AD526">
        <v>3</v>
      </c>
      <c r="AE526">
        <v>8</v>
      </c>
      <c r="AF526">
        <v>138</v>
      </c>
      <c r="AG526">
        <v>30</v>
      </c>
      <c r="AH526">
        <v>0</v>
      </c>
      <c r="AI526">
        <v>1</v>
      </c>
      <c r="AJ526">
        <v>1</v>
      </c>
      <c r="AK526">
        <v>22</v>
      </c>
      <c r="AL526">
        <v>2</v>
      </c>
      <c r="AM526">
        <v>2</v>
      </c>
      <c r="AN526">
        <v>0</v>
      </c>
      <c r="AO526">
        <v>1</v>
      </c>
      <c r="AP526">
        <v>1</v>
      </c>
      <c r="AQ526">
        <v>20</v>
      </c>
      <c r="AR526">
        <v>34</v>
      </c>
      <c r="AS526">
        <v>3</v>
      </c>
      <c r="AT526">
        <v>5</v>
      </c>
      <c r="AU526">
        <v>0</v>
      </c>
      <c r="AV526">
        <v>0</v>
      </c>
      <c r="AW526">
        <v>0</v>
      </c>
      <c r="AX526">
        <v>0</v>
      </c>
      <c r="AY526">
        <v>2</v>
      </c>
      <c r="AZ526">
        <v>46</v>
      </c>
      <c r="BA526">
        <v>380</v>
      </c>
      <c r="BB526">
        <v>22</v>
      </c>
      <c r="BC526">
        <v>2</v>
      </c>
      <c r="BD526">
        <v>10</v>
      </c>
      <c r="BE526">
        <v>0</v>
      </c>
      <c r="BF526">
        <v>0</v>
      </c>
      <c r="BG526">
        <v>0</v>
      </c>
      <c r="BH526">
        <v>2</v>
      </c>
      <c r="BI526">
        <v>1</v>
      </c>
      <c r="BJ526">
        <v>0</v>
      </c>
      <c r="BK526">
        <v>0</v>
      </c>
      <c r="BL526">
        <v>0</v>
      </c>
      <c r="BM526">
        <v>1</v>
      </c>
      <c r="BN526">
        <v>1</v>
      </c>
      <c r="BO526">
        <v>0</v>
      </c>
      <c r="BP526">
        <v>1</v>
      </c>
      <c r="BQ526">
        <v>0</v>
      </c>
      <c r="BR526">
        <v>1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3</v>
      </c>
      <c r="CA526">
        <v>22</v>
      </c>
      <c r="CB526">
        <v>10</v>
      </c>
      <c r="CC526">
        <v>3</v>
      </c>
      <c r="CD526">
        <v>0</v>
      </c>
      <c r="CE526">
        <v>0</v>
      </c>
      <c r="CF526">
        <v>2</v>
      </c>
      <c r="CG526">
        <v>0</v>
      </c>
      <c r="CH526">
        <v>0</v>
      </c>
      <c r="CI526">
        <v>0</v>
      </c>
      <c r="CJ526">
        <v>1</v>
      </c>
      <c r="CK526">
        <v>2</v>
      </c>
      <c r="CL526">
        <v>0</v>
      </c>
      <c r="CM526">
        <v>1</v>
      </c>
      <c r="CN526">
        <v>0</v>
      </c>
      <c r="CO526">
        <v>0</v>
      </c>
      <c r="CP526">
        <v>1</v>
      </c>
      <c r="CQ526">
        <v>10</v>
      </c>
      <c r="CR526">
        <v>19</v>
      </c>
      <c r="CS526">
        <v>9</v>
      </c>
      <c r="CT526">
        <v>1</v>
      </c>
      <c r="CU526">
        <v>0</v>
      </c>
      <c r="CV526">
        <v>2</v>
      </c>
      <c r="CW526">
        <v>0</v>
      </c>
      <c r="CX526">
        <v>1</v>
      </c>
      <c r="CY526">
        <v>2</v>
      </c>
      <c r="CZ526">
        <v>0</v>
      </c>
      <c r="DA526">
        <v>0</v>
      </c>
      <c r="DB526">
        <v>0</v>
      </c>
      <c r="DC526">
        <v>0</v>
      </c>
      <c r="DD526">
        <v>1</v>
      </c>
      <c r="DE526">
        <v>0</v>
      </c>
      <c r="DF526">
        <v>1</v>
      </c>
      <c r="DG526">
        <v>1</v>
      </c>
      <c r="DH526">
        <v>0</v>
      </c>
      <c r="DI526">
        <v>0</v>
      </c>
      <c r="DJ526">
        <v>1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19</v>
      </c>
      <c r="DR526">
        <v>32</v>
      </c>
      <c r="DS526">
        <v>0</v>
      </c>
      <c r="DT526">
        <v>5</v>
      </c>
      <c r="DU526">
        <v>0</v>
      </c>
      <c r="DV526">
        <v>21</v>
      </c>
      <c r="DW526">
        <v>0</v>
      </c>
      <c r="DX526">
        <v>0</v>
      </c>
      <c r="DY526">
        <v>1</v>
      </c>
      <c r="DZ526">
        <v>1</v>
      </c>
      <c r="EA526">
        <v>0</v>
      </c>
      <c r="EB526">
        <v>0</v>
      </c>
      <c r="EC526">
        <v>0</v>
      </c>
      <c r="ED526">
        <v>0</v>
      </c>
      <c r="EE526">
        <v>0</v>
      </c>
      <c r="EF526">
        <v>0</v>
      </c>
      <c r="EG526">
        <v>0</v>
      </c>
      <c r="EH526">
        <v>0</v>
      </c>
      <c r="EI526">
        <v>0</v>
      </c>
      <c r="EJ526">
        <v>0</v>
      </c>
      <c r="EK526">
        <v>0</v>
      </c>
      <c r="EL526">
        <v>0</v>
      </c>
      <c r="EM526">
        <v>4</v>
      </c>
      <c r="EN526">
        <v>0</v>
      </c>
      <c r="EO526">
        <v>0</v>
      </c>
      <c r="EP526">
        <v>0</v>
      </c>
      <c r="EQ526">
        <v>32</v>
      </c>
      <c r="ER526">
        <v>9</v>
      </c>
      <c r="ES526">
        <v>6</v>
      </c>
      <c r="ET526">
        <v>1</v>
      </c>
      <c r="EU526">
        <v>1</v>
      </c>
      <c r="EV526">
        <v>0</v>
      </c>
      <c r="EW526">
        <v>0</v>
      </c>
      <c r="EX526">
        <v>0</v>
      </c>
      <c r="EY526">
        <v>1</v>
      </c>
      <c r="EZ526">
        <v>0</v>
      </c>
      <c r="FA526">
        <v>0</v>
      </c>
      <c r="FB526">
        <v>0</v>
      </c>
      <c r="FC526">
        <v>0</v>
      </c>
      <c r="FD526">
        <v>0</v>
      </c>
      <c r="FE526">
        <v>0</v>
      </c>
      <c r="FF526">
        <v>0</v>
      </c>
      <c r="FG526">
        <v>0</v>
      </c>
      <c r="FH526">
        <v>0</v>
      </c>
      <c r="FI526">
        <v>0</v>
      </c>
      <c r="FJ526">
        <v>0</v>
      </c>
      <c r="FK526">
        <v>0</v>
      </c>
      <c r="FL526">
        <v>0</v>
      </c>
      <c r="FM526">
        <v>0</v>
      </c>
      <c r="FN526">
        <v>0</v>
      </c>
      <c r="FO526">
        <v>0</v>
      </c>
      <c r="FP526">
        <v>0</v>
      </c>
      <c r="FQ526">
        <v>9</v>
      </c>
      <c r="FR526">
        <v>51</v>
      </c>
      <c r="FS526">
        <v>18</v>
      </c>
      <c r="FT526">
        <v>4</v>
      </c>
      <c r="FU526">
        <v>5</v>
      </c>
      <c r="FV526">
        <v>0</v>
      </c>
      <c r="FW526">
        <v>0</v>
      </c>
      <c r="FX526">
        <v>0</v>
      </c>
      <c r="FY526">
        <v>2</v>
      </c>
      <c r="FZ526">
        <v>2</v>
      </c>
      <c r="GA526">
        <v>1</v>
      </c>
      <c r="GB526">
        <v>5</v>
      </c>
      <c r="GC526">
        <v>0</v>
      </c>
      <c r="GD526">
        <v>0</v>
      </c>
      <c r="GE526">
        <v>1</v>
      </c>
      <c r="GF526">
        <v>1</v>
      </c>
      <c r="GG526">
        <v>1</v>
      </c>
      <c r="GH526">
        <v>0</v>
      </c>
      <c r="GI526">
        <v>3</v>
      </c>
      <c r="GJ526">
        <v>0</v>
      </c>
      <c r="GK526">
        <v>0</v>
      </c>
      <c r="GL526">
        <v>0</v>
      </c>
      <c r="GM526">
        <v>1</v>
      </c>
      <c r="GN526">
        <v>0</v>
      </c>
      <c r="GO526">
        <v>3</v>
      </c>
      <c r="GP526">
        <v>4</v>
      </c>
      <c r="GQ526">
        <v>51</v>
      </c>
      <c r="GR526">
        <v>16</v>
      </c>
      <c r="GS526">
        <v>9</v>
      </c>
      <c r="GT526">
        <v>2</v>
      </c>
      <c r="GU526">
        <v>1</v>
      </c>
      <c r="GV526">
        <v>0</v>
      </c>
      <c r="GW526">
        <v>0</v>
      </c>
      <c r="GX526">
        <v>0</v>
      </c>
      <c r="GY526">
        <v>0</v>
      </c>
      <c r="GZ526">
        <v>0</v>
      </c>
      <c r="HA526">
        <v>1</v>
      </c>
      <c r="HB526">
        <v>0</v>
      </c>
      <c r="HC526">
        <v>0</v>
      </c>
      <c r="HD526">
        <v>0</v>
      </c>
      <c r="HE526">
        <v>0</v>
      </c>
      <c r="HF526">
        <v>0</v>
      </c>
      <c r="HG526">
        <v>0</v>
      </c>
      <c r="HH526">
        <v>0</v>
      </c>
      <c r="HI526">
        <v>0</v>
      </c>
      <c r="HJ526">
        <v>0</v>
      </c>
      <c r="HK526">
        <v>0</v>
      </c>
      <c r="HL526">
        <v>0</v>
      </c>
      <c r="HM526">
        <v>0</v>
      </c>
      <c r="HN526">
        <v>1</v>
      </c>
      <c r="HO526">
        <v>0</v>
      </c>
      <c r="HP526">
        <v>2</v>
      </c>
      <c r="HQ526">
        <v>16</v>
      </c>
      <c r="HR526">
        <v>2</v>
      </c>
      <c r="HS526">
        <v>1</v>
      </c>
      <c r="HT526">
        <v>1</v>
      </c>
      <c r="HU526">
        <v>0</v>
      </c>
      <c r="HV526">
        <v>0</v>
      </c>
      <c r="HW526">
        <v>0</v>
      </c>
      <c r="HX526">
        <v>0</v>
      </c>
      <c r="HY526">
        <v>0</v>
      </c>
      <c r="HZ526">
        <v>0</v>
      </c>
      <c r="IA526">
        <v>0</v>
      </c>
      <c r="IB526">
        <v>0</v>
      </c>
      <c r="IC526">
        <v>0</v>
      </c>
      <c r="ID526">
        <v>0</v>
      </c>
      <c r="IE526">
        <v>2</v>
      </c>
    </row>
    <row r="527" spans="1:239">
      <c r="A527" t="s">
        <v>751</v>
      </c>
      <c r="B527" t="s">
        <v>738</v>
      </c>
      <c r="C527" t="str">
        <f>"061504"</f>
        <v>061504</v>
      </c>
      <c r="D527" t="s">
        <v>750</v>
      </c>
      <c r="E527">
        <v>2</v>
      </c>
      <c r="F527">
        <v>969</v>
      </c>
      <c r="G527">
        <v>737</v>
      </c>
      <c r="H527">
        <v>307</v>
      </c>
      <c r="I527">
        <v>430</v>
      </c>
      <c r="J527">
        <v>0</v>
      </c>
      <c r="K527">
        <v>3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430</v>
      </c>
      <c r="T527">
        <v>0</v>
      </c>
      <c r="U527">
        <v>0</v>
      </c>
      <c r="V527">
        <v>430</v>
      </c>
      <c r="W527">
        <v>14</v>
      </c>
      <c r="X527">
        <v>11</v>
      </c>
      <c r="Y527">
        <v>3</v>
      </c>
      <c r="Z527">
        <v>0</v>
      </c>
      <c r="AA527">
        <v>416</v>
      </c>
      <c r="AB527">
        <v>264</v>
      </c>
      <c r="AC527">
        <v>26</v>
      </c>
      <c r="AD527">
        <v>2</v>
      </c>
      <c r="AE527">
        <v>10</v>
      </c>
      <c r="AF527">
        <v>133</v>
      </c>
      <c r="AG527">
        <v>5</v>
      </c>
      <c r="AH527">
        <v>1</v>
      </c>
      <c r="AI527">
        <v>0</v>
      </c>
      <c r="AJ527">
        <v>0</v>
      </c>
      <c r="AK527">
        <v>12</v>
      </c>
      <c r="AL527">
        <v>4</v>
      </c>
      <c r="AM527">
        <v>1</v>
      </c>
      <c r="AN527">
        <v>1</v>
      </c>
      <c r="AO527">
        <v>0</v>
      </c>
      <c r="AP527">
        <v>1</v>
      </c>
      <c r="AQ527">
        <v>8</v>
      </c>
      <c r="AR527">
        <v>30</v>
      </c>
      <c r="AS527">
        <v>0</v>
      </c>
      <c r="AT527">
        <v>0</v>
      </c>
      <c r="AU527">
        <v>0</v>
      </c>
      <c r="AV527">
        <v>0</v>
      </c>
      <c r="AW527">
        <v>2</v>
      </c>
      <c r="AX527">
        <v>0</v>
      </c>
      <c r="AY527">
        <v>2</v>
      </c>
      <c r="AZ527">
        <v>26</v>
      </c>
      <c r="BA527">
        <v>264</v>
      </c>
      <c r="BB527">
        <v>23</v>
      </c>
      <c r="BC527">
        <v>5</v>
      </c>
      <c r="BD527">
        <v>13</v>
      </c>
      <c r="BE527">
        <v>0</v>
      </c>
      <c r="BF527">
        <v>0</v>
      </c>
      <c r="BG527">
        <v>0</v>
      </c>
      <c r="BH527">
        <v>2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1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2</v>
      </c>
      <c r="CA527">
        <v>23</v>
      </c>
      <c r="CB527">
        <v>8</v>
      </c>
      <c r="CC527">
        <v>3</v>
      </c>
      <c r="CD527">
        <v>0</v>
      </c>
      <c r="CE527">
        <v>0</v>
      </c>
      <c r="CF527">
        <v>1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2</v>
      </c>
      <c r="CM527">
        <v>0</v>
      </c>
      <c r="CN527">
        <v>0</v>
      </c>
      <c r="CO527">
        <v>1</v>
      </c>
      <c r="CP527">
        <v>1</v>
      </c>
      <c r="CQ527">
        <v>8</v>
      </c>
      <c r="CR527">
        <v>9</v>
      </c>
      <c r="CS527">
        <v>7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1</v>
      </c>
      <c r="DD527">
        <v>0</v>
      </c>
      <c r="DE527">
        <v>0</v>
      </c>
      <c r="DF527">
        <v>0</v>
      </c>
      <c r="DG527">
        <v>1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9</v>
      </c>
      <c r="DR527">
        <v>48</v>
      </c>
      <c r="DS527">
        <v>2</v>
      </c>
      <c r="DT527">
        <v>5</v>
      </c>
      <c r="DU527">
        <v>0</v>
      </c>
      <c r="DV527">
        <v>30</v>
      </c>
      <c r="DW527">
        <v>0</v>
      </c>
      <c r="DX527">
        <v>2</v>
      </c>
      <c r="DY527">
        <v>0</v>
      </c>
      <c r="DZ527">
        <v>0</v>
      </c>
      <c r="EA527">
        <v>1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1</v>
      </c>
      <c r="EI527">
        <v>0</v>
      </c>
      <c r="EJ527">
        <v>0</v>
      </c>
      <c r="EK527">
        <v>0</v>
      </c>
      <c r="EL527">
        <v>1</v>
      </c>
      <c r="EM527">
        <v>5</v>
      </c>
      <c r="EN527">
        <v>0</v>
      </c>
      <c r="EO527">
        <v>0</v>
      </c>
      <c r="EP527">
        <v>1</v>
      </c>
      <c r="EQ527">
        <v>48</v>
      </c>
      <c r="ER527">
        <v>12</v>
      </c>
      <c r="ES527">
        <v>7</v>
      </c>
      <c r="ET527">
        <v>1</v>
      </c>
      <c r="EU527">
        <v>0</v>
      </c>
      <c r="EV527">
        <v>2</v>
      </c>
      <c r="EW527">
        <v>0</v>
      </c>
      <c r="EX527">
        <v>0</v>
      </c>
      <c r="EY527">
        <v>0</v>
      </c>
      <c r="EZ527">
        <v>0</v>
      </c>
      <c r="FA527">
        <v>0</v>
      </c>
      <c r="FB527">
        <v>0</v>
      </c>
      <c r="FC527">
        <v>0</v>
      </c>
      <c r="FD527">
        <v>1</v>
      </c>
      <c r="FE527">
        <v>0</v>
      </c>
      <c r="FF527">
        <v>0</v>
      </c>
      <c r="FG527">
        <v>0</v>
      </c>
      <c r="FH527">
        <v>1</v>
      </c>
      <c r="FI527">
        <v>0</v>
      </c>
      <c r="FJ527">
        <v>0</v>
      </c>
      <c r="FK527">
        <v>0</v>
      </c>
      <c r="FL527">
        <v>0</v>
      </c>
      <c r="FM527">
        <v>0</v>
      </c>
      <c r="FN527">
        <v>0</v>
      </c>
      <c r="FO527">
        <v>0</v>
      </c>
      <c r="FP527">
        <v>0</v>
      </c>
      <c r="FQ527">
        <v>12</v>
      </c>
      <c r="FR527">
        <v>45</v>
      </c>
      <c r="FS527">
        <v>12</v>
      </c>
      <c r="FT527">
        <v>3</v>
      </c>
      <c r="FU527">
        <v>9</v>
      </c>
      <c r="FV527">
        <v>1</v>
      </c>
      <c r="FW527">
        <v>2</v>
      </c>
      <c r="FX527">
        <v>1</v>
      </c>
      <c r="FY527">
        <v>2</v>
      </c>
      <c r="FZ527">
        <v>0</v>
      </c>
      <c r="GA527">
        <v>0</v>
      </c>
      <c r="GB527">
        <v>2</v>
      </c>
      <c r="GC527">
        <v>1</v>
      </c>
      <c r="GD527">
        <v>0</v>
      </c>
      <c r="GE527">
        <v>1</v>
      </c>
      <c r="GF527">
        <v>0</v>
      </c>
      <c r="GG527">
        <v>1</v>
      </c>
      <c r="GH527">
        <v>0</v>
      </c>
      <c r="GI527">
        <v>0</v>
      </c>
      <c r="GJ527">
        <v>0</v>
      </c>
      <c r="GK527">
        <v>1</v>
      </c>
      <c r="GL527">
        <v>0</v>
      </c>
      <c r="GM527">
        <v>2</v>
      </c>
      <c r="GN527">
        <v>0</v>
      </c>
      <c r="GO527">
        <v>0</v>
      </c>
      <c r="GP527">
        <v>7</v>
      </c>
      <c r="GQ527">
        <v>45</v>
      </c>
      <c r="GR527">
        <v>7</v>
      </c>
      <c r="GS527">
        <v>2</v>
      </c>
      <c r="GT527">
        <v>0</v>
      </c>
      <c r="GU527">
        <v>2</v>
      </c>
      <c r="GV527">
        <v>0</v>
      </c>
      <c r="GW527">
        <v>0</v>
      </c>
      <c r="GX527">
        <v>0</v>
      </c>
      <c r="GY527">
        <v>0</v>
      </c>
      <c r="GZ527">
        <v>0</v>
      </c>
      <c r="HA527">
        <v>0</v>
      </c>
      <c r="HB527">
        <v>0</v>
      </c>
      <c r="HC527">
        <v>0</v>
      </c>
      <c r="HD527">
        <v>0</v>
      </c>
      <c r="HE527">
        <v>1</v>
      </c>
      <c r="HF527">
        <v>0</v>
      </c>
      <c r="HG527">
        <v>0</v>
      </c>
      <c r="HH527">
        <v>0</v>
      </c>
      <c r="HI527">
        <v>0</v>
      </c>
      <c r="HJ527">
        <v>0</v>
      </c>
      <c r="HK527">
        <v>0</v>
      </c>
      <c r="HL527">
        <v>0</v>
      </c>
      <c r="HM527">
        <v>0</v>
      </c>
      <c r="HN527">
        <v>0</v>
      </c>
      <c r="HO527">
        <v>0</v>
      </c>
      <c r="HP527">
        <v>2</v>
      </c>
      <c r="HQ527">
        <v>7</v>
      </c>
      <c r="HR527">
        <v>0</v>
      </c>
      <c r="HS527">
        <v>0</v>
      </c>
      <c r="HT527">
        <v>0</v>
      </c>
      <c r="HU527">
        <v>0</v>
      </c>
      <c r="HV527">
        <v>0</v>
      </c>
      <c r="HW527">
        <v>0</v>
      </c>
      <c r="HX527">
        <v>0</v>
      </c>
      <c r="HY527">
        <v>0</v>
      </c>
      <c r="HZ527">
        <v>0</v>
      </c>
      <c r="IA527">
        <v>0</v>
      </c>
      <c r="IB527">
        <v>0</v>
      </c>
      <c r="IC527">
        <v>0</v>
      </c>
      <c r="ID527">
        <v>0</v>
      </c>
      <c r="IE527">
        <v>0</v>
      </c>
    </row>
    <row r="528" spans="1:239">
      <c r="A528" t="s">
        <v>749</v>
      </c>
      <c r="B528" t="s">
        <v>738</v>
      </c>
      <c r="C528" t="str">
        <f>"061504"</f>
        <v>061504</v>
      </c>
      <c r="D528" t="s">
        <v>748</v>
      </c>
      <c r="E528">
        <v>3</v>
      </c>
      <c r="F528">
        <v>1374</v>
      </c>
      <c r="G528">
        <v>1050</v>
      </c>
      <c r="H528">
        <v>363</v>
      </c>
      <c r="I528">
        <v>687</v>
      </c>
      <c r="J528">
        <v>0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687</v>
      </c>
      <c r="T528">
        <v>0</v>
      </c>
      <c r="U528">
        <v>0</v>
      </c>
      <c r="V528">
        <v>687</v>
      </c>
      <c r="W528">
        <v>17</v>
      </c>
      <c r="X528">
        <v>13</v>
      </c>
      <c r="Y528">
        <v>4</v>
      </c>
      <c r="Z528">
        <v>0</v>
      </c>
      <c r="AA528">
        <v>670</v>
      </c>
      <c r="AB528">
        <v>328</v>
      </c>
      <c r="AC528">
        <v>24</v>
      </c>
      <c r="AD528">
        <v>9</v>
      </c>
      <c r="AE528">
        <v>12</v>
      </c>
      <c r="AF528">
        <v>163</v>
      </c>
      <c r="AG528">
        <v>6</v>
      </c>
      <c r="AH528">
        <v>0</v>
      </c>
      <c r="AI528">
        <v>2</v>
      </c>
      <c r="AJ528">
        <v>1</v>
      </c>
      <c r="AK528">
        <v>5</v>
      </c>
      <c r="AL528">
        <v>4</v>
      </c>
      <c r="AM528">
        <v>1</v>
      </c>
      <c r="AN528">
        <v>0</v>
      </c>
      <c r="AO528">
        <v>2</v>
      </c>
      <c r="AP528">
        <v>1</v>
      </c>
      <c r="AQ528">
        <v>10</v>
      </c>
      <c r="AR528">
        <v>41</v>
      </c>
      <c r="AS528">
        <v>3</v>
      </c>
      <c r="AT528">
        <v>0</v>
      </c>
      <c r="AU528">
        <v>1</v>
      </c>
      <c r="AV528">
        <v>0</v>
      </c>
      <c r="AW528">
        <v>1</v>
      </c>
      <c r="AX528">
        <v>1</v>
      </c>
      <c r="AY528">
        <v>2</v>
      </c>
      <c r="AZ528">
        <v>39</v>
      </c>
      <c r="BA528">
        <v>328</v>
      </c>
      <c r="BB528">
        <v>65</v>
      </c>
      <c r="BC528">
        <v>10</v>
      </c>
      <c r="BD528">
        <v>27</v>
      </c>
      <c r="BE528">
        <v>1</v>
      </c>
      <c r="BF528">
        <v>3</v>
      </c>
      <c r="BG528">
        <v>0</v>
      </c>
      <c r="BH528">
        <v>13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1</v>
      </c>
      <c r="BO528">
        <v>0</v>
      </c>
      <c r="BP528">
        <v>0</v>
      </c>
      <c r="BQ528">
        <v>0</v>
      </c>
      <c r="BR528">
        <v>0</v>
      </c>
      <c r="BS528">
        <v>2</v>
      </c>
      <c r="BT528">
        <v>1</v>
      </c>
      <c r="BU528">
        <v>2</v>
      </c>
      <c r="BV528">
        <v>0</v>
      </c>
      <c r="BW528">
        <v>0</v>
      </c>
      <c r="BX528">
        <v>2</v>
      </c>
      <c r="BY528">
        <v>0</v>
      </c>
      <c r="BZ528">
        <v>3</v>
      </c>
      <c r="CA528">
        <v>65</v>
      </c>
      <c r="CB528">
        <v>9</v>
      </c>
      <c r="CC528">
        <v>6</v>
      </c>
      <c r="CD528">
        <v>0</v>
      </c>
      <c r="CE528">
        <v>1</v>
      </c>
      <c r="CF528">
        <v>0</v>
      </c>
      <c r="CG528">
        <v>2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9</v>
      </c>
      <c r="CR528">
        <v>24</v>
      </c>
      <c r="CS528">
        <v>15</v>
      </c>
      <c r="CT528">
        <v>2</v>
      </c>
      <c r="CU528">
        <v>0</v>
      </c>
      <c r="CV528">
        <v>0</v>
      </c>
      <c r="CW528">
        <v>0</v>
      </c>
      <c r="CX528">
        <v>1</v>
      </c>
      <c r="CY528">
        <v>1</v>
      </c>
      <c r="CZ528">
        <v>0</v>
      </c>
      <c r="DA528">
        <v>1</v>
      </c>
      <c r="DB528">
        <v>0</v>
      </c>
      <c r="DC528">
        <v>0</v>
      </c>
      <c r="DD528">
        <v>0</v>
      </c>
      <c r="DE528">
        <v>0</v>
      </c>
      <c r="DF528">
        <v>1</v>
      </c>
      <c r="DG528">
        <v>1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1</v>
      </c>
      <c r="DN528">
        <v>0</v>
      </c>
      <c r="DO528">
        <v>0</v>
      </c>
      <c r="DP528">
        <v>1</v>
      </c>
      <c r="DQ528">
        <v>24</v>
      </c>
      <c r="DR528">
        <v>133</v>
      </c>
      <c r="DS528">
        <v>0</v>
      </c>
      <c r="DT528">
        <v>19</v>
      </c>
      <c r="DU528">
        <v>0</v>
      </c>
      <c r="DV528">
        <v>87</v>
      </c>
      <c r="DW528">
        <v>0</v>
      </c>
      <c r="DX528">
        <v>0</v>
      </c>
      <c r="DY528">
        <v>0</v>
      </c>
      <c r="DZ528">
        <v>1</v>
      </c>
      <c r="EA528">
        <v>0</v>
      </c>
      <c r="EB528">
        <v>0</v>
      </c>
      <c r="EC528">
        <v>0</v>
      </c>
      <c r="ED528">
        <v>0</v>
      </c>
      <c r="EE528">
        <v>0</v>
      </c>
      <c r="EF528">
        <v>0</v>
      </c>
      <c r="EG528">
        <v>0</v>
      </c>
      <c r="EH528">
        <v>0</v>
      </c>
      <c r="EI528">
        <v>0</v>
      </c>
      <c r="EJ528">
        <v>0</v>
      </c>
      <c r="EK528">
        <v>0</v>
      </c>
      <c r="EL528">
        <v>1</v>
      </c>
      <c r="EM528">
        <v>24</v>
      </c>
      <c r="EN528">
        <v>0</v>
      </c>
      <c r="EO528">
        <v>0</v>
      </c>
      <c r="EP528">
        <v>1</v>
      </c>
      <c r="EQ528">
        <v>133</v>
      </c>
      <c r="ER528">
        <v>23</v>
      </c>
      <c r="ES528">
        <v>11</v>
      </c>
      <c r="ET528">
        <v>2</v>
      </c>
      <c r="EU528">
        <v>3</v>
      </c>
      <c r="EV528">
        <v>0</v>
      </c>
      <c r="EW528">
        <v>0</v>
      </c>
      <c r="EX528">
        <v>0</v>
      </c>
      <c r="EY528">
        <v>0</v>
      </c>
      <c r="EZ528">
        <v>0</v>
      </c>
      <c r="FA528">
        <v>0</v>
      </c>
      <c r="FB528">
        <v>0</v>
      </c>
      <c r="FC528">
        <v>0</v>
      </c>
      <c r="FD528">
        <v>0</v>
      </c>
      <c r="FE528">
        <v>0</v>
      </c>
      <c r="FF528">
        <v>0</v>
      </c>
      <c r="FG528">
        <v>0</v>
      </c>
      <c r="FH528">
        <v>2</v>
      </c>
      <c r="FI528">
        <v>0</v>
      </c>
      <c r="FJ528">
        <v>0</v>
      </c>
      <c r="FK528">
        <v>0</v>
      </c>
      <c r="FL528">
        <v>0</v>
      </c>
      <c r="FM528">
        <v>3</v>
      </c>
      <c r="FN528">
        <v>0</v>
      </c>
      <c r="FO528">
        <v>2</v>
      </c>
      <c r="FP528">
        <v>0</v>
      </c>
      <c r="FQ528">
        <v>23</v>
      </c>
      <c r="FR528">
        <v>70</v>
      </c>
      <c r="FS528">
        <v>29</v>
      </c>
      <c r="FT528">
        <v>2</v>
      </c>
      <c r="FU528">
        <v>4</v>
      </c>
      <c r="FV528">
        <v>0</v>
      </c>
      <c r="FW528">
        <v>0</v>
      </c>
      <c r="FX528">
        <v>2</v>
      </c>
      <c r="FY528">
        <v>5</v>
      </c>
      <c r="FZ528">
        <v>0</v>
      </c>
      <c r="GA528">
        <v>9</v>
      </c>
      <c r="GB528">
        <v>2</v>
      </c>
      <c r="GC528">
        <v>0</v>
      </c>
      <c r="GD528">
        <v>4</v>
      </c>
      <c r="GE528">
        <v>2</v>
      </c>
      <c r="GF528">
        <v>0</v>
      </c>
      <c r="GG528">
        <v>1</v>
      </c>
      <c r="GH528">
        <v>0</v>
      </c>
      <c r="GI528">
        <v>3</v>
      </c>
      <c r="GJ528">
        <v>0</v>
      </c>
      <c r="GK528">
        <v>0</v>
      </c>
      <c r="GL528">
        <v>5</v>
      </c>
      <c r="GM528">
        <v>0</v>
      </c>
      <c r="GN528">
        <v>0</v>
      </c>
      <c r="GO528">
        <v>1</v>
      </c>
      <c r="GP528">
        <v>1</v>
      </c>
      <c r="GQ528">
        <v>70</v>
      </c>
      <c r="GR528">
        <v>16</v>
      </c>
      <c r="GS528">
        <v>4</v>
      </c>
      <c r="GT528">
        <v>0</v>
      </c>
      <c r="GU528">
        <v>6</v>
      </c>
      <c r="GV528">
        <v>0</v>
      </c>
      <c r="GW528">
        <v>1</v>
      </c>
      <c r="GX528">
        <v>0</v>
      </c>
      <c r="GY528">
        <v>1</v>
      </c>
      <c r="GZ528">
        <v>0</v>
      </c>
      <c r="HA528">
        <v>1</v>
      </c>
      <c r="HB528">
        <v>0</v>
      </c>
      <c r="HC528">
        <v>0</v>
      </c>
      <c r="HD528">
        <v>0</v>
      </c>
      <c r="HE528">
        <v>0</v>
      </c>
      <c r="HF528">
        <v>0</v>
      </c>
      <c r="HG528">
        <v>0</v>
      </c>
      <c r="HH528">
        <v>0</v>
      </c>
      <c r="HI528">
        <v>2</v>
      </c>
      <c r="HJ528">
        <v>0</v>
      </c>
      <c r="HK528">
        <v>0</v>
      </c>
      <c r="HL528">
        <v>0</v>
      </c>
      <c r="HM528">
        <v>0</v>
      </c>
      <c r="HN528">
        <v>0</v>
      </c>
      <c r="HO528">
        <v>1</v>
      </c>
      <c r="HP528">
        <v>0</v>
      </c>
      <c r="HQ528">
        <v>16</v>
      </c>
      <c r="HR528">
        <v>2</v>
      </c>
      <c r="HS528">
        <v>1</v>
      </c>
      <c r="HT528">
        <v>0</v>
      </c>
      <c r="HU528">
        <v>0</v>
      </c>
      <c r="HV528">
        <v>0</v>
      </c>
      <c r="HW528">
        <v>0</v>
      </c>
      <c r="HX528">
        <v>0</v>
      </c>
      <c r="HY528">
        <v>1</v>
      </c>
      <c r="HZ528">
        <v>0</v>
      </c>
      <c r="IA528">
        <v>0</v>
      </c>
      <c r="IB528">
        <v>0</v>
      </c>
      <c r="IC528">
        <v>0</v>
      </c>
      <c r="ID528">
        <v>0</v>
      </c>
      <c r="IE528">
        <v>2</v>
      </c>
    </row>
    <row r="529" spans="1:239">
      <c r="A529" t="s">
        <v>747</v>
      </c>
      <c r="B529" t="s">
        <v>738</v>
      </c>
      <c r="C529" t="str">
        <f>"061504"</f>
        <v>061504</v>
      </c>
      <c r="D529" t="s">
        <v>746</v>
      </c>
      <c r="E529">
        <v>4</v>
      </c>
      <c r="F529">
        <v>610</v>
      </c>
      <c r="G529">
        <v>468</v>
      </c>
      <c r="H529">
        <v>198</v>
      </c>
      <c r="I529">
        <v>270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270</v>
      </c>
      <c r="T529">
        <v>0</v>
      </c>
      <c r="U529">
        <v>0</v>
      </c>
      <c r="V529">
        <v>270</v>
      </c>
      <c r="W529">
        <v>14</v>
      </c>
      <c r="X529">
        <v>9</v>
      </c>
      <c r="Y529">
        <v>5</v>
      </c>
      <c r="Z529">
        <v>0</v>
      </c>
      <c r="AA529">
        <v>256</v>
      </c>
      <c r="AB529">
        <v>164</v>
      </c>
      <c r="AC529">
        <v>18</v>
      </c>
      <c r="AD529">
        <v>1</v>
      </c>
      <c r="AE529">
        <v>7</v>
      </c>
      <c r="AF529">
        <v>84</v>
      </c>
      <c r="AG529">
        <v>4</v>
      </c>
      <c r="AH529">
        <v>0</v>
      </c>
      <c r="AI529">
        <v>0</v>
      </c>
      <c r="AJ529">
        <v>0</v>
      </c>
      <c r="AK529">
        <v>12</v>
      </c>
      <c r="AL529">
        <v>2</v>
      </c>
      <c r="AM529">
        <v>0</v>
      </c>
      <c r="AN529">
        <v>0</v>
      </c>
      <c r="AO529">
        <v>4</v>
      </c>
      <c r="AP529">
        <v>0</v>
      </c>
      <c r="AQ529">
        <v>8</v>
      </c>
      <c r="AR529">
        <v>10</v>
      </c>
      <c r="AS529">
        <v>2</v>
      </c>
      <c r="AT529">
        <v>3</v>
      </c>
      <c r="AU529">
        <v>0</v>
      </c>
      <c r="AV529">
        <v>0</v>
      </c>
      <c r="AW529">
        <v>0</v>
      </c>
      <c r="AX529">
        <v>0</v>
      </c>
      <c r="AY529">
        <v>2</v>
      </c>
      <c r="AZ529">
        <v>7</v>
      </c>
      <c r="BA529">
        <v>164</v>
      </c>
      <c r="BB529">
        <v>18</v>
      </c>
      <c r="BC529">
        <v>0</v>
      </c>
      <c r="BD529">
        <v>14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1</v>
      </c>
      <c r="BK529">
        <v>0</v>
      </c>
      <c r="BL529">
        <v>3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18</v>
      </c>
      <c r="CB529">
        <v>4</v>
      </c>
      <c r="CC529">
        <v>3</v>
      </c>
      <c r="CD529">
        <v>0</v>
      </c>
      <c r="CE529">
        <v>1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4</v>
      </c>
      <c r="CR529">
        <v>11</v>
      </c>
      <c r="CS529">
        <v>4</v>
      </c>
      <c r="CT529">
        <v>0</v>
      </c>
      <c r="CU529">
        <v>0</v>
      </c>
      <c r="CV529">
        <v>0</v>
      </c>
      <c r="CW529">
        <v>0</v>
      </c>
      <c r="CX529">
        <v>2</v>
      </c>
      <c r="CY529">
        <v>1</v>
      </c>
      <c r="CZ529">
        <v>2</v>
      </c>
      <c r="DA529">
        <v>0</v>
      </c>
      <c r="DB529">
        <v>1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1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11</v>
      </c>
      <c r="DR529">
        <v>31</v>
      </c>
      <c r="DS529">
        <v>0</v>
      </c>
      <c r="DT529">
        <v>7</v>
      </c>
      <c r="DU529">
        <v>0</v>
      </c>
      <c r="DV529">
        <v>19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0</v>
      </c>
      <c r="EH529">
        <v>0</v>
      </c>
      <c r="EI529">
        <v>0</v>
      </c>
      <c r="EJ529">
        <v>0</v>
      </c>
      <c r="EK529">
        <v>0</v>
      </c>
      <c r="EL529">
        <v>0</v>
      </c>
      <c r="EM529">
        <v>5</v>
      </c>
      <c r="EN529">
        <v>0</v>
      </c>
      <c r="EO529">
        <v>0</v>
      </c>
      <c r="EP529">
        <v>0</v>
      </c>
      <c r="EQ529">
        <v>31</v>
      </c>
      <c r="ER529">
        <v>13</v>
      </c>
      <c r="ES529">
        <v>4</v>
      </c>
      <c r="ET529">
        <v>3</v>
      </c>
      <c r="EU529">
        <v>0</v>
      </c>
      <c r="EV529">
        <v>0</v>
      </c>
      <c r="EW529">
        <v>1</v>
      </c>
      <c r="EX529">
        <v>1</v>
      </c>
      <c r="EY529">
        <v>0</v>
      </c>
      <c r="EZ529">
        <v>0</v>
      </c>
      <c r="FA529">
        <v>0</v>
      </c>
      <c r="FB529">
        <v>0</v>
      </c>
      <c r="FC529">
        <v>0</v>
      </c>
      <c r="FD529">
        <v>1</v>
      </c>
      <c r="FE529">
        <v>1</v>
      </c>
      <c r="FF529">
        <v>0</v>
      </c>
      <c r="FG529">
        <v>0</v>
      </c>
      <c r="FH529">
        <v>0</v>
      </c>
      <c r="FI529">
        <v>0</v>
      </c>
      <c r="FJ529">
        <v>0</v>
      </c>
      <c r="FK529">
        <v>0</v>
      </c>
      <c r="FL529">
        <v>0</v>
      </c>
      <c r="FM529">
        <v>0</v>
      </c>
      <c r="FN529">
        <v>0</v>
      </c>
      <c r="FO529">
        <v>1</v>
      </c>
      <c r="FP529">
        <v>1</v>
      </c>
      <c r="FQ529">
        <v>13</v>
      </c>
      <c r="FR529">
        <v>9</v>
      </c>
      <c r="FS529">
        <v>1</v>
      </c>
      <c r="FT529">
        <v>0</v>
      </c>
      <c r="FU529">
        <v>2</v>
      </c>
      <c r="FV529">
        <v>0</v>
      </c>
      <c r="FW529">
        <v>1</v>
      </c>
      <c r="FX529">
        <v>0</v>
      </c>
      <c r="FY529">
        <v>0</v>
      </c>
      <c r="FZ529">
        <v>0</v>
      </c>
      <c r="GA529">
        <v>0</v>
      </c>
      <c r="GB529">
        <v>1</v>
      </c>
      <c r="GC529">
        <v>0</v>
      </c>
      <c r="GD529">
        <v>0</v>
      </c>
      <c r="GE529">
        <v>1</v>
      </c>
      <c r="GF529">
        <v>0</v>
      </c>
      <c r="GG529">
        <v>0</v>
      </c>
      <c r="GH529">
        <v>0</v>
      </c>
      <c r="GI529">
        <v>1</v>
      </c>
      <c r="GJ529">
        <v>0</v>
      </c>
      <c r="GK529">
        <v>0</v>
      </c>
      <c r="GL529">
        <v>1</v>
      </c>
      <c r="GM529">
        <v>0</v>
      </c>
      <c r="GN529">
        <v>0</v>
      </c>
      <c r="GO529">
        <v>1</v>
      </c>
      <c r="GP529">
        <v>0</v>
      </c>
      <c r="GQ529">
        <v>9</v>
      </c>
      <c r="GR529">
        <v>6</v>
      </c>
      <c r="GS529">
        <v>3</v>
      </c>
      <c r="GT529">
        <v>1</v>
      </c>
      <c r="GU529">
        <v>0</v>
      </c>
      <c r="GV529">
        <v>0</v>
      </c>
      <c r="GW529">
        <v>0</v>
      </c>
      <c r="GX529">
        <v>0</v>
      </c>
      <c r="GY529">
        <v>0</v>
      </c>
      <c r="GZ529">
        <v>0</v>
      </c>
      <c r="HA529">
        <v>0</v>
      </c>
      <c r="HB529">
        <v>1</v>
      </c>
      <c r="HC529">
        <v>0</v>
      </c>
      <c r="HD529">
        <v>0</v>
      </c>
      <c r="HE529">
        <v>0</v>
      </c>
      <c r="HF529">
        <v>0</v>
      </c>
      <c r="HG529">
        <v>1</v>
      </c>
      <c r="HH529">
        <v>0</v>
      </c>
      <c r="HI529">
        <v>0</v>
      </c>
      <c r="HJ529">
        <v>0</v>
      </c>
      <c r="HK529">
        <v>0</v>
      </c>
      <c r="HL529">
        <v>0</v>
      </c>
      <c r="HM529">
        <v>0</v>
      </c>
      <c r="HN529">
        <v>0</v>
      </c>
      <c r="HO529">
        <v>0</v>
      </c>
      <c r="HP529">
        <v>0</v>
      </c>
      <c r="HQ529">
        <v>6</v>
      </c>
      <c r="HR529">
        <v>0</v>
      </c>
      <c r="HS529">
        <v>0</v>
      </c>
      <c r="HT529">
        <v>0</v>
      </c>
      <c r="HU529">
        <v>0</v>
      </c>
      <c r="HV529">
        <v>0</v>
      </c>
      <c r="HW529">
        <v>0</v>
      </c>
      <c r="HX529">
        <v>0</v>
      </c>
      <c r="HY529">
        <v>0</v>
      </c>
      <c r="HZ529">
        <v>0</v>
      </c>
      <c r="IA529">
        <v>0</v>
      </c>
      <c r="IB529">
        <v>0</v>
      </c>
      <c r="IC529">
        <v>0</v>
      </c>
      <c r="ID529">
        <v>0</v>
      </c>
      <c r="IE529">
        <v>0</v>
      </c>
    </row>
    <row r="530" spans="1:239">
      <c r="A530" t="s">
        <v>745</v>
      </c>
      <c r="B530" t="s">
        <v>738</v>
      </c>
      <c r="C530" t="str">
        <f>"061504"</f>
        <v>061504</v>
      </c>
      <c r="D530" t="s">
        <v>744</v>
      </c>
      <c r="E530">
        <v>5</v>
      </c>
      <c r="F530">
        <v>614</v>
      </c>
      <c r="G530">
        <v>470</v>
      </c>
      <c r="H530">
        <v>249</v>
      </c>
      <c r="I530">
        <v>221</v>
      </c>
      <c r="J530">
        <v>0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221</v>
      </c>
      <c r="T530">
        <v>0</v>
      </c>
      <c r="U530">
        <v>0</v>
      </c>
      <c r="V530">
        <v>221</v>
      </c>
      <c r="W530">
        <v>11</v>
      </c>
      <c r="X530">
        <v>8</v>
      </c>
      <c r="Y530">
        <v>3</v>
      </c>
      <c r="Z530">
        <v>0</v>
      </c>
      <c r="AA530">
        <v>210</v>
      </c>
      <c r="AB530">
        <v>125</v>
      </c>
      <c r="AC530">
        <v>21</v>
      </c>
      <c r="AD530">
        <v>1</v>
      </c>
      <c r="AE530">
        <v>7</v>
      </c>
      <c r="AF530">
        <v>29</v>
      </c>
      <c r="AG530">
        <v>4</v>
      </c>
      <c r="AH530">
        <v>0</v>
      </c>
      <c r="AI530">
        <v>1</v>
      </c>
      <c r="AJ530">
        <v>0</v>
      </c>
      <c r="AK530">
        <v>18</v>
      </c>
      <c r="AL530">
        <v>0</v>
      </c>
      <c r="AM530">
        <v>2</v>
      </c>
      <c r="AN530">
        <v>0</v>
      </c>
      <c r="AO530">
        <v>0</v>
      </c>
      <c r="AP530">
        <v>1</v>
      </c>
      <c r="AQ530">
        <v>4</v>
      </c>
      <c r="AR530">
        <v>26</v>
      </c>
      <c r="AS530">
        <v>0</v>
      </c>
      <c r="AT530">
        <v>1</v>
      </c>
      <c r="AU530">
        <v>0</v>
      </c>
      <c r="AV530">
        <v>0</v>
      </c>
      <c r="AW530">
        <v>1</v>
      </c>
      <c r="AX530">
        <v>1</v>
      </c>
      <c r="AY530">
        <v>0</v>
      </c>
      <c r="AZ530">
        <v>8</v>
      </c>
      <c r="BA530">
        <v>125</v>
      </c>
      <c r="BB530">
        <v>22</v>
      </c>
      <c r="BC530">
        <v>8</v>
      </c>
      <c r="BD530">
        <v>4</v>
      </c>
      <c r="BE530">
        <v>0</v>
      </c>
      <c r="BF530">
        <v>0</v>
      </c>
      <c r="BG530">
        <v>0</v>
      </c>
      <c r="BH530">
        <v>4</v>
      </c>
      <c r="BI530">
        <v>0</v>
      </c>
      <c r="BJ530">
        <v>1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1</v>
      </c>
      <c r="BQ530">
        <v>0</v>
      </c>
      <c r="BR530">
        <v>0</v>
      </c>
      <c r="BS530">
        <v>1</v>
      </c>
      <c r="BT530">
        <v>0</v>
      </c>
      <c r="BU530">
        <v>2</v>
      </c>
      <c r="BV530">
        <v>0</v>
      </c>
      <c r="BW530">
        <v>0</v>
      </c>
      <c r="BX530">
        <v>1</v>
      </c>
      <c r="BY530">
        <v>0</v>
      </c>
      <c r="BZ530">
        <v>0</v>
      </c>
      <c r="CA530">
        <v>22</v>
      </c>
      <c r="CB530">
        <v>5</v>
      </c>
      <c r="CC530">
        <v>1</v>
      </c>
      <c r="CD530">
        <v>0</v>
      </c>
      <c r="CE530">
        <v>2</v>
      </c>
      <c r="CF530">
        <v>1</v>
      </c>
      <c r="CG530">
        <v>0</v>
      </c>
      <c r="CH530">
        <v>0</v>
      </c>
      <c r="CI530">
        <v>1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5</v>
      </c>
      <c r="CR530">
        <v>8</v>
      </c>
      <c r="CS530">
        <v>6</v>
      </c>
      <c r="CT530">
        <v>0</v>
      </c>
      <c r="CU530">
        <v>0</v>
      </c>
      <c r="CV530">
        <v>2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8</v>
      </c>
      <c r="DR530">
        <v>27</v>
      </c>
      <c r="DS530">
        <v>1</v>
      </c>
      <c r="DT530">
        <v>4</v>
      </c>
      <c r="DU530">
        <v>0</v>
      </c>
      <c r="DV530">
        <v>17</v>
      </c>
      <c r="DW530">
        <v>0</v>
      </c>
      <c r="DX530">
        <v>0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0</v>
      </c>
      <c r="EF530">
        <v>0</v>
      </c>
      <c r="EG530">
        <v>0</v>
      </c>
      <c r="EH530">
        <v>0</v>
      </c>
      <c r="EI530">
        <v>0</v>
      </c>
      <c r="EJ530">
        <v>0</v>
      </c>
      <c r="EK530">
        <v>0</v>
      </c>
      <c r="EL530">
        <v>0</v>
      </c>
      <c r="EM530">
        <v>2</v>
      </c>
      <c r="EN530">
        <v>1</v>
      </c>
      <c r="EO530">
        <v>0</v>
      </c>
      <c r="EP530">
        <v>2</v>
      </c>
      <c r="EQ530">
        <v>27</v>
      </c>
      <c r="ER530">
        <v>3</v>
      </c>
      <c r="ES530">
        <v>1</v>
      </c>
      <c r="ET530">
        <v>1</v>
      </c>
      <c r="EU530">
        <v>0</v>
      </c>
      <c r="EV530">
        <v>0</v>
      </c>
      <c r="EW530">
        <v>0</v>
      </c>
      <c r="EX530">
        <v>0</v>
      </c>
      <c r="EY530">
        <v>0</v>
      </c>
      <c r="EZ530">
        <v>0</v>
      </c>
      <c r="FA530">
        <v>0</v>
      </c>
      <c r="FB530">
        <v>0</v>
      </c>
      <c r="FC530">
        <v>0</v>
      </c>
      <c r="FD530">
        <v>0</v>
      </c>
      <c r="FE530">
        <v>0</v>
      </c>
      <c r="FF530">
        <v>0</v>
      </c>
      <c r="FG530">
        <v>0</v>
      </c>
      <c r="FH530">
        <v>0</v>
      </c>
      <c r="FI530">
        <v>0</v>
      </c>
      <c r="FJ530">
        <v>0</v>
      </c>
      <c r="FK530">
        <v>0</v>
      </c>
      <c r="FL530">
        <v>0</v>
      </c>
      <c r="FM530">
        <v>0</v>
      </c>
      <c r="FN530">
        <v>0</v>
      </c>
      <c r="FO530">
        <v>0</v>
      </c>
      <c r="FP530">
        <v>1</v>
      </c>
      <c r="FQ530">
        <v>3</v>
      </c>
      <c r="FR530">
        <v>18</v>
      </c>
      <c r="FS530">
        <v>7</v>
      </c>
      <c r="FT530">
        <v>4</v>
      </c>
      <c r="FU530">
        <v>5</v>
      </c>
      <c r="FV530">
        <v>0</v>
      </c>
      <c r="FW530">
        <v>0</v>
      </c>
      <c r="FX530">
        <v>0</v>
      </c>
      <c r="FY530">
        <v>0</v>
      </c>
      <c r="FZ530">
        <v>0</v>
      </c>
      <c r="GA530">
        <v>0</v>
      </c>
      <c r="GB530">
        <v>1</v>
      </c>
      <c r="GC530">
        <v>0</v>
      </c>
      <c r="GD530">
        <v>0</v>
      </c>
      <c r="GE530">
        <v>0</v>
      </c>
      <c r="GF530">
        <v>0</v>
      </c>
      <c r="GG530">
        <v>0</v>
      </c>
      <c r="GH530">
        <v>0</v>
      </c>
      <c r="GI530">
        <v>0</v>
      </c>
      <c r="GJ530">
        <v>0</v>
      </c>
      <c r="GK530">
        <v>0</v>
      </c>
      <c r="GL530">
        <v>0</v>
      </c>
      <c r="GM530">
        <v>0</v>
      </c>
      <c r="GN530">
        <v>0</v>
      </c>
      <c r="GO530">
        <v>0</v>
      </c>
      <c r="GP530">
        <v>1</v>
      </c>
      <c r="GQ530">
        <v>18</v>
      </c>
      <c r="GR530">
        <v>1</v>
      </c>
      <c r="GS530">
        <v>0</v>
      </c>
      <c r="GT530">
        <v>1</v>
      </c>
      <c r="GU530">
        <v>0</v>
      </c>
      <c r="GV530">
        <v>0</v>
      </c>
      <c r="GW530">
        <v>0</v>
      </c>
      <c r="GX530">
        <v>0</v>
      </c>
      <c r="GY530">
        <v>0</v>
      </c>
      <c r="GZ530">
        <v>0</v>
      </c>
      <c r="HA530">
        <v>0</v>
      </c>
      <c r="HB530">
        <v>0</v>
      </c>
      <c r="HC530">
        <v>0</v>
      </c>
      <c r="HD530">
        <v>0</v>
      </c>
      <c r="HE530">
        <v>0</v>
      </c>
      <c r="HF530">
        <v>0</v>
      </c>
      <c r="HG530">
        <v>0</v>
      </c>
      <c r="HH530">
        <v>0</v>
      </c>
      <c r="HI530">
        <v>0</v>
      </c>
      <c r="HJ530">
        <v>0</v>
      </c>
      <c r="HK530">
        <v>0</v>
      </c>
      <c r="HL530">
        <v>0</v>
      </c>
      <c r="HM530">
        <v>0</v>
      </c>
      <c r="HN530">
        <v>0</v>
      </c>
      <c r="HO530">
        <v>0</v>
      </c>
      <c r="HP530">
        <v>0</v>
      </c>
      <c r="HQ530">
        <v>1</v>
      </c>
      <c r="HR530">
        <v>1</v>
      </c>
      <c r="HS530">
        <v>0</v>
      </c>
      <c r="HT530">
        <v>0</v>
      </c>
      <c r="HU530">
        <v>0</v>
      </c>
      <c r="HV530">
        <v>0</v>
      </c>
      <c r="HW530">
        <v>0</v>
      </c>
      <c r="HX530">
        <v>0</v>
      </c>
      <c r="HY530">
        <v>0</v>
      </c>
      <c r="HZ530">
        <v>0</v>
      </c>
      <c r="IA530">
        <v>0</v>
      </c>
      <c r="IB530">
        <v>1</v>
      </c>
      <c r="IC530">
        <v>0</v>
      </c>
      <c r="ID530">
        <v>0</v>
      </c>
      <c r="IE530">
        <v>1</v>
      </c>
    </row>
    <row r="531" spans="1:239">
      <c r="A531" t="s">
        <v>743</v>
      </c>
      <c r="B531" t="s">
        <v>738</v>
      </c>
      <c r="C531" t="str">
        <f>"061504"</f>
        <v>061504</v>
      </c>
      <c r="D531" t="s">
        <v>742</v>
      </c>
      <c r="E531">
        <v>6</v>
      </c>
      <c r="F531">
        <v>892</v>
      </c>
      <c r="G531">
        <v>689</v>
      </c>
      <c r="H531">
        <v>292</v>
      </c>
      <c r="I531">
        <v>397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397</v>
      </c>
      <c r="T531">
        <v>0</v>
      </c>
      <c r="U531">
        <v>0</v>
      </c>
      <c r="V531">
        <v>397</v>
      </c>
      <c r="W531">
        <v>29</v>
      </c>
      <c r="X531">
        <v>24</v>
      </c>
      <c r="Y531">
        <v>5</v>
      </c>
      <c r="Z531">
        <v>0</v>
      </c>
      <c r="AA531">
        <v>368</v>
      </c>
      <c r="AB531">
        <v>187</v>
      </c>
      <c r="AC531">
        <v>21</v>
      </c>
      <c r="AD531">
        <v>0</v>
      </c>
      <c r="AE531">
        <v>7</v>
      </c>
      <c r="AF531">
        <v>83</v>
      </c>
      <c r="AG531">
        <v>1</v>
      </c>
      <c r="AH531">
        <v>1</v>
      </c>
      <c r="AI531">
        <v>0</v>
      </c>
      <c r="AJ531">
        <v>0</v>
      </c>
      <c r="AK531">
        <v>4</v>
      </c>
      <c r="AL531">
        <v>1</v>
      </c>
      <c r="AM531">
        <v>1</v>
      </c>
      <c r="AN531">
        <v>0</v>
      </c>
      <c r="AO531">
        <v>4</v>
      </c>
      <c r="AP531">
        <v>0</v>
      </c>
      <c r="AQ531">
        <v>10</v>
      </c>
      <c r="AR531">
        <v>43</v>
      </c>
      <c r="AS531">
        <v>2</v>
      </c>
      <c r="AT531">
        <v>0</v>
      </c>
      <c r="AU531">
        <v>0</v>
      </c>
      <c r="AV531">
        <v>1</v>
      </c>
      <c r="AW531">
        <v>2</v>
      </c>
      <c r="AX531">
        <v>0</v>
      </c>
      <c r="AY531">
        <v>1</v>
      </c>
      <c r="AZ531">
        <v>5</v>
      </c>
      <c r="BA531">
        <v>187</v>
      </c>
      <c r="BB531">
        <v>15</v>
      </c>
      <c r="BC531">
        <v>3</v>
      </c>
      <c r="BD531">
        <v>7</v>
      </c>
      <c r="BE531">
        <v>0</v>
      </c>
      <c r="BF531">
        <v>0</v>
      </c>
      <c r="BG531">
        <v>0</v>
      </c>
      <c r="BH531">
        <v>2</v>
      </c>
      <c r="BI531">
        <v>0</v>
      </c>
      <c r="BJ531">
        <v>1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1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1</v>
      </c>
      <c r="BY531">
        <v>0</v>
      </c>
      <c r="BZ531">
        <v>0</v>
      </c>
      <c r="CA531">
        <v>15</v>
      </c>
      <c r="CB531">
        <v>7</v>
      </c>
      <c r="CC531">
        <v>3</v>
      </c>
      <c r="CD531">
        <v>0</v>
      </c>
      <c r="CE531">
        <v>1</v>
      </c>
      <c r="CF531">
        <v>1</v>
      </c>
      <c r="CG531">
        <v>0</v>
      </c>
      <c r="CH531">
        <v>0</v>
      </c>
      <c r="CI531">
        <v>1</v>
      </c>
      <c r="CJ531">
        <v>0</v>
      </c>
      <c r="CK531">
        <v>1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7</v>
      </c>
      <c r="CR531">
        <v>15</v>
      </c>
      <c r="CS531">
        <v>6</v>
      </c>
      <c r="CT531">
        <v>0</v>
      </c>
      <c r="CU531">
        <v>1</v>
      </c>
      <c r="CV531">
        <v>0</v>
      </c>
      <c r="CW531">
        <v>0</v>
      </c>
      <c r="CX531">
        <v>0</v>
      </c>
      <c r="CY531">
        <v>2</v>
      </c>
      <c r="CZ531">
        <v>0</v>
      </c>
      <c r="DA531">
        <v>0</v>
      </c>
      <c r="DB531">
        <v>2</v>
      </c>
      <c r="DC531">
        <v>0</v>
      </c>
      <c r="DD531">
        <v>1</v>
      </c>
      <c r="DE531">
        <v>0</v>
      </c>
      <c r="DF531">
        <v>0</v>
      </c>
      <c r="DG531">
        <v>0</v>
      </c>
      <c r="DH531">
        <v>0</v>
      </c>
      <c r="DI531">
        <v>1</v>
      </c>
      <c r="DJ531">
        <v>0</v>
      </c>
      <c r="DK531">
        <v>0</v>
      </c>
      <c r="DL531">
        <v>0</v>
      </c>
      <c r="DM531">
        <v>0</v>
      </c>
      <c r="DN531">
        <v>1</v>
      </c>
      <c r="DO531">
        <v>1</v>
      </c>
      <c r="DP531">
        <v>0</v>
      </c>
      <c r="DQ531">
        <v>15</v>
      </c>
      <c r="DR531">
        <v>77</v>
      </c>
      <c r="DS531">
        <v>1</v>
      </c>
      <c r="DT531">
        <v>8</v>
      </c>
      <c r="DU531">
        <v>0</v>
      </c>
      <c r="DV531">
        <v>48</v>
      </c>
      <c r="DW531">
        <v>0</v>
      </c>
      <c r="DX531">
        <v>1</v>
      </c>
      <c r="DY531">
        <v>3</v>
      </c>
      <c r="DZ531">
        <v>0</v>
      </c>
      <c r="EA531">
        <v>0</v>
      </c>
      <c r="EB531">
        <v>0</v>
      </c>
      <c r="EC531">
        <v>0</v>
      </c>
      <c r="ED531">
        <v>2</v>
      </c>
      <c r="EE531">
        <v>0</v>
      </c>
      <c r="EF531">
        <v>0</v>
      </c>
      <c r="EG531">
        <v>0</v>
      </c>
      <c r="EH531">
        <v>0</v>
      </c>
      <c r="EI531">
        <v>0</v>
      </c>
      <c r="EJ531">
        <v>0</v>
      </c>
      <c r="EK531">
        <v>0</v>
      </c>
      <c r="EL531">
        <v>7</v>
      </c>
      <c r="EM531">
        <v>7</v>
      </c>
      <c r="EN531">
        <v>0</v>
      </c>
      <c r="EO531">
        <v>0</v>
      </c>
      <c r="EP531">
        <v>0</v>
      </c>
      <c r="EQ531">
        <v>77</v>
      </c>
      <c r="ER531">
        <v>15</v>
      </c>
      <c r="ES531">
        <v>13</v>
      </c>
      <c r="ET531">
        <v>0</v>
      </c>
      <c r="EU531">
        <v>0</v>
      </c>
      <c r="EV531">
        <v>0</v>
      </c>
      <c r="EW531">
        <v>0</v>
      </c>
      <c r="EX531">
        <v>0</v>
      </c>
      <c r="EY531">
        <v>0</v>
      </c>
      <c r="EZ531">
        <v>0</v>
      </c>
      <c r="FA531">
        <v>0</v>
      </c>
      <c r="FB531">
        <v>0</v>
      </c>
      <c r="FC531">
        <v>0</v>
      </c>
      <c r="FD531">
        <v>0</v>
      </c>
      <c r="FE531">
        <v>0</v>
      </c>
      <c r="FF531">
        <v>1</v>
      </c>
      <c r="FG531">
        <v>0</v>
      </c>
      <c r="FH531">
        <v>1</v>
      </c>
      <c r="FI531">
        <v>0</v>
      </c>
      <c r="FJ531">
        <v>0</v>
      </c>
      <c r="FK531">
        <v>0</v>
      </c>
      <c r="FL531">
        <v>0</v>
      </c>
      <c r="FM531">
        <v>0</v>
      </c>
      <c r="FN531">
        <v>0</v>
      </c>
      <c r="FO531">
        <v>0</v>
      </c>
      <c r="FP531">
        <v>0</v>
      </c>
      <c r="FQ531">
        <v>15</v>
      </c>
      <c r="FR531">
        <v>39</v>
      </c>
      <c r="FS531">
        <v>9</v>
      </c>
      <c r="FT531">
        <v>4</v>
      </c>
      <c r="FU531">
        <v>6</v>
      </c>
      <c r="FV531">
        <v>1</v>
      </c>
      <c r="FW531">
        <v>0</v>
      </c>
      <c r="FX531">
        <v>1</v>
      </c>
      <c r="FY531">
        <v>5</v>
      </c>
      <c r="FZ531">
        <v>0</v>
      </c>
      <c r="GA531">
        <v>1</v>
      </c>
      <c r="GB531">
        <v>1</v>
      </c>
      <c r="GC531">
        <v>0</v>
      </c>
      <c r="GD531">
        <v>0</v>
      </c>
      <c r="GE531">
        <v>0</v>
      </c>
      <c r="GF531">
        <v>0</v>
      </c>
      <c r="GG531">
        <v>0</v>
      </c>
      <c r="GH531">
        <v>0</v>
      </c>
      <c r="GI531">
        <v>0</v>
      </c>
      <c r="GJ531">
        <v>0</v>
      </c>
      <c r="GK531">
        <v>1</v>
      </c>
      <c r="GL531">
        <v>1</v>
      </c>
      <c r="GM531">
        <v>2</v>
      </c>
      <c r="GN531">
        <v>0</v>
      </c>
      <c r="GO531">
        <v>2</v>
      </c>
      <c r="GP531">
        <v>5</v>
      </c>
      <c r="GQ531">
        <v>39</v>
      </c>
      <c r="GR531">
        <v>11</v>
      </c>
      <c r="GS531">
        <v>4</v>
      </c>
      <c r="GT531">
        <v>0</v>
      </c>
      <c r="GU531">
        <v>0</v>
      </c>
      <c r="GV531">
        <v>0</v>
      </c>
      <c r="GW531">
        <v>0</v>
      </c>
      <c r="GX531">
        <v>0</v>
      </c>
      <c r="GY531">
        <v>3</v>
      </c>
      <c r="GZ531">
        <v>1</v>
      </c>
      <c r="HA531">
        <v>0</v>
      </c>
      <c r="HB531">
        <v>1</v>
      </c>
      <c r="HC531">
        <v>0</v>
      </c>
      <c r="HD531">
        <v>0</v>
      </c>
      <c r="HE531">
        <v>0</v>
      </c>
      <c r="HF531">
        <v>0</v>
      </c>
      <c r="HG531">
        <v>0</v>
      </c>
      <c r="HH531">
        <v>0</v>
      </c>
      <c r="HI531">
        <v>0</v>
      </c>
      <c r="HJ531">
        <v>0</v>
      </c>
      <c r="HK531">
        <v>0</v>
      </c>
      <c r="HL531">
        <v>0</v>
      </c>
      <c r="HM531">
        <v>0</v>
      </c>
      <c r="HN531">
        <v>0</v>
      </c>
      <c r="HO531">
        <v>0</v>
      </c>
      <c r="HP531">
        <v>2</v>
      </c>
      <c r="HQ531">
        <v>11</v>
      </c>
      <c r="HR531">
        <v>2</v>
      </c>
      <c r="HS531">
        <v>1</v>
      </c>
      <c r="HT531">
        <v>0</v>
      </c>
      <c r="HU531">
        <v>0</v>
      </c>
      <c r="HV531">
        <v>0</v>
      </c>
      <c r="HW531">
        <v>0</v>
      </c>
      <c r="HX531">
        <v>0</v>
      </c>
      <c r="HY531">
        <v>0</v>
      </c>
      <c r="HZ531">
        <v>0</v>
      </c>
      <c r="IA531">
        <v>0</v>
      </c>
      <c r="IB531">
        <v>0</v>
      </c>
      <c r="IC531">
        <v>0</v>
      </c>
      <c r="ID531">
        <v>1</v>
      </c>
      <c r="IE531">
        <v>2</v>
      </c>
    </row>
    <row r="532" spans="1:239">
      <c r="A532" t="s">
        <v>741</v>
      </c>
      <c r="B532" t="s">
        <v>738</v>
      </c>
      <c r="C532" t="str">
        <f>"061504"</f>
        <v>061504</v>
      </c>
      <c r="D532" t="s">
        <v>740</v>
      </c>
      <c r="E532">
        <v>7</v>
      </c>
      <c r="F532">
        <v>511</v>
      </c>
      <c r="G532">
        <v>390</v>
      </c>
      <c r="H532">
        <v>157</v>
      </c>
      <c r="I532">
        <v>233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233</v>
      </c>
      <c r="T532">
        <v>0</v>
      </c>
      <c r="U532">
        <v>0</v>
      </c>
      <c r="V532">
        <v>233</v>
      </c>
      <c r="W532">
        <v>4</v>
      </c>
      <c r="X532">
        <v>2</v>
      </c>
      <c r="Y532">
        <v>2</v>
      </c>
      <c r="Z532">
        <v>0</v>
      </c>
      <c r="AA532">
        <v>229</v>
      </c>
      <c r="AB532">
        <v>117</v>
      </c>
      <c r="AC532">
        <v>16</v>
      </c>
      <c r="AD532">
        <v>0</v>
      </c>
      <c r="AE532">
        <v>8</v>
      </c>
      <c r="AF532">
        <v>49</v>
      </c>
      <c r="AG532">
        <v>1</v>
      </c>
      <c r="AH532">
        <v>0</v>
      </c>
      <c r="AI532">
        <v>0</v>
      </c>
      <c r="AJ532">
        <v>2</v>
      </c>
      <c r="AK532">
        <v>1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3</v>
      </c>
      <c r="AR532">
        <v>31</v>
      </c>
      <c r="AS532">
        <v>0</v>
      </c>
      <c r="AT532">
        <v>0</v>
      </c>
      <c r="AU532">
        <v>0</v>
      </c>
      <c r="AV532">
        <v>0</v>
      </c>
      <c r="AW532">
        <v>2</v>
      </c>
      <c r="AX532">
        <v>0</v>
      </c>
      <c r="AY532">
        <v>3</v>
      </c>
      <c r="AZ532">
        <v>1</v>
      </c>
      <c r="BA532">
        <v>117</v>
      </c>
      <c r="BB532">
        <v>10</v>
      </c>
      <c r="BC532">
        <v>2</v>
      </c>
      <c r="BD532">
        <v>3</v>
      </c>
      <c r="BE532">
        <v>0</v>
      </c>
      <c r="BF532">
        <v>0</v>
      </c>
      <c r="BG532">
        <v>0</v>
      </c>
      <c r="BH532">
        <v>1</v>
      </c>
      <c r="BI532">
        <v>0</v>
      </c>
      <c r="BJ532">
        <v>0</v>
      </c>
      <c r="BK532">
        <v>0</v>
      </c>
      <c r="BL532">
        <v>0</v>
      </c>
      <c r="BM532">
        <v>1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1</v>
      </c>
      <c r="BY532">
        <v>0</v>
      </c>
      <c r="BZ532">
        <v>2</v>
      </c>
      <c r="CA532">
        <v>10</v>
      </c>
      <c r="CB532">
        <v>8</v>
      </c>
      <c r="CC532">
        <v>3</v>
      </c>
      <c r="CD532">
        <v>0</v>
      </c>
      <c r="CE532">
        <v>1</v>
      </c>
      <c r="CF532">
        <v>3</v>
      </c>
      <c r="CG532">
        <v>0</v>
      </c>
      <c r="CH532">
        <v>0</v>
      </c>
      <c r="CI532">
        <v>1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8</v>
      </c>
      <c r="CR532">
        <v>14</v>
      </c>
      <c r="CS532">
        <v>7</v>
      </c>
      <c r="CT532">
        <v>0</v>
      </c>
      <c r="CU532">
        <v>0</v>
      </c>
      <c r="CV532">
        <v>1</v>
      </c>
      <c r="CW532">
        <v>0</v>
      </c>
      <c r="CX532">
        <v>0</v>
      </c>
      <c r="CY532">
        <v>3</v>
      </c>
      <c r="CZ532">
        <v>1</v>
      </c>
      <c r="DA532">
        <v>1</v>
      </c>
      <c r="DB532">
        <v>0</v>
      </c>
      <c r="DC532">
        <v>0</v>
      </c>
      <c r="DD532">
        <v>0</v>
      </c>
      <c r="DE532">
        <v>1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14</v>
      </c>
      <c r="DR532">
        <v>52</v>
      </c>
      <c r="DS532">
        <v>0</v>
      </c>
      <c r="DT532">
        <v>5</v>
      </c>
      <c r="DU532">
        <v>0</v>
      </c>
      <c r="DV532">
        <v>40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0</v>
      </c>
      <c r="EM532">
        <v>7</v>
      </c>
      <c r="EN532">
        <v>0</v>
      </c>
      <c r="EO532">
        <v>0</v>
      </c>
      <c r="EP532">
        <v>0</v>
      </c>
      <c r="EQ532">
        <v>52</v>
      </c>
      <c r="ER532">
        <v>7</v>
      </c>
      <c r="ES532">
        <v>4</v>
      </c>
      <c r="ET532">
        <v>0</v>
      </c>
      <c r="EU532">
        <v>0</v>
      </c>
      <c r="EV532">
        <v>0</v>
      </c>
      <c r="EW532">
        <v>2</v>
      </c>
      <c r="EX532">
        <v>0</v>
      </c>
      <c r="EY532">
        <v>0</v>
      </c>
      <c r="EZ532">
        <v>0</v>
      </c>
      <c r="FA532">
        <v>0</v>
      </c>
      <c r="FB532">
        <v>0</v>
      </c>
      <c r="FC532">
        <v>0</v>
      </c>
      <c r="FD532">
        <v>0</v>
      </c>
      <c r="FE532">
        <v>0</v>
      </c>
      <c r="FF532">
        <v>0</v>
      </c>
      <c r="FG532">
        <v>0</v>
      </c>
      <c r="FH532">
        <v>0</v>
      </c>
      <c r="FI532">
        <v>0</v>
      </c>
      <c r="FJ532">
        <v>0</v>
      </c>
      <c r="FK532">
        <v>0</v>
      </c>
      <c r="FL532">
        <v>0</v>
      </c>
      <c r="FM532">
        <v>0</v>
      </c>
      <c r="FN532">
        <v>0</v>
      </c>
      <c r="FO532">
        <v>1</v>
      </c>
      <c r="FP532">
        <v>0</v>
      </c>
      <c r="FQ532">
        <v>7</v>
      </c>
      <c r="FR532">
        <v>19</v>
      </c>
      <c r="FS532">
        <v>6</v>
      </c>
      <c r="FT532">
        <v>1</v>
      </c>
      <c r="FU532">
        <v>4</v>
      </c>
      <c r="FV532">
        <v>1</v>
      </c>
      <c r="FW532">
        <v>0</v>
      </c>
      <c r="FX532">
        <v>1</v>
      </c>
      <c r="FY532">
        <v>0</v>
      </c>
      <c r="FZ532">
        <v>0</v>
      </c>
      <c r="GA532">
        <v>0</v>
      </c>
      <c r="GB532">
        <v>1</v>
      </c>
      <c r="GC532">
        <v>0</v>
      </c>
      <c r="GD532">
        <v>0</v>
      </c>
      <c r="GE532">
        <v>0</v>
      </c>
      <c r="GF532">
        <v>0</v>
      </c>
      <c r="GG532">
        <v>0</v>
      </c>
      <c r="GH532">
        <v>0</v>
      </c>
      <c r="GI532">
        <v>0</v>
      </c>
      <c r="GJ532">
        <v>0</v>
      </c>
      <c r="GK532">
        <v>0</v>
      </c>
      <c r="GL532">
        <v>0</v>
      </c>
      <c r="GM532">
        <v>0</v>
      </c>
      <c r="GN532">
        <v>0</v>
      </c>
      <c r="GO532">
        <v>3</v>
      </c>
      <c r="GP532">
        <v>2</v>
      </c>
      <c r="GQ532">
        <v>19</v>
      </c>
      <c r="GR532">
        <v>1</v>
      </c>
      <c r="GS532">
        <v>0</v>
      </c>
      <c r="GT532">
        <v>0</v>
      </c>
      <c r="GU532">
        <v>0</v>
      </c>
      <c r="GV532">
        <v>0</v>
      </c>
      <c r="GW532">
        <v>0</v>
      </c>
      <c r="GX532">
        <v>0</v>
      </c>
      <c r="GY532">
        <v>0</v>
      </c>
      <c r="GZ532">
        <v>0</v>
      </c>
      <c r="HA532">
        <v>0</v>
      </c>
      <c r="HB532">
        <v>0</v>
      </c>
      <c r="HC532">
        <v>0</v>
      </c>
      <c r="HD532">
        <v>0</v>
      </c>
      <c r="HE532">
        <v>0</v>
      </c>
      <c r="HF532">
        <v>0</v>
      </c>
      <c r="HG532">
        <v>0</v>
      </c>
      <c r="HH532">
        <v>0</v>
      </c>
      <c r="HI532">
        <v>0</v>
      </c>
      <c r="HJ532">
        <v>0</v>
      </c>
      <c r="HK532">
        <v>0</v>
      </c>
      <c r="HL532">
        <v>0</v>
      </c>
      <c r="HM532">
        <v>0</v>
      </c>
      <c r="HN532">
        <v>1</v>
      </c>
      <c r="HO532">
        <v>0</v>
      </c>
      <c r="HP532">
        <v>0</v>
      </c>
      <c r="HQ532">
        <v>1</v>
      </c>
      <c r="HR532">
        <v>1</v>
      </c>
      <c r="HS532">
        <v>0</v>
      </c>
      <c r="HT532">
        <v>0</v>
      </c>
      <c r="HU532">
        <v>0</v>
      </c>
      <c r="HV532">
        <v>0</v>
      </c>
      <c r="HW532">
        <v>1</v>
      </c>
      <c r="HX532">
        <v>0</v>
      </c>
      <c r="HY532">
        <v>0</v>
      </c>
      <c r="HZ532">
        <v>0</v>
      </c>
      <c r="IA532">
        <v>0</v>
      </c>
      <c r="IB532">
        <v>0</v>
      </c>
      <c r="IC532">
        <v>0</v>
      </c>
      <c r="ID532">
        <v>0</v>
      </c>
      <c r="IE532">
        <v>1</v>
      </c>
    </row>
    <row r="533" spans="1:239">
      <c r="A533" t="s">
        <v>739</v>
      </c>
      <c r="B533" t="s">
        <v>738</v>
      </c>
      <c r="C533" t="str">
        <f>"061504"</f>
        <v>061504</v>
      </c>
      <c r="D533" t="s">
        <v>737</v>
      </c>
      <c r="E533">
        <v>8</v>
      </c>
      <c r="F533">
        <v>413</v>
      </c>
      <c r="G533">
        <v>319</v>
      </c>
      <c r="H533">
        <v>135</v>
      </c>
      <c r="I533">
        <v>184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184</v>
      </c>
      <c r="T533">
        <v>0</v>
      </c>
      <c r="U533">
        <v>0</v>
      </c>
      <c r="V533">
        <v>184</v>
      </c>
      <c r="W533">
        <v>14</v>
      </c>
      <c r="X533">
        <v>12</v>
      </c>
      <c r="Y533">
        <v>2</v>
      </c>
      <c r="Z533">
        <v>0</v>
      </c>
      <c r="AA533">
        <v>170</v>
      </c>
      <c r="AB533">
        <v>96</v>
      </c>
      <c r="AC533">
        <v>11</v>
      </c>
      <c r="AD533">
        <v>0</v>
      </c>
      <c r="AE533">
        <v>8</v>
      </c>
      <c r="AF533">
        <v>40</v>
      </c>
      <c r="AG533">
        <v>2</v>
      </c>
      <c r="AH533">
        <v>1</v>
      </c>
      <c r="AI533">
        <v>1</v>
      </c>
      <c r="AJ533">
        <v>0</v>
      </c>
      <c r="AK533">
        <v>7</v>
      </c>
      <c r="AL533">
        <v>1</v>
      </c>
      <c r="AM533">
        <v>0</v>
      </c>
      <c r="AN533">
        <v>0</v>
      </c>
      <c r="AO533">
        <v>0</v>
      </c>
      <c r="AP533">
        <v>1</v>
      </c>
      <c r="AQ533">
        <v>5</v>
      </c>
      <c r="AR533">
        <v>8</v>
      </c>
      <c r="AS533">
        <v>0</v>
      </c>
      <c r="AT533">
        <v>0</v>
      </c>
      <c r="AU533">
        <v>0</v>
      </c>
      <c r="AV533">
        <v>1</v>
      </c>
      <c r="AW533">
        <v>1</v>
      </c>
      <c r="AX533">
        <v>0</v>
      </c>
      <c r="AY533">
        <v>1</v>
      </c>
      <c r="AZ533">
        <v>8</v>
      </c>
      <c r="BA533">
        <v>96</v>
      </c>
      <c r="BB533">
        <v>14</v>
      </c>
      <c r="BC533">
        <v>3</v>
      </c>
      <c r="BD533">
        <v>6</v>
      </c>
      <c r="BE533">
        <v>1</v>
      </c>
      <c r="BF533">
        <v>3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1</v>
      </c>
      <c r="CA533">
        <v>14</v>
      </c>
      <c r="CB533">
        <v>1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1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1</v>
      </c>
      <c r="CR533">
        <v>11</v>
      </c>
      <c r="CS533">
        <v>6</v>
      </c>
      <c r="CT533">
        <v>2</v>
      </c>
      <c r="CU533">
        <v>0</v>
      </c>
      <c r="CV533">
        <v>0</v>
      </c>
      <c r="CW533">
        <v>0</v>
      </c>
      <c r="CX533">
        <v>0</v>
      </c>
      <c r="CY533">
        <v>1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1</v>
      </c>
      <c r="DF533">
        <v>1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11</v>
      </c>
      <c r="DR533">
        <v>25</v>
      </c>
      <c r="DS533">
        <v>2</v>
      </c>
      <c r="DT533">
        <v>11</v>
      </c>
      <c r="DU533">
        <v>0</v>
      </c>
      <c r="DV533">
        <v>4</v>
      </c>
      <c r="DW533">
        <v>0</v>
      </c>
      <c r="DX533">
        <v>0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8</v>
      </c>
      <c r="EN533">
        <v>0</v>
      </c>
      <c r="EO533">
        <v>0</v>
      </c>
      <c r="EP533">
        <v>0</v>
      </c>
      <c r="EQ533">
        <v>25</v>
      </c>
      <c r="ER533">
        <v>2</v>
      </c>
      <c r="ES533">
        <v>2</v>
      </c>
      <c r="ET533">
        <v>0</v>
      </c>
      <c r="EU533">
        <v>0</v>
      </c>
      <c r="EV533">
        <v>0</v>
      </c>
      <c r="EW533">
        <v>0</v>
      </c>
      <c r="EX533">
        <v>0</v>
      </c>
      <c r="EY533">
        <v>0</v>
      </c>
      <c r="EZ533">
        <v>0</v>
      </c>
      <c r="FA533">
        <v>0</v>
      </c>
      <c r="FB533">
        <v>0</v>
      </c>
      <c r="FC533">
        <v>0</v>
      </c>
      <c r="FD533">
        <v>0</v>
      </c>
      <c r="FE533">
        <v>0</v>
      </c>
      <c r="FF533">
        <v>0</v>
      </c>
      <c r="FG533">
        <v>0</v>
      </c>
      <c r="FH533">
        <v>0</v>
      </c>
      <c r="FI533">
        <v>0</v>
      </c>
      <c r="FJ533">
        <v>0</v>
      </c>
      <c r="FK533">
        <v>0</v>
      </c>
      <c r="FL533">
        <v>0</v>
      </c>
      <c r="FM533">
        <v>0</v>
      </c>
      <c r="FN533">
        <v>0</v>
      </c>
      <c r="FO533">
        <v>0</v>
      </c>
      <c r="FP533">
        <v>0</v>
      </c>
      <c r="FQ533">
        <v>2</v>
      </c>
      <c r="FR533">
        <v>15</v>
      </c>
      <c r="FS533">
        <v>9</v>
      </c>
      <c r="FT533">
        <v>0</v>
      </c>
      <c r="FU533">
        <v>0</v>
      </c>
      <c r="FV533">
        <v>0</v>
      </c>
      <c r="FW533">
        <v>0</v>
      </c>
      <c r="FX533">
        <v>0</v>
      </c>
      <c r="FY533">
        <v>0</v>
      </c>
      <c r="FZ533">
        <v>0</v>
      </c>
      <c r="GA533">
        <v>1</v>
      </c>
      <c r="GB533">
        <v>2</v>
      </c>
      <c r="GC533">
        <v>0</v>
      </c>
      <c r="GD533">
        <v>0</v>
      </c>
      <c r="GE533">
        <v>1</v>
      </c>
      <c r="GF533">
        <v>0</v>
      </c>
      <c r="GG533">
        <v>0</v>
      </c>
      <c r="GH533">
        <v>0</v>
      </c>
      <c r="GI533">
        <v>0</v>
      </c>
      <c r="GJ533">
        <v>0</v>
      </c>
      <c r="GK533">
        <v>0</v>
      </c>
      <c r="GL533">
        <v>0</v>
      </c>
      <c r="GM533">
        <v>2</v>
      </c>
      <c r="GN533">
        <v>0</v>
      </c>
      <c r="GO533">
        <v>0</v>
      </c>
      <c r="GP533">
        <v>0</v>
      </c>
      <c r="GQ533">
        <v>15</v>
      </c>
      <c r="GR533">
        <v>6</v>
      </c>
      <c r="GS533">
        <v>0</v>
      </c>
      <c r="GT533">
        <v>2</v>
      </c>
      <c r="GU533">
        <v>1</v>
      </c>
      <c r="GV533">
        <v>0</v>
      </c>
      <c r="GW533">
        <v>0</v>
      </c>
      <c r="GX533">
        <v>1</v>
      </c>
      <c r="GY533">
        <v>0</v>
      </c>
      <c r="GZ533">
        <v>0</v>
      </c>
      <c r="HA533">
        <v>0</v>
      </c>
      <c r="HB533">
        <v>0</v>
      </c>
      <c r="HC533">
        <v>1</v>
      </c>
      <c r="HD533">
        <v>0</v>
      </c>
      <c r="HE533">
        <v>0</v>
      </c>
      <c r="HF533">
        <v>0</v>
      </c>
      <c r="HG533">
        <v>0</v>
      </c>
      <c r="HH533">
        <v>0</v>
      </c>
      <c r="HI533">
        <v>0</v>
      </c>
      <c r="HJ533">
        <v>0</v>
      </c>
      <c r="HK533">
        <v>0</v>
      </c>
      <c r="HL533">
        <v>0</v>
      </c>
      <c r="HM533">
        <v>0</v>
      </c>
      <c r="HN533">
        <v>0</v>
      </c>
      <c r="HO533">
        <v>0</v>
      </c>
      <c r="HP533">
        <v>1</v>
      </c>
      <c r="HQ533">
        <v>6</v>
      </c>
      <c r="HR533">
        <v>0</v>
      </c>
      <c r="HS533">
        <v>0</v>
      </c>
      <c r="HT533">
        <v>0</v>
      </c>
      <c r="HU533">
        <v>0</v>
      </c>
      <c r="HV533">
        <v>0</v>
      </c>
      <c r="HW533">
        <v>0</v>
      </c>
      <c r="HX533">
        <v>0</v>
      </c>
      <c r="HY533">
        <v>0</v>
      </c>
      <c r="HZ533">
        <v>0</v>
      </c>
      <c r="IA533">
        <v>0</v>
      </c>
      <c r="IB533">
        <v>0</v>
      </c>
      <c r="IC533">
        <v>0</v>
      </c>
      <c r="ID533">
        <v>0</v>
      </c>
      <c r="IE533">
        <v>0</v>
      </c>
    </row>
    <row r="534" spans="1:239">
      <c r="A534" t="s">
        <v>736</v>
      </c>
      <c r="B534" t="s">
        <v>727</v>
      </c>
      <c r="C534" t="str">
        <f>"061505"</f>
        <v>061505</v>
      </c>
      <c r="D534" t="s">
        <v>735</v>
      </c>
      <c r="E534">
        <v>1</v>
      </c>
      <c r="F534">
        <v>1236</v>
      </c>
      <c r="G534">
        <v>930</v>
      </c>
      <c r="H534">
        <v>274</v>
      </c>
      <c r="I534">
        <v>656</v>
      </c>
      <c r="J534">
        <v>0</v>
      </c>
      <c r="K534">
        <v>5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656</v>
      </c>
      <c r="T534">
        <v>0</v>
      </c>
      <c r="U534">
        <v>0</v>
      </c>
      <c r="V534">
        <v>656</v>
      </c>
      <c r="W534">
        <v>23</v>
      </c>
      <c r="X534">
        <v>19</v>
      </c>
      <c r="Y534">
        <v>4</v>
      </c>
      <c r="Z534">
        <v>0</v>
      </c>
      <c r="AA534">
        <v>633</v>
      </c>
      <c r="AB534">
        <v>313</v>
      </c>
      <c r="AC534">
        <v>65</v>
      </c>
      <c r="AD534">
        <v>8</v>
      </c>
      <c r="AE534">
        <v>47</v>
      </c>
      <c r="AF534">
        <v>65</v>
      </c>
      <c r="AG534">
        <v>3</v>
      </c>
      <c r="AH534">
        <v>1</v>
      </c>
      <c r="AI534">
        <v>3</v>
      </c>
      <c r="AJ534">
        <v>1</v>
      </c>
      <c r="AK534">
        <v>8</v>
      </c>
      <c r="AL534">
        <v>2</v>
      </c>
      <c r="AM534">
        <v>3</v>
      </c>
      <c r="AN534">
        <v>0</v>
      </c>
      <c r="AO534">
        <v>6</v>
      </c>
      <c r="AP534">
        <v>0</v>
      </c>
      <c r="AQ534">
        <v>2</v>
      </c>
      <c r="AR534">
        <v>62</v>
      </c>
      <c r="AS534">
        <v>2</v>
      </c>
      <c r="AT534">
        <v>7</v>
      </c>
      <c r="AU534">
        <v>1</v>
      </c>
      <c r="AV534">
        <v>1</v>
      </c>
      <c r="AW534">
        <v>1</v>
      </c>
      <c r="AX534">
        <v>0</v>
      </c>
      <c r="AY534">
        <v>1</v>
      </c>
      <c r="AZ534">
        <v>24</v>
      </c>
      <c r="BA534">
        <v>313</v>
      </c>
      <c r="BB534">
        <v>74</v>
      </c>
      <c r="BC534">
        <v>12</v>
      </c>
      <c r="BD534">
        <v>18</v>
      </c>
      <c r="BE534">
        <v>4</v>
      </c>
      <c r="BF534">
        <v>3</v>
      </c>
      <c r="BG534">
        <v>1</v>
      </c>
      <c r="BH534">
        <v>11</v>
      </c>
      <c r="BI534">
        <v>0</v>
      </c>
      <c r="BJ534">
        <v>0</v>
      </c>
      <c r="BK534">
        <v>0</v>
      </c>
      <c r="BL534">
        <v>0</v>
      </c>
      <c r="BM534">
        <v>1</v>
      </c>
      <c r="BN534">
        <v>0</v>
      </c>
      <c r="BO534">
        <v>0</v>
      </c>
      <c r="BP534">
        <v>0</v>
      </c>
      <c r="BQ534">
        <v>1</v>
      </c>
      <c r="BR534">
        <v>1</v>
      </c>
      <c r="BS534">
        <v>1</v>
      </c>
      <c r="BT534">
        <v>0</v>
      </c>
      <c r="BU534">
        <v>1</v>
      </c>
      <c r="BV534">
        <v>2</v>
      </c>
      <c r="BW534">
        <v>0</v>
      </c>
      <c r="BX534">
        <v>1</v>
      </c>
      <c r="BY534">
        <v>0</v>
      </c>
      <c r="BZ534">
        <v>17</v>
      </c>
      <c r="CA534">
        <v>74</v>
      </c>
      <c r="CB534">
        <v>13</v>
      </c>
      <c r="CC534">
        <v>8</v>
      </c>
      <c r="CD534">
        <v>1</v>
      </c>
      <c r="CE534">
        <v>1</v>
      </c>
      <c r="CF534">
        <v>0</v>
      </c>
      <c r="CG534">
        <v>1</v>
      </c>
      <c r="CH534">
        <v>0</v>
      </c>
      <c r="CI534">
        <v>1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1</v>
      </c>
      <c r="CQ534">
        <v>13</v>
      </c>
      <c r="CR534">
        <v>20</v>
      </c>
      <c r="CS534">
        <v>8</v>
      </c>
      <c r="CT534">
        <v>1</v>
      </c>
      <c r="CU534">
        <v>1</v>
      </c>
      <c r="CV534">
        <v>1</v>
      </c>
      <c r="CW534">
        <v>0</v>
      </c>
      <c r="CX534">
        <v>1</v>
      </c>
      <c r="CY534">
        <v>5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1</v>
      </c>
      <c r="DJ534">
        <v>0</v>
      </c>
      <c r="DK534">
        <v>1</v>
      </c>
      <c r="DL534">
        <v>0</v>
      </c>
      <c r="DM534">
        <v>0</v>
      </c>
      <c r="DN534">
        <v>0</v>
      </c>
      <c r="DO534">
        <v>0</v>
      </c>
      <c r="DP534">
        <v>1</v>
      </c>
      <c r="DQ534">
        <v>20</v>
      </c>
      <c r="DR534">
        <v>88</v>
      </c>
      <c r="DS534">
        <v>1</v>
      </c>
      <c r="DT534">
        <v>20</v>
      </c>
      <c r="DU534">
        <v>0</v>
      </c>
      <c r="DV534">
        <v>56</v>
      </c>
      <c r="DW534">
        <v>0</v>
      </c>
      <c r="DX534">
        <v>0</v>
      </c>
      <c r="DY534">
        <v>0</v>
      </c>
      <c r="DZ534">
        <v>0</v>
      </c>
      <c r="EA534">
        <v>0</v>
      </c>
      <c r="EB534">
        <v>1</v>
      </c>
      <c r="EC534">
        <v>0</v>
      </c>
      <c r="ED534">
        <v>0</v>
      </c>
      <c r="EE534">
        <v>0</v>
      </c>
      <c r="EF534">
        <v>1</v>
      </c>
      <c r="EG534">
        <v>0</v>
      </c>
      <c r="EH534">
        <v>0</v>
      </c>
      <c r="EI534">
        <v>0</v>
      </c>
      <c r="EJ534">
        <v>0</v>
      </c>
      <c r="EK534">
        <v>1</v>
      </c>
      <c r="EL534">
        <v>0</v>
      </c>
      <c r="EM534">
        <v>8</v>
      </c>
      <c r="EN534">
        <v>0</v>
      </c>
      <c r="EO534">
        <v>0</v>
      </c>
      <c r="EP534">
        <v>0</v>
      </c>
      <c r="EQ534">
        <v>88</v>
      </c>
      <c r="ER534">
        <v>43</v>
      </c>
      <c r="ES534">
        <v>35</v>
      </c>
      <c r="ET534">
        <v>1</v>
      </c>
      <c r="EU534">
        <v>3</v>
      </c>
      <c r="EV534">
        <v>1</v>
      </c>
      <c r="EW534">
        <v>0</v>
      </c>
      <c r="EX534">
        <v>0</v>
      </c>
      <c r="EY534">
        <v>0</v>
      </c>
      <c r="EZ534">
        <v>0</v>
      </c>
      <c r="FA534">
        <v>0</v>
      </c>
      <c r="FB534">
        <v>1</v>
      </c>
      <c r="FC534">
        <v>0</v>
      </c>
      <c r="FD534">
        <v>0</v>
      </c>
      <c r="FE534">
        <v>1</v>
      </c>
      <c r="FF534">
        <v>1</v>
      </c>
      <c r="FG534">
        <v>0</v>
      </c>
      <c r="FH534">
        <v>0</v>
      </c>
      <c r="FI534">
        <v>0</v>
      </c>
      <c r="FJ534">
        <v>0</v>
      </c>
      <c r="FK534">
        <v>0</v>
      </c>
      <c r="FL534">
        <v>0</v>
      </c>
      <c r="FM534">
        <v>0</v>
      </c>
      <c r="FN534">
        <v>0</v>
      </c>
      <c r="FO534">
        <v>0</v>
      </c>
      <c r="FP534">
        <v>0</v>
      </c>
      <c r="FQ534">
        <v>43</v>
      </c>
      <c r="FR534">
        <v>53</v>
      </c>
      <c r="FS534">
        <v>17</v>
      </c>
      <c r="FT534">
        <v>2</v>
      </c>
      <c r="FU534">
        <v>5</v>
      </c>
      <c r="FV534">
        <v>0</v>
      </c>
      <c r="FW534">
        <v>0</v>
      </c>
      <c r="FX534">
        <v>1</v>
      </c>
      <c r="FY534">
        <v>6</v>
      </c>
      <c r="FZ534">
        <v>0</v>
      </c>
      <c r="GA534">
        <v>0</v>
      </c>
      <c r="GB534">
        <v>3</v>
      </c>
      <c r="GC534">
        <v>3</v>
      </c>
      <c r="GD534">
        <v>0</v>
      </c>
      <c r="GE534">
        <v>2</v>
      </c>
      <c r="GF534">
        <v>0</v>
      </c>
      <c r="GG534">
        <v>0</v>
      </c>
      <c r="GH534">
        <v>0</v>
      </c>
      <c r="GI534">
        <v>0</v>
      </c>
      <c r="GJ534">
        <v>0</v>
      </c>
      <c r="GK534">
        <v>0</v>
      </c>
      <c r="GL534">
        <v>1</v>
      </c>
      <c r="GM534">
        <v>0</v>
      </c>
      <c r="GN534">
        <v>0</v>
      </c>
      <c r="GO534">
        <v>3</v>
      </c>
      <c r="GP534">
        <v>10</v>
      </c>
      <c r="GQ534">
        <v>53</v>
      </c>
      <c r="GR534">
        <v>27</v>
      </c>
      <c r="GS534">
        <v>14</v>
      </c>
      <c r="GT534">
        <v>2</v>
      </c>
      <c r="GU534">
        <v>0</v>
      </c>
      <c r="GV534">
        <v>1</v>
      </c>
      <c r="GW534">
        <v>0</v>
      </c>
      <c r="GX534">
        <v>0</v>
      </c>
      <c r="GY534">
        <v>2</v>
      </c>
      <c r="GZ534">
        <v>0</v>
      </c>
      <c r="HA534">
        <v>1</v>
      </c>
      <c r="HB534">
        <v>0</v>
      </c>
      <c r="HC534">
        <v>1</v>
      </c>
      <c r="HD534">
        <v>1</v>
      </c>
      <c r="HE534">
        <v>0</v>
      </c>
      <c r="HF534">
        <v>0</v>
      </c>
      <c r="HG534">
        <v>2</v>
      </c>
      <c r="HH534">
        <v>0</v>
      </c>
      <c r="HI534">
        <v>1</v>
      </c>
      <c r="HJ534">
        <v>0</v>
      </c>
      <c r="HK534">
        <v>0</v>
      </c>
      <c r="HL534">
        <v>0</v>
      </c>
      <c r="HM534">
        <v>0</v>
      </c>
      <c r="HN534">
        <v>0</v>
      </c>
      <c r="HO534">
        <v>0</v>
      </c>
      <c r="HP534">
        <v>2</v>
      </c>
      <c r="HQ534">
        <v>27</v>
      </c>
      <c r="HR534">
        <v>2</v>
      </c>
      <c r="HS534">
        <v>2</v>
      </c>
      <c r="HT534">
        <v>0</v>
      </c>
      <c r="HU534">
        <v>0</v>
      </c>
      <c r="HV534">
        <v>0</v>
      </c>
      <c r="HW534">
        <v>0</v>
      </c>
      <c r="HX534">
        <v>0</v>
      </c>
      <c r="HY534">
        <v>0</v>
      </c>
      <c r="HZ534">
        <v>0</v>
      </c>
      <c r="IA534">
        <v>0</v>
      </c>
      <c r="IB534">
        <v>0</v>
      </c>
      <c r="IC534">
        <v>0</v>
      </c>
      <c r="ID534">
        <v>0</v>
      </c>
      <c r="IE534">
        <v>2</v>
      </c>
    </row>
    <row r="535" spans="1:239">
      <c r="A535" t="s">
        <v>734</v>
      </c>
      <c r="B535" t="s">
        <v>727</v>
      </c>
      <c r="C535" t="str">
        <f>"061505"</f>
        <v>061505</v>
      </c>
      <c r="D535" t="s">
        <v>733</v>
      </c>
      <c r="E535">
        <v>2</v>
      </c>
      <c r="F535">
        <v>416</v>
      </c>
      <c r="G535">
        <v>320</v>
      </c>
      <c r="H535">
        <v>130</v>
      </c>
      <c r="I535">
        <v>190</v>
      </c>
      <c r="J535">
        <v>0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190</v>
      </c>
      <c r="T535">
        <v>0</v>
      </c>
      <c r="U535">
        <v>0</v>
      </c>
      <c r="V535">
        <v>190</v>
      </c>
      <c r="W535">
        <v>2</v>
      </c>
      <c r="X535">
        <v>2</v>
      </c>
      <c r="Y535">
        <v>0</v>
      </c>
      <c r="Z535">
        <v>0</v>
      </c>
      <c r="AA535">
        <v>188</v>
      </c>
      <c r="AB535">
        <v>117</v>
      </c>
      <c r="AC535">
        <v>18</v>
      </c>
      <c r="AD535">
        <v>4</v>
      </c>
      <c r="AE535">
        <v>4</v>
      </c>
      <c r="AF535">
        <v>22</v>
      </c>
      <c r="AG535">
        <v>1</v>
      </c>
      <c r="AH535">
        <v>1</v>
      </c>
      <c r="AI535">
        <v>1</v>
      </c>
      <c r="AJ535">
        <v>0</v>
      </c>
      <c r="AK535">
        <v>15</v>
      </c>
      <c r="AL535">
        <v>0</v>
      </c>
      <c r="AM535">
        <v>0</v>
      </c>
      <c r="AN535">
        <v>0</v>
      </c>
      <c r="AO535">
        <v>4</v>
      </c>
      <c r="AP535">
        <v>0</v>
      </c>
      <c r="AQ535">
        <v>0</v>
      </c>
      <c r="AR535">
        <v>38</v>
      </c>
      <c r="AS535">
        <v>0</v>
      </c>
      <c r="AT535">
        <v>2</v>
      </c>
      <c r="AU535">
        <v>0</v>
      </c>
      <c r="AV535">
        <v>0</v>
      </c>
      <c r="AW535">
        <v>0</v>
      </c>
      <c r="AX535">
        <v>2</v>
      </c>
      <c r="AY535">
        <v>1</v>
      </c>
      <c r="AZ535">
        <v>4</v>
      </c>
      <c r="BA535">
        <v>117</v>
      </c>
      <c r="BB535">
        <v>12</v>
      </c>
      <c r="BC535">
        <v>1</v>
      </c>
      <c r="BD535">
        <v>3</v>
      </c>
      <c r="BE535">
        <v>0</v>
      </c>
      <c r="BF535">
        <v>1</v>
      </c>
      <c r="BG535">
        <v>0</v>
      </c>
      <c r="BH535">
        <v>2</v>
      </c>
      <c r="BI535">
        <v>0</v>
      </c>
      <c r="BJ535">
        <v>1</v>
      </c>
      <c r="BK535">
        <v>2</v>
      </c>
      <c r="BL535">
        <v>2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12</v>
      </c>
      <c r="CB535">
        <v>5</v>
      </c>
      <c r="CC535">
        <v>4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1</v>
      </c>
      <c r="CM535">
        <v>0</v>
      </c>
      <c r="CN535">
        <v>0</v>
      </c>
      <c r="CO535">
        <v>0</v>
      </c>
      <c r="CP535">
        <v>0</v>
      </c>
      <c r="CQ535">
        <v>5</v>
      </c>
      <c r="CR535">
        <v>6</v>
      </c>
      <c r="CS535">
        <v>4</v>
      </c>
      <c r="CT535">
        <v>1</v>
      </c>
      <c r="CU535">
        <v>0</v>
      </c>
      <c r="CV535">
        <v>0</v>
      </c>
      <c r="CW535">
        <v>1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6</v>
      </c>
      <c r="DR535">
        <v>25</v>
      </c>
      <c r="DS535">
        <v>0</v>
      </c>
      <c r="DT535">
        <v>6</v>
      </c>
      <c r="DU535">
        <v>0</v>
      </c>
      <c r="DV535">
        <v>13</v>
      </c>
      <c r="DW535">
        <v>0</v>
      </c>
      <c r="DX535">
        <v>0</v>
      </c>
      <c r="DY535">
        <v>1</v>
      </c>
      <c r="DZ535">
        <v>0</v>
      </c>
      <c r="EA535">
        <v>0</v>
      </c>
      <c r="EB535">
        <v>1</v>
      </c>
      <c r="EC535">
        <v>0</v>
      </c>
      <c r="ED535">
        <v>0</v>
      </c>
      <c r="EE535">
        <v>0</v>
      </c>
      <c r="EF535">
        <v>0</v>
      </c>
      <c r="EG535">
        <v>0</v>
      </c>
      <c r="EH535">
        <v>0</v>
      </c>
      <c r="EI535">
        <v>0</v>
      </c>
      <c r="EJ535">
        <v>0</v>
      </c>
      <c r="EK535">
        <v>0</v>
      </c>
      <c r="EL535">
        <v>0</v>
      </c>
      <c r="EM535">
        <v>4</v>
      </c>
      <c r="EN535">
        <v>0</v>
      </c>
      <c r="EO535">
        <v>0</v>
      </c>
      <c r="EP535">
        <v>0</v>
      </c>
      <c r="EQ535">
        <v>25</v>
      </c>
      <c r="ER535">
        <v>4</v>
      </c>
      <c r="ES535">
        <v>2</v>
      </c>
      <c r="ET535">
        <v>0</v>
      </c>
      <c r="EU535">
        <v>1</v>
      </c>
      <c r="EV535">
        <v>0</v>
      </c>
      <c r="EW535">
        <v>0</v>
      </c>
      <c r="EX535">
        <v>0</v>
      </c>
      <c r="EY535">
        <v>0</v>
      </c>
      <c r="EZ535">
        <v>0</v>
      </c>
      <c r="FA535">
        <v>0</v>
      </c>
      <c r="FB535">
        <v>0</v>
      </c>
      <c r="FC535">
        <v>0</v>
      </c>
      <c r="FD535">
        <v>0</v>
      </c>
      <c r="FE535">
        <v>0</v>
      </c>
      <c r="FF535">
        <v>0</v>
      </c>
      <c r="FG535">
        <v>0</v>
      </c>
      <c r="FH535">
        <v>0</v>
      </c>
      <c r="FI535">
        <v>0</v>
      </c>
      <c r="FJ535">
        <v>0</v>
      </c>
      <c r="FK535">
        <v>0</v>
      </c>
      <c r="FL535">
        <v>0</v>
      </c>
      <c r="FM535">
        <v>0</v>
      </c>
      <c r="FN535">
        <v>0</v>
      </c>
      <c r="FO535">
        <v>1</v>
      </c>
      <c r="FP535">
        <v>0</v>
      </c>
      <c r="FQ535">
        <v>4</v>
      </c>
      <c r="FR535">
        <v>15</v>
      </c>
      <c r="FS535">
        <v>4</v>
      </c>
      <c r="FT535">
        <v>2</v>
      </c>
      <c r="FU535">
        <v>2</v>
      </c>
      <c r="FV535">
        <v>0</v>
      </c>
      <c r="FW535">
        <v>0</v>
      </c>
      <c r="FX535">
        <v>0</v>
      </c>
      <c r="FY535">
        <v>0</v>
      </c>
      <c r="FZ535">
        <v>0</v>
      </c>
      <c r="GA535">
        <v>1</v>
      </c>
      <c r="GB535">
        <v>0</v>
      </c>
      <c r="GC535">
        <v>0</v>
      </c>
      <c r="GD535">
        <v>1</v>
      </c>
      <c r="GE535">
        <v>4</v>
      </c>
      <c r="GF535">
        <v>0</v>
      </c>
      <c r="GG535">
        <v>0</v>
      </c>
      <c r="GH535">
        <v>0</v>
      </c>
      <c r="GI535">
        <v>1</v>
      </c>
      <c r="GJ535">
        <v>0</v>
      </c>
      <c r="GK535">
        <v>0</v>
      </c>
      <c r="GL535">
        <v>0</v>
      </c>
      <c r="GM535">
        <v>0</v>
      </c>
      <c r="GN535">
        <v>0</v>
      </c>
      <c r="GO535">
        <v>0</v>
      </c>
      <c r="GP535">
        <v>0</v>
      </c>
      <c r="GQ535">
        <v>15</v>
      </c>
      <c r="GR535">
        <v>4</v>
      </c>
      <c r="GS535">
        <v>2</v>
      </c>
      <c r="GT535">
        <v>0</v>
      </c>
      <c r="GU535">
        <v>0</v>
      </c>
      <c r="GV535">
        <v>0</v>
      </c>
      <c r="GW535">
        <v>0</v>
      </c>
      <c r="GX535">
        <v>0</v>
      </c>
      <c r="GY535">
        <v>0</v>
      </c>
      <c r="GZ535">
        <v>0</v>
      </c>
      <c r="HA535">
        <v>0</v>
      </c>
      <c r="HB535">
        <v>0</v>
      </c>
      <c r="HC535">
        <v>0</v>
      </c>
      <c r="HD535">
        <v>0</v>
      </c>
      <c r="HE535">
        <v>0</v>
      </c>
      <c r="HF535">
        <v>0</v>
      </c>
      <c r="HG535">
        <v>0</v>
      </c>
      <c r="HH535">
        <v>0</v>
      </c>
      <c r="HI535">
        <v>0</v>
      </c>
      <c r="HJ535">
        <v>0</v>
      </c>
      <c r="HK535">
        <v>0</v>
      </c>
      <c r="HL535">
        <v>0</v>
      </c>
      <c r="HM535">
        <v>0</v>
      </c>
      <c r="HN535">
        <v>1</v>
      </c>
      <c r="HO535">
        <v>0</v>
      </c>
      <c r="HP535">
        <v>1</v>
      </c>
      <c r="HQ535">
        <v>4</v>
      </c>
      <c r="HR535">
        <v>0</v>
      </c>
      <c r="HS535">
        <v>0</v>
      </c>
      <c r="HT535">
        <v>0</v>
      </c>
      <c r="HU535">
        <v>0</v>
      </c>
      <c r="HV535">
        <v>0</v>
      </c>
      <c r="HW535">
        <v>0</v>
      </c>
      <c r="HX535">
        <v>0</v>
      </c>
      <c r="HY535">
        <v>0</v>
      </c>
      <c r="HZ535">
        <v>0</v>
      </c>
      <c r="IA535">
        <v>0</v>
      </c>
      <c r="IB535">
        <v>0</v>
      </c>
      <c r="IC535">
        <v>0</v>
      </c>
      <c r="ID535">
        <v>0</v>
      </c>
      <c r="IE535">
        <v>0</v>
      </c>
    </row>
    <row r="536" spans="1:239">
      <c r="A536" t="s">
        <v>732</v>
      </c>
      <c r="B536" t="s">
        <v>727</v>
      </c>
      <c r="C536" t="str">
        <f>"061505"</f>
        <v>061505</v>
      </c>
      <c r="D536" t="s">
        <v>731</v>
      </c>
      <c r="E536">
        <v>3</v>
      </c>
      <c r="F536">
        <v>641</v>
      </c>
      <c r="G536">
        <v>489</v>
      </c>
      <c r="H536">
        <v>265</v>
      </c>
      <c r="I536">
        <v>224</v>
      </c>
      <c r="J536">
        <v>0</v>
      </c>
      <c r="K536">
        <v>5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224</v>
      </c>
      <c r="T536">
        <v>0</v>
      </c>
      <c r="U536">
        <v>0</v>
      </c>
      <c r="V536">
        <v>224</v>
      </c>
      <c r="W536">
        <v>3</v>
      </c>
      <c r="X536">
        <v>0</v>
      </c>
      <c r="Y536">
        <v>3</v>
      </c>
      <c r="Z536">
        <v>0</v>
      </c>
      <c r="AA536">
        <v>221</v>
      </c>
      <c r="AB536">
        <v>81</v>
      </c>
      <c r="AC536">
        <v>23</v>
      </c>
      <c r="AD536">
        <v>2</v>
      </c>
      <c r="AE536">
        <v>7</v>
      </c>
      <c r="AF536">
        <v>16</v>
      </c>
      <c r="AG536">
        <v>4</v>
      </c>
      <c r="AH536">
        <v>1</v>
      </c>
      <c r="AI536">
        <v>1</v>
      </c>
      <c r="AJ536">
        <v>0</v>
      </c>
      <c r="AK536">
        <v>2</v>
      </c>
      <c r="AL536">
        <v>0</v>
      </c>
      <c r="AM536">
        <v>0</v>
      </c>
      <c r="AN536">
        <v>0</v>
      </c>
      <c r="AO536">
        <v>2</v>
      </c>
      <c r="AP536">
        <v>0</v>
      </c>
      <c r="AQ536">
        <v>1</v>
      </c>
      <c r="AR536">
        <v>2</v>
      </c>
      <c r="AS536">
        <v>1</v>
      </c>
      <c r="AT536">
        <v>1</v>
      </c>
      <c r="AU536">
        <v>0</v>
      </c>
      <c r="AV536">
        <v>1</v>
      </c>
      <c r="AW536">
        <v>0</v>
      </c>
      <c r="AX536">
        <v>0</v>
      </c>
      <c r="AY536">
        <v>0</v>
      </c>
      <c r="AZ536">
        <v>17</v>
      </c>
      <c r="BA536">
        <v>81</v>
      </c>
      <c r="BB536">
        <v>18</v>
      </c>
      <c r="BC536">
        <v>3</v>
      </c>
      <c r="BD536">
        <v>5</v>
      </c>
      <c r="BE536">
        <v>1</v>
      </c>
      <c r="BF536">
        <v>0</v>
      </c>
      <c r="BG536">
        <v>0</v>
      </c>
      <c r="BH536">
        <v>6</v>
      </c>
      <c r="BI536">
        <v>0</v>
      </c>
      <c r="BJ536">
        <v>0</v>
      </c>
      <c r="BK536">
        <v>0</v>
      </c>
      <c r="BL536">
        <v>1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2</v>
      </c>
      <c r="CA536">
        <v>18</v>
      </c>
      <c r="CB536">
        <v>3</v>
      </c>
      <c r="CC536">
        <v>1</v>
      </c>
      <c r="CD536">
        <v>1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1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3</v>
      </c>
      <c r="CR536">
        <v>5</v>
      </c>
      <c r="CS536">
        <v>2</v>
      </c>
      <c r="CT536">
        <v>0</v>
      </c>
      <c r="CU536">
        <v>0</v>
      </c>
      <c r="CV536">
        <v>1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1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1</v>
      </c>
      <c r="DO536">
        <v>0</v>
      </c>
      <c r="DP536">
        <v>0</v>
      </c>
      <c r="DQ536">
        <v>5</v>
      </c>
      <c r="DR536">
        <v>50</v>
      </c>
      <c r="DS536">
        <v>0</v>
      </c>
      <c r="DT536">
        <v>15</v>
      </c>
      <c r="DU536">
        <v>0</v>
      </c>
      <c r="DV536">
        <v>27</v>
      </c>
      <c r="DW536">
        <v>0</v>
      </c>
      <c r="DX536">
        <v>0</v>
      </c>
      <c r="DY536">
        <v>0</v>
      </c>
      <c r="DZ536">
        <v>0</v>
      </c>
      <c r="EA536">
        <v>0</v>
      </c>
      <c r="EB536">
        <v>0</v>
      </c>
      <c r="EC536">
        <v>0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1</v>
      </c>
      <c r="EM536">
        <v>6</v>
      </c>
      <c r="EN536">
        <v>1</v>
      </c>
      <c r="EO536">
        <v>0</v>
      </c>
      <c r="EP536">
        <v>0</v>
      </c>
      <c r="EQ536">
        <v>50</v>
      </c>
      <c r="ER536">
        <v>24</v>
      </c>
      <c r="ES536">
        <v>22</v>
      </c>
      <c r="ET536">
        <v>0</v>
      </c>
      <c r="EU536">
        <v>1</v>
      </c>
      <c r="EV536">
        <v>0</v>
      </c>
      <c r="EW536">
        <v>0</v>
      </c>
      <c r="EX536">
        <v>0</v>
      </c>
      <c r="EY536">
        <v>0</v>
      </c>
      <c r="EZ536">
        <v>0</v>
      </c>
      <c r="FA536">
        <v>0</v>
      </c>
      <c r="FB536">
        <v>0</v>
      </c>
      <c r="FC536">
        <v>0</v>
      </c>
      <c r="FD536">
        <v>1</v>
      </c>
      <c r="FE536">
        <v>0</v>
      </c>
      <c r="FF536">
        <v>0</v>
      </c>
      <c r="FG536">
        <v>0</v>
      </c>
      <c r="FH536">
        <v>0</v>
      </c>
      <c r="FI536">
        <v>0</v>
      </c>
      <c r="FJ536">
        <v>0</v>
      </c>
      <c r="FK536">
        <v>0</v>
      </c>
      <c r="FL536">
        <v>0</v>
      </c>
      <c r="FM536">
        <v>0</v>
      </c>
      <c r="FN536">
        <v>0</v>
      </c>
      <c r="FO536">
        <v>0</v>
      </c>
      <c r="FP536">
        <v>0</v>
      </c>
      <c r="FQ536">
        <v>24</v>
      </c>
      <c r="FR536">
        <v>36</v>
      </c>
      <c r="FS536">
        <v>14</v>
      </c>
      <c r="FT536">
        <v>1</v>
      </c>
      <c r="FU536">
        <v>0</v>
      </c>
      <c r="FV536">
        <v>1</v>
      </c>
      <c r="FW536">
        <v>1</v>
      </c>
      <c r="FX536">
        <v>2</v>
      </c>
      <c r="FY536">
        <v>2</v>
      </c>
      <c r="FZ536">
        <v>1</v>
      </c>
      <c r="GA536">
        <v>0</v>
      </c>
      <c r="GB536">
        <v>5</v>
      </c>
      <c r="GC536">
        <v>3</v>
      </c>
      <c r="GD536">
        <v>0</v>
      </c>
      <c r="GE536">
        <v>2</v>
      </c>
      <c r="GF536">
        <v>0</v>
      </c>
      <c r="GG536">
        <v>1</v>
      </c>
      <c r="GH536">
        <v>0</v>
      </c>
      <c r="GI536">
        <v>0</v>
      </c>
      <c r="GJ536">
        <v>0</v>
      </c>
      <c r="GK536">
        <v>0</v>
      </c>
      <c r="GL536">
        <v>0</v>
      </c>
      <c r="GM536">
        <v>0</v>
      </c>
      <c r="GN536">
        <v>0</v>
      </c>
      <c r="GO536">
        <v>0</v>
      </c>
      <c r="GP536">
        <v>3</v>
      </c>
      <c r="GQ536">
        <v>36</v>
      </c>
      <c r="GR536">
        <v>3</v>
      </c>
      <c r="GS536">
        <v>2</v>
      </c>
      <c r="GT536">
        <v>0</v>
      </c>
      <c r="GU536">
        <v>0</v>
      </c>
      <c r="GV536">
        <v>0</v>
      </c>
      <c r="GW536">
        <v>1</v>
      </c>
      <c r="GX536">
        <v>0</v>
      </c>
      <c r="GY536">
        <v>0</v>
      </c>
      <c r="GZ536">
        <v>0</v>
      </c>
      <c r="HA536">
        <v>0</v>
      </c>
      <c r="HB536">
        <v>0</v>
      </c>
      <c r="HC536">
        <v>0</v>
      </c>
      <c r="HD536">
        <v>0</v>
      </c>
      <c r="HE536">
        <v>0</v>
      </c>
      <c r="HF536">
        <v>0</v>
      </c>
      <c r="HG536">
        <v>0</v>
      </c>
      <c r="HH536">
        <v>0</v>
      </c>
      <c r="HI536">
        <v>0</v>
      </c>
      <c r="HJ536">
        <v>0</v>
      </c>
      <c r="HK536">
        <v>0</v>
      </c>
      <c r="HL536">
        <v>0</v>
      </c>
      <c r="HM536">
        <v>0</v>
      </c>
      <c r="HN536">
        <v>0</v>
      </c>
      <c r="HO536">
        <v>0</v>
      </c>
      <c r="HP536">
        <v>0</v>
      </c>
      <c r="HQ536">
        <v>3</v>
      </c>
      <c r="HR536">
        <v>1</v>
      </c>
      <c r="HS536">
        <v>0</v>
      </c>
      <c r="HT536">
        <v>0</v>
      </c>
      <c r="HU536">
        <v>0</v>
      </c>
      <c r="HV536">
        <v>0</v>
      </c>
      <c r="HW536">
        <v>0</v>
      </c>
      <c r="HX536">
        <v>0</v>
      </c>
      <c r="HY536">
        <v>0</v>
      </c>
      <c r="HZ536">
        <v>0</v>
      </c>
      <c r="IA536">
        <v>1</v>
      </c>
      <c r="IB536">
        <v>0</v>
      </c>
      <c r="IC536">
        <v>0</v>
      </c>
      <c r="ID536">
        <v>0</v>
      </c>
      <c r="IE536">
        <v>1</v>
      </c>
    </row>
    <row r="537" spans="1:239">
      <c r="A537" t="s">
        <v>730</v>
      </c>
      <c r="B537" t="s">
        <v>727</v>
      </c>
      <c r="C537" t="str">
        <f>"061505"</f>
        <v>061505</v>
      </c>
      <c r="D537" t="s">
        <v>729</v>
      </c>
      <c r="E537">
        <v>4</v>
      </c>
      <c r="F537">
        <v>564</v>
      </c>
      <c r="G537">
        <v>440</v>
      </c>
      <c r="H537">
        <v>172</v>
      </c>
      <c r="I537">
        <v>268</v>
      </c>
      <c r="J537">
        <v>0</v>
      </c>
      <c r="K537">
        <v>2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268</v>
      </c>
      <c r="T537">
        <v>0</v>
      </c>
      <c r="U537">
        <v>0</v>
      </c>
      <c r="V537">
        <v>268</v>
      </c>
      <c r="W537">
        <v>9</v>
      </c>
      <c r="X537">
        <v>4</v>
      </c>
      <c r="Y537">
        <v>5</v>
      </c>
      <c r="Z537">
        <v>0</v>
      </c>
      <c r="AA537">
        <v>259</v>
      </c>
      <c r="AB537">
        <v>152</v>
      </c>
      <c r="AC537">
        <v>28</v>
      </c>
      <c r="AD537">
        <v>5</v>
      </c>
      <c r="AE537">
        <v>5</v>
      </c>
      <c r="AF537">
        <v>48</v>
      </c>
      <c r="AG537">
        <v>2</v>
      </c>
      <c r="AH537">
        <v>0</v>
      </c>
      <c r="AI537">
        <v>0</v>
      </c>
      <c r="AJ537">
        <v>1</v>
      </c>
      <c r="AK537">
        <v>3</v>
      </c>
      <c r="AL537">
        <v>0</v>
      </c>
      <c r="AM537">
        <v>0</v>
      </c>
      <c r="AN537">
        <v>0</v>
      </c>
      <c r="AO537">
        <v>3</v>
      </c>
      <c r="AP537">
        <v>1</v>
      </c>
      <c r="AQ537">
        <v>1</v>
      </c>
      <c r="AR537">
        <v>38</v>
      </c>
      <c r="AS537">
        <v>0</v>
      </c>
      <c r="AT537">
        <v>1</v>
      </c>
      <c r="AU537">
        <v>0</v>
      </c>
      <c r="AV537">
        <v>0</v>
      </c>
      <c r="AW537">
        <v>3</v>
      </c>
      <c r="AX537">
        <v>0</v>
      </c>
      <c r="AY537">
        <v>2</v>
      </c>
      <c r="AZ537">
        <v>11</v>
      </c>
      <c r="BA537">
        <v>152</v>
      </c>
      <c r="BB537">
        <v>20</v>
      </c>
      <c r="BC537">
        <v>1</v>
      </c>
      <c r="BD537">
        <v>3</v>
      </c>
      <c r="BE537">
        <v>2</v>
      </c>
      <c r="BF537">
        <v>0</v>
      </c>
      <c r="BG537">
        <v>0</v>
      </c>
      <c r="BH537">
        <v>6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1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2</v>
      </c>
      <c r="BV537">
        <v>0</v>
      </c>
      <c r="BW537">
        <v>0</v>
      </c>
      <c r="BX537">
        <v>0</v>
      </c>
      <c r="BY537">
        <v>1</v>
      </c>
      <c r="BZ537">
        <v>4</v>
      </c>
      <c r="CA537">
        <v>20</v>
      </c>
      <c r="CB537">
        <v>5</v>
      </c>
      <c r="CC537">
        <v>0</v>
      </c>
      <c r="CD537">
        <v>0</v>
      </c>
      <c r="CE537">
        <v>0</v>
      </c>
      <c r="CF537">
        <v>0</v>
      </c>
      <c r="CG537">
        <v>1</v>
      </c>
      <c r="CH537">
        <v>1</v>
      </c>
      <c r="CI537">
        <v>0</v>
      </c>
      <c r="CJ537">
        <v>1</v>
      </c>
      <c r="CK537">
        <v>1</v>
      </c>
      <c r="CL537">
        <v>0</v>
      </c>
      <c r="CM537">
        <v>0</v>
      </c>
      <c r="CN537">
        <v>0</v>
      </c>
      <c r="CO537">
        <v>1</v>
      </c>
      <c r="CP537">
        <v>0</v>
      </c>
      <c r="CQ537">
        <v>5</v>
      </c>
      <c r="CR537">
        <v>5</v>
      </c>
      <c r="CS537">
        <v>2</v>
      </c>
      <c r="CT537">
        <v>0</v>
      </c>
      <c r="CU537">
        <v>2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1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5</v>
      </c>
      <c r="DR537">
        <v>42</v>
      </c>
      <c r="DS537">
        <v>0</v>
      </c>
      <c r="DT537">
        <v>6</v>
      </c>
      <c r="DU537">
        <v>0</v>
      </c>
      <c r="DV537">
        <v>31</v>
      </c>
      <c r="DW537">
        <v>0</v>
      </c>
      <c r="DX537">
        <v>1</v>
      </c>
      <c r="DY537">
        <v>0</v>
      </c>
      <c r="DZ537">
        <v>0</v>
      </c>
      <c r="EA537">
        <v>0</v>
      </c>
      <c r="EB537">
        <v>0</v>
      </c>
      <c r="EC537">
        <v>0</v>
      </c>
      <c r="ED537">
        <v>0</v>
      </c>
      <c r="EE537">
        <v>0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0</v>
      </c>
      <c r="EM537">
        <v>4</v>
      </c>
      <c r="EN537">
        <v>0</v>
      </c>
      <c r="EO537">
        <v>0</v>
      </c>
      <c r="EP537">
        <v>0</v>
      </c>
      <c r="EQ537">
        <v>42</v>
      </c>
      <c r="ER537">
        <v>11</v>
      </c>
      <c r="ES537">
        <v>5</v>
      </c>
      <c r="ET537">
        <v>1</v>
      </c>
      <c r="EU537">
        <v>4</v>
      </c>
      <c r="EV537">
        <v>0</v>
      </c>
      <c r="EW537">
        <v>0</v>
      </c>
      <c r="EX537">
        <v>0</v>
      </c>
      <c r="EY537">
        <v>0</v>
      </c>
      <c r="EZ537">
        <v>0</v>
      </c>
      <c r="FA537">
        <v>0</v>
      </c>
      <c r="FB537">
        <v>0</v>
      </c>
      <c r="FC537">
        <v>0</v>
      </c>
      <c r="FD537">
        <v>0</v>
      </c>
      <c r="FE537">
        <v>0</v>
      </c>
      <c r="FF537">
        <v>0</v>
      </c>
      <c r="FG537">
        <v>0</v>
      </c>
      <c r="FH537">
        <v>0</v>
      </c>
      <c r="FI537">
        <v>0</v>
      </c>
      <c r="FJ537">
        <v>0</v>
      </c>
      <c r="FK537">
        <v>0</v>
      </c>
      <c r="FL537">
        <v>0</v>
      </c>
      <c r="FM537">
        <v>0</v>
      </c>
      <c r="FN537">
        <v>0</v>
      </c>
      <c r="FO537">
        <v>1</v>
      </c>
      <c r="FP537">
        <v>0</v>
      </c>
      <c r="FQ537">
        <v>11</v>
      </c>
      <c r="FR537">
        <v>19</v>
      </c>
      <c r="FS537">
        <v>8</v>
      </c>
      <c r="FT537">
        <v>1</v>
      </c>
      <c r="FU537">
        <v>0</v>
      </c>
      <c r="FV537">
        <v>1</v>
      </c>
      <c r="FW537">
        <v>0</v>
      </c>
      <c r="FX537">
        <v>0</v>
      </c>
      <c r="FY537">
        <v>2</v>
      </c>
      <c r="FZ537">
        <v>1</v>
      </c>
      <c r="GA537">
        <v>0</v>
      </c>
      <c r="GB537">
        <v>2</v>
      </c>
      <c r="GC537">
        <v>1</v>
      </c>
      <c r="GD537">
        <v>0</v>
      </c>
      <c r="GE537">
        <v>1</v>
      </c>
      <c r="GF537">
        <v>0</v>
      </c>
      <c r="GG537">
        <v>0</v>
      </c>
      <c r="GH537">
        <v>0</v>
      </c>
      <c r="GI537">
        <v>1</v>
      </c>
      <c r="GJ537">
        <v>0</v>
      </c>
      <c r="GK537">
        <v>0</v>
      </c>
      <c r="GL537">
        <v>0</v>
      </c>
      <c r="GM537">
        <v>1</v>
      </c>
      <c r="GN537">
        <v>0</v>
      </c>
      <c r="GO537">
        <v>0</v>
      </c>
      <c r="GP537">
        <v>0</v>
      </c>
      <c r="GQ537">
        <v>19</v>
      </c>
      <c r="GR537">
        <v>5</v>
      </c>
      <c r="GS537">
        <v>5</v>
      </c>
      <c r="GT537">
        <v>0</v>
      </c>
      <c r="GU537">
        <v>0</v>
      </c>
      <c r="GV537">
        <v>0</v>
      </c>
      <c r="GW537">
        <v>0</v>
      </c>
      <c r="GX537">
        <v>0</v>
      </c>
      <c r="GY537">
        <v>0</v>
      </c>
      <c r="GZ537">
        <v>0</v>
      </c>
      <c r="HA537">
        <v>0</v>
      </c>
      <c r="HB537">
        <v>0</v>
      </c>
      <c r="HC537">
        <v>0</v>
      </c>
      <c r="HD537">
        <v>0</v>
      </c>
      <c r="HE537">
        <v>0</v>
      </c>
      <c r="HF537">
        <v>0</v>
      </c>
      <c r="HG537">
        <v>0</v>
      </c>
      <c r="HH537">
        <v>0</v>
      </c>
      <c r="HI537">
        <v>0</v>
      </c>
      <c r="HJ537">
        <v>0</v>
      </c>
      <c r="HK537">
        <v>0</v>
      </c>
      <c r="HL537">
        <v>0</v>
      </c>
      <c r="HM537">
        <v>0</v>
      </c>
      <c r="HN537">
        <v>0</v>
      </c>
      <c r="HO537">
        <v>0</v>
      </c>
      <c r="HP537">
        <v>0</v>
      </c>
      <c r="HQ537">
        <v>5</v>
      </c>
      <c r="HR537">
        <v>0</v>
      </c>
      <c r="HS537">
        <v>0</v>
      </c>
      <c r="HT537">
        <v>0</v>
      </c>
      <c r="HU537">
        <v>0</v>
      </c>
      <c r="HV537">
        <v>0</v>
      </c>
      <c r="HW537">
        <v>0</v>
      </c>
      <c r="HX537">
        <v>0</v>
      </c>
      <c r="HY537">
        <v>0</v>
      </c>
      <c r="HZ537">
        <v>0</v>
      </c>
      <c r="IA537">
        <v>0</v>
      </c>
      <c r="IB537">
        <v>0</v>
      </c>
      <c r="IC537">
        <v>0</v>
      </c>
      <c r="ID537">
        <v>0</v>
      </c>
      <c r="IE537">
        <v>0</v>
      </c>
    </row>
    <row r="538" spans="1:239">
      <c r="A538" t="s">
        <v>728</v>
      </c>
      <c r="B538" t="s">
        <v>727</v>
      </c>
      <c r="C538" t="str">
        <f>"061505"</f>
        <v>061505</v>
      </c>
      <c r="D538" t="s">
        <v>726</v>
      </c>
      <c r="E538">
        <v>5</v>
      </c>
      <c r="F538">
        <v>899</v>
      </c>
      <c r="G538">
        <v>690</v>
      </c>
      <c r="H538">
        <v>242</v>
      </c>
      <c r="I538">
        <v>448</v>
      </c>
      <c r="J538">
        <v>2</v>
      </c>
      <c r="K538">
        <v>3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448</v>
      </c>
      <c r="T538">
        <v>0</v>
      </c>
      <c r="U538">
        <v>0</v>
      </c>
      <c r="V538">
        <v>448</v>
      </c>
      <c r="W538">
        <v>15</v>
      </c>
      <c r="X538">
        <v>7</v>
      </c>
      <c r="Y538">
        <v>8</v>
      </c>
      <c r="Z538">
        <v>0</v>
      </c>
      <c r="AA538">
        <v>433</v>
      </c>
      <c r="AB538">
        <v>272</v>
      </c>
      <c r="AC538">
        <v>48</v>
      </c>
      <c r="AD538">
        <v>3</v>
      </c>
      <c r="AE538">
        <v>58</v>
      </c>
      <c r="AF538">
        <v>23</v>
      </c>
      <c r="AG538">
        <v>7</v>
      </c>
      <c r="AH538">
        <v>2</v>
      </c>
      <c r="AI538">
        <v>0</v>
      </c>
      <c r="AJ538">
        <v>1</v>
      </c>
      <c r="AK538">
        <v>6</v>
      </c>
      <c r="AL538">
        <v>2</v>
      </c>
      <c r="AM538">
        <v>5</v>
      </c>
      <c r="AN538">
        <v>0</v>
      </c>
      <c r="AO538">
        <v>13</v>
      </c>
      <c r="AP538">
        <v>1</v>
      </c>
      <c r="AQ538">
        <v>1</v>
      </c>
      <c r="AR538">
        <v>38</v>
      </c>
      <c r="AS538">
        <v>2</v>
      </c>
      <c r="AT538">
        <v>1</v>
      </c>
      <c r="AU538">
        <v>0</v>
      </c>
      <c r="AV538">
        <v>0</v>
      </c>
      <c r="AW538">
        <v>2</v>
      </c>
      <c r="AX538">
        <v>0</v>
      </c>
      <c r="AY538">
        <v>3</v>
      </c>
      <c r="AZ538">
        <v>56</v>
      </c>
      <c r="BA538">
        <v>272</v>
      </c>
      <c r="BB538">
        <v>21</v>
      </c>
      <c r="BC538">
        <v>0</v>
      </c>
      <c r="BD538">
        <v>8</v>
      </c>
      <c r="BE538">
        <v>1</v>
      </c>
      <c r="BF538">
        <v>0</v>
      </c>
      <c r="BG538">
        <v>0</v>
      </c>
      <c r="BH538">
        <v>1</v>
      </c>
      <c r="BI538">
        <v>0</v>
      </c>
      <c r="BJ538">
        <v>0</v>
      </c>
      <c r="BK538">
        <v>0</v>
      </c>
      <c r="BL538">
        <v>1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2</v>
      </c>
      <c r="BV538">
        <v>1</v>
      </c>
      <c r="BW538">
        <v>0</v>
      </c>
      <c r="BX538">
        <v>0</v>
      </c>
      <c r="BY538">
        <v>7</v>
      </c>
      <c r="BZ538">
        <v>0</v>
      </c>
      <c r="CA538">
        <v>21</v>
      </c>
      <c r="CB538">
        <v>9</v>
      </c>
      <c r="CC538">
        <v>6</v>
      </c>
      <c r="CD538">
        <v>1</v>
      </c>
      <c r="CE538">
        <v>0</v>
      </c>
      <c r="CF538">
        <v>0</v>
      </c>
      <c r="CG538">
        <v>1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1</v>
      </c>
      <c r="CP538">
        <v>0</v>
      </c>
      <c r="CQ538">
        <v>9</v>
      </c>
      <c r="CR538">
        <v>15</v>
      </c>
      <c r="CS538">
        <v>2</v>
      </c>
      <c r="CT538">
        <v>5</v>
      </c>
      <c r="CU538">
        <v>1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1</v>
      </c>
      <c r="DD538">
        <v>1</v>
      </c>
      <c r="DE538">
        <v>0</v>
      </c>
      <c r="DF538">
        <v>0</v>
      </c>
      <c r="DG538">
        <v>1</v>
      </c>
      <c r="DH538">
        <v>0</v>
      </c>
      <c r="DI538">
        <v>0</v>
      </c>
      <c r="DJ538">
        <v>0</v>
      </c>
      <c r="DK538">
        <v>1</v>
      </c>
      <c r="DL538">
        <v>0</v>
      </c>
      <c r="DM538">
        <v>2</v>
      </c>
      <c r="DN538">
        <v>0</v>
      </c>
      <c r="DO538">
        <v>1</v>
      </c>
      <c r="DP538">
        <v>0</v>
      </c>
      <c r="DQ538">
        <v>15</v>
      </c>
      <c r="DR538">
        <v>52</v>
      </c>
      <c r="DS538">
        <v>4</v>
      </c>
      <c r="DT538">
        <v>17</v>
      </c>
      <c r="DU538">
        <v>0</v>
      </c>
      <c r="DV538">
        <v>12</v>
      </c>
      <c r="DW538">
        <v>0</v>
      </c>
      <c r="DX538">
        <v>1</v>
      </c>
      <c r="DY538">
        <v>0</v>
      </c>
      <c r="DZ538">
        <v>0</v>
      </c>
      <c r="EA538">
        <v>1</v>
      </c>
      <c r="EB538">
        <v>0</v>
      </c>
      <c r="EC538">
        <v>0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3</v>
      </c>
      <c r="EJ538">
        <v>0</v>
      </c>
      <c r="EK538">
        <v>0</v>
      </c>
      <c r="EL538">
        <v>0</v>
      </c>
      <c r="EM538">
        <v>12</v>
      </c>
      <c r="EN538">
        <v>0</v>
      </c>
      <c r="EO538">
        <v>1</v>
      </c>
      <c r="EP538">
        <v>1</v>
      </c>
      <c r="EQ538">
        <v>52</v>
      </c>
      <c r="ER538">
        <v>10</v>
      </c>
      <c r="ES538">
        <v>8</v>
      </c>
      <c r="ET538">
        <v>0</v>
      </c>
      <c r="EU538">
        <v>0</v>
      </c>
      <c r="EV538">
        <v>0</v>
      </c>
      <c r="EW538">
        <v>0</v>
      </c>
      <c r="EX538">
        <v>0</v>
      </c>
      <c r="EY538">
        <v>0</v>
      </c>
      <c r="EZ538">
        <v>0</v>
      </c>
      <c r="FA538">
        <v>0</v>
      </c>
      <c r="FB538">
        <v>0</v>
      </c>
      <c r="FC538">
        <v>0</v>
      </c>
      <c r="FD538">
        <v>0</v>
      </c>
      <c r="FE538">
        <v>0</v>
      </c>
      <c r="FF538">
        <v>0</v>
      </c>
      <c r="FG538">
        <v>0</v>
      </c>
      <c r="FH538">
        <v>1</v>
      </c>
      <c r="FI538">
        <v>1</v>
      </c>
      <c r="FJ538">
        <v>0</v>
      </c>
      <c r="FK538">
        <v>0</v>
      </c>
      <c r="FL538">
        <v>0</v>
      </c>
      <c r="FM538">
        <v>0</v>
      </c>
      <c r="FN538">
        <v>0</v>
      </c>
      <c r="FO538">
        <v>0</v>
      </c>
      <c r="FP538">
        <v>0</v>
      </c>
      <c r="FQ538">
        <v>10</v>
      </c>
      <c r="FR538">
        <v>49</v>
      </c>
      <c r="FS538">
        <v>9</v>
      </c>
      <c r="FT538">
        <v>3</v>
      </c>
      <c r="FU538">
        <v>1</v>
      </c>
      <c r="FV538">
        <v>1</v>
      </c>
      <c r="FW538">
        <v>0</v>
      </c>
      <c r="FX538">
        <v>2</v>
      </c>
      <c r="FY538">
        <v>0</v>
      </c>
      <c r="FZ538">
        <v>1</v>
      </c>
      <c r="GA538">
        <v>1</v>
      </c>
      <c r="GB538">
        <v>7</v>
      </c>
      <c r="GC538">
        <v>1</v>
      </c>
      <c r="GD538">
        <v>0</v>
      </c>
      <c r="GE538">
        <v>3</v>
      </c>
      <c r="GF538">
        <v>0</v>
      </c>
      <c r="GG538">
        <v>0</v>
      </c>
      <c r="GH538">
        <v>0</v>
      </c>
      <c r="GI538">
        <v>2</v>
      </c>
      <c r="GJ538">
        <v>0</v>
      </c>
      <c r="GK538">
        <v>0</v>
      </c>
      <c r="GL538">
        <v>1</v>
      </c>
      <c r="GM538">
        <v>0</v>
      </c>
      <c r="GN538">
        <v>0</v>
      </c>
      <c r="GO538">
        <v>1</v>
      </c>
      <c r="GP538">
        <v>16</v>
      </c>
      <c r="GQ538">
        <v>49</v>
      </c>
      <c r="GR538">
        <v>5</v>
      </c>
      <c r="GS538">
        <v>2</v>
      </c>
      <c r="GT538">
        <v>0</v>
      </c>
      <c r="GU538">
        <v>0</v>
      </c>
      <c r="GV538">
        <v>0</v>
      </c>
      <c r="GW538">
        <v>1</v>
      </c>
      <c r="GX538">
        <v>0</v>
      </c>
      <c r="GY538">
        <v>1</v>
      </c>
      <c r="GZ538">
        <v>0</v>
      </c>
      <c r="HA538">
        <v>0</v>
      </c>
      <c r="HB538">
        <v>0</v>
      </c>
      <c r="HC538">
        <v>0</v>
      </c>
      <c r="HD538">
        <v>0</v>
      </c>
      <c r="HE538">
        <v>0</v>
      </c>
      <c r="HF538">
        <v>0</v>
      </c>
      <c r="HG538">
        <v>0</v>
      </c>
      <c r="HH538">
        <v>0</v>
      </c>
      <c r="HI538">
        <v>1</v>
      </c>
      <c r="HJ538">
        <v>0</v>
      </c>
      <c r="HK538">
        <v>0</v>
      </c>
      <c r="HL538">
        <v>0</v>
      </c>
      <c r="HM538">
        <v>0</v>
      </c>
      <c r="HN538">
        <v>0</v>
      </c>
      <c r="HO538">
        <v>0</v>
      </c>
      <c r="HP538">
        <v>0</v>
      </c>
      <c r="HQ538">
        <v>5</v>
      </c>
      <c r="HR538">
        <v>0</v>
      </c>
      <c r="HS538">
        <v>0</v>
      </c>
      <c r="HT538">
        <v>0</v>
      </c>
      <c r="HU538">
        <v>0</v>
      </c>
      <c r="HV538">
        <v>0</v>
      </c>
      <c r="HW538">
        <v>0</v>
      </c>
      <c r="HX538">
        <v>0</v>
      </c>
      <c r="HY538">
        <v>0</v>
      </c>
      <c r="HZ538">
        <v>0</v>
      </c>
      <c r="IA538">
        <v>0</v>
      </c>
      <c r="IB538">
        <v>0</v>
      </c>
      <c r="IC538">
        <v>0</v>
      </c>
      <c r="ID538">
        <v>0</v>
      </c>
      <c r="IE538">
        <v>0</v>
      </c>
    </row>
    <row r="539" spans="1:239">
      <c r="A539" t="s">
        <v>725</v>
      </c>
      <c r="B539" t="s">
        <v>708</v>
      </c>
      <c r="C539" t="str">
        <f>"061506"</f>
        <v>061506</v>
      </c>
      <c r="D539" t="s">
        <v>724</v>
      </c>
      <c r="E539">
        <v>1</v>
      </c>
      <c r="F539">
        <v>747</v>
      </c>
      <c r="G539">
        <v>570</v>
      </c>
      <c r="H539">
        <v>250</v>
      </c>
      <c r="I539">
        <v>320</v>
      </c>
      <c r="J539">
        <v>0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320</v>
      </c>
      <c r="T539">
        <v>0</v>
      </c>
      <c r="U539">
        <v>0</v>
      </c>
      <c r="V539">
        <v>320</v>
      </c>
      <c r="W539">
        <v>12</v>
      </c>
      <c r="X539">
        <v>7</v>
      </c>
      <c r="Y539">
        <v>5</v>
      </c>
      <c r="Z539">
        <v>0</v>
      </c>
      <c r="AA539">
        <v>308</v>
      </c>
      <c r="AB539">
        <v>167</v>
      </c>
      <c r="AC539">
        <v>21</v>
      </c>
      <c r="AD539">
        <v>1</v>
      </c>
      <c r="AE539">
        <v>5</v>
      </c>
      <c r="AF539">
        <v>61</v>
      </c>
      <c r="AG539">
        <v>3</v>
      </c>
      <c r="AH539">
        <v>1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4</v>
      </c>
      <c r="AR539">
        <v>64</v>
      </c>
      <c r="AS539">
        <v>0</v>
      </c>
      <c r="AT539">
        <v>0</v>
      </c>
      <c r="AU539">
        <v>0</v>
      </c>
      <c r="AV539">
        <v>0</v>
      </c>
      <c r="AW539">
        <v>1</v>
      </c>
      <c r="AX539">
        <v>0</v>
      </c>
      <c r="AY539">
        <v>0</v>
      </c>
      <c r="AZ539">
        <v>6</v>
      </c>
      <c r="BA539">
        <v>167</v>
      </c>
      <c r="BB539">
        <v>17</v>
      </c>
      <c r="BC539">
        <v>3</v>
      </c>
      <c r="BD539">
        <v>5</v>
      </c>
      <c r="BE539">
        <v>1</v>
      </c>
      <c r="BF539">
        <v>1</v>
      </c>
      <c r="BG539">
        <v>0</v>
      </c>
      <c r="BH539">
        <v>5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2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17</v>
      </c>
      <c r="CB539">
        <v>8</v>
      </c>
      <c r="CC539">
        <v>3</v>
      </c>
      <c r="CD539">
        <v>0</v>
      </c>
      <c r="CE539">
        <v>1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1</v>
      </c>
      <c r="CN539">
        <v>0</v>
      </c>
      <c r="CO539">
        <v>3</v>
      </c>
      <c r="CP539">
        <v>0</v>
      </c>
      <c r="CQ539">
        <v>8</v>
      </c>
      <c r="CR539">
        <v>19</v>
      </c>
      <c r="CS539">
        <v>2</v>
      </c>
      <c r="CT539">
        <v>0</v>
      </c>
      <c r="CU539">
        <v>0</v>
      </c>
      <c r="CV539">
        <v>0</v>
      </c>
      <c r="CW539">
        <v>1</v>
      </c>
      <c r="CX539">
        <v>0</v>
      </c>
      <c r="CY539">
        <v>11</v>
      </c>
      <c r="CZ539">
        <v>0</v>
      </c>
      <c r="DA539">
        <v>1</v>
      </c>
      <c r="DB539">
        <v>1</v>
      </c>
      <c r="DC539">
        <v>0</v>
      </c>
      <c r="DD539">
        <v>0</v>
      </c>
      <c r="DE539">
        <v>0</v>
      </c>
      <c r="DF539">
        <v>0</v>
      </c>
      <c r="DG539">
        <v>1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2</v>
      </c>
      <c r="DQ539">
        <v>19</v>
      </c>
      <c r="DR539">
        <v>51</v>
      </c>
      <c r="DS539">
        <v>0</v>
      </c>
      <c r="DT539">
        <v>1</v>
      </c>
      <c r="DU539">
        <v>0</v>
      </c>
      <c r="DV539">
        <v>47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1</v>
      </c>
      <c r="EM539">
        <v>2</v>
      </c>
      <c r="EN539">
        <v>0</v>
      </c>
      <c r="EO539">
        <v>0</v>
      </c>
      <c r="EP539">
        <v>0</v>
      </c>
      <c r="EQ539">
        <v>51</v>
      </c>
      <c r="ER539">
        <v>16</v>
      </c>
      <c r="ES539">
        <v>8</v>
      </c>
      <c r="ET539">
        <v>1</v>
      </c>
      <c r="EU539">
        <v>0</v>
      </c>
      <c r="EV539">
        <v>0</v>
      </c>
      <c r="EW539">
        <v>0</v>
      </c>
      <c r="EX539">
        <v>0</v>
      </c>
      <c r="EY539">
        <v>0</v>
      </c>
      <c r="EZ539">
        <v>0</v>
      </c>
      <c r="FA539">
        <v>0</v>
      </c>
      <c r="FB539">
        <v>0</v>
      </c>
      <c r="FC539">
        <v>0</v>
      </c>
      <c r="FD539">
        <v>0</v>
      </c>
      <c r="FE539">
        <v>1</v>
      </c>
      <c r="FF539">
        <v>1</v>
      </c>
      <c r="FG539">
        <v>0</v>
      </c>
      <c r="FH539">
        <v>1</v>
      </c>
      <c r="FI539">
        <v>0</v>
      </c>
      <c r="FJ539">
        <v>0</v>
      </c>
      <c r="FK539">
        <v>3</v>
      </c>
      <c r="FL539">
        <v>0</v>
      </c>
      <c r="FM539">
        <v>0</v>
      </c>
      <c r="FN539">
        <v>0</v>
      </c>
      <c r="FO539">
        <v>0</v>
      </c>
      <c r="FP539">
        <v>1</v>
      </c>
      <c r="FQ539">
        <v>16</v>
      </c>
      <c r="FR539">
        <v>18</v>
      </c>
      <c r="FS539">
        <v>4</v>
      </c>
      <c r="FT539">
        <v>3</v>
      </c>
      <c r="FU539">
        <v>3</v>
      </c>
      <c r="FV539">
        <v>1</v>
      </c>
      <c r="FW539">
        <v>0</v>
      </c>
      <c r="FX539">
        <v>1</v>
      </c>
      <c r="FY539">
        <v>3</v>
      </c>
      <c r="FZ539">
        <v>0</v>
      </c>
      <c r="GA539">
        <v>1</v>
      </c>
      <c r="GB539">
        <v>0</v>
      </c>
      <c r="GC539">
        <v>0</v>
      </c>
      <c r="GD539">
        <v>0</v>
      </c>
      <c r="GE539">
        <v>0</v>
      </c>
      <c r="GF539">
        <v>0</v>
      </c>
      <c r="GG539">
        <v>0</v>
      </c>
      <c r="GH539">
        <v>0</v>
      </c>
      <c r="GI539">
        <v>0</v>
      </c>
      <c r="GJ539">
        <v>0</v>
      </c>
      <c r="GK539">
        <v>0</v>
      </c>
      <c r="GL539">
        <v>0</v>
      </c>
      <c r="GM539">
        <v>1</v>
      </c>
      <c r="GN539">
        <v>0</v>
      </c>
      <c r="GO539">
        <v>0</v>
      </c>
      <c r="GP539">
        <v>1</v>
      </c>
      <c r="GQ539">
        <v>18</v>
      </c>
      <c r="GR539">
        <v>12</v>
      </c>
      <c r="GS539">
        <v>10</v>
      </c>
      <c r="GT539">
        <v>0</v>
      </c>
      <c r="GU539">
        <v>0</v>
      </c>
      <c r="GV539">
        <v>0</v>
      </c>
      <c r="GW539">
        <v>1</v>
      </c>
      <c r="GX539">
        <v>0</v>
      </c>
      <c r="GY539">
        <v>1</v>
      </c>
      <c r="GZ539">
        <v>0</v>
      </c>
      <c r="HA539">
        <v>0</v>
      </c>
      <c r="HB539">
        <v>0</v>
      </c>
      <c r="HC539">
        <v>0</v>
      </c>
      <c r="HD539">
        <v>0</v>
      </c>
      <c r="HE539">
        <v>0</v>
      </c>
      <c r="HF539">
        <v>0</v>
      </c>
      <c r="HG539">
        <v>0</v>
      </c>
      <c r="HH539">
        <v>0</v>
      </c>
      <c r="HI539">
        <v>0</v>
      </c>
      <c r="HJ539">
        <v>0</v>
      </c>
      <c r="HK539">
        <v>0</v>
      </c>
      <c r="HL539">
        <v>0</v>
      </c>
      <c r="HM539">
        <v>0</v>
      </c>
      <c r="HN539">
        <v>0</v>
      </c>
      <c r="HO539">
        <v>0</v>
      </c>
      <c r="HP539">
        <v>0</v>
      </c>
      <c r="HQ539">
        <v>12</v>
      </c>
      <c r="HR539">
        <v>0</v>
      </c>
      <c r="HS539">
        <v>0</v>
      </c>
      <c r="HT539">
        <v>0</v>
      </c>
      <c r="HU539">
        <v>0</v>
      </c>
      <c r="HV539">
        <v>0</v>
      </c>
      <c r="HW539">
        <v>0</v>
      </c>
      <c r="HX539">
        <v>0</v>
      </c>
      <c r="HY539">
        <v>0</v>
      </c>
      <c r="HZ539">
        <v>0</v>
      </c>
      <c r="IA539">
        <v>0</v>
      </c>
      <c r="IB539">
        <v>0</v>
      </c>
      <c r="IC539">
        <v>0</v>
      </c>
      <c r="ID539">
        <v>0</v>
      </c>
      <c r="IE539">
        <v>0</v>
      </c>
    </row>
    <row r="540" spans="1:239">
      <c r="A540" t="s">
        <v>723</v>
      </c>
      <c r="B540" t="s">
        <v>708</v>
      </c>
      <c r="C540" t="str">
        <f>"061506"</f>
        <v>061506</v>
      </c>
      <c r="D540" t="s">
        <v>722</v>
      </c>
      <c r="E540">
        <v>2</v>
      </c>
      <c r="F540">
        <v>818</v>
      </c>
      <c r="G540">
        <v>630</v>
      </c>
      <c r="H540">
        <v>269</v>
      </c>
      <c r="I540">
        <v>361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361</v>
      </c>
      <c r="T540">
        <v>0</v>
      </c>
      <c r="U540">
        <v>0</v>
      </c>
      <c r="V540">
        <v>361</v>
      </c>
      <c r="W540">
        <v>9</v>
      </c>
      <c r="X540">
        <v>8</v>
      </c>
      <c r="Y540">
        <v>1</v>
      </c>
      <c r="Z540">
        <v>0</v>
      </c>
      <c r="AA540">
        <v>352</v>
      </c>
      <c r="AB540">
        <v>221</v>
      </c>
      <c r="AC540">
        <v>15</v>
      </c>
      <c r="AD540">
        <v>1</v>
      </c>
      <c r="AE540">
        <v>10</v>
      </c>
      <c r="AF540">
        <v>66</v>
      </c>
      <c r="AG540">
        <v>1</v>
      </c>
      <c r="AH540">
        <v>0</v>
      </c>
      <c r="AI540">
        <v>0</v>
      </c>
      <c r="AJ540">
        <v>0</v>
      </c>
      <c r="AK540">
        <v>8</v>
      </c>
      <c r="AL540">
        <v>1</v>
      </c>
      <c r="AM540">
        <v>1</v>
      </c>
      <c r="AN540">
        <v>0</v>
      </c>
      <c r="AO540">
        <v>4</v>
      </c>
      <c r="AP540">
        <v>2</v>
      </c>
      <c r="AQ540">
        <v>5</v>
      </c>
      <c r="AR540">
        <v>100</v>
      </c>
      <c r="AS540">
        <v>0</v>
      </c>
      <c r="AT540">
        <v>0</v>
      </c>
      <c r="AU540">
        <v>0</v>
      </c>
      <c r="AV540">
        <v>0</v>
      </c>
      <c r="AW540">
        <v>1</v>
      </c>
      <c r="AX540">
        <v>1</v>
      </c>
      <c r="AY540">
        <v>1</v>
      </c>
      <c r="AZ540">
        <v>4</v>
      </c>
      <c r="BA540">
        <v>221</v>
      </c>
      <c r="BB540">
        <v>26</v>
      </c>
      <c r="BC540">
        <v>4</v>
      </c>
      <c r="BD540">
        <v>11</v>
      </c>
      <c r="BE540">
        <v>0</v>
      </c>
      <c r="BF540">
        <v>1</v>
      </c>
      <c r="BG540">
        <v>1</v>
      </c>
      <c r="BH540">
        <v>4</v>
      </c>
      <c r="BI540">
        <v>0</v>
      </c>
      <c r="BJ540">
        <v>0</v>
      </c>
      <c r="BK540">
        <v>0</v>
      </c>
      <c r="BL540">
        <v>0</v>
      </c>
      <c r="BM540">
        <v>1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1</v>
      </c>
      <c r="BT540">
        <v>0</v>
      </c>
      <c r="BU540">
        <v>0</v>
      </c>
      <c r="BV540">
        <v>1</v>
      </c>
      <c r="BW540">
        <v>0</v>
      </c>
      <c r="BX540">
        <v>1</v>
      </c>
      <c r="BY540">
        <v>0</v>
      </c>
      <c r="BZ540">
        <v>1</v>
      </c>
      <c r="CA540">
        <v>26</v>
      </c>
      <c r="CB540">
        <v>8</v>
      </c>
      <c r="CC540">
        <v>4</v>
      </c>
      <c r="CD540">
        <v>1</v>
      </c>
      <c r="CE540">
        <v>0</v>
      </c>
      <c r="CF540">
        <v>0</v>
      </c>
      <c r="CG540">
        <v>0</v>
      </c>
      <c r="CH540">
        <v>2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1</v>
      </c>
      <c r="CQ540">
        <v>8</v>
      </c>
      <c r="CR540">
        <v>8</v>
      </c>
      <c r="CS540">
        <v>1</v>
      </c>
      <c r="CT540">
        <v>0</v>
      </c>
      <c r="CU540">
        <v>0</v>
      </c>
      <c r="CV540">
        <v>0</v>
      </c>
      <c r="CW540">
        <v>0</v>
      </c>
      <c r="CX540">
        <v>1</v>
      </c>
      <c r="CY540">
        <v>3</v>
      </c>
      <c r="CZ540">
        <v>0</v>
      </c>
      <c r="DA540">
        <v>0</v>
      </c>
      <c r="DB540">
        <v>1</v>
      </c>
      <c r="DC540">
        <v>0</v>
      </c>
      <c r="DD540">
        <v>1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1</v>
      </c>
      <c r="DQ540">
        <v>8</v>
      </c>
      <c r="DR540">
        <v>43</v>
      </c>
      <c r="DS540">
        <v>0</v>
      </c>
      <c r="DT540">
        <v>4</v>
      </c>
      <c r="DU540">
        <v>1</v>
      </c>
      <c r="DV540">
        <v>27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8</v>
      </c>
      <c r="EM540">
        <v>2</v>
      </c>
      <c r="EN540">
        <v>0</v>
      </c>
      <c r="EO540">
        <v>0</v>
      </c>
      <c r="EP540">
        <v>1</v>
      </c>
      <c r="EQ540">
        <v>43</v>
      </c>
      <c r="ER540">
        <v>10</v>
      </c>
      <c r="ES540">
        <v>5</v>
      </c>
      <c r="ET540">
        <v>1</v>
      </c>
      <c r="EU540">
        <v>0</v>
      </c>
      <c r="EV540">
        <v>0</v>
      </c>
      <c r="EW540">
        <v>0</v>
      </c>
      <c r="EX540">
        <v>1</v>
      </c>
      <c r="EY540">
        <v>0</v>
      </c>
      <c r="EZ540">
        <v>0</v>
      </c>
      <c r="FA540">
        <v>0</v>
      </c>
      <c r="FB540">
        <v>0</v>
      </c>
      <c r="FC540">
        <v>1</v>
      </c>
      <c r="FD540">
        <v>1</v>
      </c>
      <c r="FE540">
        <v>0</v>
      </c>
      <c r="FF540">
        <v>1</v>
      </c>
      <c r="FG540">
        <v>0</v>
      </c>
      <c r="FH540">
        <v>0</v>
      </c>
      <c r="FI540">
        <v>0</v>
      </c>
      <c r="FJ540">
        <v>0</v>
      </c>
      <c r="FK540">
        <v>0</v>
      </c>
      <c r="FL540">
        <v>0</v>
      </c>
      <c r="FM540">
        <v>0</v>
      </c>
      <c r="FN540">
        <v>0</v>
      </c>
      <c r="FO540">
        <v>0</v>
      </c>
      <c r="FP540">
        <v>0</v>
      </c>
      <c r="FQ540">
        <v>10</v>
      </c>
      <c r="FR540">
        <v>27</v>
      </c>
      <c r="FS540">
        <v>13</v>
      </c>
      <c r="FT540">
        <v>3</v>
      </c>
      <c r="FU540">
        <v>3</v>
      </c>
      <c r="FV540">
        <v>0</v>
      </c>
      <c r="FW540">
        <v>1</v>
      </c>
      <c r="FX540">
        <v>0</v>
      </c>
      <c r="FY540">
        <v>0</v>
      </c>
      <c r="FZ540">
        <v>0</v>
      </c>
      <c r="GA540">
        <v>2</v>
      </c>
      <c r="GB540">
        <v>1</v>
      </c>
      <c r="GC540">
        <v>0</v>
      </c>
      <c r="GD540">
        <v>0</v>
      </c>
      <c r="GE540">
        <v>1</v>
      </c>
      <c r="GF540">
        <v>0</v>
      </c>
      <c r="GG540">
        <v>0</v>
      </c>
      <c r="GH540">
        <v>0</v>
      </c>
      <c r="GI540">
        <v>0</v>
      </c>
      <c r="GJ540">
        <v>0</v>
      </c>
      <c r="GK540">
        <v>0</v>
      </c>
      <c r="GL540">
        <v>0</v>
      </c>
      <c r="GM540">
        <v>0</v>
      </c>
      <c r="GN540">
        <v>0</v>
      </c>
      <c r="GO540">
        <v>2</v>
      </c>
      <c r="GP540">
        <v>1</v>
      </c>
      <c r="GQ540">
        <v>27</v>
      </c>
      <c r="GR540">
        <v>9</v>
      </c>
      <c r="GS540">
        <v>6</v>
      </c>
      <c r="GT540">
        <v>0</v>
      </c>
      <c r="GU540">
        <v>0</v>
      </c>
      <c r="GV540">
        <v>0</v>
      </c>
      <c r="GW540">
        <v>0</v>
      </c>
      <c r="GX540">
        <v>0</v>
      </c>
      <c r="GY540">
        <v>3</v>
      </c>
      <c r="GZ540">
        <v>0</v>
      </c>
      <c r="HA540">
        <v>0</v>
      </c>
      <c r="HB540">
        <v>0</v>
      </c>
      <c r="HC540">
        <v>0</v>
      </c>
      <c r="HD540">
        <v>0</v>
      </c>
      <c r="HE540">
        <v>0</v>
      </c>
      <c r="HF540">
        <v>0</v>
      </c>
      <c r="HG540">
        <v>0</v>
      </c>
      <c r="HH540">
        <v>0</v>
      </c>
      <c r="HI540">
        <v>0</v>
      </c>
      <c r="HJ540">
        <v>0</v>
      </c>
      <c r="HK540">
        <v>0</v>
      </c>
      <c r="HL540">
        <v>0</v>
      </c>
      <c r="HM540">
        <v>0</v>
      </c>
      <c r="HN540">
        <v>0</v>
      </c>
      <c r="HO540">
        <v>0</v>
      </c>
      <c r="HP540">
        <v>0</v>
      </c>
      <c r="HQ540">
        <v>9</v>
      </c>
      <c r="HR540">
        <v>0</v>
      </c>
      <c r="HS540">
        <v>0</v>
      </c>
      <c r="HT540">
        <v>0</v>
      </c>
      <c r="HU540">
        <v>0</v>
      </c>
      <c r="HV540">
        <v>0</v>
      </c>
      <c r="HW540">
        <v>0</v>
      </c>
      <c r="HX540">
        <v>0</v>
      </c>
      <c r="HY540">
        <v>0</v>
      </c>
      <c r="HZ540">
        <v>0</v>
      </c>
      <c r="IA540">
        <v>0</v>
      </c>
      <c r="IB540">
        <v>0</v>
      </c>
      <c r="IC540">
        <v>0</v>
      </c>
      <c r="ID540">
        <v>0</v>
      </c>
      <c r="IE540">
        <v>0</v>
      </c>
    </row>
    <row r="541" spans="1:239">
      <c r="A541" t="s">
        <v>721</v>
      </c>
      <c r="B541" t="s">
        <v>708</v>
      </c>
      <c r="C541" t="str">
        <f>"061506"</f>
        <v>061506</v>
      </c>
      <c r="D541" t="s">
        <v>720</v>
      </c>
      <c r="E541">
        <v>3</v>
      </c>
      <c r="F541">
        <v>1155</v>
      </c>
      <c r="G541">
        <v>880</v>
      </c>
      <c r="H541">
        <v>282</v>
      </c>
      <c r="I541">
        <v>598</v>
      </c>
      <c r="J541">
        <v>0</v>
      </c>
      <c r="K541">
        <v>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598</v>
      </c>
      <c r="T541">
        <v>0</v>
      </c>
      <c r="U541">
        <v>0</v>
      </c>
      <c r="V541">
        <v>598</v>
      </c>
      <c r="W541">
        <v>7</v>
      </c>
      <c r="X541">
        <v>6</v>
      </c>
      <c r="Y541">
        <v>1</v>
      </c>
      <c r="Z541">
        <v>0</v>
      </c>
      <c r="AA541">
        <v>591</v>
      </c>
      <c r="AB541">
        <v>349</v>
      </c>
      <c r="AC541">
        <v>30</v>
      </c>
      <c r="AD541">
        <v>3</v>
      </c>
      <c r="AE541">
        <v>7</v>
      </c>
      <c r="AF541">
        <v>135</v>
      </c>
      <c r="AG541">
        <v>2</v>
      </c>
      <c r="AH541">
        <v>0</v>
      </c>
      <c r="AI541">
        <v>1</v>
      </c>
      <c r="AJ541">
        <v>1</v>
      </c>
      <c r="AK541">
        <v>2</v>
      </c>
      <c r="AL541">
        <v>2</v>
      </c>
      <c r="AM541">
        <v>0</v>
      </c>
      <c r="AN541">
        <v>0</v>
      </c>
      <c r="AO541">
        <v>2</v>
      </c>
      <c r="AP541">
        <v>5</v>
      </c>
      <c r="AQ541">
        <v>3</v>
      </c>
      <c r="AR541">
        <v>147</v>
      </c>
      <c r="AS541">
        <v>0</v>
      </c>
      <c r="AT541">
        <v>1</v>
      </c>
      <c r="AU541">
        <v>0</v>
      </c>
      <c r="AV541">
        <v>0</v>
      </c>
      <c r="AW541">
        <v>2</v>
      </c>
      <c r="AX541">
        <v>0</v>
      </c>
      <c r="AY541">
        <v>1</v>
      </c>
      <c r="AZ541">
        <v>5</v>
      </c>
      <c r="BA541">
        <v>349</v>
      </c>
      <c r="BB541">
        <v>49</v>
      </c>
      <c r="BC541">
        <v>7</v>
      </c>
      <c r="BD541">
        <v>14</v>
      </c>
      <c r="BE541">
        <v>4</v>
      </c>
      <c r="BF541">
        <v>0</v>
      </c>
      <c r="BG541">
        <v>1</v>
      </c>
      <c r="BH541">
        <v>6</v>
      </c>
      <c r="BI541">
        <v>0</v>
      </c>
      <c r="BJ541">
        <v>1</v>
      </c>
      <c r="BK541">
        <v>2</v>
      </c>
      <c r="BL541">
        <v>0</v>
      </c>
      <c r="BM541">
        <v>1</v>
      </c>
      <c r="BN541">
        <v>0</v>
      </c>
      <c r="BO541">
        <v>1</v>
      </c>
      <c r="BP541">
        <v>1</v>
      </c>
      <c r="BQ541">
        <v>0</v>
      </c>
      <c r="BR541">
        <v>0</v>
      </c>
      <c r="BS541">
        <v>2</v>
      </c>
      <c r="BT541">
        <v>0</v>
      </c>
      <c r="BU541">
        <v>0</v>
      </c>
      <c r="BV541">
        <v>1</v>
      </c>
      <c r="BW541">
        <v>0</v>
      </c>
      <c r="BX541">
        <v>0</v>
      </c>
      <c r="BY541">
        <v>1</v>
      </c>
      <c r="BZ541">
        <v>7</v>
      </c>
      <c r="CA541">
        <v>49</v>
      </c>
      <c r="CB541">
        <v>12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1</v>
      </c>
      <c r="CI541">
        <v>2</v>
      </c>
      <c r="CJ541">
        <v>1</v>
      </c>
      <c r="CK541">
        <v>0</v>
      </c>
      <c r="CL541">
        <v>0</v>
      </c>
      <c r="CM541">
        <v>0</v>
      </c>
      <c r="CN541">
        <v>0</v>
      </c>
      <c r="CO541">
        <v>2</v>
      </c>
      <c r="CP541">
        <v>1</v>
      </c>
      <c r="CQ541">
        <v>12</v>
      </c>
      <c r="CR541">
        <v>18</v>
      </c>
      <c r="CS541">
        <v>6</v>
      </c>
      <c r="CT541">
        <v>0</v>
      </c>
      <c r="CU541">
        <v>0</v>
      </c>
      <c r="CV541">
        <v>2</v>
      </c>
      <c r="CW541">
        <v>0</v>
      </c>
      <c r="CX541">
        <v>0</v>
      </c>
      <c r="CY541">
        <v>7</v>
      </c>
      <c r="CZ541">
        <v>0</v>
      </c>
      <c r="DA541">
        <v>1</v>
      </c>
      <c r="DB541">
        <v>0</v>
      </c>
      <c r="DC541">
        <v>0</v>
      </c>
      <c r="DD541">
        <v>0</v>
      </c>
      <c r="DE541">
        <v>0</v>
      </c>
      <c r="DF541">
        <v>1</v>
      </c>
      <c r="DG541">
        <v>1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18</v>
      </c>
      <c r="DR541">
        <v>91</v>
      </c>
      <c r="DS541">
        <v>0</v>
      </c>
      <c r="DT541">
        <v>4</v>
      </c>
      <c r="DU541">
        <v>0</v>
      </c>
      <c r="DV541">
        <v>52</v>
      </c>
      <c r="DW541">
        <v>0</v>
      </c>
      <c r="DX541">
        <v>0</v>
      </c>
      <c r="DY541">
        <v>0</v>
      </c>
      <c r="DZ541">
        <v>0</v>
      </c>
      <c r="EA541">
        <v>0</v>
      </c>
      <c r="EB541">
        <v>0</v>
      </c>
      <c r="EC541">
        <v>0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0</v>
      </c>
      <c r="EJ541">
        <v>0</v>
      </c>
      <c r="EK541">
        <v>0</v>
      </c>
      <c r="EL541">
        <v>34</v>
      </c>
      <c r="EM541">
        <v>1</v>
      </c>
      <c r="EN541">
        <v>0</v>
      </c>
      <c r="EO541">
        <v>0</v>
      </c>
      <c r="EP541">
        <v>0</v>
      </c>
      <c r="EQ541">
        <v>91</v>
      </c>
      <c r="ER541">
        <v>19</v>
      </c>
      <c r="ES541">
        <v>14</v>
      </c>
      <c r="ET541">
        <v>0</v>
      </c>
      <c r="EU541">
        <v>0</v>
      </c>
      <c r="EV541">
        <v>1</v>
      </c>
      <c r="EW541">
        <v>0</v>
      </c>
      <c r="EX541">
        <v>0</v>
      </c>
      <c r="EY541">
        <v>0</v>
      </c>
      <c r="EZ541">
        <v>0</v>
      </c>
      <c r="FA541">
        <v>0</v>
      </c>
      <c r="FB541">
        <v>0</v>
      </c>
      <c r="FC541">
        <v>0</v>
      </c>
      <c r="FD541">
        <v>0</v>
      </c>
      <c r="FE541">
        <v>1</v>
      </c>
      <c r="FF541">
        <v>0</v>
      </c>
      <c r="FG541">
        <v>0</v>
      </c>
      <c r="FH541">
        <v>1</v>
      </c>
      <c r="FI541">
        <v>0</v>
      </c>
      <c r="FJ541">
        <v>0</v>
      </c>
      <c r="FK541">
        <v>0</v>
      </c>
      <c r="FL541">
        <v>0</v>
      </c>
      <c r="FM541">
        <v>0</v>
      </c>
      <c r="FN541">
        <v>0</v>
      </c>
      <c r="FO541">
        <v>1</v>
      </c>
      <c r="FP541">
        <v>1</v>
      </c>
      <c r="FQ541">
        <v>19</v>
      </c>
      <c r="FR541">
        <v>38</v>
      </c>
      <c r="FS541">
        <v>16</v>
      </c>
      <c r="FT541">
        <v>0</v>
      </c>
      <c r="FU541">
        <v>2</v>
      </c>
      <c r="FV541">
        <v>0</v>
      </c>
      <c r="FW541">
        <v>0</v>
      </c>
      <c r="FX541">
        <v>0</v>
      </c>
      <c r="FY541">
        <v>0</v>
      </c>
      <c r="FZ541">
        <v>0</v>
      </c>
      <c r="GA541">
        <v>0</v>
      </c>
      <c r="GB541">
        <v>9</v>
      </c>
      <c r="GC541">
        <v>0</v>
      </c>
      <c r="GD541">
        <v>1</v>
      </c>
      <c r="GE541">
        <v>0</v>
      </c>
      <c r="GF541">
        <v>1</v>
      </c>
      <c r="GG541">
        <v>0</v>
      </c>
      <c r="GH541">
        <v>0</v>
      </c>
      <c r="GI541">
        <v>1</v>
      </c>
      <c r="GJ541">
        <v>0</v>
      </c>
      <c r="GK541">
        <v>0</v>
      </c>
      <c r="GL541">
        <v>0</v>
      </c>
      <c r="GM541">
        <v>0</v>
      </c>
      <c r="GN541">
        <v>0</v>
      </c>
      <c r="GO541">
        <v>1</v>
      </c>
      <c r="GP541">
        <v>7</v>
      </c>
      <c r="GQ541">
        <v>38</v>
      </c>
      <c r="GR541">
        <v>15</v>
      </c>
      <c r="GS541">
        <v>9</v>
      </c>
      <c r="GT541">
        <v>0</v>
      </c>
      <c r="GU541">
        <v>0</v>
      </c>
      <c r="GV541">
        <v>0</v>
      </c>
      <c r="GW541">
        <v>0</v>
      </c>
      <c r="GX541">
        <v>0</v>
      </c>
      <c r="GY541">
        <v>1</v>
      </c>
      <c r="GZ541">
        <v>2</v>
      </c>
      <c r="HA541">
        <v>3</v>
      </c>
      <c r="HB541">
        <v>0</v>
      </c>
      <c r="HC541">
        <v>0</v>
      </c>
      <c r="HD541">
        <v>0</v>
      </c>
      <c r="HE541">
        <v>0</v>
      </c>
      <c r="HF541">
        <v>0</v>
      </c>
      <c r="HG541">
        <v>0</v>
      </c>
      <c r="HH541">
        <v>0</v>
      </c>
      <c r="HI541">
        <v>0</v>
      </c>
      <c r="HJ541">
        <v>0</v>
      </c>
      <c r="HK541">
        <v>0</v>
      </c>
      <c r="HL541">
        <v>0</v>
      </c>
      <c r="HM541">
        <v>0</v>
      </c>
      <c r="HN541">
        <v>0</v>
      </c>
      <c r="HO541">
        <v>0</v>
      </c>
      <c r="HP541">
        <v>0</v>
      </c>
      <c r="HQ541">
        <v>15</v>
      </c>
      <c r="HR541">
        <v>0</v>
      </c>
      <c r="HS541">
        <v>0</v>
      </c>
      <c r="HT541">
        <v>0</v>
      </c>
      <c r="HU541">
        <v>0</v>
      </c>
      <c r="HV541">
        <v>0</v>
      </c>
      <c r="HW541">
        <v>0</v>
      </c>
      <c r="HX541">
        <v>0</v>
      </c>
      <c r="HY541">
        <v>0</v>
      </c>
      <c r="HZ541">
        <v>0</v>
      </c>
      <c r="IA541">
        <v>0</v>
      </c>
      <c r="IB541">
        <v>0</v>
      </c>
      <c r="IC541">
        <v>0</v>
      </c>
      <c r="ID541">
        <v>0</v>
      </c>
      <c r="IE541">
        <v>0</v>
      </c>
    </row>
    <row r="542" spans="1:239">
      <c r="A542" t="s">
        <v>719</v>
      </c>
      <c r="B542" t="s">
        <v>708</v>
      </c>
      <c r="C542" t="str">
        <f>"061506"</f>
        <v>061506</v>
      </c>
      <c r="D542" t="s">
        <v>718</v>
      </c>
      <c r="E542">
        <v>4</v>
      </c>
      <c r="F542">
        <v>455</v>
      </c>
      <c r="G542">
        <v>350</v>
      </c>
      <c r="H542">
        <v>108</v>
      </c>
      <c r="I542">
        <v>242</v>
      </c>
      <c r="J542">
        <v>0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242</v>
      </c>
      <c r="T542">
        <v>0</v>
      </c>
      <c r="U542">
        <v>0</v>
      </c>
      <c r="V542">
        <v>242</v>
      </c>
      <c r="W542">
        <v>8</v>
      </c>
      <c r="X542">
        <v>8</v>
      </c>
      <c r="Y542">
        <v>0</v>
      </c>
      <c r="Z542">
        <v>0</v>
      </c>
      <c r="AA542">
        <v>234</v>
      </c>
      <c r="AB542">
        <v>134</v>
      </c>
      <c r="AC542">
        <v>11</v>
      </c>
      <c r="AD542">
        <v>1</v>
      </c>
      <c r="AE542">
        <v>1</v>
      </c>
      <c r="AF542">
        <v>67</v>
      </c>
      <c r="AG542">
        <v>3</v>
      </c>
      <c r="AH542">
        <v>0</v>
      </c>
      <c r="AI542">
        <v>0</v>
      </c>
      <c r="AJ542">
        <v>0</v>
      </c>
      <c r="AK542">
        <v>5</v>
      </c>
      <c r="AL542">
        <v>0</v>
      </c>
      <c r="AM542">
        <v>0</v>
      </c>
      <c r="AN542">
        <v>0</v>
      </c>
      <c r="AO542">
        <v>0</v>
      </c>
      <c r="AP542">
        <v>1</v>
      </c>
      <c r="AQ542">
        <v>2</v>
      </c>
      <c r="AR542">
        <v>38</v>
      </c>
      <c r="AS542">
        <v>2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3</v>
      </c>
      <c r="BA542">
        <v>134</v>
      </c>
      <c r="BB542">
        <v>13</v>
      </c>
      <c r="BC542">
        <v>0</v>
      </c>
      <c r="BD542">
        <v>4</v>
      </c>
      <c r="BE542">
        <v>0</v>
      </c>
      <c r="BF542">
        <v>0</v>
      </c>
      <c r="BG542">
        <v>1</v>
      </c>
      <c r="BH542">
        <v>3</v>
      </c>
      <c r="BI542">
        <v>0</v>
      </c>
      <c r="BJ542">
        <v>2</v>
      </c>
      <c r="BK542">
        <v>0</v>
      </c>
      <c r="BL542">
        <v>0</v>
      </c>
      <c r="BM542">
        <v>1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1</v>
      </c>
      <c r="BT542">
        <v>0</v>
      </c>
      <c r="BU542">
        <v>1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13</v>
      </c>
      <c r="CB542">
        <v>4</v>
      </c>
      <c r="CC542">
        <v>2</v>
      </c>
      <c r="CD542">
        <v>0</v>
      </c>
      <c r="CE542">
        <v>1</v>
      </c>
      <c r="CF542">
        <v>0</v>
      </c>
      <c r="CG542">
        <v>0</v>
      </c>
      <c r="CH542">
        <v>1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4</v>
      </c>
      <c r="CR542">
        <v>11</v>
      </c>
      <c r="CS542">
        <v>2</v>
      </c>
      <c r="CT542">
        <v>0</v>
      </c>
      <c r="CU542">
        <v>0</v>
      </c>
      <c r="CV542">
        <v>1</v>
      </c>
      <c r="CW542">
        <v>1</v>
      </c>
      <c r="CX542">
        <v>2</v>
      </c>
      <c r="CY542">
        <v>3</v>
      </c>
      <c r="CZ542">
        <v>0</v>
      </c>
      <c r="DA542">
        <v>1</v>
      </c>
      <c r="DB542">
        <v>0</v>
      </c>
      <c r="DC542">
        <v>0</v>
      </c>
      <c r="DD542">
        <v>0</v>
      </c>
      <c r="DE542">
        <v>0</v>
      </c>
      <c r="DF542">
        <v>1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11</v>
      </c>
      <c r="DR542">
        <v>43</v>
      </c>
      <c r="DS542">
        <v>0</v>
      </c>
      <c r="DT542">
        <v>0</v>
      </c>
      <c r="DU542">
        <v>0</v>
      </c>
      <c r="DV542">
        <v>35</v>
      </c>
      <c r="DW542">
        <v>0</v>
      </c>
      <c r="DX542">
        <v>0</v>
      </c>
      <c r="DY542">
        <v>0</v>
      </c>
      <c r="DZ542">
        <v>1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1</v>
      </c>
      <c r="EG542">
        <v>0</v>
      </c>
      <c r="EH542">
        <v>0</v>
      </c>
      <c r="EI542">
        <v>1</v>
      </c>
      <c r="EJ542">
        <v>0</v>
      </c>
      <c r="EK542">
        <v>0</v>
      </c>
      <c r="EL542">
        <v>1</v>
      </c>
      <c r="EM542">
        <v>4</v>
      </c>
      <c r="EN542">
        <v>0</v>
      </c>
      <c r="EO542">
        <v>0</v>
      </c>
      <c r="EP542">
        <v>0</v>
      </c>
      <c r="EQ542">
        <v>43</v>
      </c>
      <c r="ER542">
        <v>4</v>
      </c>
      <c r="ES542">
        <v>3</v>
      </c>
      <c r="ET542">
        <v>0</v>
      </c>
      <c r="EU542">
        <v>0</v>
      </c>
      <c r="EV542">
        <v>0</v>
      </c>
      <c r="EW542">
        <v>0</v>
      </c>
      <c r="EX542">
        <v>0</v>
      </c>
      <c r="EY542">
        <v>0</v>
      </c>
      <c r="EZ542">
        <v>0</v>
      </c>
      <c r="FA542">
        <v>0</v>
      </c>
      <c r="FB542">
        <v>0</v>
      </c>
      <c r="FC542">
        <v>0</v>
      </c>
      <c r="FD542">
        <v>0</v>
      </c>
      <c r="FE542">
        <v>1</v>
      </c>
      <c r="FF542">
        <v>0</v>
      </c>
      <c r="FG542">
        <v>0</v>
      </c>
      <c r="FH542">
        <v>0</v>
      </c>
      <c r="FI542">
        <v>0</v>
      </c>
      <c r="FJ542">
        <v>0</v>
      </c>
      <c r="FK542">
        <v>0</v>
      </c>
      <c r="FL542">
        <v>0</v>
      </c>
      <c r="FM542">
        <v>0</v>
      </c>
      <c r="FN542">
        <v>0</v>
      </c>
      <c r="FO542">
        <v>0</v>
      </c>
      <c r="FP542">
        <v>0</v>
      </c>
      <c r="FQ542">
        <v>4</v>
      </c>
      <c r="FR542">
        <v>24</v>
      </c>
      <c r="FS542">
        <v>8</v>
      </c>
      <c r="FT542">
        <v>1</v>
      </c>
      <c r="FU542">
        <v>2</v>
      </c>
      <c r="FV542">
        <v>4</v>
      </c>
      <c r="FW542">
        <v>0</v>
      </c>
      <c r="FX542">
        <v>0</v>
      </c>
      <c r="FY542">
        <v>1</v>
      </c>
      <c r="FZ542">
        <v>1</v>
      </c>
      <c r="GA542">
        <v>0</v>
      </c>
      <c r="GB542">
        <v>3</v>
      </c>
      <c r="GC542">
        <v>0</v>
      </c>
      <c r="GD542">
        <v>0</v>
      </c>
      <c r="GE542">
        <v>0</v>
      </c>
      <c r="GF542">
        <v>0</v>
      </c>
      <c r="GG542">
        <v>0</v>
      </c>
      <c r="GH542">
        <v>0</v>
      </c>
      <c r="GI542">
        <v>1</v>
      </c>
      <c r="GJ542">
        <v>1</v>
      </c>
      <c r="GK542">
        <v>1</v>
      </c>
      <c r="GL542">
        <v>0</v>
      </c>
      <c r="GM542">
        <v>0</v>
      </c>
      <c r="GN542">
        <v>0</v>
      </c>
      <c r="GO542">
        <v>0</v>
      </c>
      <c r="GP542">
        <v>1</v>
      </c>
      <c r="GQ542">
        <v>24</v>
      </c>
      <c r="GR542">
        <v>1</v>
      </c>
      <c r="GS542">
        <v>1</v>
      </c>
      <c r="GT542">
        <v>0</v>
      </c>
      <c r="GU542">
        <v>0</v>
      </c>
      <c r="GV542">
        <v>0</v>
      </c>
      <c r="GW542">
        <v>0</v>
      </c>
      <c r="GX542">
        <v>0</v>
      </c>
      <c r="GY542">
        <v>0</v>
      </c>
      <c r="GZ542">
        <v>0</v>
      </c>
      <c r="HA542">
        <v>0</v>
      </c>
      <c r="HB542">
        <v>0</v>
      </c>
      <c r="HC542">
        <v>0</v>
      </c>
      <c r="HD542">
        <v>0</v>
      </c>
      <c r="HE542">
        <v>0</v>
      </c>
      <c r="HF542">
        <v>0</v>
      </c>
      <c r="HG542">
        <v>0</v>
      </c>
      <c r="HH542">
        <v>0</v>
      </c>
      <c r="HI542">
        <v>0</v>
      </c>
      <c r="HJ542">
        <v>0</v>
      </c>
      <c r="HK542">
        <v>0</v>
      </c>
      <c r="HL542">
        <v>0</v>
      </c>
      <c r="HM542">
        <v>0</v>
      </c>
      <c r="HN542">
        <v>0</v>
      </c>
      <c r="HO542">
        <v>0</v>
      </c>
      <c r="HP542">
        <v>0</v>
      </c>
      <c r="HQ542">
        <v>1</v>
      </c>
      <c r="HR542">
        <v>0</v>
      </c>
      <c r="HS542">
        <v>0</v>
      </c>
      <c r="HT542">
        <v>0</v>
      </c>
      <c r="HU542">
        <v>0</v>
      </c>
      <c r="HV542">
        <v>0</v>
      </c>
      <c r="HW542">
        <v>0</v>
      </c>
      <c r="HX542">
        <v>0</v>
      </c>
      <c r="HY542">
        <v>0</v>
      </c>
      <c r="HZ542">
        <v>0</v>
      </c>
      <c r="IA542">
        <v>0</v>
      </c>
      <c r="IB542">
        <v>0</v>
      </c>
      <c r="IC542">
        <v>0</v>
      </c>
      <c r="ID542">
        <v>0</v>
      </c>
      <c r="IE542">
        <v>0</v>
      </c>
    </row>
    <row r="543" spans="1:239">
      <c r="A543" t="s">
        <v>717</v>
      </c>
      <c r="B543" t="s">
        <v>708</v>
      </c>
      <c r="C543" t="str">
        <f>"061506"</f>
        <v>061506</v>
      </c>
      <c r="D543" t="s">
        <v>716</v>
      </c>
      <c r="E543">
        <v>5</v>
      </c>
      <c r="F543">
        <v>614</v>
      </c>
      <c r="G543">
        <v>480</v>
      </c>
      <c r="H543">
        <v>235</v>
      </c>
      <c r="I543">
        <v>245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245</v>
      </c>
      <c r="T543">
        <v>0</v>
      </c>
      <c r="U543">
        <v>0</v>
      </c>
      <c r="V543">
        <v>245</v>
      </c>
      <c r="W543">
        <v>8</v>
      </c>
      <c r="X543">
        <v>5</v>
      </c>
      <c r="Y543">
        <v>3</v>
      </c>
      <c r="Z543">
        <v>0</v>
      </c>
      <c r="AA543">
        <v>237</v>
      </c>
      <c r="AB543">
        <v>133</v>
      </c>
      <c r="AC543">
        <v>7</v>
      </c>
      <c r="AD543">
        <v>2</v>
      </c>
      <c r="AE543">
        <v>1</v>
      </c>
      <c r="AF543">
        <v>55</v>
      </c>
      <c r="AG543">
        <v>0</v>
      </c>
      <c r="AH543">
        <v>1</v>
      </c>
      <c r="AI543">
        <v>0</v>
      </c>
      <c r="AJ543">
        <v>0</v>
      </c>
      <c r="AK543">
        <v>2</v>
      </c>
      <c r="AL543">
        <v>1</v>
      </c>
      <c r="AM543">
        <v>0</v>
      </c>
      <c r="AN543">
        <v>0</v>
      </c>
      <c r="AO543">
        <v>1</v>
      </c>
      <c r="AP543">
        <v>1</v>
      </c>
      <c r="AQ543">
        <v>3</v>
      </c>
      <c r="AR543">
        <v>54</v>
      </c>
      <c r="AS543">
        <v>0</v>
      </c>
      <c r="AT543">
        <v>0</v>
      </c>
      <c r="AU543">
        <v>0</v>
      </c>
      <c r="AV543">
        <v>1</v>
      </c>
      <c r="AW543">
        <v>0</v>
      </c>
      <c r="AX543">
        <v>0</v>
      </c>
      <c r="AY543">
        <v>2</v>
      </c>
      <c r="AZ543">
        <v>2</v>
      </c>
      <c r="BA543">
        <v>133</v>
      </c>
      <c r="BB543">
        <v>16</v>
      </c>
      <c r="BC543">
        <v>2</v>
      </c>
      <c r="BD543">
        <v>7</v>
      </c>
      <c r="BE543">
        <v>3</v>
      </c>
      <c r="BF543">
        <v>1</v>
      </c>
      <c r="BG543">
        <v>0</v>
      </c>
      <c r="BH543">
        <v>2</v>
      </c>
      <c r="BI543">
        <v>0</v>
      </c>
      <c r="BJ543">
        <v>0</v>
      </c>
      <c r="BK543">
        <v>0</v>
      </c>
      <c r="BL543">
        <v>0</v>
      </c>
      <c r="BM543">
        <v>1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16</v>
      </c>
      <c r="CB543">
        <v>13</v>
      </c>
      <c r="CC543">
        <v>2</v>
      </c>
      <c r="CD543">
        <v>0</v>
      </c>
      <c r="CE543">
        <v>0</v>
      </c>
      <c r="CF543">
        <v>2</v>
      </c>
      <c r="CG543">
        <v>0</v>
      </c>
      <c r="CH543">
        <v>0</v>
      </c>
      <c r="CI543">
        <v>0</v>
      </c>
      <c r="CJ543">
        <v>1</v>
      </c>
      <c r="CK543">
        <v>0</v>
      </c>
      <c r="CL543">
        <v>0</v>
      </c>
      <c r="CM543">
        <v>0</v>
      </c>
      <c r="CN543">
        <v>0</v>
      </c>
      <c r="CO543">
        <v>3</v>
      </c>
      <c r="CP543">
        <v>5</v>
      </c>
      <c r="CQ543">
        <v>13</v>
      </c>
      <c r="CR543">
        <v>11</v>
      </c>
      <c r="CS543">
        <v>3</v>
      </c>
      <c r="CT543">
        <v>0</v>
      </c>
      <c r="CU543">
        <v>0</v>
      </c>
      <c r="CV543">
        <v>0</v>
      </c>
      <c r="CW543">
        <v>1</v>
      </c>
      <c r="CX543">
        <v>2</v>
      </c>
      <c r="CY543">
        <v>3</v>
      </c>
      <c r="CZ543">
        <v>1</v>
      </c>
      <c r="DA543">
        <v>0</v>
      </c>
      <c r="DB543">
        <v>0</v>
      </c>
      <c r="DC543">
        <v>0</v>
      </c>
      <c r="DD543">
        <v>0</v>
      </c>
      <c r="DE543">
        <v>1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11</v>
      </c>
      <c r="DR543">
        <v>30</v>
      </c>
      <c r="DS543">
        <v>0</v>
      </c>
      <c r="DT543">
        <v>1</v>
      </c>
      <c r="DU543">
        <v>0</v>
      </c>
      <c r="DV543">
        <v>20</v>
      </c>
      <c r="DW543">
        <v>0</v>
      </c>
      <c r="DX543">
        <v>0</v>
      </c>
      <c r="DY543">
        <v>1</v>
      </c>
      <c r="DZ543">
        <v>0</v>
      </c>
      <c r="EA543">
        <v>0</v>
      </c>
      <c r="EB543">
        <v>0</v>
      </c>
      <c r="EC543">
        <v>0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0</v>
      </c>
      <c r="EJ543">
        <v>0</v>
      </c>
      <c r="EK543">
        <v>0</v>
      </c>
      <c r="EL543">
        <v>3</v>
      </c>
      <c r="EM543">
        <v>4</v>
      </c>
      <c r="EN543">
        <v>1</v>
      </c>
      <c r="EO543">
        <v>0</v>
      </c>
      <c r="EP543">
        <v>0</v>
      </c>
      <c r="EQ543">
        <v>30</v>
      </c>
      <c r="ER543">
        <v>11</v>
      </c>
      <c r="ES543">
        <v>8</v>
      </c>
      <c r="ET543">
        <v>1</v>
      </c>
      <c r="EU543">
        <v>0</v>
      </c>
      <c r="EV543">
        <v>0</v>
      </c>
      <c r="EW543">
        <v>0</v>
      </c>
      <c r="EX543">
        <v>0</v>
      </c>
      <c r="EY543">
        <v>0</v>
      </c>
      <c r="EZ543">
        <v>0</v>
      </c>
      <c r="FA543">
        <v>0</v>
      </c>
      <c r="FB543">
        <v>0</v>
      </c>
      <c r="FC543">
        <v>0</v>
      </c>
      <c r="FD543">
        <v>0</v>
      </c>
      <c r="FE543">
        <v>0</v>
      </c>
      <c r="FF543">
        <v>0</v>
      </c>
      <c r="FG543">
        <v>0</v>
      </c>
      <c r="FH543">
        <v>0</v>
      </c>
      <c r="FI543">
        <v>0</v>
      </c>
      <c r="FJ543">
        <v>0</v>
      </c>
      <c r="FK543">
        <v>0</v>
      </c>
      <c r="FL543">
        <v>1</v>
      </c>
      <c r="FM543">
        <v>1</v>
      </c>
      <c r="FN543">
        <v>0</v>
      </c>
      <c r="FO543">
        <v>0</v>
      </c>
      <c r="FP543">
        <v>0</v>
      </c>
      <c r="FQ543">
        <v>11</v>
      </c>
      <c r="FR543">
        <v>17</v>
      </c>
      <c r="FS543">
        <v>4</v>
      </c>
      <c r="FT543">
        <v>4</v>
      </c>
      <c r="FU543">
        <v>1</v>
      </c>
      <c r="FV543">
        <v>0</v>
      </c>
      <c r="FW543">
        <v>0</v>
      </c>
      <c r="FX543">
        <v>0</v>
      </c>
      <c r="FY543">
        <v>0</v>
      </c>
      <c r="FZ543">
        <v>0</v>
      </c>
      <c r="GA543">
        <v>1</v>
      </c>
      <c r="GB543">
        <v>3</v>
      </c>
      <c r="GC543">
        <v>0</v>
      </c>
      <c r="GD543">
        <v>0</v>
      </c>
      <c r="GE543">
        <v>0</v>
      </c>
      <c r="GF543">
        <v>1</v>
      </c>
      <c r="GG543">
        <v>0</v>
      </c>
      <c r="GH543">
        <v>0</v>
      </c>
      <c r="GI543">
        <v>0</v>
      </c>
      <c r="GJ543">
        <v>0</v>
      </c>
      <c r="GK543">
        <v>0</v>
      </c>
      <c r="GL543">
        <v>0</v>
      </c>
      <c r="GM543">
        <v>1</v>
      </c>
      <c r="GN543">
        <v>0</v>
      </c>
      <c r="GO543">
        <v>1</v>
      </c>
      <c r="GP543">
        <v>1</v>
      </c>
      <c r="GQ543">
        <v>17</v>
      </c>
      <c r="GR543">
        <v>5</v>
      </c>
      <c r="GS543">
        <v>4</v>
      </c>
      <c r="GT543">
        <v>0</v>
      </c>
      <c r="GU543">
        <v>0</v>
      </c>
      <c r="GV543">
        <v>0</v>
      </c>
      <c r="GW543">
        <v>0</v>
      </c>
      <c r="GX543">
        <v>0</v>
      </c>
      <c r="GY543">
        <v>0</v>
      </c>
      <c r="GZ543">
        <v>0</v>
      </c>
      <c r="HA543">
        <v>1</v>
      </c>
      <c r="HB543">
        <v>0</v>
      </c>
      <c r="HC543">
        <v>0</v>
      </c>
      <c r="HD543">
        <v>0</v>
      </c>
      <c r="HE543">
        <v>0</v>
      </c>
      <c r="HF543">
        <v>0</v>
      </c>
      <c r="HG543">
        <v>0</v>
      </c>
      <c r="HH543">
        <v>0</v>
      </c>
      <c r="HI543">
        <v>0</v>
      </c>
      <c r="HJ543">
        <v>0</v>
      </c>
      <c r="HK543">
        <v>0</v>
      </c>
      <c r="HL543">
        <v>0</v>
      </c>
      <c r="HM543">
        <v>0</v>
      </c>
      <c r="HN543">
        <v>0</v>
      </c>
      <c r="HO543">
        <v>0</v>
      </c>
      <c r="HP543">
        <v>0</v>
      </c>
      <c r="HQ543">
        <v>5</v>
      </c>
      <c r="HR543">
        <v>1</v>
      </c>
      <c r="HS543">
        <v>0</v>
      </c>
      <c r="HT543">
        <v>0</v>
      </c>
      <c r="HU543">
        <v>0</v>
      </c>
      <c r="HV543">
        <v>0</v>
      </c>
      <c r="HW543">
        <v>0</v>
      </c>
      <c r="HX543">
        <v>1</v>
      </c>
      <c r="HY543">
        <v>0</v>
      </c>
      <c r="HZ543">
        <v>0</v>
      </c>
      <c r="IA543">
        <v>0</v>
      </c>
      <c r="IB543">
        <v>0</v>
      </c>
      <c r="IC543">
        <v>0</v>
      </c>
      <c r="ID543">
        <v>0</v>
      </c>
      <c r="IE543">
        <v>1</v>
      </c>
    </row>
    <row r="544" spans="1:239">
      <c r="A544" t="s">
        <v>715</v>
      </c>
      <c r="B544" t="s">
        <v>708</v>
      </c>
      <c r="C544" t="str">
        <f>"061506"</f>
        <v>061506</v>
      </c>
      <c r="D544" t="s">
        <v>714</v>
      </c>
      <c r="E544">
        <v>6</v>
      </c>
      <c r="F544">
        <v>641</v>
      </c>
      <c r="G544">
        <v>500</v>
      </c>
      <c r="H544">
        <v>203</v>
      </c>
      <c r="I544">
        <v>297</v>
      </c>
      <c r="J544">
        <v>0</v>
      </c>
      <c r="K544">
        <v>3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297</v>
      </c>
      <c r="T544">
        <v>0</v>
      </c>
      <c r="U544">
        <v>0</v>
      </c>
      <c r="V544">
        <v>297</v>
      </c>
      <c r="W544">
        <v>13</v>
      </c>
      <c r="X544">
        <v>9</v>
      </c>
      <c r="Y544">
        <v>4</v>
      </c>
      <c r="Z544">
        <v>0</v>
      </c>
      <c r="AA544">
        <v>284</v>
      </c>
      <c r="AB544">
        <v>163</v>
      </c>
      <c r="AC544">
        <v>14</v>
      </c>
      <c r="AD544">
        <v>1</v>
      </c>
      <c r="AE544">
        <v>5</v>
      </c>
      <c r="AF544">
        <v>67</v>
      </c>
      <c r="AG544">
        <v>0</v>
      </c>
      <c r="AH544">
        <v>0</v>
      </c>
      <c r="AI544">
        <v>0</v>
      </c>
      <c r="AJ544">
        <v>1</v>
      </c>
      <c r="AK544">
        <v>2</v>
      </c>
      <c r="AL544">
        <v>0</v>
      </c>
      <c r="AM544">
        <v>1</v>
      </c>
      <c r="AN544">
        <v>0</v>
      </c>
      <c r="AO544">
        <v>0</v>
      </c>
      <c r="AP544">
        <v>0</v>
      </c>
      <c r="AQ544">
        <v>3</v>
      </c>
      <c r="AR544">
        <v>61</v>
      </c>
      <c r="AS544">
        <v>0</v>
      </c>
      <c r="AT544">
        <v>1</v>
      </c>
      <c r="AU544">
        <v>0</v>
      </c>
      <c r="AV544">
        <v>0</v>
      </c>
      <c r="AW544">
        <v>0</v>
      </c>
      <c r="AX544">
        <v>0</v>
      </c>
      <c r="AY544">
        <v>1</v>
      </c>
      <c r="AZ544">
        <v>6</v>
      </c>
      <c r="BA544">
        <v>163</v>
      </c>
      <c r="BB544">
        <v>16</v>
      </c>
      <c r="BC544">
        <v>5</v>
      </c>
      <c r="BD544">
        <v>5</v>
      </c>
      <c r="BE544">
        <v>0</v>
      </c>
      <c r="BF544">
        <v>0</v>
      </c>
      <c r="BG544">
        <v>0</v>
      </c>
      <c r="BH544">
        <v>3</v>
      </c>
      <c r="BI544">
        <v>0</v>
      </c>
      <c r="BJ544">
        <v>1</v>
      </c>
      <c r="BK544">
        <v>1</v>
      </c>
      <c r="BL544">
        <v>1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16</v>
      </c>
      <c r="CB544">
        <v>4</v>
      </c>
      <c r="CC544">
        <v>2</v>
      </c>
      <c r="CD544">
        <v>0</v>
      </c>
      <c r="CE544">
        <v>1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1</v>
      </c>
      <c r="CQ544">
        <v>4</v>
      </c>
      <c r="CR544">
        <v>5</v>
      </c>
      <c r="CS544">
        <v>3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1</v>
      </c>
      <c r="DC544">
        <v>1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5</v>
      </c>
      <c r="DR544">
        <v>39</v>
      </c>
      <c r="DS544">
        <v>0</v>
      </c>
      <c r="DT544">
        <v>3</v>
      </c>
      <c r="DU544">
        <v>0</v>
      </c>
      <c r="DV544">
        <v>34</v>
      </c>
      <c r="DW544">
        <v>0</v>
      </c>
      <c r="DX544">
        <v>0</v>
      </c>
      <c r="DY544">
        <v>0</v>
      </c>
      <c r="DZ544">
        <v>0</v>
      </c>
      <c r="EA544">
        <v>0</v>
      </c>
      <c r="EB544">
        <v>0</v>
      </c>
      <c r="EC544">
        <v>0</v>
      </c>
      <c r="ED544">
        <v>0</v>
      </c>
      <c r="EE544">
        <v>0</v>
      </c>
      <c r="EF544">
        <v>1</v>
      </c>
      <c r="EG544">
        <v>0</v>
      </c>
      <c r="EH544">
        <v>0</v>
      </c>
      <c r="EI544">
        <v>0</v>
      </c>
      <c r="EJ544">
        <v>0</v>
      </c>
      <c r="EK544">
        <v>0</v>
      </c>
      <c r="EL544">
        <v>0</v>
      </c>
      <c r="EM544">
        <v>1</v>
      </c>
      <c r="EN544">
        <v>0</v>
      </c>
      <c r="EO544">
        <v>0</v>
      </c>
      <c r="EP544">
        <v>0</v>
      </c>
      <c r="EQ544">
        <v>39</v>
      </c>
      <c r="ER544">
        <v>18</v>
      </c>
      <c r="ES544">
        <v>10</v>
      </c>
      <c r="ET544">
        <v>1</v>
      </c>
      <c r="EU544">
        <v>0</v>
      </c>
      <c r="EV544">
        <v>1</v>
      </c>
      <c r="EW544">
        <v>1</v>
      </c>
      <c r="EX544">
        <v>0</v>
      </c>
      <c r="EY544">
        <v>0</v>
      </c>
      <c r="EZ544">
        <v>0</v>
      </c>
      <c r="FA544">
        <v>0</v>
      </c>
      <c r="FB544">
        <v>1</v>
      </c>
      <c r="FC544">
        <v>0</v>
      </c>
      <c r="FD544">
        <v>3</v>
      </c>
      <c r="FE544">
        <v>0</v>
      </c>
      <c r="FF544">
        <v>0</v>
      </c>
      <c r="FG544">
        <v>0</v>
      </c>
      <c r="FH544">
        <v>0</v>
      </c>
      <c r="FI544">
        <v>0</v>
      </c>
      <c r="FJ544">
        <v>0</v>
      </c>
      <c r="FK544">
        <v>0</v>
      </c>
      <c r="FL544">
        <v>0</v>
      </c>
      <c r="FM544">
        <v>1</v>
      </c>
      <c r="FN544">
        <v>0</v>
      </c>
      <c r="FO544">
        <v>0</v>
      </c>
      <c r="FP544">
        <v>0</v>
      </c>
      <c r="FQ544">
        <v>18</v>
      </c>
      <c r="FR544">
        <v>37</v>
      </c>
      <c r="FS544">
        <v>18</v>
      </c>
      <c r="FT544">
        <v>2</v>
      </c>
      <c r="FU544">
        <v>1</v>
      </c>
      <c r="FV544">
        <v>0</v>
      </c>
      <c r="FW544">
        <v>0</v>
      </c>
      <c r="FX544">
        <v>0</v>
      </c>
      <c r="FY544">
        <v>4</v>
      </c>
      <c r="FZ544">
        <v>1</v>
      </c>
      <c r="GA544">
        <v>0</v>
      </c>
      <c r="GB544">
        <v>7</v>
      </c>
      <c r="GC544">
        <v>0</v>
      </c>
      <c r="GD544">
        <v>1</v>
      </c>
      <c r="GE544">
        <v>0</v>
      </c>
      <c r="GF544">
        <v>0</v>
      </c>
      <c r="GG544">
        <v>0</v>
      </c>
      <c r="GH544">
        <v>0</v>
      </c>
      <c r="GI544">
        <v>1</v>
      </c>
      <c r="GJ544">
        <v>0</v>
      </c>
      <c r="GK544">
        <v>1</v>
      </c>
      <c r="GL544">
        <v>0</v>
      </c>
      <c r="GM544">
        <v>0</v>
      </c>
      <c r="GN544">
        <v>0</v>
      </c>
      <c r="GO544">
        <v>1</v>
      </c>
      <c r="GP544">
        <v>0</v>
      </c>
      <c r="GQ544">
        <v>37</v>
      </c>
      <c r="GR544">
        <v>2</v>
      </c>
      <c r="GS544">
        <v>1</v>
      </c>
      <c r="GT544">
        <v>0</v>
      </c>
      <c r="GU544">
        <v>0</v>
      </c>
      <c r="GV544">
        <v>0</v>
      </c>
      <c r="GW544">
        <v>0</v>
      </c>
      <c r="GX544">
        <v>0</v>
      </c>
      <c r="GY544">
        <v>0</v>
      </c>
      <c r="GZ544">
        <v>0</v>
      </c>
      <c r="HA544">
        <v>1</v>
      </c>
      <c r="HB544">
        <v>0</v>
      </c>
      <c r="HC544">
        <v>0</v>
      </c>
      <c r="HD544">
        <v>0</v>
      </c>
      <c r="HE544">
        <v>0</v>
      </c>
      <c r="HF544">
        <v>0</v>
      </c>
      <c r="HG544">
        <v>0</v>
      </c>
      <c r="HH544">
        <v>0</v>
      </c>
      <c r="HI544">
        <v>0</v>
      </c>
      <c r="HJ544">
        <v>0</v>
      </c>
      <c r="HK544">
        <v>0</v>
      </c>
      <c r="HL544">
        <v>0</v>
      </c>
      <c r="HM544">
        <v>0</v>
      </c>
      <c r="HN544">
        <v>0</v>
      </c>
      <c r="HO544">
        <v>0</v>
      </c>
      <c r="HP544">
        <v>0</v>
      </c>
      <c r="HQ544">
        <v>2</v>
      </c>
      <c r="HR544">
        <v>0</v>
      </c>
      <c r="HS544">
        <v>0</v>
      </c>
      <c r="HT544">
        <v>0</v>
      </c>
      <c r="HU544">
        <v>0</v>
      </c>
      <c r="HV544">
        <v>0</v>
      </c>
      <c r="HW544">
        <v>0</v>
      </c>
      <c r="HX544">
        <v>0</v>
      </c>
      <c r="HY544">
        <v>0</v>
      </c>
      <c r="HZ544">
        <v>0</v>
      </c>
      <c r="IA544">
        <v>0</v>
      </c>
      <c r="IB544">
        <v>0</v>
      </c>
      <c r="IC544">
        <v>0</v>
      </c>
      <c r="ID544">
        <v>0</v>
      </c>
      <c r="IE544">
        <v>0</v>
      </c>
    </row>
    <row r="545" spans="1:239">
      <c r="A545" t="s">
        <v>713</v>
      </c>
      <c r="B545" t="s">
        <v>708</v>
      </c>
      <c r="C545" t="str">
        <f>"061506"</f>
        <v>061506</v>
      </c>
      <c r="D545" t="s">
        <v>712</v>
      </c>
      <c r="E545">
        <v>7</v>
      </c>
      <c r="F545">
        <v>1052</v>
      </c>
      <c r="G545">
        <v>800</v>
      </c>
      <c r="H545">
        <v>336</v>
      </c>
      <c r="I545">
        <v>464</v>
      </c>
      <c r="J545">
        <v>0</v>
      </c>
      <c r="K545">
        <v>1</v>
      </c>
      <c r="L545">
        <v>1</v>
      </c>
      <c r="M545">
        <v>1</v>
      </c>
      <c r="N545">
        <v>0</v>
      </c>
      <c r="O545">
        <v>0</v>
      </c>
      <c r="P545">
        <v>0</v>
      </c>
      <c r="Q545">
        <v>0</v>
      </c>
      <c r="R545">
        <v>1</v>
      </c>
      <c r="S545">
        <v>465</v>
      </c>
      <c r="T545">
        <v>1</v>
      </c>
      <c r="U545">
        <v>0</v>
      </c>
      <c r="V545">
        <v>465</v>
      </c>
      <c r="W545">
        <v>13</v>
      </c>
      <c r="X545">
        <v>12</v>
      </c>
      <c r="Y545">
        <v>1</v>
      </c>
      <c r="Z545">
        <v>0</v>
      </c>
      <c r="AA545">
        <v>452</v>
      </c>
      <c r="AB545">
        <v>249</v>
      </c>
      <c r="AC545">
        <v>21</v>
      </c>
      <c r="AD545">
        <v>0</v>
      </c>
      <c r="AE545">
        <v>4</v>
      </c>
      <c r="AF545">
        <v>59</v>
      </c>
      <c r="AG545">
        <v>1</v>
      </c>
      <c r="AH545">
        <v>0</v>
      </c>
      <c r="AI545">
        <v>2</v>
      </c>
      <c r="AJ545">
        <v>0</v>
      </c>
      <c r="AK545">
        <v>14</v>
      </c>
      <c r="AL545">
        <v>2</v>
      </c>
      <c r="AM545">
        <v>0</v>
      </c>
      <c r="AN545">
        <v>0</v>
      </c>
      <c r="AO545">
        <v>2</v>
      </c>
      <c r="AP545">
        <v>1</v>
      </c>
      <c r="AQ545">
        <v>4</v>
      </c>
      <c r="AR545">
        <v>134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1</v>
      </c>
      <c r="AY545">
        <v>2</v>
      </c>
      <c r="AZ545">
        <v>2</v>
      </c>
      <c r="BA545">
        <v>249</v>
      </c>
      <c r="BB545">
        <v>41</v>
      </c>
      <c r="BC545">
        <v>9</v>
      </c>
      <c r="BD545">
        <v>14</v>
      </c>
      <c r="BE545">
        <v>1</v>
      </c>
      <c r="BF545">
        <v>0</v>
      </c>
      <c r="BG545">
        <v>1</v>
      </c>
      <c r="BH545">
        <v>8</v>
      </c>
      <c r="BI545">
        <v>0</v>
      </c>
      <c r="BJ545">
        <v>0</v>
      </c>
      <c r="BK545">
        <v>1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3</v>
      </c>
      <c r="BY545">
        <v>1</v>
      </c>
      <c r="BZ545">
        <v>3</v>
      </c>
      <c r="CA545">
        <v>41</v>
      </c>
      <c r="CB545">
        <v>9</v>
      </c>
      <c r="CC545">
        <v>4</v>
      </c>
      <c r="CD545">
        <v>0</v>
      </c>
      <c r="CE545">
        <v>1</v>
      </c>
      <c r="CF545">
        <v>2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1</v>
      </c>
      <c r="CO545">
        <v>1</v>
      </c>
      <c r="CP545">
        <v>0</v>
      </c>
      <c r="CQ545">
        <v>9</v>
      </c>
      <c r="CR545">
        <v>24</v>
      </c>
      <c r="CS545">
        <v>7</v>
      </c>
      <c r="CT545">
        <v>0</v>
      </c>
      <c r="CU545">
        <v>0</v>
      </c>
      <c r="CV545">
        <v>0</v>
      </c>
      <c r="CW545">
        <v>0</v>
      </c>
      <c r="CX545">
        <v>1</v>
      </c>
      <c r="CY545">
        <v>13</v>
      </c>
      <c r="CZ545">
        <v>0</v>
      </c>
      <c r="DA545">
        <v>0</v>
      </c>
      <c r="DB545">
        <v>0</v>
      </c>
      <c r="DC545">
        <v>2</v>
      </c>
      <c r="DD545">
        <v>0</v>
      </c>
      <c r="DE545">
        <v>0</v>
      </c>
      <c r="DF545">
        <v>0</v>
      </c>
      <c r="DG545">
        <v>0</v>
      </c>
      <c r="DH545">
        <v>1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24</v>
      </c>
      <c r="DR545">
        <v>52</v>
      </c>
      <c r="DS545">
        <v>2</v>
      </c>
      <c r="DT545">
        <v>2</v>
      </c>
      <c r="DU545">
        <v>0</v>
      </c>
      <c r="DV545">
        <v>45</v>
      </c>
      <c r="DW545">
        <v>0</v>
      </c>
      <c r="DX545">
        <v>0</v>
      </c>
      <c r="DY545">
        <v>0</v>
      </c>
      <c r="DZ545">
        <v>0</v>
      </c>
      <c r="EA545">
        <v>0</v>
      </c>
      <c r="EB545">
        <v>1</v>
      </c>
      <c r="EC545">
        <v>0</v>
      </c>
      <c r="ED545">
        <v>0</v>
      </c>
      <c r="EE545">
        <v>0</v>
      </c>
      <c r="EF545">
        <v>0</v>
      </c>
      <c r="EG545">
        <v>0</v>
      </c>
      <c r="EH545">
        <v>0</v>
      </c>
      <c r="EI545">
        <v>0</v>
      </c>
      <c r="EJ545">
        <v>0</v>
      </c>
      <c r="EK545">
        <v>0</v>
      </c>
      <c r="EL545">
        <v>0</v>
      </c>
      <c r="EM545">
        <v>1</v>
      </c>
      <c r="EN545">
        <v>0</v>
      </c>
      <c r="EO545">
        <v>0</v>
      </c>
      <c r="EP545">
        <v>1</v>
      </c>
      <c r="EQ545">
        <v>52</v>
      </c>
      <c r="ER545">
        <v>35</v>
      </c>
      <c r="ES545">
        <v>25</v>
      </c>
      <c r="ET545">
        <v>2</v>
      </c>
      <c r="EU545">
        <v>0</v>
      </c>
      <c r="EV545">
        <v>0</v>
      </c>
      <c r="EW545">
        <v>1</v>
      </c>
      <c r="EX545">
        <v>1</v>
      </c>
      <c r="EY545">
        <v>0</v>
      </c>
      <c r="EZ545">
        <v>0</v>
      </c>
      <c r="FA545">
        <v>0</v>
      </c>
      <c r="FB545">
        <v>0</v>
      </c>
      <c r="FC545">
        <v>0</v>
      </c>
      <c r="FD545">
        <v>0</v>
      </c>
      <c r="FE545">
        <v>5</v>
      </c>
      <c r="FF545">
        <v>0</v>
      </c>
      <c r="FG545">
        <v>0</v>
      </c>
      <c r="FH545">
        <v>1</v>
      </c>
      <c r="FI545">
        <v>0</v>
      </c>
      <c r="FJ545">
        <v>0</v>
      </c>
      <c r="FK545">
        <v>0</v>
      </c>
      <c r="FL545">
        <v>0</v>
      </c>
      <c r="FM545">
        <v>0</v>
      </c>
      <c r="FN545">
        <v>0</v>
      </c>
      <c r="FO545">
        <v>0</v>
      </c>
      <c r="FP545">
        <v>0</v>
      </c>
      <c r="FQ545">
        <v>35</v>
      </c>
      <c r="FR545">
        <v>25</v>
      </c>
      <c r="FS545">
        <v>6</v>
      </c>
      <c r="FT545">
        <v>2</v>
      </c>
      <c r="FU545">
        <v>0</v>
      </c>
      <c r="FV545">
        <v>0</v>
      </c>
      <c r="FW545">
        <v>1</v>
      </c>
      <c r="FX545">
        <v>1</v>
      </c>
      <c r="FY545">
        <v>2</v>
      </c>
      <c r="FZ545">
        <v>1</v>
      </c>
      <c r="GA545">
        <v>0</v>
      </c>
      <c r="GB545">
        <v>2</v>
      </c>
      <c r="GC545">
        <v>0</v>
      </c>
      <c r="GD545">
        <v>0</v>
      </c>
      <c r="GE545">
        <v>0</v>
      </c>
      <c r="GF545">
        <v>0</v>
      </c>
      <c r="GG545">
        <v>0</v>
      </c>
      <c r="GH545">
        <v>0</v>
      </c>
      <c r="GI545">
        <v>0</v>
      </c>
      <c r="GJ545">
        <v>0</v>
      </c>
      <c r="GK545">
        <v>0</v>
      </c>
      <c r="GL545">
        <v>0</v>
      </c>
      <c r="GM545">
        <v>0</v>
      </c>
      <c r="GN545">
        <v>0</v>
      </c>
      <c r="GO545">
        <v>1</v>
      </c>
      <c r="GP545">
        <v>9</v>
      </c>
      <c r="GQ545">
        <v>25</v>
      </c>
      <c r="GR545">
        <v>16</v>
      </c>
      <c r="GS545">
        <v>9</v>
      </c>
      <c r="GT545">
        <v>2</v>
      </c>
      <c r="GU545">
        <v>0</v>
      </c>
      <c r="GV545">
        <v>0</v>
      </c>
      <c r="GW545">
        <v>0</v>
      </c>
      <c r="GX545">
        <v>0</v>
      </c>
      <c r="GY545">
        <v>2</v>
      </c>
      <c r="GZ545">
        <v>0</v>
      </c>
      <c r="HA545">
        <v>0</v>
      </c>
      <c r="HB545">
        <v>0</v>
      </c>
      <c r="HC545">
        <v>0</v>
      </c>
      <c r="HD545">
        <v>0</v>
      </c>
      <c r="HE545">
        <v>1</v>
      </c>
      <c r="HF545">
        <v>0</v>
      </c>
      <c r="HG545">
        <v>0</v>
      </c>
      <c r="HH545">
        <v>0</v>
      </c>
      <c r="HI545">
        <v>0</v>
      </c>
      <c r="HJ545">
        <v>0</v>
      </c>
      <c r="HK545">
        <v>0</v>
      </c>
      <c r="HL545">
        <v>0</v>
      </c>
      <c r="HM545">
        <v>1</v>
      </c>
      <c r="HN545">
        <v>0</v>
      </c>
      <c r="HO545">
        <v>0</v>
      </c>
      <c r="HP545">
        <v>1</v>
      </c>
      <c r="HQ545">
        <v>16</v>
      </c>
      <c r="HR545">
        <v>1</v>
      </c>
      <c r="HS545">
        <v>0</v>
      </c>
      <c r="HT545">
        <v>0</v>
      </c>
      <c r="HU545">
        <v>0</v>
      </c>
      <c r="HV545">
        <v>0</v>
      </c>
      <c r="HW545">
        <v>0</v>
      </c>
      <c r="HX545">
        <v>0</v>
      </c>
      <c r="HY545">
        <v>0</v>
      </c>
      <c r="HZ545">
        <v>0</v>
      </c>
      <c r="IA545">
        <v>0</v>
      </c>
      <c r="IB545">
        <v>1</v>
      </c>
      <c r="IC545">
        <v>0</v>
      </c>
      <c r="ID545">
        <v>0</v>
      </c>
      <c r="IE545">
        <v>1</v>
      </c>
    </row>
    <row r="546" spans="1:239">
      <c r="A546" t="s">
        <v>711</v>
      </c>
      <c r="B546" t="s">
        <v>708</v>
      </c>
      <c r="C546" t="str">
        <f>"061506"</f>
        <v>061506</v>
      </c>
      <c r="D546" t="s">
        <v>710</v>
      </c>
      <c r="E546">
        <v>8</v>
      </c>
      <c r="F546">
        <v>457</v>
      </c>
      <c r="G546">
        <v>360</v>
      </c>
      <c r="H546">
        <v>116</v>
      </c>
      <c r="I546">
        <v>244</v>
      </c>
      <c r="J546">
        <v>0</v>
      </c>
      <c r="K546">
        <v>3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244</v>
      </c>
      <c r="T546">
        <v>0</v>
      </c>
      <c r="U546">
        <v>0</v>
      </c>
      <c r="V546">
        <v>244</v>
      </c>
      <c r="W546">
        <v>11</v>
      </c>
      <c r="X546">
        <v>9</v>
      </c>
      <c r="Y546">
        <v>2</v>
      </c>
      <c r="Z546">
        <v>0</v>
      </c>
      <c r="AA546">
        <v>233</v>
      </c>
      <c r="AB546">
        <v>134</v>
      </c>
      <c r="AC546">
        <v>12</v>
      </c>
      <c r="AD546">
        <v>3</v>
      </c>
      <c r="AE546">
        <v>0</v>
      </c>
      <c r="AF546">
        <v>30</v>
      </c>
      <c r="AG546">
        <v>0</v>
      </c>
      <c r="AH546">
        <v>0</v>
      </c>
      <c r="AI546">
        <v>0</v>
      </c>
      <c r="AJ546">
        <v>1</v>
      </c>
      <c r="AK546">
        <v>5</v>
      </c>
      <c r="AL546">
        <v>4</v>
      </c>
      <c r="AM546">
        <v>2</v>
      </c>
      <c r="AN546">
        <v>0</v>
      </c>
      <c r="AO546">
        <v>0</v>
      </c>
      <c r="AP546">
        <v>1</v>
      </c>
      <c r="AQ546">
        <v>1</v>
      </c>
      <c r="AR546">
        <v>66</v>
      </c>
      <c r="AS546">
        <v>1</v>
      </c>
      <c r="AT546">
        <v>0</v>
      </c>
      <c r="AU546">
        <v>1</v>
      </c>
      <c r="AV546">
        <v>0</v>
      </c>
      <c r="AW546">
        <v>1</v>
      </c>
      <c r="AX546">
        <v>0</v>
      </c>
      <c r="AY546">
        <v>0</v>
      </c>
      <c r="AZ546">
        <v>6</v>
      </c>
      <c r="BA546">
        <v>134</v>
      </c>
      <c r="BB546">
        <v>18</v>
      </c>
      <c r="BC546">
        <v>4</v>
      </c>
      <c r="BD546">
        <v>5</v>
      </c>
      <c r="BE546">
        <v>2</v>
      </c>
      <c r="BF546">
        <v>1</v>
      </c>
      <c r="BG546">
        <v>0</v>
      </c>
      <c r="BH546">
        <v>2</v>
      </c>
      <c r="BI546">
        <v>0</v>
      </c>
      <c r="BJ546">
        <v>1</v>
      </c>
      <c r="BK546">
        <v>0</v>
      </c>
      <c r="BL546">
        <v>0</v>
      </c>
      <c r="BM546">
        <v>2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1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18</v>
      </c>
      <c r="CB546">
        <v>1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1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1</v>
      </c>
      <c r="CR546">
        <v>9</v>
      </c>
      <c r="CS546">
        <v>2</v>
      </c>
      <c r="CT546">
        <v>1</v>
      </c>
      <c r="CU546">
        <v>0</v>
      </c>
      <c r="CV546">
        <v>0</v>
      </c>
      <c r="CW546">
        <v>0</v>
      </c>
      <c r="CX546">
        <v>0</v>
      </c>
      <c r="CY546">
        <v>5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1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9</v>
      </c>
      <c r="DR546">
        <v>32</v>
      </c>
      <c r="DS546">
        <v>0</v>
      </c>
      <c r="DT546">
        <v>0</v>
      </c>
      <c r="DU546">
        <v>0</v>
      </c>
      <c r="DV546">
        <v>31</v>
      </c>
      <c r="DW546">
        <v>0</v>
      </c>
      <c r="DX546">
        <v>0</v>
      </c>
      <c r="DY546">
        <v>0</v>
      </c>
      <c r="DZ546">
        <v>0</v>
      </c>
      <c r="EA546">
        <v>0</v>
      </c>
      <c r="EB546">
        <v>1</v>
      </c>
      <c r="EC546">
        <v>0</v>
      </c>
      <c r="ED546">
        <v>0</v>
      </c>
      <c r="EE546">
        <v>0</v>
      </c>
      <c r="EF546">
        <v>0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0</v>
      </c>
      <c r="EM546">
        <v>0</v>
      </c>
      <c r="EN546">
        <v>0</v>
      </c>
      <c r="EO546">
        <v>0</v>
      </c>
      <c r="EP546">
        <v>0</v>
      </c>
      <c r="EQ546">
        <v>32</v>
      </c>
      <c r="ER546">
        <v>9</v>
      </c>
      <c r="ES546">
        <v>5</v>
      </c>
      <c r="ET546">
        <v>0</v>
      </c>
      <c r="EU546">
        <v>0</v>
      </c>
      <c r="EV546">
        <v>0</v>
      </c>
      <c r="EW546">
        <v>0</v>
      </c>
      <c r="EX546">
        <v>1</v>
      </c>
      <c r="EY546">
        <v>0</v>
      </c>
      <c r="EZ546">
        <v>0</v>
      </c>
      <c r="FA546">
        <v>0</v>
      </c>
      <c r="FB546">
        <v>0</v>
      </c>
      <c r="FC546">
        <v>0</v>
      </c>
      <c r="FD546">
        <v>0</v>
      </c>
      <c r="FE546">
        <v>1</v>
      </c>
      <c r="FF546">
        <v>0</v>
      </c>
      <c r="FG546">
        <v>0</v>
      </c>
      <c r="FH546">
        <v>0</v>
      </c>
      <c r="FI546">
        <v>0</v>
      </c>
      <c r="FJ546">
        <v>0</v>
      </c>
      <c r="FK546">
        <v>1</v>
      </c>
      <c r="FL546">
        <v>0</v>
      </c>
      <c r="FM546">
        <v>0</v>
      </c>
      <c r="FN546">
        <v>0</v>
      </c>
      <c r="FO546">
        <v>0</v>
      </c>
      <c r="FP546">
        <v>1</v>
      </c>
      <c r="FQ546">
        <v>9</v>
      </c>
      <c r="FR546">
        <v>19</v>
      </c>
      <c r="FS546">
        <v>9</v>
      </c>
      <c r="FT546">
        <v>4</v>
      </c>
      <c r="FU546">
        <v>1</v>
      </c>
      <c r="FV546">
        <v>1</v>
      </c>
      <c r="FW546">
        <v>0</v>
      </c>
      <c r="FX546">
        <v>1</v>
      </c>
      <c r="FY546">
        <v>0</v>
      </c>
      <c r="FZ546">
        <v>0</v>
      </c>
      <c r="GA546">
        <v>0</v>
      </c>
      <c r="GB546">
        <v>0</v>
      </c>
      <c r="GC546">
        <v>0</v>
      </c>
      <c r="GD546">
        <v>0</v>
      </c>
      <c r="GE546">
        <v>0</v>
      </c>
      <c r="GF546">
        <v>0</v>
      </c>
      <c r="GG546">
        <v>0</v>
      </c>
      <c r="GH546">
        <v>0</v>
      </c>
      <c r="GI546">
        <v>1</v>
      </c>
      <c r="GJ546">
        <v>0</v>
      </c>
      <c r="GK546">
        <v>0</v>
      </c>
      <c r="GL546">
        <v>0</v>
      </c>
      <c r="GM546">
        <v>0</v>
      </c>
      <c r="GN546">
        <v>0</v>
      </c>
      <c r="GO546">
        <v>0</v>
      </c>
      <c r="GP546">
        <v>2</v>
      </c>
      <c r="GQ546">
        <v>19</v>
      </c>
      <c r="GR546">
        <v>10</v>
      </c>
      <c r="GS546">
        <v>6</v>
      </c>
      <c r="GT546">
        <v>1</v>
      </c>
      <c r="GU546">
        <v>0</v>
      </c>
      <c r="GV546">
        <v>0</v>
      </c>
      <c r="GW546">
        <v>0</v>
      </c>
      <c r="GX546">
        <v>0</v>
      </c>
      <c r="GY546">
        <v>1</v>
      </c>
      <c r="GZ546">
        <v>1</v>
      </c>
      <c r="HA546">
        <v>1</v>
      </c>
      <c r="HB546">
        <v>0</v>
      </c>
      <c r="HC546">
        <v>0</v>
      </c>
      <c r="HD546">
        <v>0</v>
      </c>
      <c r="HE546">
        <v>0</v>
      </c>
      <c r="HF546">
        <v>0</v>
      </c>
      <c r="HG546">
        <v>0</v>
      </c>
      <c r="HH546">
        <v>0</v>
      </c>
      <c r="HI546">
        <v>0</v>
      </c>
      <c r="HJ546">
        <v>0</v>
      </c>
      <c r="HK546">
        <v>0</v>
      </c>
      <c r="HL546">
        <v>0</v>
      </c>
      <c r="HM546">
        <v>0</v>
      </c>
      <c r="HN546">
        <v>0</v>
      </c>
      <c r="HO546">
        <v>0</v>
      </c>
      <c r="HP546">
        <v>0</v>
      </c>
      <c r="HQ546">
        <v>10</v>
      </c>
      <c r="HR546">
        <v>1</v>
      </c>
      <c r="HS546">
        <v>0</v>
      </c>
      <c r="HT546">
        <v>0</v>
      </c>
      <c r="HU546">
        <v>0</v>
      </c>
      <c r="HV546">
        <v>1</v>
      </c>
      <c r="HW546">
        <v>0</v>
      </c>
      <c r="HX546">
        <v>0</v>
      </c>
      <c r="HY546">
        <v>0</v>
      </c>
      <c r="HZ546">
        <v>0</v>
      </c>
      <c r="IA546">
        <v>0</v>
      </c>
      <c r="IB546">
        <v>0</v>
      </c>
      <c r="IC546">
        <v>0</v>
      </c>
      <c r="ID546">
        <v>0</v>
      </c>
      <c r="IE546">
        <v>1</v>
      </c>
    </row>
    <row r="547" spans="1:239">
      <c r="A547" t="s">
        <v>709</v>
      </c>
      <c r="B547" t="s">
        <v>708</v>
      </c>
      <c r="C547" t="str">
        <f>"061506"</f>
        <v>061506</v>
      </c>
      <c r="D547" t="s">
        <v>707</v>
      </c>
      <c r="E547">
        <v>9</v>
      </c>
      <c r="F547">
        <v>530</v>
      </c>
      <c r="G547">
        <v>408</v>
      </c>
      <c r="H547">
        <v>163</v>
      </c>
      <c r="I547">
        <v>245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245</v>
      </c>
      <c r="T547">
        <v>0</v>
      </c>
      <c r="U547">
        <v>0</v>
      </c>
      <c r="V547">
        <v>245</v>
      </c>
      <c r="W547">
        <v>7</v>
      </c>
      <c r="X547">
        <v>3</v>
      </c>
      <c r="Y547">
        <v>4</v>
      </c>
      <c r="Z547">
        <v>0</v>
      </c>
      <c r="AA547">
        <v>238</v>
      </c>
      <c r="AB547">
        <v>166</v>
      </c>
      <c r="AC547">
        <v>12</v>
      </c>
      <c r="AD547">
        <v>0</v>
      </c>
      <c r="AE547">
        <v>3</v>
      </c>
      <c r="AF547">
        <v>64</v>
      </c>
      <c r="AG547">
        <v>0</v>
      </c>
      <c r="AH547">
        <v>0</v>
      </c>
      <c r="AI547">
        <v>0</v>
      </c>
      <c r="AJ547">
        <v>0</v>
      </c>
      <c r="AK547">
        <v>2</v>
      </c>
      <c r="AL547">
        <v>5</v>
      </c>
      <c r="AM547">
        <v>2</v>
      </c>
      <c r="AN547">
        <v>1</v>
      </c>
      <c r="AO547">
        <v>0</v>
      </c>
      <c r="AP547">
        <v>0</v>
      </c>
      <c r="AQ547">
        <v>3</v>
      </c>
      <c r="AR547">
        <v>71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3</v>
      </c>
      <c r="BA547">
        <v>166</v>
      </c>
      <c r="BB547">
        <v>15</v>
      </c>
      <c r="BC547">
        <v>3</v>
      </c>
      <c r="BD547">
        <v>2</v>
      </c>
      <c r="BE547">
        <v>3</v>
      </c>
      <c r="BF547">
        <v>0</v>
      </c>
      <c r="BG547">
        <v>0</v>
      </c>
      <c r="BH547">
        <v>4</v>
      </c>
      <c r="BI547">
        <v>0</v>
      </c>
      <c r="BJ547">
        <v>0</v>
      </c>
      <c r="BK547">
        <v>1</v>
      </c>
      <c r="BL547">
        <v>0</v>
      </c>
      <c r="BM547">
        <v>0</v>
      </c>
      <c r="BN547">
        <v>0</v>
      </c>
      <c r="BO547">
        <v>0</v>
      </c>
      <c r="BP547">
        <v>1</v>
      </c>
      <c r="BQ547">
        <v>0</v>
      </c>
      <c r="BR547">
        <v>0</v>
      </c>
      <c r="BS547">
        <v>1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15</v>
      </c>
      <c r="CB547">
        <v>3</v>
      </c>
      <c r="CC547">
        <v>2</v>
      </c>
      <c r="CD547">
        <v>0</v>
      </c>
      <c r="CE547">
        <v>1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3</v>
      </c>
      <c r="CR547">
        <v>6</v>
      </c>
      <c r="CS547">
        <v>4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2</v>
      </c>
      <c r="DQ547">
        <v>6</v>
      </c>
      <c r="DR547">
        <v>25</v>
      </c>
      <c r="DS547">
        <v>0</v>
      </c>
      <c r="DT547">
        <v>0</v>
      </c>
      <c r="DU547">
        <v>0</v>
      </c>
      <c r="DV547">
        <v>21</v>
      </c>
      <c r="DW547">
        <v>0</v>
      </c>
      <c r="DX547">
        <v>0</v>
      </c>
      <c r="DY547">
        <v>1</v>
      </c>
      <c r="DZ547">
        <v>0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0</v>
      </c>
      <c r="EJ547">
        <v>0</v>
      </c>
      <c r="EK547">
        <v>0</v>
      </c>
      <c r="EL547">
        <v>1</v>
      </c>
      <c r="EM547">
        <v>2</v>
      </c>
      <c r="EN547">
        <v>0</v>
      </c>
      <c r="EO547">
        <v>0</v>
      </c>
      <c r="EP547">
        <v>0</v>
      </c>
      <c r="EQ547">
        <v>25</v>
      </c>
      <c r="ER547">
        <v>4</v>
      </c>
      <c r="ES547">
        <v>3</v>
      </c>
      <c r="ET547">
        <v>0</v>
      </c>
      <c r="EU547">
        <v>0</v>
      </c>
      <c r="EV547">
        <v>0</v>
      </c>
      <c r="EW547">
        <v>1</v>
      </c>
      <c r="EX547">
        <v>0</v>
      </c>
      <c r="EY547">
        <v>0</v>
      </c>
      <c r="EZ547">
        <v>0</v>
      </c>
      <c r="FA547">
        <v>0</v>
      </c>
      <c r="FB547">
        <v>0</v>
      </c>
      <c r="FC547">
        <v>0</v>
      </c>
      <c r="FD547">
        <v>0</v>
      </c>
      <c r="FE547">
        <v>0</v>
      </c>
      <c r="FF547">
        <v>0</v>
      </c>
      <c r="FG547">
        <v>0</v>
      </c>
      <c r="FH547">
        <v>0</v>
      </c>
      <c r="FI547">
        <v>0</v>
      </c>
      <c r="FJ547">
        <v>0</v>
      </c>
      <c r="FK547">
        <v>0</v>
      </c>
      <c r="FL547">
        <v>0</v>
      </c>
      <c r="FM547">
        <v>0</v>
      </c>
      <c r="FN547">
        <v>0</v>
      </c>
      <c r="FO547">
        <v>0</v>
      </c>
      <c r="FP547">
        <v>0</v>
      </c>
      <c r="FQ547">
        <v>4</v>
      </c>
      <c r="FR547">
        <v>13</v>
      </c>
      <c r="FS547">
        <v>6</v>
      </c>
      <c r="FT547">
        <v>1</v>
      </c>
      <c r="FU547">
        <v>0</v>
      </c>
      <c r="FV547">
        <v>0</v>
      </c>
      <c r="FW547">
        <v>0</v>
      </c>
      <c r="FX547">
        <v>0</v>
      </c>
      <c r="FY547">
        <v>0</v>
      </c>
      <c r="FZ547">
        <v>0</v>
      </c>
      <c r="GA547">
        <v>0</v>
      </c>
      <c r="GB547">
        <v>1</v>
      </c>
      <c r="GC547">
        <v>0</v>
      </c>
      <c r="GD547">
        <v>0</v>
      </c>
      <c r="GE547">
        <v>1</v>
      </c>
      <c r="GF547">
        <v>0</v>
      </c>
      <c r="GG547">
        <v>0</v>
      </c>
      <c r="GH547">
        <v>0</v>
      </c>
      <c r="GI547">
        <v>0</v>
      </c>
      <c r="GJ547">
        <v>0</v>
      </c>
      <c r="GK547">
        <v>0</v>
      </c>
      <c r="GL547">
        <v>0</v>
      </c>
      <c r="GM547">
        <v>0</v>
      </c>
      <c r="GN547">
        <v>1</v>
      </c>
      <c r="GO547">
        <v>3</v>
      </c>
      <c r="GP547">
        <v>0</v>
      </c>
      <c r="GQ547">
        <v>13</v>
      </c>
      <c r="GR547">
        <v>6</v>
      </c>
      <c r="GS547">
        <v>5</v>
      </c>
      <c r="GT547">
        <v>1</v>
      </c>
      <c r="GU547">
        <v>0</v>
      </c>
      <c r="GV547">
        <v>0</v>
      </c>
      <c r="GW547">
        <v>0</v>
      </c>
      <c r="GX547">
        <v>0</v>
      </c>
      <c r="GY547">
        <v>0</v>
      </c>
      <c r="GZ547">
        <v>0</v>
      </c>
      <c r="HA547">
        <v>0</v>
      </c>
      <c r="HB547">
        <v>0</v>
      </c>
      <c r="HC547">
        <v>0</v>
      </c>
      <c r="HD547">
        <v>0</v>
      </c>
      <c r="HE547">
        <v>0</v>
      </c>
      <c r="HF547">
        <v>0</v>
      </c>
      <c r="HG547">
        <v>0</v>
      </c>
      <c r="HH547">
        <v>0</v>
      </c>
      <c r="HI547">
        <v>0</v>
      </c>
      <c r="HJ547">
        <v>0</v>
      </c>
      <c r="HK547">
        <v>0</v>
      </c>
      <c r="HL547">
        <v>0</v>
      </c>
      <c r="HM547">
        <v>0</v>
      </c>
      <c r="HN547">
        <v>0</v>
      </c>
      <c r="HO547">
        <v>0</v>
      </c>
      <c r="HP547">
        <v>0</v>
      </c>
      <c r="HQ547">
        <v>6</v>
      </c>
      <c r="HR547">
        <v>0</v>
      </c>
      <c r="HS547">
        <v>0</v>
      </c>
      <c r="HT547">
        <v>0</v>
      </c>
      <c r="HU547">
        <v>0</v>
      </c>
      <c r="HV547">
        <v>0</v>
      </c>
      <c r="HW547">
        <v>0</v>
      </c>
      <c r="HX547">
        <v>0</v>
      </c>
      <c r="HY547">
        <v>0</v>
      </c>
      <c r="HZ547">
        <v>0</v>
      </c>
      <c r="IA547">
        <v>0</v>
      </c>
      <c r="IB547">
        <v>0</v>
      </c>
      <c r="IC547">
        <v>0</v>
      </c>
      <c r="ID547">
        <v>0</v>
      </c>
      <c r="IE547">
        <v>0</v>
      </c>
    </row>
    <row r="548" spans="1:239">
      <c r="A548" t="s">
        <v>706</v>
      </c>
      <c r="B548" t="s">
        <v>695</v>
      </c>
      <c r="C548" t="str">
        <f>"061507"</f>
        <v>061507</v>
      </c>
      <c r="D548" t="s">
        <v>705</v>
      </c>
      <c r="E548">
        <v>1</v>
      </c>
      <c r="F548">
        <v>799</v>
      </c>
      <c r="G548">
        <v>610</v>
      </c>
      <c r="H548">
        <v>266</v>
      </c>
      <c r="I548">
        <v>344</v>
      </c>
      <c r="J548">
        <v>0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344</v>
      </c>
      <c r="T548">
        <v>0</v>
      </c>
      <c r="U548">
        <v>0</v>
      </c>
      <c r="V548">
        <v>344</v>
      </c>
      <c r="W548">
        <v>14</v>
      </c>
      <c r="X548">
        <v>10</v>
      </c>
      <c r="Y548">
        <v>4</v>
      </c>
      <c r="Z548">
        <v>0</v>
      </c>
      <c r="AA548">
        <v>330</v>
      </c>
      <c r="AB548">
        <v>164</v>
      </c>
      <c r="AC548">
        <v>50</v>
      </c>
      <c r="AD548">
        <v>7</v>
      </c>
      <c r="AE548">
        <v>5</v>
      </c>
      <c r="AF548">
        <v>42</v>
      </c>
      <c r="AG548">
        <v>11</v>
      </c>
      <c r="AH548">
        <v>1</v>
      </c>
      <c r="AI548">
        <v>1</v>
      </c>
      <c r="AJ548">
        <v>0</v>
      </c>
      <c r="AK548">
        <v>6</v>
      </c>
      <c r="AL548">
        <v>2</v>
      </c>
      <c r="AM548">
        <v>2</v>
      </c>
      <c r="AN548">
        <v>1</v>
      </c>
      <c r="AO548">
        <v>0</v>
      </c>
      <c r="AP548">
        <v>1</v>
      </c>
      <c r="AQ548">
        <v>0</v>
      </c>
      <c r="AR548">
        <v>22</v>
      </c>
      <c r="AS548">
        <v>0</v>
      </c>
      <c r="AT548">
        <v>0</v>
      </c>
      <c r="AU548">
        <v>0</v>
      </c>
      <c r="AV548">
        <v>1</v>
      </c>
      <c r="AW548">
        <v>3</v>
      </c>
      <c r="AX548">
        <v>0</v>
      </c>
      <c r="AY548">
        <v>3</v>
      </c>
      <c r="AZ548">
        <v>6</v>
      </c>
      <c r="BA548">
        <v>164</v>
      </c>
      <c r="BB548">
        <v>18</v>
      </c>
      <c r="BC548">
        <v>3</v>
      </c>
      <c r="BD548">
        <v>3</v>
      </c>
      <c r="BE548">
        <v>1</v>
      </c>
      <c r="BF548">
        <v>0</v>
      </c>
      <c r="BG548">
        <v>2</v>
      </c>
      <c r="BH548">
        <v>8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1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18</v>
      </c>
      <c r="CB548">
        <v>1</v>
      </c>
      <c r="CC548">
        <v>1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1</v>
      </c>
      <c r="CR548">
        <v>15</v>
      </c>
      <c r="CS548">
        <v>7</v>
      </c>
      <c r="CT548">
        <v>0</v>
      </c>
      <c r="CU548">
        <v>0</v>
      </c>
      <c r="CV548">
        <v>1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2</v>
      </c>
      <c r="DD548">
        <v>1</v>
      </c>
      <c r="DE548">
        <v>0</v>
      </c>
      <c r="DF548">
        <v>0</v>
      </c>
      <c r="DG548">
        <v>1</v>
      </c>
      <c r="DH548">
        <v>0</v>
      </c>
      <c r="DI548">
        <v>1</v>
      </c>
      <c r="DJ548">
        <v>0</v>
      </c>
      <c r="DK548">
        <v>1</v>
      </c>
      <c r="DL548">
        <v>0</v>
      </c>
      <c r="DM548">
        <v>0</v>
      </c>
      <c r="DN548">
        <v>0</v>
      </c>
      <c r="DO548">
        <v>0</v>
      </c>
      <c r="DP548">
        <v>1</v>
      </c>
      <c r="DQ548">
        <v>15</v>
      </c>
      <c r="DR548">
        <v>90</v>
      </c>
      <c r="DS548">
        <v>0</v>
      </c>
      <c r="DT548">
        <v>2</v>
      </c>
      <c r="DU548">
        <v>1</v>
      </c>
      <c r="DV548">
        <v>85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1</v>
      </c>
      <c r="EM548">
        <v>1</v>
      </c>
      <c r="EN548">
        <v>0</v>
      </c>
      <c r="EO548">
        <v>0</v>
      </c>
      <c r="EP548">
        <v>0</v>
      </c>
      <c r="EQ548">
        <v>90</v>
      </c>
      <c r="ER548">
        <v>8</v>
      </c>
      <c r="ES548">
        <v>6</v>
      </c>
      <c r="ET548">
        <v>0</v>
      </c>
      <c r="EU548">
        <v>0</v>
      </c>
      <c r="EV548">
        <v>0</v>
      </c>
      <c r="EW548">
        <v>0</v>
      </c>
      <c r="EX548">
        <v>0</v>
      </c>
      <c r="EY548">
        <v>0</v>
      </c>
      <c r="EZ548">
        <v>0</v>
      </c>
      <c r="FA548">
        <v>0</v>
      </c>
      <c r="FB548">
        <v>0</v>
      </c>
      <c r="FC548">
        <v>0</v>
      </c>
      <c r="FD548">
        <v>0</v>
      </c>
      <c r="FE548">
        <v>1</v>
      </c>
      <c r="FF548">
        <v>0</v>
      </c>
      <c r="FG548">
        <v>0</v>
      </c>
      <c r="FH548">
        <v>0</v>
      </c>
      <c r="FI548">
        <v>0</v>
      </c>
      <c r="FJ548">
        <v>0</v>
      </c>
      <c r="FK548">
        <v>0</v>
      </c>
      <c r="FL548">
        <v>0</v>
      </c>
      <c r="FM548">
        <v>1</v>
      </c>
      <c r="FN548">
        <v>0</v>
      </c>
      <c r="FO548">
        <v>0</v>
      </c>
      <c r="FP548">
        <v>0</v>
      </c>
      <c r="FQ548">
        <v>8</v>
      </c>
      <c r="FR548">
        <v>31</v>
      </c>
      <c r="FS548">
        <v>6</v>
      </c>
      <c r="FT548">
        <v>4</v>
      </c>
      <c r="FU548">
        <v>6</v>
      </c>
      <c r="FV548">
        <v>1</v>
      </c>
      <c r="FW548">
        <v>0</v>
      </c>
      <c r="FX548">
        <v>1</v>
      </c>
      <c r="FY548">
        <v>2</v>
      </c>
      <c r="FZ548">
        <v>0</v>
      </c>
      <c r="GA548">
        <v>2</v>
      </c>
      <c r="GB548">
        <v>2</v>
      </c>
      <c r="GC548">
        <v>0</v>
      </c>
      <c r="GD548">
        <v>1</v>
      </c>
      <c r="GE548">
        <v>1</v>
      </c>
      <c r="GF548">
        <v>0</v>
      </c>
      <c r="GG548">
        <v>1</v>
      </c>
      <c r="GH548">
        <v>0</v>
      </c>
      <c r="GI548">
        <v>0</v>
      </c>
      <c r="GJ548">
        <v>0</v>
      </c>
      <c r="GK548">
        <v>1</v>
      </c>
      <c r="GL548">
        <v>0</v>
      </c>
      <c r="GM548">
        <v>1</v>
      </c>
      <c r="GN548">
        <v>0</v>
      </c>
      <c r="GO548">
        <v>2</v>
      </c>
      <c r="GP548">
        <v>0</v>
      </c>
      <c r="GQ548">
        <v>31</v>
      </c>
      <c r="GR548">
        <v>3</v>
      </c>
      <c r="GS548">
        <v>2</v>
      </c>
      <c r="GT548">
        <v>0</v>
      </c>
      <c r="GU548">
        <v>0</v>
      </c>
      <c r="GV548">
        <v>0</v>
      </c>
      <c r="GW548">
        <v>0</v>
      </c>
      <c r="GX548">
        <v>0</v>
      </c>
      <c r="GY548">
        <v>0</v>
      </c>
      <c r="GZ548">
        <v>0</v>
      </c>
      <c r="HA548">
        <v>0</v>
      </c>
      <c r="HB548">
        <v>0</v>
      </c>
      <c r="HC548">
        <v>0</v>
      </c>
      <c r="HD548">
        <v>0</v>
      </c>
      <c r="HE548">
        <v>1</v>
      </c>
      <c r="HF548">
        <v>0</v>
      </c>
      <c r="HG548">
        <v>0</v>
      </c>
      <c r="HH548">
        <v>0</v>
      </c>
      <c r="HI548">
        <v>0</v>
      </c>
      <c r="HJ548">
        <v>0</v>
      </c>
      <c r="HK548">
        <v>0</v>
      </c>
      <c r="HL548">
        <v>0</v>
      </c>
      <c r="HM548">
        <v>0</v>
      </c>
      <c r="HN548">
        <v>0</v>
      </c>
      <c r="HO548">
        <v>0</v>
      </c>
      <c r="HP548">
        <v>0</v>
      </c>
      <c r="HQ548">
        <v>3</v>
      </c>
      <c r="HR548">
        <v>0</v>
      </c>
      <c r="HS548">
        <v>0</v>
      </c>
      <c r="HT548">
        <v>0</v>
      </c>
      <c r="HU548">
        <v>0</v>
      </c>
      <c r="HV548">
        <v>0</v>
      </c>
      <c r="HW548">
        <v>0</v>
      </c>
      <c r="HX548">
        <v>0</v>
      </c>
      <c r="HY548">
        <v>0</v>
      </c>
      <c r="HZ548">
        <v>0</v>
      </c>
      <c r="IA548">
        <v>0</v>
      </c>
      <c r="IB548">
        <v>0</v>
      </c>
      <c r="IC548">
        <v>0</v>
      </c>
      <c r="ID548">
        <v>0</v>
      </c>
      <c r="IE548">
        <v>0</v>
      </c>
    </row>
    <row r="549" spans="1:239">
      <c r="A549" t="s">
        <v>704</v>
      </c>
      <c r="B549" t="s">
        <v>695</v>
      </c>
      <c r="C549" t="str">
        <f>"061507"</f>
        <v>061507</v>
      </c>
      <c r="D549" t="s">
        <v>703</v>
      </c>
      <c r="E549">
        <v>2</v>
      </c>
      <c r="F549">
        <v>533</v>
      </c>
      <c r="G549">
        <v>410</v>
      </c>
      <c r="H549">
        <v>183</v>
      </c>
      <c r="I549">
        <v>227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227</v>
      </c>
      <c r="T549">
        <v>0</v>
      </c>
      <c r="U549">
        <v>0</v>
      </c>
      <c r="V549">
        <v>227</v>
      </c>
      <c r="W549">
        <v>14</v>
      </c>
      <c r="X549">
        <v>13</v>
      </c>
      <c r="Y549">
        <v>1</v>
      </c>
      <c r="Z549">
        <v>0</v>
      </c>
      <c r="AA549">
        <v>213</v>
      </c>
      <c r="AB549">
        <v>109</v>
      </c>
      <c r="AC549">
        <v>18</v>
      </c>
      <c r="AD549">
        <v>2</v>
      </c>
      <c r="AE549">
        <v>0</v>
      </c>
      <c r="AF549">
        <v>25</v>
      </c>
      <c r="AG549">
        <v>4</v>
      </c>
      <c r="AH549">
        <v>0</v>
      </c>
      <c r="AI549">
        <v>0</v>
      </c>
      <c r="AJ549">
        <v>1</v>
      </c>
      <c r="AK549">
        <v>1</v>
      </c>
      <c r="AL549">
        <v>2</v>
      </c>
      <c r="AM549">
        <v>2</v>
      </c>
      <c r="AN549">
        <v>1</v>
      </c>
      <c r="AO549">
        <v>1</v>
      </c>
      <c r="AP549">
        <v>0</v>
      </c>
      <c r="AQ549">
        <v>0</v>
      </c>
      <c r="AR549">
        <v>45</v>
      </c>
      <c r="AS549">
        <v>0</v>
      </c>
      <c r="AT549">
        <v>0</v>
      </c>
      <c r="AU549">
        <v>1</v>
      </c>
      <c r="AV549">
        <v>1</v>
      </c>
      <c r="AW549">
        <v>0</v>
      </c>
      <c r="AX549">
        <v>0</v>
      </c>
      <c r="AY549">
        <v>0</v>
      </c>
      <c r="AZ549">
        <v>5</v>
      </c>
      <c r="BA549">
        <v>109</v>
      </c>
      <c r="BB549">
        <v>14</v>
      </c>
      <c r="BC549">
        <v>0</v>
      </c>
      <c r="BD549">
        <v>12</v>
      </c>
      <c r="BE549">
        <v>0</v>
      </c>
      <c r="BF549">
        <v>0</v>
      </c>
      <c r="BG549">
        <v>0</v>
      </c>
      <c r="BH549">
        <v>1</v>
      </c>
      <c r="BI549">
        <v>1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14</v>
      </c>
      <c r="CB549">
        <v>3</v>
      </c>
      <c r="CC549">
        <v>2</v>
      </c>
      <c r="CD549">
        <v>0</v>
      </c>
      <c r="CE549">
        <v>1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3</v>
      </c>
      <c r="CR549">
        <v>5</v>
      </c>
      <c r="CS549">
        <v>1</v>
      </c>
      <c r="CT549">
        <v>0</v>
      </c>
      <c r="CU549">
        <v>0</v>
      </c>
      <c r="CV549">
        <v>0</v>
      </c>
      <c r="CW549">
        <v>0</v>
      </c>
      <c r="CX549">
        <v>1</v>
      </c>
      <c r="CY549">
        <v>0</v>
      </c>
      <c r="CZ549">
        <v>0</v>
      </c>
      <c r="DA549">
        <v>1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2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5</v>
      </c>
      <c r="DR549">
        <v>50</v>
      </c>
      <c r="DS549">
        <v>1</v>
      </c>
      <c r="DT549">
        <v>1</v>
      </c>
      <c r="DU549">
        <v>0</v>
      </c>
      <c r="DV549">
        <v>40</v>
      </c>
      <c r="DW549">
        <v>0</v>
      </c>
      <c r="DX549">
        <v>1</v>
      </c>
      <c r="DY549">
        <v>0</v>
      </c>
      <c r="DZ549">
        <v>1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0</v>
      </c>
      <c r="EK549">
        <v>0</v>
      </c>
      <c r="EL549">
        <v>0</v>
      </c>
      <c r="EM549">
        <v>6</v>
      </c>
      <c r="EN549">
        <v>0</v>
      </c>
      <c r="EO549">
        <v>0</v>
      </c>
      <c r="EP549">
        <v>0</v>
      </c>
      <c r="EQ549">
        <v>50</v>
      </c>
      <c r="ER549">
        <v>14</v>
      </c>
      <c r="ES549">
        <v>4</v>
      </c>
      <c r="ET549">
        <v>4</v>
      </c>
      <c r="EU549">
        <v>2</v>
      </c>
      <c r="EV549">
        <v>0</v>
      </c>
      <c r="EW549">
        <v>0</v>
      </c>
      <c r="EX549">
        <v>0</v>
      </c>
      <c r="EY549">
        <v>0</v>
      </c>
      <c r="EZ549">
        <v>1</v>
      </c>
      <c r="FA549">
        <v>0</v>
      </c>
      <c r="FB549">
        <v>0</v>
      </c>
      <c r="FC549">
        <v>0</v>
      </c>
      <c r="FD549">
        <v>0</v>
      </c>
      <c r="FE549">
        <v>0</v>
      </c>
      <c r="FF549">
        <v>0</v>
      </c>
      <c r="FG549">
        <v>0</v>
      </c>
      <c r="FH549">
        <v>0</v>
      </c>
      <c r="FI549">
        <v>0</v>
      </c>
      <c r="FJ549">
        <v>0</v>
      </c>
      <c r="FK549">
        <v>0</v>
      </c>
      <c r="FL549">
        <v>0</v>
      </c>
      <c r="FM549">
        <v>0</v>
      </c>
      <c r="FN549">
        <v>0</v>
      </c>
      <c r="FO549">
        <v>0</v>
      </c>
      <c r="FP549">
        <v>3</v>
      </c>
      <c r="FQ549">
        <v>14</v>
      </c>
      <c r="FR549">
        <v>14</v>
      </c>
      <c r="FS549">
        <v>4</v>
      </c>
      <c r="FT549">
        <v>1</v>
      </c>
      <c r="FU549">
        <v>3</v>
      </c>
      <c r="FV549">
        <v>0</v>
      </c>
      <c r="FW549">
        <v>0</v>
      </c>
      <c r="FX549">
        <v>0</v>
      </c>
      <c r="FY549">
        <v>0</v>
      </c>
      <c r="FZ549">
        <v>1</v>
      </c>
      <c r="GA549">
        <v>0</v>
      </c>
      <c r="GB549">
        <v>1</v>
      </c>
      <c r="GC549">
        <v>0</v>
      </c>
      <c r="GD549">
        <v>0</v>
      </c>
      <c r="GE549">
        <v>0</v>
      </c>
      <c r="GF549">
        <v>0</v>
      </c>
      <c r="GG549">
        <v>0</v>
      </c>
      <c r="GH549">
        <v>0</v>
      </c>
      <c r="GI549">
        <v>2</v>
      </c>
      <c r="GJ549">
        <v>0</v>
      </c>
      <c r="GK549">
        <v>0</v>
      </c>
      <c r="GL549">
        <v>0</v>
      </c>
      <c r="GM549">
        <v>0</v>
      </c>
      <c r="GN549">
        <v>0</v>
      </c>
      <c r="GO549">
        <v>0</v>
      </c>
      <c r="GP549">
        <v>2</v>
      </c>
      <c r="GQ549">
        <v>14</v>
      </c>
      <c r="GR549">
        <v>1</v>
      </c>
      <c r="GS549">
        <v>1</v>
      </c>
      <c r="GT549">
        <v>0</v>
      </c>
      <c r="GU549">
        <v>0</v>
      </c>
      <c r="GV549">
        <v>0</v>
      </c>
      <c r="GW549">
        <v>0</v>
      </c>
      <c r="GX549">
        <v>0</v>
      </c>
      <c r="GY549">
        <v>0</v>
      </c>
      <c r="GZ549">
        <v>0</v>
      </c>
      <c r="HA549">
        <v>0</v>
      </c>
      <c r="HB549">
        <v>0</v>
      </c>
      <c r="HC549">
        <v>0</v>
      </c>
      <c r="HD549">
        <v>0</v>
      </c>
      <c r="HE549">
        <v>0</v>
      </c>
      <c r="HF549">
        <v>0</v>
      </c>
      <c r="HG549">
        <v>0</v>
      </c>
      <c r="HH549">
        <v>0</v>
      </c>
      <c r="HI549">
        <v>0</v>
      </c>
      <c r="HJ549">
        <v>0</v>
      </c>
      <c r="HK549">
        <v>0</v>
      </c>
      <c r="HL549">
        <v>0</v>
      </c>
      <c r="HM549">
        <v>0</v>
      </c>
      <c r="HN549">
        <v>0</v>
      </c>
      <c r="HO549">
        <v>0</v>
      </c>
      <c r="HP549">
        <v>0</v>
      </c>
      <c r="HQ549">
        <v>1</v>
      </c>
      <c r="HR549">
        <v>3</v>
      </c>
      <c r="HS549">
        <v>2</v>
      </c>
      <c r="HT549">
        <v>0</v>
      </c>
      <c r="HU549">
        <v>0</v>
      </c>
      <c r="HV549">
        <v>0</v>
      </c>
      <c r="HW549">
        <v>0</v>
      </c>
      <c r="HX549">
        <v>0</v>
      </c>
      <c r="HY549">
        <v>0</v>
      </c>
      <c r="HZ549">
        <v>0</v>
      </c>
      <c r="IA549">
        <v>0</v>
      </c>
      <c r="IB549">
        <v>1</v>
      </c>
      <c r="IC549">
        <v>0</v>
      </c>
      <c r="ID549">
        <v>0</v>
      </c>
      <c r="IE549">
        <v>3</v>
      </c>
    </row>
    <row r="550" spans="1:239">
      <c r="A550" t="s">
        <v>702</v>
      </c>
      <c r="B550" t="s">
        <v>695</v>
      </c>
      <c r="C550" t="str">
        <f>"061507"</f>
        <v>061507</v>
      </c>
      <c r="D550" t="s">
        <v>701</v>
      </c>
      <c r="E550">
        <v>3</v>
      </c>
      <c r="F550">
        <v>1661</v>
      </c>
      <c r="G550">
        <v>1278</v>
      </c>
      <c r="H550">
        <v>482</v>
      </c>
      <c r="I550">
        <v>796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796</v>
      </c>
      <c r="T550">
        <v>0</v>
      </c>
      <c r="U550">
        <v>0</v>
      </c>
      <c r="V550">
        <v>796</v>
      </c>
      <c r="W550">
        <v>18</v>
      </c>
      <c r="X550">
        <v>12</v>
      </c>
      <c r="Y550">
        <v>6</v>
      </c>
      <c r="Z550">
        <v>0</v>
      </c>
      <c r="AA550">
        <v>778</v>
      </c>
      <c r="AB550">
        <v>476</v>
      </c>
      <c r="AC550">
        <v>85</v>
      </c>
      <c r="AD550">
        <v>2</v>
      </c>
      <c r="AE550">
        <v>12</v>
      </c>
      <c r="AF550">
        <v>166</v>
      </c>
      <c r="AG550">
        <v>27</v>
      </c>
      <c r="AH550">
        <v>1</v>
      </c>
      <c r="AI550">
        <v>2</v>
      </c>
      <c r="AJ550">
        <v>1</v>
      </c>
      <c r="AK550">
        <v>17</v>
      </c>
      <c r="AL550">
        <v>5</v>
      </c>
      <c r="AM550">
        <v>7</v>
      </c>
      <c r="AN550">
        <v>0</v>
      </c>
      <c r="AO550">
        <v>0</v>
      </c>
      <c r="AP550">
        <v>10</v>
      </c>
      <c r="AQ550">
        <v>13</v>
      </c>
      <c r="AR550">
        <v>114</v>
      </c>
      <c r="AS550">
        <v>2</v>
      </c>
      <c r="AT550">
        <v>1</v>
      </c>
      <c r="AU550">
        <v>0</v>
      </c>
      <c r="AV550">
        <v>0</v>
      </c>
      <c r="AW550">
        <v>2</v>
      </c>
      <c r="AX550">
        <v>1</v>
      </c>
      <c r="AY550">
        <v>2</v>
      </c>
      <c r="AZ550">
        <v>6</v>
      </c>
      <c r="BA550">
        <v>476</v>
      </c>
      <c r="BB550">
        <v>54</v>
      </c>
      <c r="BC550">
        <v>2</v>
      </c>
      <c r="BD550">
        <v>43</v>
      </c>
      <c r="BE550">
        <v>0</v>
      </c>
      <c r="BF550">
        <v>0</v>
      </c>
      <c r="BG550">
        <v>1</v>
      </c>
      <c r="BH550">
        <v>2</v>
      </c>
      <c r="BI550">
        <v>0</v>
      </c>
      <c r="BJ550">
        <v>1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1</v>
      </c>
      <c r="BV550">
        <v>1</v>
      </c>
      <c r="BW550">
        <v>0</v>
      </c>
      <c r="BX550">
        <v>0</v>
      </c>
      <c r="BY550">
        <v>0</v>
      </c>
      <c r="BZ550">
        <v>3</v>
      </c>
      <c r="CA550">
        <v>54</v>
      </c>
      <c r="CB550">
        <v>10</v>
      </c>
      <c r="CC550">
        <v>5</v>
      </c>
      <c r="CD550">
        <v>0</v>
      </c>
      <c r="CE550">
        <v>1</v>
      </c>
      <c r="CF550">
        <v>1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1</v>
      </c>
      <c r="CO550">
        <v>2</v>
      </c>
      <c r="CP550">
        <v>0</v>
      </c>
      <c r="CQ550">
        <v>10</v>
      </c>
      <c r="CR550">
        <v>24</v>
      </c>
      <c r="CS550">
        <v>13</v>
      </c>
      <c r="CT550">
        <v>1</v>
      </c>
      <c r="CU550">
        <v>0</v>
      </c>
      <c r="CV550">
        <v>2</v>
      </c>
      <c r="CW550">
        <v>0</v>
      </c>
      <c r="CX550">
        <v>0</v>
      </c>
      <c r="CY550">
        <v>3</v>
      </c>
      <c r="CZ550">
        <v>0</v>
      </c>
      <c r="DA550">
        <v>2</v>
      </c>
      <c r="DB550">
        <v>0</v>
      </c>
      <c r="DC550">
        <v>0</v>
      </c>
      <c r="DD550">
        <v>1</v>
      </c>
      <c r="DE550">
        <v>1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1</v>
      </c>
      <c r="DQ550">
        <v>24</v>
      </c>
      <c r="DR550">
        <v>123</v>
      </c>
      <c r="DS550">
        <v>3</v>
      </c>
      <c r="DT550">
        <v>10</v>
      </c>
      <c r="DU550">
        <v>0</v>
      </c>
      <c r="DV550">
        <v>71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1</v>
      </c>
      <c r="EG550">
        <v>0</v>
      </c>
      <c r="EH550">
        <v>2</v>
      </c>
      <c r="EI550">
        <v>1</v>
      </c>
      <c r="EJ550">
        <v>0</v>
      </c>
      <c r="EK550">
        <v>0</v>
      </c>
      <c r="EL550">
        <v>21</v>
      </c>
      <c r="EM550">
        <v>13</v>
      </c>
      <c r="EN550">
        <v>0</v>
      </c>
      <c r="EO550">
        <v>0</v>
      </c>
      <c r="EP550">
        <v>1</v>
      </c>
      <c r="EQ550">
        <v>123</v>
      </c>
      <c r="ER550">
        <v>21</v>
      </c>
      <c r="ES550">
        <v>11</v>
      </c>
      <c r="ET550">
        <v>1</v>
      </c>
      <c r="EU550">
        <v>0</v>
      </c>
      <c r="EV550">
        <v>0</v>
      </c>
      <c r="EW550">
        <v>0</v>
      </c>
      <c r="EX550">
        <v>1</v>
      </c>
      <c r="EY550">
        <v>1</v>
      </c>
      <c r="EZ550">
        <v>1</v>
      </c>
      <c r="FA550">
        <v>0</v>
      </c>
      <c r="FB550">
        <v>0</v>
      </c>
      <c r="FC550">
        <v>0</v>
      </c>
      <c r="FD550">
        <v>0</v>
      </c>
      <c r="FE550">
        <v>1</v>
      </c>
      <c r="FF550">
        <v>1</v>
      </c>
      <c r="FG550">
        <v>0</v>
      </c>
      <c r="FH550">
        <v>0</v>
      </c>
      <c r="FI550">
        <v>0</v>
      </c>
      <c r="FJ550">
        <v>1</v>
      </c>
      <c r="FK550">
        <v>2</v>
      </c>
      <c r="FL550">
        <v>0</v>
      </c>
      <c r="FM550">
        <v>0</v>
      </c>
      <c r="FN550">
        <v>0</v>
      </c>
      <c r="FO550">
        <v>0</v>
      </c>
      <c r="FP550">
        <v>1</v>
      </c>
      <c r="FQ550">
        <v>21</v>
      </c>
      <c r="FR550">
        <v>50</v>
      </c>
      <c r="FS550">
        <v>11</v>
      </c>
      <c r="FT550">
        <v>5</v>
      </c>
      <c r="FU550">
        <v>5</v>
      </c>
      <c r="FV550">
        <v>4</v>
      </c>
      <c r="FW550">
        <v>2</v>
      </c>
      <c r="FX550">
        <v>0</v>
      </c>
      <c r="FY550">
        <v>4</v>
      </c>
      <c r="FZ550">
        <v>1</v>
      </c>
      <c r="GA550">
        <v>1</v>
      </c>
      <c r="GB550">
        <v>12</v>
      </c>
      <c r="GC550">
        <v>0</v>
      </c>
      <c r="GD550">
        <v>0</v>
      </c>
      <c r="GE550">
        <v>1</v>
      </c>
      <c r="GF550">
        <v>1</v>
      </c>
      <c r="GG550">
        <v>0</v>
      </c>
      <c r="GH550">
        <v>0</v>
      </c>
      <c r="GI550">
        <v>0</v>
      </c>
      <c r="GJ550">
        <v>0</v>
      </c>
      <c r="GK550">
        <v>0</v>
      </c>
      <c r="GL550">
        <v>0</v>
      </c>
      <c r="GM550">
        <v>0</v>
      </c>
      <c r="GN550">
        <v>0</v>
      </c>
      <c r="GO550">
        <v>3</v>
      </c>
      <c r="GP550">
        <v>0</v>
      </c>
      <c r="GQ550">
        <v>50</v>
      </c>
      <c r="GR550">
        <v>17</v>
      </c>
      <c r="GS550">
        <v>13</v>
      </c>
      <c r="GT550">
        <v>0</v>
      </c>
      <c r="GU550">
        <v>0</v>
      </c>
      <c r="GV550">
        <v>0</v>
      </c>
      <c r="GW550">
        <v>3</v>
      </c>
      <c r="GX550">
        <v>0</v>
      </c>
      <c r="GY550">
        <v>0</v>
      </c>
      <c r="GZ550">
        <v>0</v>
      </c>
      <c r="HA550">
        <v>0</v>
      </c>
      <c r="HB550">
        <v>0</v>
      </c>
      <c r="HC550">
        <v>0</v>
      </c>
      <c r="HD550">
        <v>0</v>
      </c>
      <c r="HE550">
        <v>0</v>
      </c>
      <c r="HF550">
        <v>0</v>
      </c>
      <c r="HG550">
        <v>0</v>
      </c>
      <c r="HH550">
        <v>0</v>
      </c>
      <c r="HI550">
        <v>0</v>
      </c>
      <c r="HJ550">
        <v>0</v>
      </c>
      <c r="HK550">
        <v>0</v>
      </c>
      <c r="HL550">
        <v>0</v>
      </c>
      <c r="HM550">
        <v>1</v>
      </c>
      <c r="HN550">
        <v>0</v>
      </c>
      <c r="HO550">
        <v>0</v>
      </c>
      <c r="HP550">
        <v>0</v>
      </c>
      <c r="HQ550">
        <v>17</v>
      </c>
      <c r="HR550">
        <v>3</v>
      </c>
      <c r="HS550">
        <v>0</v>
      </c>
      <c r="HT550">
        <v>0</v>
      </c>
      <c r="HU550">
        <v>0</v>
      </c>
      <c r="HV550">
        <v>1</v>
      </c>
      <c r="HW550">
        <v>0</v>
      </c>
      <c r="HX550">
        <v>0</v>
      </c>
      <c r="HY550">
        <v>0</v>
      </c>
      <c r="HZ550">
        <v>0</v>
      </c>
      <c r="IA550">
        <v>0</v>
      </c>
      <c r="IB550">
        <v>0</v>
      </c>
      <c r="IC550">
        <v>0</v>
      </c>
      <c r="ID550">
        <v>2</v>
      </c>
      <c r="IE550">
        <v>3</v>
      </c>
    </row>
    <row r="551" spans="1:239">
      <c r="A551" t="s">
        <v>700</v>
      </c>
      <c r="B551" t="s">
        <v>695</v>
      </c>
      <c r="C551" t="str">
        <f>"061507"</f>
        <v>061507</v>
      </c>
      <c r="D551" t="s">
        <v>699</v>
      </c>
      <c r="E551">
        <v>4</v>
      </c>
      <c r="F551">
        <v>711</v>
      </c>
      <c r="G551">
        <v>550</v>
      </c>
      <c r="H551">
        <v>181</v>
      </c>
      <c r="I551">
        <v>369</v>
      </c>
      <c r="J551">
        <v>0</v>
      </c>
      <c r="K551">
        <v>3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369</v>
      </c>
      <c r="T551">
        <v>0</v>
      </c>
      <c r="U551">
        <v>0</v>
      </c>
      <c r="V551">
        <v>369</v>
      </c>
      <c r="W551">
        <v>6</v>
      </c>
      <c r="X551">
        <v>4</v>
      </c>
      <c r="Y551">
        <v>2</v>
      </c>
      <c r="Z551">
        <v>0</v>
      </c>
      <c r="AA551">
        <v>363</v>
      </c>
      <c r="AB551">
        <v>256</v>
      </c>
      <c r="AC551">
        <v>34</v>
      </c>
      <c r="AD551">
        <v>5</v>
      </c>
      <c r="AE551">
        <v>11</v>
      </c>
      <c r="AF551">
        <v>71</v>
      </c>
      <c r="AG551">
        <v>2</v>
      </c>
      <c r="AH551">
        <v>0</v>
      </c>
      <c r="AI551">
        <v>0</v>
      </c>
      <c r="AJ551">
        <v>0</v>
      </c>
      <c r="AK551">
        <v>13</v>
      </c>
      <c r="AL551">
        <v>9</v>
      </c>
      <c r="AM551">
        <v>1</v>
      </c>
      <c r="AN551">
        <v>0</v>
      </c>
      <c r="AO551">
        <v>2</v>
      </c>
      <c r="AP551">
        <v>1</v>
      </c>
      <c r="AQ551">
        <v>8</v>
      </c>
      <c r="AR551">
        <v>82</v>
      </c>
      <c r="AS551">
        <v>2</v>
      </c>
      <c r="AT551">
        <v>0</v>
      </c>
      <c r="AU551">
        <v>0</v>
      </c>
      <c r="AV551">
        <v>2</v>
      </c>
      <c r="AW551">
        <v>3</v>
      </c>
      <c r="AX551">
        <v>1</v>
      </c>
      <c r="AY551">
        <v>1</v>
      </c>
      <c r="AZ551">
        <v>8</v>
      </c>
      <c r="BA551">
        <v>256</v>
      </c>
      <c r="BB551">
        <v>20</v>
      </c>
      <c r="BC551">
        <v>3</v>
      </c>
      <c r="BD551">
        <v>10</v>
      </c>
      <c r="BE551">
        <v>0</v>
      </c>
      <c r="BF551">
        <v>0</v>
      </c>
      <c r="BG551">
        <v>0</v>
      </c>
      <c r="BH551">
        <v>3</v>
      </c>
      <c r="BI551">
        <v>0</v>
      </c>
      <c r="BJ551">
        <v>0</v>
      </c>
      <c r="BK551">
        <v>0</v>
      </c>
      <c r="BL551">
        <v>2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1</v>
      </c>
      <c r="BX551">
        <v>1</v>
      </c>
      <c r="BY551">
        <v>0</v>
      </c>
      <c r="BZ551">
        <v>0</v>
      </c>
      <c r="CA551">
        <v>20</v>
      </c>
      <c r="CB551">
        <v>8</v>
      </c>
      <c r="CC551">
        <v>4</v>
      </c>
      <c r="CD551">
        <v>0</v>
      </c>
      <c r="CE551">
        <v>1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1</v>
      </c>
      <c r="CL551">
        <v>1</v>
      </c>
      <c r="CM551">
        <v>0</v>
      </c>
      <c r="CN551">
        <v>0</v>
      </c>
      <c r="CO551">
        <v>1</v>
      </c>
      <c r="CP551">
        <v>0</v>
      </c>
      <c r="CQ551">
        <v>8</v>
      </c>
      <c r="CR551">
        <v>5</v>
      </c>
      <c r="CS551">
        <v>2</v>
      </c>
      <c r="CT551">
        <v>0</v>
      </c>
      <c r="CU551">
        <v>0</v>
      </c>
      <c r="CV551">
        <v>1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2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5</v>
      </c>
      <c r="DR551">
        <v>47</v>
      </c>
      <c r="DS551">
        <v>0</v>
      </c>
      <c r="DT551">
        <v>4</v>
      </c>
      <c r="DU551">
        <v>0</v>
      </c>
      <c r="DV551">
        <v>40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</v>
      </c>
      <c r="EK551">
        <v>0</v>
      </c>
      <c r="EL551">
        <v>2</v>
      </c>
      <c r="EM551">
        <v>1</v>
      </c>
      <c r="EN551">
        <v>0</v>
      </c>
      <c r="EO551">
        <v>0</v>
      </c>
      <c r="EP551">
        <v>0</v>
      </c>
      <c r="EQ551">
        <v>47</v>
      </c>
      <c r="ER551">
        <v>3</v>
      </c>
      <c r="ES551">
        <v>0</v>
      </c>
      <c r="ET551">
        <v>1</v>
      </c>
      <c r="EU551">
        <v>0</v>
      </c>
      <c r="EV551">
        <v>0</v>
      </c>
      <c r="EW551">
        <v>0</v>
      </c>
      <c r="EX551">
        <v>1</v>
      </c>
      <c r="EY551">
        <v>0</v>
      </c>
      <c r="EZ551">
        <v>0</v>
      </c>
      <c r="FA551">
        <v>0</v>
      </c>
      <c r="FB551">
        <v>1</v>
      </c>
      <c r="FC551">
        <v>0</v>
      </c>
      <c r="FD551">
        <v>0</v>
      </c>
      <c r="FE551">
        <v>0</v>
      </c>
      <c r="FF551">
        <v>0</v>
      </c>
      <c r="FG551">
        <v>0</v>
      </c>
      <c r="FH551">
        <v>0</v>
      </c>
      <c r="FI551">
        <v>0</v>
      </c>
      <c r="FJ551">
        <v>0</v>
      </c>
      <c r="FK551">
        <v>0</v>
      </c>
      <c r="FL551">
        <v>0</v>
      </c>
      <c r="FM551">
        <v>0</v>
      </c>
      <c r="FN551">
        <v>0</v>
      </c>
      <c r="FO551">
        <v>0</v>
      </c>
      <c r="FP551">
        <v>0</v>
      </c>
      <c r="FQ551">
        <v>3</v>
      </c>
      <c r="FR551">
        <v>19</v>
      </c>
      <c r="FS551">
        <v>6</v>
      </c>
      <c r="FT551">
        <v>0</v>
      </c>
      <c r="FU551">
        <v>0</v>
      </c>
      <c r="FV551">
        <v>0</v>
      </c>
      <c r="FW551">
        <v>0</v>
      </c>
      <c r="FX551">
        <v>0</v>
      </c>
      <c r="FY551">
        <v>2</v>
      </c>
      <c r="FZ551">
        <v>0</v>
      </c>
      <c r="GA551">
        <v>0</v>
      </c>
      <c r="GB551">
        <v>3</v>
      </c>
      <c r="GC551">
        <v>0</v>
      </c>
      <c r="GD551">
        <v>0</v>
      </c>
      <c r="GE551">
        <v>3</v>
      </c>
      <c r="GF551">
        <v>0</v>
      </c>
      <c r="GG551">
        <v>0</v>
      </c>
      <c r="GH551">
        <v>0</v>
      </c>
      <c r="GI551">
        <v>2</v>
      </c>
      <c r="GJ551">
        <v>0</v>
      </c>
      <c r="GK551">
        <v>0</v>
      </c>
      <c r="GL551">
        <v>0</v>
      </c>
      <c r="GM551">
        <v>0</v>
      </c>
      <c r="GN551">
        <v>0</v>
      </c>
      <c r="GO551">
        <v>0</v>
      </c>
      <c r="GP551">
        <v>3</v>
      </c>
      <c r="GQ551">
        <v>19</v>
      </c>
      <c r="GR551">
        <v>5</v>
      </c>
      <c r="GS551">
        <v>1</v>
      </c>
      <c r="GT551">
        <v>0</v>
      </c>
      <c r="GU551">
        <v>1</v>
      </c>
      <c r="GV551">
        <v>0</v>
      </c>
      <c r="GW551">
        <v>1</v>
      </c>
      <c r="GX551">
        <v>0</v>
      </c>
      <c r="GY551">
        <v>0</v>
      </c>
      <c r="GZ551">
        <v>0</v>
      </c>
      <c r="HA551">
        <v>0</v>
      </c>
      <c r="HB551">
        <v>0</v>
      </c>
      <c r="HC551">
        <v>0</v>
      </c>
      <c r="HD551">
        <v>0</v>
      </c>
      <c r="HE551">
        <v>0</v>
      </c>
      <c r="HF551">
        <v>0</v>
      </c>
      <c r="HG551">
        <v>0</v>
      </c>
      <c r="HH551">
        <v>0</v>
      </c>
      <c r="HI551">
        <v>0</v>
      </c>
      <c r="HJ551">
        <v>0</v>
      </c>
      <c r="HK551">
        <v>0</v>
      </c>
      <c r="HL551">
        <v>0</v>
      </c>
      <c r="HM551">
        <v>0</v>
      </c>
      <c r="HN551">
        <v>1</v>
      </c>
      <c r="HO551">
        <v>0</v>
      </c>
      <c r="HP551">
        <v>1</v>
      </c>
      <c r="HQ551">
        <v>5</v>
      </c>
      <c r="HR551">
        <v>0</v>
      </c>
      <c r="HS551">
        <v>0</v>
      </c>
      <c r="HT551">
        <v>0</v>
      </c>
      <c r="HU551">
        <v>0</v>
      </c>
      <c r="HV551">
        <v>0</v>
      </c>
      <c r="HW551">
        <v>0</v>
      </c>
      <c r="HX551">
        <v>0</v>
      </c>
      <c r="HY551">
        <v>0</v>
      </c>
      <c r="HZ551">
        <v>0</v>
      </c>
      <c r="IA551">
        <v>0</v>
      </c>
      <c r="IB551">
        <v>0</v>
      </c>
      <c r="IC551">
        <v>0</v>
      </c>
      <c r="ID551">
        <v>0</v>
      </c>
      <c r="IE551">
        <v>0</v>
      </c>
    </row>
    <row r="552" spans="1:239">
      <c r="A552" t="s">
        <v>698</v>
      </c>
      <c r="B552" t="s">
        <v>695</v>
      </c>
      <c r="C552" t="str">
        <f>"061507"</f>
        <v>061507</v>
      </c>
      <c r="D552" t="s">
        <v>697</v>
      </c>
      <c r="E552">
        <v>5</v>
      </c>
      <c r="F552">
        <v>435</v>
      </c>
      <c r="G552">
        <v>340</v>
      </c>
      <c r="H552">
        <v>128</v>
      </c>
      <c r="I552">
        <v>212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212</v>
      </c>
      <c r="T552">
        <v>0</v>
      </c>
      <c r="U552">
        <v>0</v>
      </c>
      <c r="V552">
        <v>212</v>
      </c>
      <c r="W552">
        <v>12</v>
      </c>
      <c r="X552">
        <v>7</v>
      </c>
      <c r="Y552">
        <v>5</v>
      </c>
      <c r="Z552">
        <v>0</v>
      </c>
      <c r="AA552">
        <v>200</v>
      </c>
      <c r="AB552">
        <v>134</v>
      </c>
      <c r="AC552">
        <v>18</v>
      </c>
      <c r="AD552">
        <v>1</v>
      </c>
      <c r="AE552">
        <v>2</v>
      </c>
      <c r="AF552">
        <v>50</v>
      </c>
      <c r="AG552">
        <v>4</v>
      </c>
      <c r="AH552">
        <v>0</v>
      </c>
      <c r="AI552">
        <v>0</v>
      </c>
      <c r="AJ552">
        <v>1</v>
      </c>
      <c r="AK552">
        <v>14</v>
      </c>
      <c r="AL552">
        <v>9</v>
      </c>
      <c r="AM552">
        <v>0</v>
      </c>
      <c r="AN552">
        <v>0</v>
      </c>
      <c r="AO552">
        <v>0</v>
      </c>
      <c r="AP552">
        <v>1</v>
      </c>
      <c r="AQ552">
        <v>3</v>
      </c>
      <c r="AR552">
        <v>27</v>
      </c>
      <c r="AS552">
        <v>0</v>
      </c>
      <c r="AT552">
        <v>1</v>
      </c>
      <c r="AU552">
        <v>0</v>
      </c>
      <c r="AV552">
        <v>1</v>
      </c>
      <c r="AW552">
        <v>0</v>
      </c>
      <c r="AX552">
        <v>0</v>
      </c>
      <c r="AY552">
        <v>1</v>
      </c>
      <c r="AZ552">
        <v>1</v>
      </c>
      <c r="BA552">
        <v>134</v>
      </c>
      <c r="BB552">
        <v>7</v>
      </c>
      <c r="BC552">
        <v>0</v>
      </c>
      <c r="BD552">
        <v>6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1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7</v>
      </c>
      <c r="CB552">
        <v>5</v>
      </c>
      <c r="CC552">
        <v>1</v>
      </c>
      <c r="CD552">
        <v>0</v>
      </c>
      <c r="CE552">
        <v>0</v>
      </c>
      <c r="CF552">
        <v>1</v>
      </c>
      <c r="CG552">
        <v>0</v>
      </c>
      <c r="CH552">
        <v>0</v>
      </c>
      <c r="CI552">
        <v>0</v>
      </c>
      <c r="CJ552">
        <v>0</v>
      </c>
      <c r="CK552">
        <v>2</v>
      </c>
      <c r="CL552">
        <v>0</v>
      </c>
      <c r="CM552">
        <v>0</v>
      </c>
      <c r="CN552">
        <v>0</v>
      </c>
      <c r="CO552">
        <v>0</v>
      </c>
      <c r="CP552">
        <v>1</v>
      </c>
      <c r="CQ552">
        <v>5</v>
      </c>
      <c r="CR552">
        <v>13</v>
      </c>
      <c r="CS552">
        <v>5</v>
      </c>
      <c r="CT552">
        <v>1</v>
      </c>
      <c r="CU552">
        <v>0</v>
      </c>
      <c r="CV552">
        <v>0</v>
      </c>
      <c r="CW552">
        <v>1</v>
      </c>
      <c r="CX552">
        <v>0</v>
      </c>
      <c r="CY552">
        <v>3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1</v>
      </c>
      <c r="DH552">
        <v>0</v>
      </c>
      <c r="DI552">
        <v>1</v>
      </c>
      <c r="DJ552">
        <v>0</v>
      </c>
      <c r="DK552">
        <v>0</v>
      </c>
      <c r="DL552">
        <v>0</v>
      </c>
      <c r="DM552">
        <v>0</v>
      </c>
      <c r="DN552">
        <v>1</v>
      </c>
      <c r="DO552">
        <v>0</v>
      </c>
      <c r="DP552">
        <v>0</v>
      </c>
      <c r="DQ552">
        <v>13</v>
      </c>
      <c r="DR552">
        <v>23</v>
      </c>
      <c r="DS552">
        <v>2</v>
      </c>
      <c r="DT552">
        <v>2</v>
      </c>
      <c r="DU552">
        <v>0</v>
      </c>
      <c r="DV552">
        <v>16</v>
      </c>
      <c r="DW552">
        <v>0</v>
      </c>
      <c r="DX552">
        <v>0</v>
      </c>
      <c r="DY552">
        <v>0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2</v>
      </c>
      <c r="EM552">
        <v>0</v>
      </c>
      <c r="EN552">
        <v>0</v>
      </c>
      <c r="EO552">
        <v>1</v>
      </c>
      <c r="EP552">
        <v>0</v>
      </c>
      <c r="EQ552">
        <v>23</v>
      </c>
      <c r="ER552">
        <v>3</v>
      </c>
      <c r="ES552">
        <v>0</v>
      </c>
      <c r="ET552">
        <v>3</v>
      </c>
      <c r="EU552">
        <v>0</v>
      </c>
      <c r="EV552">
        <v>0</v>
      </c>
      <c r="EW552">
        <v>0</v>
      </c>
      <c r="EX552">
        <v>0</v>
      </c>
      <c r="EY552">
        <v>0</v>
      </c>
      <c r="EZ552">
        <v>0</v>
      </c>
      <c r="FA552">
        <v>0</v>
      </c>
      <c r="FB552">
        <v>0</v>
      </c>
      <c r="FC552">
        <v>0</v>
      </c>
      <c r="FD552">
        <v>0</v>
      </c>
      <c r="FE552">
        <v>0</v>
      </c>
      <c r="FF552">
        <v>0</v>
      </c>
      <c r="FG552">
        <v>0</v>
      </c>
      <c r="FH552">
        <v>0</v>
      </c>
      <c r="FI552">
        <v>0</v>
      </c>
      <c r="FJ552">
        <v>0</v>
      </c>
      <c r="FK552">
        <v>0</v>
      </c>
      <c r="FL552">
        <v>0</v>
      </c>
      <c r="FM552">
        <v>0</v>
      </c>
      <c r="FN552">
        <v>0</v>
      </c>
      <c r="FO552">
        <v>0</v>
      </c>
      <c r="FP552">
        <v>0</v>
      </c>
      <c r="FQ552">
        <v>3</v>
      </c>
      <c r="FR552">
        <v>14</v>
      </c>
      <c r="FS552">
        <v>4</v>
      </c>
      <c r="FT552">
        <v>1</v>
      </c>
      <c r="FU552">
        <v>3</v>
      </c>
      <c r="FV552">
        <v>0</v>
      </c>
      <c r="FW552">
        <v>0</v>
      </c>
      <c r="FX552">
        <v>0</v>
      </c>
      <c r="FY552">
        <v>1</v>
      </c>
      <c r="FZ552">
        <v>0</v>
      </c>
      <c r="GA552">
        <v>0</v>
      </c>
      <c r="GB552">
        <v>4</v>
      </c>
      <c r="GC552">
        <v>0</v>
      </c>
      <c r="GD552">
        <v>0</v>
      </c>
      <c r="GE552">
        <v>0</v>
      </c>
      <c r="GF552">
        <v>0</v>
      </c>
      <c r="GG552">
        <v>0</v>
      </c>
      <c r="GH552">
        <v>0</v>
      </c>
      <c r="GI552">
        <v>0</v>
      </c>
      <c r="GJ552">
        <v>0</v>
      </c>
      <c r="GK552">
        <v>0</v>
      </c>
      <c r="GL552">
        <v>0</v>
      </c>
      <c r="GM552">
        <v>0</v>
      </c>
      <c r="GN552">
        <v>0</v>
      </c>
      <c r="GO552">
        <v>1</v>
      </c>
      <c r="GP552">
        <v>0</v>
      </c>
      <c r="GQ552">
        <v>14</v>
      </c>
      <c r="GR552">
        <v>1</v>
      </c>
      <c r="GS552">
        <v>0</v>
      </c>
      <c r="GT552">
        <v>0</v>
      </c>
      <c r="GU552">
        <v>0</v>
      </c>
      <c r="GV552">
        <v>0</v>
      </c>
      <c r="GW552">
        <v>0</v>
      </c>
      <c r="GX552">
        <v>0</v>
      </c>
      <c r="GY552">
        <v>0</v>
      </c>
      <c r="GZ552">
        <v>0</v>
      </c>
      <c r="HA552">
        <v>0</v>
      </c>
      <c r="HB552">
        <v>1</v>
      </c>
      <c r="HC552">
        <v>0</v>
      </c>
      <c r="HD552">
        <v>0</v>
      </c>
      <c r="HE552">
        <v>0</v>
      </c>
      <c r="HF552">
        <v>0</v>
      </c>
      <c r="HG552">
        <v>0</v>
      </c>
      <c r="HH552">
        <v>0</v>
      </c>
      <c r="HI552">
        <v>0</v>
      </c>
      <c r="HJ552">
        <v>0</v>
      </c>
      <c r="HK552">
        <v>0</v>
      </c>
      <c r="HL552">
        <v>0</v>
      </c>
      <c r="HM552">
        <v>0</v>
      </c>
      <c r="HN552">
        <v>0</v>
      </c>
      <c r="HO552">
        <v>0</v>
      </c>
      <c r="HP552">
        <v>0</v>
      </c>
      <c r="HQ552">
        <v>1</v>
      </c>
      <c r="HR552">
        <v>0</v>
      </c>
      <c r="HS552">
        <v>0</v>
      </c>
      <c r="HT552">
        <v>0</v>
      </c>
      <c r="HU552">
        <v>0</v>
      </c>
      <c r="HV552">
        <v>0</v>
      </c>
      <c r="HW552">
        <v>0</v>
      </c>
      <c r="HX552">
        <v>0</v>
      </c>
      <c r="HY552">
        <v>0</v>
      </c>
      <c r="HZ552">
        <v>0</v>
      </c>
      <c r="IA552">
        <v>0</v>
      </c>
      <c r="IB552">
        <v>0</v>
      </c>
      <c r="IC552">
        <v>0</v>
      </c>
      <c r="ID552">
        <v>0</v>
      </c>
      <c r="IE552">
        <v>0</v>
      </c>
    </row>
    <row r="553" spans="1:239">
      <c r="A553" t="s">
        <v>696</v>
      </c>
      <c r="B553" t="s">
        <v>695</v>
      </c>
      <c r="C553" t="str">
        <f>"061507"</f>
        <v>061507</v>
      </c>
      <c r="D553" t="s">
        <v>694</v>
      </c>
      <c r="E553">
        <v>6</v>
      </c>
      <c r="F553">
        <v>663</v>
      </c>
      <c r="G553">
        <v>510</v>
      </c>
      <c r="H553">
        <v>146</v>
      </c>
      <c r="I553">
        <v>364</v>
      </c>
      <c r="J553">
        <v>0</v>
      </c>
      <c r="K553">
        <v>3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364</v>
      </c>
      <c r="T553">
        <v>0</v>
      </c>
      <c r="U553">
        <v>0</v>
      </c>
      <c r="V553">
        <v>364</v>
      </c>
      <c r="W553">
        <v>14</v>
      </c>
      <c r="X553">
        <v>5</v>
      </c>
      <c r="Y553">
        <v>9</v>
      </c>
      <c r="Z553">
        <v>0</v>
      </c>
      <c r="AA553">
        <v>350</v>
      </c>
      <c r="AB553">
        <v>242</v>
      </c>
      <c r="AC553">
        <v>31</v>
      </c>
      <c r="AD553">
        <v>1</v>
      </c>
      <c r="AE553">
        <v>8</v>
      </c>
      <c r="AF553">
        <v>100</v>
      </c>
      <c r="AG553">
        <v>15</v>
      </c>
      <c r="AH553">
        <v>0</v>
      </c>
      <c r="AI553">
        <v>1</v>
      </c>
      <c r="AJ553">
        <v>0</v>
      </c>
      <c r="AK553">
        <v>9</v>
      </c>
      <c r="AL553">
        <v>7</v>
      </c>
      <c r="AM553">
        <v>0</v>
      </c>
      <c r="AN553">
        <v>1</v>
      </c>
      <c r="AO553">
        <v>0</v>
      </c>
      <c r="AP553">
        <v>0</v>
      </c>
      <c r="AQ553">
        <v>1</v>
      </c>
      <c r="AR553">
        <v>60</v>
      </c>
      <c r="AS553">
        <v>1</v>
      </c>
      <c r="AT553">
        <v>0</v>
      </c>
      <c r="AU553">
        <v>0</v>
      </c>
      <c r="AV553">
        <v>1</v>
      </c>
      <c r="AW553">
        <v>0</v>
      </c>
      <c r="AX553">
        <v>0</v>
      </c>
      <c r="AY553">
        <v>0</v>
      </c>
      <c r="AZ553">
        <v>6</v>
      </c>
      <c r="BA553">
        <v>242</v>
      </c>
      <c r="BB553">
        <v>9</v>
      </c>
      <c r="BC553">
        <v>0</v>
      </c>
      <c r="BD553">
        <v>4</v>
      </c>
      <c r="BE553">
        <v>2</v>
      </c>
      <c r="BF553">
        <v>0</v>
      </c>
      <c r="BG553">
        <v>0</v>
      </c>
      <c r="BH553">
        <v>0</v>
      </c>
      <c r="BI553">
        <v>1</v>
      </c>
      <c r="BJ553">
        <v>1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1</v>
      </c>
      <c r="CA553">
        <v>9</v>
      </c>
      <c r="CB553">
        <v>11</v>
      </c>
      <c r="CC553">
        <v>5</v>
      </c>
      <c r="CD553">
        <v>0</v>
      </c>
      <c r="CE553">
        <v>3</v>
      </c>
      <c r="CF553">
        <v>1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2</v>
      </c>
      <c r="CQ553">
        <v>11</v>
      </c>
      <c r="CR553">
        <v>13</v>
      </c>
      <c r="CS553">
        <v>8</v>
      </c>
      <c r="CT553">
        <v>0</v>
      </c>
      <c r="CU553">
        <v>2</v>
      </c>
      <c r="CV553">
        <v>1</v>
      </c>
      <c r="CW553">
        <v>0</v>
      </c>
      <c r="CX553">
        <v>0</v>
      </c>
      <c r="CY553">
        <v>0</v>
      </c>
      <c r="CZ553">
        <v>0</v>
      </c>
      <c r="DA553">
        <v>1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1</v>
      </c>
      <c r="DP553">
        <v>0</v>
      </c>
      <c r="DQ553">
        <v>13</v>
      </c>
      <c r="DR553">
        <v>30</v>
      </c>
      <c r="DS553">
        <v>1</v>
      </c>
      <c r="DT553">
        <v>1</v>
      </c>
      <c r="DU553">
        <v>0</v>
      </c>
      <c r="DV553">
        <v>18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0</v>
      </c>
      <c r="EC553">
        <v>0</v>
      </c>
      <c r="ED553">
        <v>0</v>
      </c>
      <c r="EE553">
        <v>0</v>
      </c>
      <c r="EF553">
        <v>0</v>
      </c>
      <c r="EG553">
        <v>0</v>
      </c>
      <c r="EH553">
        <v>0</v>
      </c>
      <c r="EI553">
        <v>1</v>
      </c>
      <c r="EJ553">
        <v>0</v>
      </c>
      <c r="EK553">
        <v>0</v>
      </c>
      <c r="EL553">
        <v>6</v>
      </c>
      <c r="EM553">
        <v>3</v>
      </c>
      <c r="EN553">
        <v>0</v>
      </c>
      <c r="EO553">
        <v>0</v>
      </c>
      <c r="EP553">
        <v>0</v>
      </c>
      <c r="EQ553">
        <v>30</v>
      </c>
      <c r="ER553">
        <v>7</v>
      </c>
      <c r="ES553">
        <v>4</v>
      </c>
      <c r="ET553">
        <v>0</v>
      </c>
      <c r="EU553">
        <v>0</v>
      </c>
      <c r="EV553">
        <v>0</v>
      </c>
      <c r="EW553">
        <v>0</v>
      </c>
      <c r="EX553">
        <v>0</v>
      </c>
      <c r="EY553">
        <v>0</v>
      </c>
      <c r="EZ553">
        <v>1</v>
      </c>
      <c r="FA553">
        <v>0</v>
      </c>
      <c r="FB553">
        <v>0</v>
      </c>
      <c r="FC553">
        <v>0</v>
      </c>
      <c r="FD553">
        <v>0</v>
      </c>
      <c r="FE553">
        <v>0</v>
      </c>
      <c r="FF553">
        <v>0</v>
      </c>
      <c r="FG553">
        <v>0</v>
      </c>
      <c r="FH553">
        <v>1</v>
      </c>
      <c r="FI553">
        <v>0</v>
      </c>
      <c r="FJ553">
        <v>0</v>
      </c>
      <c r="FK553">
        <v>0</v>
      </c>
      <c r="FL553">
        <v>0</v>
      </c>
      <c r="FM553">
        <v>1</v>
      </c>
      <c r="FN553">
        <v>0</v>
      </c>
      <c r="FO553">
        <v>0</v>
      </c>
      <c r="FP553">
        <v>0</v>
      </c>
      <c r="FQ553">
        <v>7</v>
      </c>
      <c r="FR553">
        <v>27</v>
      </c>
      <c r="FS553">
        <v>4</v>
      </c>
      <c r="FT553">
        <v>3</v>
      </c>
      <c r="FU553">
        <v>3</v>
      </c>
      <c r="FV553">
        <v>0</v>
      </c>
      <c r="FW553">
        <v>0</v>
      </c>
      <c r="FX553">
        <v>0</v>
      </c>
      <c r="FY553">
        <v>2</v>
      </c>
      <c r="FZ553">
        <v>0</v>
      </c>
      <c r="GA553">
        <v>0</v>
      </c>
      <c r="GB553">
        <v>2</v>
      </c>
      <c r="GC553">
        <v>0</v>
      </c>
      <c r="GD553">
        <v>0</v>
      </c>
      <c r="GE553">
        <v>3</v>
      </c>
      <c r="GF553">
        <v>0</v>
      </c>
      <c r="GG553">
        <v>1</v>
      </c>
      <c r="GH553">
        <v>0</v>
      </c>
      <c r="GI553">
        <v>1</v>
      </c>
      <c r="GJ553">
        <v>0</v>
      </c>
      <c r="GK553">
        <v>0</v>
      </c>
      <c r="GL553">
        <v>0</v>
      </c>
      <c r="GM553">
        <v>0</v>
      </c>
      <c r="GN553">
        <v>0</v>
      </c>
      <c r="GO553">
        <v>1</v>
      </c>
      <c r="GP553">
        <v>7</v>
      </c>
      <c r="GQ553">
        <v>27</v>
      </c>
      <c r="GR553">
        <v>11</v>
      </c>
      <c r="GS553">
        <v>4</v>
      </c>
      <c r="GT553">
        <v>0</v>
      </c>
      <c r="GU553">
        <v>0</v>
      </c>
      <c r="GV553">
        <v>0</v>
      </c>
      <c r="GW553">
        <v>3</v>
      </c>
      <c r="GX553">
        <v>0</v>
      </c>
      <c r="GY553">
        <v>0</v>
      </c>
      <c r="GZ553">
        <v>0</v>
      </c>
      <c r="HA553">
        <v>0</v>
      </c>
      <c r="HB553">
        <v>0</v>
      </c>
      <c r="HC553">
        <v>0</v>
      </c>
      <c r="HD553">
        <v>0</v>
      </c>
      <c r="HE553">
        <v>2</v>
      </c>
      <c r="HF553">
        <v>0</v>
      </c>
      <c r="HG553">
        <v>1</v>
      </c>
      <c r="HH553">
        <v>0</v>
      </c>
      <c r="HI553">
        <v>0</v>
      </c>
      <c r="HJ553">
        <v>0</v>
      </c>
      <c r="HK553">
        <v>0</v>
      </c>
      <c r="HL553">
        <v>1</v>
      </c>
      <c r="HM553">
        <v>0</v>
      </c>
      <c r="HN553">
        <v>0</v>
      </c>
      <c r="HO553">
        <v>0</v>
      </c>
      <c r="HP553">
        <v>0</v>
      </c>
      <c r="HQ553">
        <v>11</v>
      </c>
      <c r="HR553">
        <v>0</v>
      </c>
      <c r="HS553">
        <v>0</v>
      </c>
      <c r="HT553">
        <v>0</v>
      </c>
      <c r="HU553">
        <v>0</v>
      </c>
      <c r="HV553">
        <v>0</v>
      </c>
      <c r="HW553">
        <v>0</v>
      </c>
      <c r="HX553">
        <v>0</v>
      </c>
      <c r="HY553">
        <v>0</v>
      </c>
      <c r="HZ553">
        <v>0</v>
      </c>
      <c r="IA553">
        <v>0</v>
      </c>
      <c r="IB553">
        <v>0</v>
      </c>
      <c r="IC553">
        <v>0</v>
      </c>
      <c r="ID553">
        <v>0</v>
      </c>
      <c r="IE553">
        <v>0</v>
      </c>
    </row>
    <row r="554" spans="1:239">
      <c r="A554" t="s">
        <v>693</v>
      </c>
      <c r="B554" t="s">
        <v>680</v>
      </c>
      <c r="C554" t="str">
        <f>"061508"</f>
        <v>061508</v>
      </c>
      <c r="D554" t="s">
        <v>692</v>
      </c>
      <c r="E554">
        <v>1</v>
      </c>
      <c r="F554">
        <v>1854</v>
      </c>
      <c r="G554">
        <v>1420</v>
      </c>
      <c r="H554">
        <v>620</v>
      </c>
      <c r="I554">
        <v>800</v>
      </c>
      <c r="J554">
        <v>2</v>
      </c>
      <c r="K554">
        <v>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800</v>
      </c>
      <c r="T554">
        <v>0</v>
      </c>
      <c r="U554">
        <v>0</v>
      </c>
      <c r="V554">
        <v>800</v>
      </c>
      <c r="W554">
        <v>27</v>
      </c>
      <c r="X554">
        <v>16</v>
      </c>
      <c r="Y554">
        <v>11</v>
      </c>
      <c r="Z554">
        <v>0</v>
      </c>
      <c r="AA554">
        <v>773</v>
      </c>
      <c r="AB554">
        <v>359</v>
      </c>
      <c r="AC554">
        <v>71</v>
      </c>
      <c r="AD554">
        <v>7</v>
      </c>
      <c r="AE554">
        <v>16</v>
      </c>
      <c r="AF554">
        <v>75</v>
      </c>
      <c r="AG554">
        <v>4</v>
      </c>
      <c r="AH554">
        <v>1</v>
      </c>
      <c r="AI554">
        <v>2</v>
      </c>
      <c r="AJ554">
        <v>1</v>
      </c>
      <c r="AK554">
        <v>2</v>
      </c>
      <c r="AL554">
        <v>2</v>
      </c>
      <c r="AM554">
        <v>1</v>
      </c>
      <c r="AN554">
        <v>1</v>
      </c>
      <c r="AO554">
        <v>20</v>
      </c>
      <c r="AP554">
        <v>5</v>
      </c>
      <c r="AQ554">
        <v>14</v>
      </c>
      <c r="AR554">
        <v>121</v>
      </c>
      <c r="AS554">
        <v>3</v>
      </c>
      <c r="AT554">
        <v>4</v>
      </c>
      <c r="AU554">
        <v>0</v>
      </c>
      <c r="AV554">
        <v>2</v>
      </c>
      <c r="AW554">
        <v>0</v>
      </c>
      <c r="AX554">
        <v>2</v>
      </c>
      <c r="AY554">
        <v>0</v>
      </c>
      <c r="AZ554">
        <v>5</v>
      </c>
      <c r="BA554">
        <v>359</v>
      </c>
      <c r="BB554">
        <v>60</v>
      </c>
      <c r="BC554">
        <v>6</v>
      </c>
      <c r="BD554">
        <v>15</v>
      </c>
      <c r="BE554">
        <v>1</v>
      </c>
      <c r="BF554">
        <v>3</v>
      </c>
      <c r="BG554">
        <v>1</v>
      </c>
      <c r="BH554">
        <v>10</v>
      </c>
      <c r="BI554">
        <v>1</v>
      </c>
      <c r="BJ554">
        <v>2</v>
      </c>
      <c r="BK554">
        <v>2</v>
      </c>
      <c r="BL554">
        <v>0</v>
      </c>
      <c r="BM554">
        <v>2</v>
      </c>
      <c r="BN554">
        <v>0</v>
      </c>
      <c r="BO554">
        <v>3</v>
      </c>
      <c r="BP554">
        <v>1</v>
      </c>
      <c r="BQ554">
        <v>0</v>
      </c>
      <c r="BR554">
        <v>1</v>
      </c>
      <c r="BS554">
        <v>5</v>
      </c>
      <c r="BT554">
        <v>0</v>
      </c>
      <c r="BU554">
        <v>0</v>
      </c>
      <c r="BV554">
        <v>1</v>
      </c>
      <c r="BW554">
        <v>1</v>
      </c>
      <c r="BX554">
        <v>1</v>
      </c>
      <c r="BY554">
        <v>0</v>
      </c>
      <c r="BZ554">
        <v>4</v>
      </c>
      <c r="CA554">
        <v>60</v>
      </c>
      <c r="CB554">
        <v>31</v>
      </c>
      <c r="CC554">
        <v>14</v>
      </c>
      <c r="CD554">
        <v>2</v>
      </c>
      <c r="CE554">
        <v>1</v>
      </c>
      <c r="CF554">
        <v>4</v>
      </c>
      <c r="CG554">
        <v>0</v>
      </c>
      <c r="CH554">
        <v>0</v>
      </c>
      <c r="CI554">
        <v>1</v>
      </c>
      <c r="CJ554">
        <v>1</v>
      </c>
      <c r="CK554">
        <v>2</v>
      </c>
      <c r="CL554">
        <v>1</v>
      </c>
      <c r="CM554">
        <v>0</v>
      </c>
      <c r="CN554">
        <v>0</v>
      </c>
      <c r="CO554">
        <v>3</v>
      </c>
      <c r="CP554">
        <v>2</v>
      </c>
      <c r="CQ554">
        <v>31</v>
      </c>
      <c r="CR554">
        <v>52</v>
      </c>
      <c r="CS554">
        <v>17</v>
      </c>
      <c r="CT554">
        <v>2</v>
      </c>
      <c r="CU554">
        <v>0</v>
      </c>
      <c r="CV554">
        <v>4</v>
      </c>
      <c r="CW554">
        <v>2</v>
      </c>
      <c r="CX554">
        <v>1</v>
      </c>
      <c r="CY554">
        <v>7</v>
      </c>
      <c r="CZ554">
        <v>5</v>
      </c>
      <c r="DA554">
        <v>4</v>
      </c>
      <c r="DB554">
        <v>1</v>
      </c>
      <c r="DC554">
        <v>1</v>
      </c>
      <c r="DD554">
        <v>2</v>
      </c>
      <c r="DE554">
        <v>0</v>
      </c>
      <c r="DF554">
        <v>0</v>
      </c>
      <c r="DG554">
        <v>1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1</v>
      </c>
      <c r="DO554">
        <v>1</v>
      </c>
      <c r="DP554">
        <v>3</v>
      </c>
      <c r="DQ554">
        <v>52</v>
      </c>
      <c r="DR554">
        <v>108</v>
      </c>
      <c r="DS554">
        <v>2</v>
      </c>
      <c r="DT554">
        <v>7</v>
      </c>
      <c r="DU554">
        <v>0</v>
      </c>
      <c r="DV554">
        <v>83</v>
      </c>
      <c r="DW554">
        <v>0</v>
      </c>
      <c r="DX554">
        <v>0</v>
      </c>
      <c r="DY554">
        <v>0</v>
      </c>
      <c r="DZ554">
        <v>0</v>
      </c>
      <c r="EA554">
        <v>0</v>
      </c>
      <c r="EB554">
        <v>1</v>
      </c>
      <c r="EC554">
        <v>1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1</v>
      </c>
      <c r="EJ554">
        <v>0</v>
      </c>
      <c r="EK554">
        <v>1</v>
      </c>
      <c r="EL554">
        <v>2</v>
      </c>
      <c r="EM554">
        <v>9</v>
      </c>
      <c r="EN554">
        <v>1</v>
      </c>
      <c r="EO554">
        <v>0</v>
      </c>
      <c r="EP554">
        <v>0</v>
      </c>
      <c r="EQ554">
        <v>108</v>
      </c>
      <c r="ER554">
        <v>43</v>
      </c>
      <c r="ES554">
        <v>25</v>
      </c>
      <c r="ET554">
        <v>8</v>
      </c>
      <c r="EU554">
        <v>0</v>
      </c>
      <c r="EV554">
        <v>0</v>
      </c>
      <c r="EW554">
        <v>0</v>
      </c>
      <c r="EX554">
        <v>0</v>
      </c>
      <c r="EY554">
        <v>0</v>
      </c>
      <c r="EZ554">
        <v>0</v>
      </c>
      <c r="FA554">
        <v>0</v>
      </c>
      <c r="FB554">
        <v>0</v>
      </c>
      <c r="FC554">
        <v>0</v>
      </c>
      <c r="FD554">
        <v>0</v>
      </c>
      <c r="FE554">
        <v>4</v>
      </c>
      <c r="FF554">
        <v>0</v>
      </c>
      <c r="FG554">
        <v>0</v>
      </c>
      <c r="FH554">
        <v>2</v>
      </c>
      <c r="FI554">
        <v>1</v>
      </c>
      <c r="FJ554">
        <v>0</v>
      </c>
      <c r="FK554">
        <v>0</v>
      </c>
      <c r="FL554">
        <v>0</v>
      </c>
      <c r="FM554">
        <v>1</v>
      </c>
      <c r="FN554">
        <v>0</v>
      </c>
      <c r="FO554">
        <v>1</v>
      </c>
      <c r="FP554">
        <v>1</v>
      </c>
      <c r="FQ554">
        <v>43</v>
      </c>
      <c r="FR554">
        <v>88</v>
      </c>
      <c r="FS554">
        <v>28</v>
      </c>
      <c r="FT554">
        <v>8</v>
      </c>
      <c r="FU554">
        <v>10</v>
      </c>
      <c r="FV554">
        <v>3</v>
      </c>
      <c r="FW554">
        <v>0</v>
      </c>
      <c r="FX554">
        <v>0</v>
      </c>
      <c r="FY554">
        <v>8</v>
      </c>
      <c r="FZ554">
        <v>1</v>
      </c>
      <c r="GA554">
        <v>2</v>
      </c>
      <c r="GB554">
        <v>4</v>
      </c>
      <c r="GC554">
        <v>1</v>
      </c>
      <c r="GD554">
        <v>2</v>
      </c>
      <c r="GE554">
        <v>4</v>
      </c>
      <c r="GF554">
        <v>0</v>
      </c>
      <c r="GG554">
        <v>0</v>
      </c>
      <c r="GH554">
        <v>2</v>
      </c>
      <c r="GI554">
        <v>3</v>
      </c>
      <c r="GJ554">
        <v>0</v>
      </c>
      <c r="GK554">
        <v>0</v>
      </c>
      <c r="GL554">
        <v>2</v>
      </c>
      <c r="GM554">
        <v>0</v>
      </c>
      <c r="GN554">
        <v>0</v>
      </c>
      <c r="GO554">
        <v>2</v>
      </c>
      <c r="GP554">
        <v>8</v>
      </c>
      <c r="GQ554">
        <v>88</v>
      </c>
      <c r="GR554">
        <v>30</v>
      </c>
      <c r="GS554">
        <v>9</v>
      </c>
      <c r="GT554">
        <v>0</v>
      </c>
      <c r="GU554">
        <v>1</v>
      </c>
      <c r="GV554">
        <v>1</v>
      </c>
      <c r="GW554">
        <v>1</v>
      </c>
      <c r="GX554">
        <v>0</v>
      </c>
      <c r="GY554">
        <v>1</v>
      </c>
      <c r="GZ554">
        <v>1</v>
      </c>
      <c r="HA554">
        <v>4</v>
      </c>
      <c r="HB554">
        <v>0</v>
      </c>
      <c r="HC554">
        <v>1</v>
      </c>
      <c r="HD554">
        <v>0</v>
      </c>
      <c r="HE554">
        <v>1</v>
      </c>
      <c r="HF554">
        <v>0</v>
      </c>
      <c r="HG554">
        <v>0</v>
      </c>
      <c r="HH554">
        <v>0</v>
      </c>
      <c r="HI554">
        <v>0</v>
      </c>
      <c r="HJ554">
        <v>0</v>
      </c>
      <c r="HK554">
        <v>0</v>
      </c>
      <c r="HL554">
        <v>0</v>
      </c>
      <c r="HM554">
        <v>0</v>
      </c>
      <c r="HN554">
        <v>2</v>
      </c>
      <c r="HO554">
        <v>0</v>
      </c>
      <c r="HP554">
        <v>8</v>
      </c>
      <c r="HQ554">
        <v>30</v>
      </c>
      <c r="HR554">
        <v>2</v>
      </c>
      <c r="HS554">
        <v>1</v>
      </c>
      <c r="HT554">
        <v>0</v>
      </c>
      <c r="HU554">
        <v>0</v>
      </c>
      <c r="HV554">
        <v>0</v>
      </c>
      <c r="HW554">
        <v>0</v>
      </c>
      <c r="HX554">
        <v>0</v>
      </c>
      <c r="HY554">
        <v>0</v>
      </c>
      <c r="HZ554">
        <v>0</v>
      </c>
      <c r="IA554">
        <v>0</v>
      </c>
      <c r="IB554">
        <v>0</v>
      </c>
      <c r="IC554">
        <v>0</v>
      </c>
      <c r="ID554">
        <v>1</v>
      </c>
      <c r="IE554">
        <v>2</v>
      </c>
    </row>
    <row r="555" spans="1:239">
      <c r="A555" t="s">
        <v>691</v>
      </c>
      <c r="B555" t="s">
        <v>680</v>
      </c>
      <c r="C555" t="str">
        <f>"061508"</f>
        <v>061508</v>
      </c>
      <c r="D555" t="s">
        <v>690</v>
      </c>
      <c r="E555">
        <v>2</v>
      </c>
      <c r="F555">
        <v>1105</v>
      </c>
      <c r="G555">
        <v>850</v>
      </c>
      <c r="H555">
        <v>388</v>
      </c>
      <c r="I555">
        <v>462</v>
      </c>
      <c r="J555">
        <v>0</v>
      </c>
      <c r="K555">
        <v>5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462</v>
      </c>
      <c r="T555">
        <v>0</v>
      </c>
      <c r="U555">
        <v>0</v>
      </c>
      <c r="V555">
        <v>462</v>
      </c>
      <c r="W555">
        <v>18</v>
      </c>
      <c r="X555">
        <v>15</v>
      </c>
      <c r="Y555">
        <v>3</v>
      </c>
      <c r="Z555">
        <v>0</v>
      </c>
      <c r="AA555">
        <v>444</v>
      </c>
      <c r="AB555">
        <v>197</v>
      </c>
      <c r="AC555">
        <v>29</v>
      </c>
      <c r="AD555">
        <v>7</v>
      </c>
      <c r="AE555">
        <v>13</v>
      </c>
      <c r="AF555">
        <v>27</v>
      </c>
      <c r="AG555">
        <v>9</v>
      </c>
      <c r="AH555">
        <v>0</v>
      </c>
      <c r="AI555">
        <v>1</v>
      </c>
      <c r="AJ555">
        <v>1</v>
      </c>
      <c r="AK555">
        <v>12</v>
      </c>
      <c r="AL555">
        <v>1</v>
      </c>
      <c r="AM555">
        <v>2</v>
      </c>
      <c r="AN555">
        <v>2</v>
      </c>
      <c r="AO555">
        <v>25</v>
      </c>
      <c r="AP555">
        <v>0</v>
      </c>
      <c r="AQ555">
        <v>7</v>
      </c>
      <c r="AR555">
        <v>47</v>
      </c>
      <c r="AS555">
        <v>3</v>
      </c>
      <c r="AT555">
        <v>0</v>
      </c>
      <c r="AU555">
        <v>0</v>
      </c>
      <c r="AV555">
        <v>0</v>
      </c>
      <c r="AW555">
        <v>2</v>
      </c>
      <c r="AX555">
        <v>1</v>
      </c>
      <c r="AY555">
        <v>3</v>
      </c>
      <c r="AZ555">
        <v>5</v>
      </c>
      <c r="BA555">
        <v>197</v>
      </c>
      <c r="BB555">
        <v>48</v>
      </c>
      <c r="BC555">
        <v>9</v>
      </c>
      <c r="BD555">
        <v>13</v>
      </c>
      <c r="BE555">
        <v>3</v>
      </c>
      <c r="BF555">
        <v>1</v>
      </c>
      <c r="BG555">
        <v>1</v>
      </c>
      <c r="BH555">
        <v>14</v>
      </c>
      <c r="BI555">
        <v>1</v>
      </c>
      <c r="BJ555">
        <v>0</v>
      </c>
      <c r="BK555">
        <v>3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1</v>
      </c>
      <c r="BT555">
        <v>0</v>
      </c>
      <c r="BU555">
        <v>1</v>
      </c>
      <c r="BV555">
        <v>0</v>
      </c>
      <c r="BW555">
        <v>0</v>
      </c>
      <c r="BX555">
        <v>1</v>
      </c>
      <c r="BY555">
        <v>0</v>
      </c>
      <c r="BZ555">
        <v>0</v>
      </c>
      <c r="CA555">
        <v>48</v>
      </c>
      <c r="CB555">
        <v>18</v>
      </c>
      <c r="CC555">
        <v>9</v>
      </c>
      <c r="CD555">
        <v>1</v>
      </c>
      <c r="CE555">
        <v>2</v>
      </c>
      <c r="CF555">
        <v>1</v>
      </c>
      <c r="CG555">
        <v>0</v>
      </c>
      <c r="CH555">
        <v>0</v>
      </c>
      <c r="CI555">
        <v>0</v>
      </c>
      <c r="CJ555">
        <v>1</v>
      </c>
      <c r="CK555">
        <v>1</v>
      </c>
      <c r="CL555">
        <v>1</v>
      </c>
      <c r="CM555">
        <v>1</v>
      </c>
      <c r="CN555">
        <v>0</v>
      </c>
      <c r="CO555">
        <v>0</v>
      </c>
      <c r="CP555">
        <v>1</v>
      </c>
      <c r="CQ555">
        <v>18</v>
      </c>
      <c r="CR555">
        <v>15</v>
      </c>
      <c r="CS555">
        <v>4</v>
      </c>
      <c r="CT555">
        <v>3</v>
      </c>
      <c r="CU555">
        <v>1</v>
      </c>
      <c r="CV555">
        <v>1</v>
      </c>
      <c r="CW555">
        <v>0</v>
      </c>
      <c r="CX555">
        <v>2</v>
      </c>
      <c r="CY555">
        <v>0</v>
      </c>
      <c r="CZ555">
        <v>0</v>
      </c>
      <c r="DA555">
        <v>1</v>
      </c>
      <c r="DB555">
        <v>1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1</v>
      </c>
      <c r="DM555">
        <v>0</v>
      </c>
      <c r="DN555">
        <v>1</v>
      </c>
      <c r="DO555">
        <v>0</v>
      </c>
      <c r="DP555">
        <v>0</v>
      </c>
      <c r="DQ555">
        <v>15</v>
      </c>
      <c r="DR555">
        <v>107</v>
      </c>
      <c r="DS555">
        <v>4</v>
      </c>
      <c r="DT555">
        <v>7</v>
      </c>
      <c r="DU555">
        <v>0</v>
      </c>
      <c r="DV555">
        <v>85</v>
      </c>
      <c r="DW555">
        <v>1</v>
      </c>
      <c r="DX555">
        <v>0</v>
      </c>
      <c r="DY555">
        <v>0</v>
      </c>
      <c r="DZ555">
        <v>0</v>
      </c>
      <c r="EA555">
        <v>0</v>
      </c>
      <c r="EB555">
        <v>3</v>
      </c>
      <c r="EC555">
        <v>0</v>
      </c>
      <c r="ED555">
        <v>0</v>
      </c>
      <c r="EE555">
        <v>0</v>
      </c>
      <c r="EF555">
        <v>0</v>
      </c>
      <c r="EG555">
        <v>0</v>
      </c>
      <c r="EH555">
        <v>0</v>
      </c>
      <c r="EI555">
        <v>0</v>
      </c>
      <c r="EJ555">
        <v>0</v>
      </c>
      <c r="EK555">
        <v>0</v>
      </c>
      <c r="EL555">
        <v>0</v>
      </c>
      <c r="EM555">
        <v>6</v>
      </c>
      <c r="EN555">
        <v>0</v>
      </c>
      <c r="EO555">
        <v>0</v>
      </c>
      <c r="EP555">
        <v>1</v>
      </c>
      <c r="EQ555">
        <v>107</v>
      </c>
      <c r="ER555">
        <v>21</v>
      </c>
      <c r="ES555">
        <v>16</v>
      </c>
      <c r="ET555">
        <v>1</v>
      </c>
      <c r="EU555">
        <v>0</v>
      </c>
      <c r="EV555">
        <v>0</v>
      </c>
      <c r="EW555">
        <v>1</v>
      </c>
      <c r="EX555">
        <v>0</v>
      </c>
      <c r="EY555">
        <v>0</v>
      </c>
      <c r="EZ555">
        <v>0</v>
      </c>
      <c r="FA555">
        <v>0</v>
      </c>
      <c r="FB555">
        <v>0</v>
      </c>
      <c r="FC555">
        <v>0</v>
      </c>
      <c r="FD555">
        <v>1</v>
      </c>
      <c r="FE555">
        <v>0</v>
      </c>
      <c r="FF555">
        <v>0</v>
      </c>
      <c r="FG555">
        <v>0</v>
      </c>
      <c r="FH555">
        <v>0</v>
      </c>
      <c r="FI555">
        <v>0</v>
      </c>
      <c r="FJ555">
        <v>0</v>
      </c>
      <c r="FK555">
        <v>0</v>
      </c>
      <c r="FL555">
        <v>1</v>
      </c>
      <c r="FM555">
        <v>1</v>
      </c>
      <c r="FN555">
        <v>0</v>
      </c>
      <c r="FO555">
        <v>0</v>
      </c>
      <c r="FP555">
        <v>0</v>
      </c>
      <c r="FQ555">
        <v>21</v>
      </c>
      <c r="FR555">
        <v>30</v>
      </c>
      <c r="FS555">
        <v>8</v>
      </c>
      <c r="FT555">
        <v>5</v>
      </c>
      <c r="FU555">
        <v>1</v>
      </c>
      <c r="FV555">
        <v>1</v>
      </c>
      <c r="FW555">
        <v>0</v>
      </c>
      <c r="FX555">
        <v>1</v>
      </c>
      <c r="FY555">
        <v>0</v>
      </c>
      <c r="FZ555">
        <v>0</v>
      </c>
      <c r="GA555">
        <v>0</v>
      </c>
      <c r="GB555">
        <v>1</v>
      </c>
      <c r="GC555">
        <v>0</v>
      </c>
      <c r="GD555">
        <v>0</v>
      </c>
      <c r="GE555">
        <v>0</v>
      </c>
      <c r="GF555">
        <v>0</v>
      </c>
      <c r="GG555">
        <v>3</v>
      </c>
      <c r="GH555">
        <v>1</v>
      </c>
      <c r="GI555">
        <v>2</v>
      </c>
      <c r="GJ555">
        <v>0</v>
      </c>
      <c r="GK555">
        <v>2</v>
      </c>
      <c r="GL555">
        <v>0</v>
      </c>
      <c r="GM555">
        <v>2</v>
      </c>
      <c r="GN555">
        <v>0</v>
      </c>
      <c r="GO555">
        <v>3</v>
      </c>
      <c r="GP555">
        <v>0</v>
      </c>
      <c r="GQ555">
        <v>30</v>
      </c>
      <c r="GR555">
        <v>8</v>
      </c>
      <c r="GS555">
        <v>6</v>
      </c>
      <c r="GT555">
        <v>0</v>
      </c>
      <c r="GU555">
        <v>0</v>
      </c>
      <c r="GV555">
        <v>0</v>
      </c>
      <c r="GW555">
        <v>0</v>
      </c>
      <c r="GX555">
        <v>0</v>
      </c>
      <c r="GY555">
        <v>0</v>
      </c>
      <c r="GZ555">
        <v>0</v>
      </c>
      <c r="HA555">
        <v>0</v>
      </c>
      <c r="HB555">
        <v>1</v>
      </c>
      <c r="HC555">
        <v>0</v>
      </c>
      <c r="HD555">
        <v>0</v>
      </c>
      <c r="HE555">
        <v>0</v>
      </c>
      <c r="HF555">
        <v>0</v>
      </c>
      <c r="HG555">
        <v>0</v>
      </c>
      <c r="HH555">
        <v>0</v>
      </c>
      <c r="HI555">
        <v>0</v>
      </c>
      <c r="HJ555">
        <v>0</v>
      </c>
      <c r="HK555">
        <v>0</v>
      </c>
      <c r="HL555">
        <v>0</v>
      </c>
      <c r="HM555">
        <v>0</v>
      </c>
      <c r="HN555">
        <v>0</v>
      </c>
      <c r="HO555">
        <v>0</v>
      </c>
      <c r="HP555">
        <v>1</v>
      </c>
      <c r="HQ555">
        <v>8</v>
      </c>
      <c r="HR555">
        <v>0</v>
      </c>
      <c r="HS555">
        <v>0</v>
      </c>
      <c r="HT555">
        <v>0</v>
      </c>
      <c r="HU555">
        <v>0</v>
      </c>
      <c r="HV555">
        <v>0</v>
      </c>
      <c r="HW555">
        <v>0</v>
      </c>
      <c r="HX555">
        <v>0</v>
      </c>
      <c r="HY555">
        <v>0</v>
      </c>
      <c r="HZ555">
        <v>0</v>
      </c>
      <c r="IA555">
        <v>0</v>
      </c>
      <c r="IB555">
        <v>0</v>
      </c>
      <c r="IC555">
        <v>0</v>
      </c>
      <c r="ID555">
        <v>0</v>
      </c>
      <c r="IE555">
        <v>0</v>
      </c>
    </row>
    <row r="556" spans="1:239">
      <c r="A556" t="s">
        <v>689</v>
      </c>
      <c r="B556" t="s">
        <v>680</v>
      </c>
      <c r="C556" t="str">
        <f>"061508"</f>
        <v>061508</v>
      </c>
      <c r="D556" t="s">
        <v>688</v>
      </c>
      <c r="E556">
        <v>3</v>
      </c>
      <c r="F556">
        <v>1454</v>
      </c>
      <c r="G556">
        <v>1108</v>
      </c>
      <c r="H556">
        <v>491</v>
      </c>
      <c r="I556">
        <v>617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617</v>
      </c>
      <c r="T556">
        <v>0</v>
      </c>
      <c r="U556">
        <v>0</v>
      </c>
      <c r="V556">
        <v>617</v>
      </c>
      <c r="W556">
        <v>28</v>
      </c>
      <c r="X556">
        <v>24</v>
      </c>
      <c r="Y556">
        <v>4</v>
      </c>
      <c r="Z556">
        <v>0</v>
      </c>
      <c r="AA556">
        <v>589</v>
      </c>
      <c r="AB556">
        <v>341</v>
      </c>
      <c r="AC556">
        <v>62</v>
      </c>
      <c r="AD556">
        <v>10</v>
      </c>
      <c r="AE556">
        <v>23</v>
      </c>
      <c r="AF556">
        <v>78</v>
      </c>
      <c r="AG556">
        <v>3</v>
      </c>
      <c r="AH556">
        <v>2</v>
      </c>
      <c r="AI556">
        <v>0</v>
      </c>
      <c r="AJ556">
        <v>1</v>
      </c>
      <c r="AK556">
        <v>6</v>
      </c>
      <c r="AL556">
        <v>2</v>
      </c>
      <c r="AM556">
        <v>3</v>
      </c>
      <c r="AN556">
        <v>0</v>
      </c>
      <c r="AO556">
        <v>7</v>
      </c>
      <c r="AP556">
        <v>5</v>
      </c>
      <c r="AQ556">
        <v>14</v>
      </c>
      <c r="AR556">
        <v>114</v>
      </c>
      <c r="AS556">
        <v>0</v>
      </c>
      <c r="AT556">
        <v>1</v>
      </c>
      <c r="AU556">
        <v>0</v>
      </c>
      <c r="AV556">
        <v>1</v>
      </c>
      <c r="AW556">
        <v>0</v>
      </c>
      <c r="AX556">
        <v>0</v>
      </c>
      <c r="AY556">
        <v>1</v>
      </c>
      <c r="AZ556">
        <v>8</v>
      </c>
      <c r="BA556">
        <v>341</v>
      </c>
      <c r="BB556">
        <v>51</v>
      </c>
      <c r="BC556">
        <v>8</v>
      </c>
      <c r="BD556">
        <v>12</v>
      </c>
      <c r="BE556">
        <v>2</v>
      </c>
      <c r="BF556">
        <v>3</v>
      </c>
      <c r="BG556">
        <v>2</v>
      </c>
      <c r="BH556">
        <v>6</v>
      </c>
      <c r="BI556">
        <v>2</v>
      </c>
      <c r="BJ556">
        <v>0</v>
      </c>
      <c r="BK556">
        <v>2</v>
      </c>
      <c r="BL556">
        <v>1</v>
      </c>
      <c r="BM556">
        <v>2</v>
      </c>
      <c r="BN556">
        <v>0</v>
      </c>
      <c r="BO556">
        <v>0</v>
      </c>
      <c r="BP556">
        <v>0</v>
      </c>
      <c r="BQ556">
        <v>0</v>
      </c>
      <c r="BR556">
        <v>1</v>
      </c>
      <c r="BS556">
        <v>5</v>
      </c>
      <c r="BT556">
        <v>0</v>
      </c>
      <c r="BU556">
        <v>0</v>
      </c>
      <c r="BV556">
        <v>0</v>
      </c>
      <c r="BW556">
        <v>0</v>
      </c>
      <c r="BX556">
        <v>1</v>
      </c>
      <c r="BY556">
        <v>0</v>
      </c>
      <c r="BZ556">
        <v>4</v>
      </c>
      <c r="CA556">
        <v>51</v>
      </c>
      <c r="CB556">
        <v>17</v>
      </c>
      <c r="CC556">
        <v>5</v>
      </c>
      <c r="CD556">
        <v>1</v>
      </c>
      <c r="CE556">
        <v>1</v>
      </c>
      <c r="CF556">
        <v>3</v>
      </c>
      <c r="CG556">
        <v>1</v>
      </c>
      <c r="CH556">
        <v>0</v>
      </c>
      <c r="CI556">
        <v>0</v>
      </c>
      <c r="CJ556">
        <v>1</v>
      </c>
      <c r="CK556">
        <v>1</v>
      </c>
      <c r="CL556">
        <v>2</v>
      </c>
      <c r="CM556">
        <v>0</v>
      </c>
      <c r="CN556">
        <v>1</v>
      </c>
      <c r="CO556">
        <v>1</v>
      </c>
      <c r="CP556">
        <v>0</v>
      </c>
      <c r="CQ556">
        <v>17</v>
      </c>
      <c r="CR556">
        <v>17</v>
      </c>
      <c r="CS556">
        <v>5</v>
      </c>
      <c r="CT556">
        <v>1</v>
      </c>
      <c r="CU556">
        <v>1</v>
      </c>
      <c r="CV556">
        <v>1</v>
      </c>
      <c r="CW556">
        <v>1</v>
      </c>
      <c r="CX556">
        <v>1</v>
      </c>
      <c r="CY556">
        <v>0</v>
      </c>
      <c r="CZ556">
        <v>0</v>
      </c>
      <c r="DA556">
        <v>1</v>
      </c>
      <c r="DB556">
        <v>1</v>
      </c>
      <c r="DC556">
        <v>0</v>
      </c>
      <c r="DD556">
        <v>0</v>
      </c>
      <c r="DE556">
        <v>0</v>
      </c>
      <c r="DF556">
        <v>1</v>
      </c>
      <c r="DG556">
        <v>2</v>
      </c>
      <c r="DH556">
        <v>0</v>
      </c>
      <c r="DI556">
        <v>0</v>
      </c>
      <c r="DJ556">
        <v>0</v>
      </c>
      <c r="DK556">
        <v>1</v>
      </c>
      <c r="DL556">
        <v>0</v>
      </c>
      <c r="DM556">
        <v>0</v>
      </c>
      <c r="DN556">
        <v>1</v>
      </c>
      <c r="DO556">
        <v>0</v>
      </c>
      <c r="DP556">
        <v>0</v>
      </c>
      <c r="DQ556">
        <v>17</v>
      </c>
      <c r="DR556">
        <v>63</v>
      </c>
      <c r="DS556">
        <v>0</v>
      </c>
      <c r="DT556">
        <v>10</v>
      </c>
      <c r="DU556">
        <v>0</v>
      </c>
      <c r="DV556">
        <v>33</v>
      </c>
      <c r="DW556">
        <v>0</v>
      </c>
      <c r="DX556">
        <v>1</v>
      </c>
      <c r="DY556">
        <v>0</v>
      </c>
      <c r="DZ556">
        <v>0</v>
      </c>
      <c r="EA556">
        <v>2</v>
      </c>
      <c r="EB556">
        <v>3</v>
      </c>
      <c r="EC556">
        <v>0</v>
      </c>
      <c r="ED556">
        <v>0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0</v>
      </c>
      <c r="EK556">
        <v>0</v>
      </c>
      <c r="EL556">
        <v>1</v>
      </c>
      <c r="EM556">
        <v>12</v>
      </c>
      <c r="EN556">
        <v>0</v>
      </c>
      <c r="EO556">
        <v>1</v>
      </c>
      <c r="EP556">
        <v>0</v>
      </c>
      <c r="EQ556">
        <v>63</v>
      </c>
      <c r="ER556">
        <v>20</v>
      </c>
      <c r="ES556">
        <v>11</v>
      </c>
      <c r="ET556">
        <v>1</v>
      </c>
      <c r="EU556">
        <v>0</v>
      </c>
      <c r="EV556">
        <v>0</v>
      </c>
      <c r="EW556">
        <v>0</v>
      </c>
      <c r="EX556">
        <v>0</v>
      </c>
      <c r="EY556">
        <v>0</v>
      </c>
      <c r="EZ556">
        <v>0</v>
      </c>
      <c r="FA556">
        <v>1</v>
      </c>
      <c r="FB556">
        <v>0</v>
      </c>
      <c r="FC556">
        <v>0</v>
      </c>
      <c r="FD556">
        <v>1</v>
      </c>
      <c r="FE556">
        <v>0</v>
      </c>
      <c r="FF556">
        <v>0</v>
      </c>
      <c r="FG556">
        <v>0</v>
      </c>
      <c r="FH556">
        <v>0</v>
      </c>
      <c r="FI556">
        <v>0</v>
      </c>
      <c r="FJ556">
        <v>0</v>
      </c>
      <c r="FK556">
        <v>0</v>
      </c>
      <c r="FL556">
        <v>0</v>
      </c>
      <c r="FM556">
        <v>0</v>
      </c>
      <c r="FN556">
        <v>0</v>
      </c>
      <c r="FO556">
        <v>4</v>
      </c>
      <c r="FP556">
        <v>2</v>
      </c>
      <c r="FQ556">
        <v>20</v>
      </c>
      <c r="FR556">
        <v>56</v>
      </c>
      <c r="FS556">
        <v>19</v>
      </c>
      <c r="FT556">
        <v>2</v>
      </c>
      <c r="FU556">
        <v>5</v>
      </c>
      <c r="FV556">
        <v>1</v>
      </c>
      <c r="FW556">
        <v>1</v>
      </c>
      <c r="FX556">
        <v>1</v>
      </c>
      <c r="FY556">
        <v>4</v>
      </c>
      <c r="FZ556">
        <v>2</v>
      </c>
      <c r="GA556">
        <v>1</v>
      </c>
      <c r="GB556">
        <v>7</v>
      </c>
      <c r="GC556">
        <v>0</v>
      </c>
      <c r="GD556">
        <v>0</v>
      </c>
      <c r="GE556">
        <v>1</v>
      </c>
      <c r="GF556">
        <v>1</v>
      </c>
      <c r="GG556">
        <v>1</v>
      </c>
      <c r="GH556">
        <v>0</v>
      </c>
      <c r="GI556">
        <v>1</v>
      </c>
      <c r="GJ556">
        <v>0</v>
      </c>
      <c r="GK556">
        <v>0</v>
      </c>
      <c r="GL556">
        <v>0</v>
      </c>
      <c r="GM556">
        <v>0</v>
      </c>
      <c r="GN556">
        <v>2</v>
      </c>
      <c r="GO556">
        <v>3</v>
      </c>
      <c r="GP556">
        <v>4</v>
      </c>
      <c r="GQ556">
        <v>56</v>
      </c>
      <c r="GR556">
        <v>21</v>
      </c>
      <c r="GS556">
        <v>3</v>
      </c>
      <c r="GT556">
        <v>1</v>
      </c>
      <c r="GU556">
        <v>1</v>
      </c>
      <c r="GV556">
        <v>0</v>
      </c>
      <c r="GW556">
        <v>0</v>
      </c>
      <c r="GX556">
        <v>0</v>
      </c>
      <c r="GY556">
        <v>0</v>
      </c>
      <c r="GZ556">
        <v>0</v>
      </c>
      <c r="HA556">
        <v>1</v>
      </c>
      <c r="HB556">
        <v>0</v>
      </c>
      <c r="HC556">
        <v>0</v>
      </c>
      <c r="HD556">
        <v>0</v>
      </c>
      <c r="HE556">
        <v>1</v>
      </c>
      <c r="HF556">
        <v>0</v>
      </c>
      <c r="HG556">
        <v>0</v>
      </c>
      <c r="HH556">
        <v>0</v>
      </c>
      <c r="HI556">
        <v>0</v>
      </c>
      <c r="HJ556">
        <v>0</v>
      </c>
      <c r="HK556">
        <v>0</v>
      </c>
      <c r="HL556">
        <v>1</v>
      </c>
      <c r="HM556">
        <v>0</v>
      </c>
      <c r="HN556">
        <v>1</v>
      </c>
      <c r="HO556">
        <v>0</v>
      </c>
      <c r="HP556">
        <v>12</v>
      </c>
      <c r="HQ556">
        <v>21</v>
      </c>
      <c r="HR556">
        <v>3</v>
      </c>
      <c r="HS556">
        <v>1</v>
      </c>
      <c r="HT556">
        <v>0</v>
      </c>
      <c r="HU556">
        <v>1</v>
      </c>
      <c r="HV556">
        <v>0</v>
      </c>
      <c r="HW556">
        <v>0</v>
      </c>
      <c r="HX556">
        <v>0</v>
      </c>
      <c r="HY556">
        <v>0</v>
      </c>
      <c r="HZ556">
        <v>0</v>
      </c>
      <c r="IA556">
        <v>1</v>
      </c>
      <c r="IB556">
        <v>0</v>
      </c>
      <c r="IC556">
        <v>0</v>
      </c>
      <c r="ID556">
        <v>0</v>
      </c>
      <c r="IE556">
        <v>3</v>
      </c>
    </row>
    <row r="557" spans="1:239">
      <c r="A557" t="s">
        <v>687</v>
      </c>
      <c r="B557" t="s">
        <v>680</v>
      </c>
      <c r="C557" t="str">
        <f>"061508"</f>
        <v>061508</v>
      </c>
      <c r="D557" t="s">
        <v>686</v>
      </c>
      <c r="E557">
        <v>4</v>
      </c>
      <c r="F557">
        <v>511</v>
      </c>
      <c r="G557">
        <v>390</v>
      </c>
      <c r="H557">
        <v>184</v>
      </c>
      <c r="I557">
        <v>206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206</v>
      </c>
      <c r="T557">
        <v>0</v>
      </c>
      <c r="U557">
        <v>0</v>
      </c>
      <c r="V557">
        <v>206</v>
      </c>
      <c r="W557">
        <v>5</v>
      </c>
      <c r="X557">
        <v>4</v>
      </c>
      <c r="Y557">
        <v>1</v>
      </c>
      <c r="Z557">
        <v>0</v>
      </c>
      <c r="AA557">
        <v>201</v>
      </c>
      <c r="AB557">
        <v>95</v>
      </c>
      <c r="AC557">
        <v>29</v>
      </c>
      <c r="AD557">
        <v>1</v>
      </c>
      <c r="AE557">
        <v>9</v>
      </c>
      <c r="AF557">
        <v>15</v>
      </c>
      <c r="AG557">
        <v>3</v>
      </c>
      <c r="AH557">
        <v>1</v>
      </c>
      <c r="AI557">
        <v>1</v>
      </c>
      <c r="AJ557">
        <v>0</v>
      </c>
      <c r="AK557">
        <v>13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8</v>
      </c>
      <c r="AR557">
        <v>10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5</v>
      </c>
      <c r="BA557">
        <v>95</v>
      </c>
      <c r="BB557">
        <v>10</v>
      </c>
      <c r="BC557">
        <v>1</v>
      </c>
      <c r="BD557">
        <v>5</v>
      </c>
      <c r="BE557">
        <v>0</v>
      </c>
      <c r="BF557">
        <v>0</v>
      </c>
      <c r="BG557">
        <v>0</v>
      </c>
      <c r="BH557">
        <v>1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1</v>
      </c>
      <c r="BV557">
        <v>0</v>
      </c>
      <c r="BW557">
        <v>0</v>
      </c>
      <c r="BX557">
        <v>0</v>
      </c>
      <c r="BY557">
        <v>0</v>
      </c>
      <c r="BZ557">
        <v>2</v>
      </c>
      <c r="CA557">
        <v>10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4</v>
      </c>
      <c r="CS557">
        <v>1</v>
      </c>
      <c r="CT557">
        <v>1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1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1</v>
      </c>
      <c r="DQ557">
        <v>4</v>
      </c>
      <c r="DR557">
        <v>57</v>
      </c>
      <c r="DS557">
        <v>1</v>
      </c>
      <c r="DT557">
        <v>10</v>
      </c>
      <c r="DU557">
        <v>1</v>
      </c>
      <c r="DV557">
        <v>41</v>
      </c>
      <c r="DW557">
        <v>0</v>
      </c>
      <c r="DX557">
        <v>0</v>
      </c>
      <c r="DY557">
        <v>0</v>
      </c>
      <c r="DZ557">
        <v>0</v>
      </c>
      <c r="EA557">
        <v>0</v>
      </c>
      <c r="EB557">
        <v>0</v>
      </c>
      <c r="EC557">
        <v>0</v>
      </c>
      <c r="ED557">
        <v>0</v>
      </c>
      <c r="EE557">
        <v>0</v>
      </c>
      <c r="EF557">
        <v>2</v>
      </c>
      <c r="EG557">
        <v>0</v>
      </c>
      <c r="EH557">
        <v>0</v>
      </c>
      <c r="EI557">
        <v>0</v>
      </c>
      <c r="EJ557">
        <v>0</v>
      </c>
      <c r="EK557">
        <v>0</v>
      </c>
      <c r="EL557">
        <v>0</v>
      </c>
      <c r="EM557">
        <v>2</v>
      </c>
      <c r="EN557">
        <v>0</v>
      </c>
      <c r="EO557">
        <v>0</v>
      </c>
      <c r="EP557">
        <v>0</v>
      </c>
      <c r="EQ557">
        <v>57</v>
      </c>
      <c r="ER557">
        <v>2</v>
      </c>
      <c r="ES557">
        <v>1</v>
      </c>
      <c r="ET557">
        <v>0</v>
      </c>
      <c r="EU557">
        <v>0</v>
      </c>
      <c r="EV557">
        <v>0</v>
      </c>
      <c r="EW557">
        <v>1</v>
      </c>
      <c r="EX557">
        <v>0</v>
      </c>
      <c r="EY557">
        <v>0</v>
      </c>
      <c r="EZ557">
        <v>0</v>
      </c>
      <c r="FA557">
        <v>0</v>
      </c>
      <c r="FB557">
        <v>0</v>
      </c>
      <c r="FC557">
        <v>0</v>
      </c>
      <c r="FD557">
        <v>0</v>
      </c>
      <c r="FE557">
        <v>0</v>
      </c>
      <c r="FF557">
        <v>0</v>
      </c>
      <c r="FG557">
        <v>0</v>
      </c>
      <c r="FH557">
        <v>0</v>
      </c>
      <c r="FI557">
        <v>0</v>
      </c>
      <c r="FJ557">
        <v>0</v>
      </c>
      <c r="FK557">
        <v>0</v>
      </c>
      <c r="FL557">
        <v>0</v>
      </c>
      <c r="FM557">
        <v>0</v>
      </c>
      <c r="FN557">
        <v>0</v>
      </c>
      <c r="FO557">
        <v>0</v>
      </c>
      <c r="FP557">
        <v>0</v>
      </c>
      <c r="FQ557">
        <v>2</v>
      </c>
      <c r="FR557">
        <v>27</v>
      </c>
      <c r="FS557">
        <v>12</v>
      </c>
      <c r="FT557">
        <v>2</v>
      </c>
      <c r="FU557">
        <v>1</v>
      </c>
      <c r="FV557">
        <v>0</v>
      </c>
      <c r="FW557">
        <v>1</v>
      </c>
      <c r="FX557">
        <v>0</v>
      </c>
      <c r="FY557">
        <v>0</v>
      </c>
      <c r="FZ557">
        <v>0</v>
      </c>
      <c r="GA557">
        <v>0</v>
      </c>
      <c r="GB557">
        <v>6</v>
      </c>
      <c r="GC557">
        <v>0</v>
      </c>
      <c r="GD557">
        <v>0</v>
      </c>
      <c r="GE557">
        <v>1</v>
      </c>
      <c r="GF557">
        <v>0</v>
      </c>
      <c r="GG557">
        <v>1</v>
      </c>
      <c r="GH557">
        <v>0</v>
      </c>
      <c r="GI557">
        <v>0</v>
      </c>
      <c r="GJ557">
        <v>0</v>
      </c>
      <c r="GK557">
        <v>1</v>
      </c>
      <c r="GL557">
        <v>0</v>
      </c>
      <c r="GM557">
        <v>0</v>
      </c>
      <c r="GN557">
        <v>1</v>
      </c>
      <c r="GO557">
        <v>1</v>
      </c>
      <c r="GP557">
        <v>0</v>
      </c>
      <c r="GQ557">
        <v>27</v>
      </c>
      <c r="GR557">
        <v>6</v>
      </c>
      <c r="GS557">
        <v>1</v>
      </c>
      <c r="GT557">
        <v>0</v>
      </c>
      <c r="GU557">
        <v>0</v>
      </c>
      <c r="GV557">
        <v>0</v>
      </c>
      <c r="GW557">
        <v>0</v>
      </c>
      <c r="GX557">
        <v>0</v>
      </c>
      <c r="GY557">
        <v>0</v>
      </c>
      <c r="GZ557">
        <v>1</v>
      </c>
      <c r="HA557">
        <v>0</v>
      </c>
      <c r="HB557">
        <v>0</v>
      </c>
      <c r="HC557">
        <v>0</v>
      </c>
      <c r="HD557">
        <v>0</v>
      </c>
      <c r="HE557">
        <v>0</v>
      </c>
      <c r="HF557">
        <v>0</v>
      </c>
      <c r="HG557">
        <v>2</v>
      </c>
      <c r="HH557">
        <v>0</v>
      </c>
      <c r="HI557">
        <v>0</v>
      </c>
      <c r="HJ557">
        <v>0</v>
      </c>
      <c r="HK557">
        <v>0</v>
      </c>
      <c r="HL557">
        <v>0</v>
      </c>
      <c r="HM557">
        <v>0</v>
      </c>
      <c r="HN557">
        <v>0</v>
      </c>
      <c r="HO557">
        <v>0</v>
      </c>
      <c r="HP557">
        <v>2</v>
      </c>
      <c r="HQ557">
        <v>6</v>
      </c>
      <c r="HR557">
        <v>0</v>
      </c>
      <c r="HS557">
        <v>0</v>
      </c>
      <c r="HT557">
        <v>0</v>
      </c>
      <c r="HU557">
        <v>0</v>
      </c>
      <c r="HV557">
        <v>0</v>
      </c>
      <c r="HW557">
        <v>0</v>
      </c>
      <c r="HX557">
        <v>0</v>
      </c>
      <c r="HY557">
        <v>0</v>
      </c>
      <c r="HZ557">
        <v>0</v>
      </c>
      <c r="IA557">
        <v>0</v>
      </c>
      <c r="IB557">
        <v>0</v>
      </c>
      <c r="IC557">
        <v>0</v>
      </c>
      <c r="ID557">
        <v>0</v>
      </c>
      <c r="IE557">
        <v>0</v>
      </c>
    </row>
    <row r="558" spans="1:239">
      <c r="A558" t="s">
        <v>685</v>
      </c>
      <c r="B558" t="s">
        <v>680</v>
      </c>
      <c r="C558" t="str">
        <f>"061508"</f>
        <v>061508</v>
      </c>
      <c r="D558" t="s">
        <v>684</v>
      </c>
      <c r="E558">
        <v>5</v>
      </c>
      <c r="F558">
        <v>322</v>
      </c>
      <c r="G558">
        <v>250</v>
      </c>
      <c r="H558">
        <v>95</v>
      </c>
      <c r="I558">
        <v>155</v>
      </c>
      <c r="J558">
        <v>0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155</v>
      </c>
      <c r="T558">
        <v>0</v>
      </c>
      <c r="U558">
        <v>0</v>
      </c>
      <c r="V558">
        <v>155</v>
      </c>
      <c r="W558">
        <v>2</v>
      </c>
      <c r="X558">
        <v>2</v>
      </c>
      <c r="Y558">
        <v>0</v>
      </c>
      <c r="Z558">
        <v>0</v>
      </c>
      <c r="AA558">
        <v>153</v>
      </c>
      <c r="AB558">
        <v>95</v>
      </c>
      <c r="AC558">
        <v>14</v>
      </c>
      <c r="AD558">
        <v>2</v>
      </c>
      <c r="AE558">
        <v>3</v>
      </c>
      <c r="AF558">
        <v>27</v>
      </c>
      <c r="AG558">
        <v>0</v>
      </c>
      <c r="AH558">
        <v>0</v>
      </c>
      <c r="AI558">
        <v>0</v>
      </c>
      <c r="AJ558">
        <v>0</v>
      </c>
      <c r="AK558">
        <v>4</v>
      </c>
      <c r="AL558">
        <v>1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40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4</v>
      </c>
      <c r="BA558">
        <v>95</v>
      </c>
      <c r="BB558">
        <v>5</v>
      </c>
      <c r="BC558">
        <v>1</v>
      </c>
      <c r="BD558">
        <v>1</v>
      </c>
      <c r="BE558">
        <v>0</v>
      </c>
      <c r="BF558">
        <v>0</v>
      </c>
      <c r="BG558">
        <v>0</v>
      </c>
      <c r="BH558">
        <v>2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1</v>
      </c>
      <c r="BX558">
        <v>0</v>
      </c>
      <c r="BY558">
        <v>0</v>
      </c>
      <c r="BZ558">
        <v>0</v>
      </c>
      <c r="CA558">
        <v>5</v>
      </c>
      <c r="CB558">
        <v>6</v>
      </c>
      <c r="CC558">
        <v>2</v>
      </c>
      <c r="CD558">
        <v>2</v>
      </c>
      <c r="CE558">
        <v>0</v>
      </c>
      <c r="CF558">
        <v>1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1</v>
      </c>
      <c r="CQ558">
        <v>6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DR558">
        <v>28</v>
      </c>
      <c r="DS558">
        <v>0</v>
      </c>
      <c r="DT558">
        <v>2</v>
      </c>
      <c r="DU558">
        <v>0</v>
      </c>
      <c r="DV558">
        <v>26</v>
      </c>
      <c r="DW558">
        <v>0</v>
      </c>
      <c r="DX558">
        <v>0</v>
      </c>
      <c r="DY558">
        <v>0</v>
      </c>
      <c r="DZ558">
        <v>0</v>
      </c>
      <c r="EA558">
        <v>0</v>
      </c>
      <c r="EB558">
        <v>0</v>
      </c>
      <c r="EC558">
        <v>0</v>
      </c>
      <c r="ED558">
        <v>0</v>
      </c>
      <c r="EE558">
        <v>0</v>
      </c>
      <c r="EF558">
        <v>0</v>
      </c>
      <c r="EG558">
        <v>0</v>
      </c>
      <c r="EH558">
        <v>0</v>
      </c>
      <c r="EI558">
        <v>0</v>
      </c>
      <c r="EJ558">
        <v>0</v>
      </c>
      <c r="EK558">
        <v>0</v>
      </c>
      <c r="EL558">
        <v>0</v>
      </c>
      <c r="EM558">
        <v>0</v>
      </c>
      <c r="EN558">
        <v>0</v>
      </c>
      <c r="EO558">
        <v>0</v>
      </c>
      <c r="EP558">
        <v>0</v>
      </c>
      <c r="EQ558">
        <v>28</v>
      </c>
      <c r="ER558">
        <v>3</v>
      </c>
      <c r="ES558">
        <v>1</v>
      </c>
      <c r="ET558">
        <v>0</v>
      </c>
      <c r="EU558">
        <v>2</v>
      </c>
      <c r="EV558">
        <v>0</v>
      </c>
      <c r="EW558">
        <v>0</v>
      </c>
      <c r="EX558">
        <v>0</v>
      </c>
      <c r="EY558">
        <v>0</v>
      </c>
      <c r="EZ558">
        <v>0</v>
      </c>
      <c r="FA558">
        <v>0</v>
      </c>
      <c r="FB558">
        <v>0</v>
      </c>
      <c r="FC558">
        <v>0</v>
      </c>
      <c r="FD558">
        <v>0</v>
      </c>
      <c r="FE558">
        <v>0</v>
      </c>
      <c r="FF558">
        <v>0</v>
      </c>
      <c r="FG558">
        <v>0</v>
      </c>
      <c r="FH558">
        <v>0</v>
      </c>
      <c r="FI558">
        <v>0</v>
      </c>
      <c r="FJ558">
        <v>0</v>
      </c>
      <c r="FK558">
        <v>0</v>
      </c>
      <c r="FL558">
        <v>0</v>
      </c>
      <c r="FM558">
        <v>0</v>
      </c>
      <c r="FN558">
        <v>0</v>
      </c>
      <c r="FO558">
        <v>0</v>
      </c>
      <c r="FP558">
        <v>0</v>
      </c>
      <c r="FQ558">
        <v>3</v>
      </c>
      <c r="FR558">
        <v>13</v>
      </c>
      <c r="FS558">
        <v>1</v>
      </c>
      <c r="FT558">
        <v>1</v>
      </c>
      <c r="FU558">
        <v>3</v>
      </c>
      <c r="FV558">
        <v>0</v>
      </c>
      <c r="FW558">
        <v>0</v>
      </c>
      <c r="FX558">
        <v>1</v>
      </c>
      <c r="FY558">
        <v>0</v>
      </c>
      <c r="FZ558">
        <v>0</v>
      </c>
      <c r="GA558">
        <v>0</v>
      </c>
      <c r="GB558">
        <v>3</v>
      </c>
      <c r="GC558">
        <v>0</v>
      </c>
      <c r="GD558">
        <v>1</v>
      </c>
      <c r="GE558">
        <v>2</v>
      </c>
      <c r="GF558">
        <v>0</v>
      </c>
      <c r="GG558">
        <v>0</v>
      </c>
      <c r="GH558">
        <v>0</v>
      </c>
      <c r="GI558">
        <v>0</v>
      </c>
      <c r="GJ558">
        <v>0</v>
      </c>
      <c r="GK558">
        <v>0</v>
      </c>
      <c r="GL558">
        <v>0</v>
      </c>
      <c r="GM558">
        <v>0</v>
      </c>
      <c r="GN558">
        <v>0</v>
      </c>
      <c r="GO558">
        <v>0</v>
      </c>
      <c r="GP558">
        <v>1</v>
      </c>
      <c r="GQ558">
        <v>13</v>
      </c>
      <c r="GR558">
        <v>2</v>
      </c>
      <c r="GS558">
        <v>1</v>
      </c>
      <c r="GT558">
        <v>0</v>
      </c>
      <c r="GU558">
        <v>0</v>
      </c>
      <c r="GV558">
        <v>0</v>
      </c>
      <c r="GW558">
        <v>0</v>
      </c>
      <c r="GX558">
        <v>0</v>
      </c>
      <c r="GY558">
        <v>0</v>
      </c>
      <c r="GZ558">
        <v>0</v>
      </c>
      <c r="HA558">
        <v>0</v>
      </c>
      <c r="HB558">
        <v>0</v>
      </c>
      <c r="HC558">
        <v>0</v>
      </c>
      <c r="HD558">
        <v>0</v>
      </c>
      <c r="HE558">
        <v>0</v>
      </c>
      <c r="HF558">
        <v>0</v>
      </c>
      <c r="HG558">
        <v>0</v>
      </c>
      <c r="HH558">
        <v>0</v>
      </c>
      <c r="HI558">
        <v>0</v>
      </c>
      <c r="HJ558">
        <v>0</v>
      </c>
      <c r="HK558">
        <v>0</v>
      </c>
      <c r="HL558">
        <v>0</v>
      </c>
      <c r="HM558">
        <v>0</v>
      </c>
      <c r="HN558">
        <v>0</v>
      </c>
      <c r="HO558">
        <v>0</v>
      </c>
      <c r="HP558">
        <v>1</v>
      </c>
      <c r="HQ558">
        <v>2</v>
      </c>
      <c r="HR558">
        <v>1</v>
      </c>
      <c r="HS558">
        <v>1</v>
      </c>
      <c r="HT558">
        <v>0</v>
      </c>
      <c r="HU558">
        <v>0</v>
      </c>
      <c r="HV558">
        <v>0</v>
      </c>
      <c r="HW558">
        <v>0</v>
      </c>
      <c r="HX558">
        <v>0</v>
      </c>
      <c r="HY558">
        <v>0</v>
      </c>
      <c r="HZ558">
        <v>0</v>
      </c>
      <c r="IA558">
        <v>0</v>
      </c>
      <c r="IB558">
        <v>0</v>
      </c>
      <c r="IC558">
        <v>0</v>
      </c>
      <c r="ID558">
        <v>0</v>
      </c>
      <c r="IE558">
        <v>1</v>
      </c>
    </row>
    <row r="559" spans="1:239">
      <c r="A559" t="s">
        <v>683</v>
      </c>
      <c r="B559" t="s">
        <v>680</v>
      </c>
      <c r="C559" t="str">
        <f>"061508"</f>
        <v>061508</v>
      </c>
      <c r="D559" t="s">
        <v>682</v>
      </c>
      <c r="E559">
        <v>6</v>
      </c>
      <c r="F559">
        <v>376</v>
      </c>
      <c r="G559">
        <v>288</v>
      </c>
      <c r="H559">
        <v>137</v>
      </c>
      <c r="I559">
        <v>151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151</v>
      </c>
      <c r="T559">
        <v>0</v>
      </c>
      <c r="U559">
        <v>0</v>
      </c>
      <c r="V559">
        <v>151</v>
      </c>
      <c r="W559">
        <v>4</v>
      </c>
      <c r="X559">
        <v>0</v>
      </c>
      <c r="Y559">
        <v>4</v>
      </c>
      <c r="Z559">
        <v>0</v>
      </c>
      <c r="AA559">
        <v>147</v>
      </c>
      <c r="AB559">
        <v>68</v>
      </c>
      <c r="AC559">
        <v>16</v>
      </c>
      <c r="AD559">
        <v>3</v>
      </c>
      <c r="AE559">
        <v>1</v>
      </c>
      <c r="AF559">
        <v>17</v>
      </c>
      <c r="AG559">
        <v>0</v>
      </c>
      <c r="AH559">
        <v>0</v>
      </c>
      <c r="AI559">
        <v>0</v>
      </c>
      <c r="AJ559">
        <v>0</v>
      </c>
      <c r="AK559">
        <v>1</v>
      </c>
      <c r="AL559">
        <v>0</v>
      </c>
      <c r="AM559">
        <v>4</v>
      </c>
      <c r="AN559">
        <v>0</v>
      </c>
      <c r="AO559">
        <v>3</v>
      </c>
      <c r="AP559">
        <v>0</v>
      </c>
      <c r="AQ559">
        <v>1</v>
      </c>
      <c r="AR559">
        <v>17</v>
      </c>
      <c r="AS559">
        <v>0</v>
      </c>
      <c r="AT559">
        <v>0</v>
      </c>
      <c r="AU559">
        <v>0</v>
      </c>
      <c r="AV559">
        <v>0</v>
      </c>
      <c r="AW559">
        <v>1</v>
      </c>
      <c r="AX559">
        <v>0</v>
      </c>
      <c r="AY559">
        <v>0</v>
      </c>
      <c r="AZ559">
        <v>4</v>
      </c>
      <c r="BA559">
        <v>68</v>
      </c>
      <c r="BB559">
        <v>8</v>
      </c>
      <c r="BC559">
        <v>2</v>
      </c>
      <c r="BD559">
        <v>0</v>
      </c>
      <c r="BE559">
        <v>0</v>
      </c>
      <c r="BF559">
        <v>0</v>
      </c>
      <c r="BG559">
        <v>0</v>
      </c>
      <c r="BH559">
        <v>2</v>
      </c>
      <c r="BI559">
        <v>0</v>
      </c>
      <c r="BJ559">
        <v>0</v>
      </c>
      <c r="BK559">
        <v>0</v>
      </c>
      <c r="BL559">
        <v>1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1</v>
      </c>
      <c r="BT559">
        <v>0</v>
      </c>
      <c r="BU559">
        <v>0</v>
      </c>
      <c r="BV559">
        <v>2</v>
      </c>
      <c r="BW559">
        <v>0</v>
      </c>
      <c r="BX559">
        <v>0</v>
      </c>
      <c r="BY559">
        <v>0</v>
      </c>
      <c r="BZ559">
        <v>0</v>
      </c>
      <c r="CA559">
        <v>8</v>
      </c>
      <c r="CB559">
        <v>3</v>
      </c>
      <c r="CC559">
        <v>2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1</v>
      </c>
      <c r="CM559">
        <v>0</v>
      </c>
      <c r="CN559">
        <v>0</v>
      </c>
      <c r="CO559">
        <v>0</v>
      </c>
      <c r="CP559">
        <v>0</v>
      </c>
      <c r="CQ559">
        <v>3</v>
      </c>
      <c r="CR559">
        <v>3</v>
      </c>
      <c r="CS559">
        <v>1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1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1</v>
      </c>
      <c r="DQ559">
        <v>3</v>
      </c>
      <c r="DR559">
        <v>37</v>
      </c>
      <c r="DS559">
        <v>0</v>
      </c>
      <c r="DT559">
        <v>1</v>
      </c>
      <c r="DU559">
        <v>0</v>
      </c>
      <c r="DV559">
        <v>31</v>
      </c>
      <c r="DW559">
        <v>0</v>
      </c>
      <c r="DX559">
        <v>0</v>
      </c>
      <c r="DY559">
        <v>0</v>
      </c>
      <c r="DZ559">
        <v>0</v>
      </c>
      <c r="EA559">
        <v>0</v>
      </c>
      <c r="EB559">
        <v>2</v>
      </c>
      <c r="EC559">
        <v>0</v>
      </c>
      <c r="ED559">
        <v>0</v>
      </c>
      <c r="EE559">
        <v>0</v>
      </c>
      <c r="EF559">
        <v>0</v>
      </c>
      <c r="EG559">
        <v>0</v>
      </c>
      <c r="EH559">
        <v>0</v>
      </c>
      <c r="EI559">
        <v>0</v>
      </c>
      <c r="EJ559">
        <v>0</v>
      </c>
      <c r="EK559">
        <v>0</v>
      </c>
      <c r="EL559">
        <v>0</v>
      </c>
      <c r="EM559">
        <v>2</v>
      </c>
      <c r="EN559">
        <v>0</v>
      </c>
      <c r="EO559">
        <v>0</v>
      </c>
      <c r="EP559">
        <v>1</v>
      </c>
      <c r="EQ559">
        <v>37</v>
      </c>
      <c r="ER559">
        <v>4</v>
      </c>
      <c r="ES559">
        <v>1</v>
      </c>
      <c r="ET559">
        <v>2</v>
      </c>
      <c r="EU559">
        <v>0</v>
      </c>
      <c r="EV559">
        <v>0</v>
      </c>
      <c r="EW559">
        <v>0</v>
      </c>
      <c r="EX559">
        <v>1</v>
      </c>
      <c r="EY559">
        <v>0</v>
      </c>
      <c r="EZ559">
        <v>0</v>
      </c>
      <c r="FA559">
        <v>0</v>
      </c>
      <c r="FB559">
        <v>0</v>
      </c>
      <c r="FC559">
        <v>0</v>
      </c>
      <c r="FD559">
        <v>0</v>
      </c>
      <c r="FE559">
        <v>0</v>
      </c>
      <c r="FF559">
        <v>0</v>
      </c>
      <c r="FG559">
        <v>0</v>
      </c>
      <c r="FH559">
        <v>0</v>
      </c>
      <c r="FI559">
        <v>0</v>
      </c>
      <c r="FJ559">
        <v>0</v>
      </c>
      <c r="FK559">
        <v>0</v>
      </c>
      <c r="FL559">
        <v>0</v>
      </c>
      <c r="FM559">
        <v>0</v>
      </c>
      <c r="FN559">
        <v>0</v>
      </c>
      <c r="FO559">
        <v>0</v>
      </c>
      <c r="FP559">
        <v>0</v>
      </c>
      <c r="FQ559">
        <v>4</v>
      </c>
      <c r="FR559">
        <v>16</v>
      </c>
      <c r="FS559">
        <v>4</v>
      </c>
      <c r="FT559">
        <v>0</v>
      </c>
      <c r="FU559">
        <v>2</v>
      </c>
      <c r="FV559">
        <v>0</v>
      </c>
      <c r="FW559">
        <v>0</v>
      </c>
      <c r="FX559">
        <v>0</v>
      </c>
      <c r="FY559">
        <v>0</v>
      </c>
      <c r="FZ559">
        <v>0</v>
      </c>
      <c r="GA559">
        <v>0</v>
      </c>
      <c r="GB559">
        <v>2</v>
      </c>
      <c r="GC559">
        <v>1</v>
      </c>
      <c r="GD559">
        <v>0</v>
      </c>
      <c r="GE559">
        <v>0</v>
      </c>
      <c r="GF559">
        <v>0</v>
      </c>
      <c r="GG559">
        <v>1</v>
      </c>
      <c r="GH559">
        <v>0</v>
      </c>
      <c r="GI559">
        <v>2</v>
      </c>
      <c r="GJ559">
        <v>0</v>
      </c>
      <c r="GK559">
        <v>0</v>
      </c>
      <c r="GL559">
        <v>0</v>
      </c>
      <c r="GM559">
        <v>0</v>
      </c>
      <c r="GN559">
        <v>1</v>
      </c>
      <c r="GO559">
        <v>0</v>
      </c>
      <c r="GP559">
        <v>3</v>
      </c>
      <c r="GQ559">
        <v>16</v>
      </c>
      <c r="GR559">
        <v>8</v>
      </c>
      <c r="GS559">
        <v>5</v>
      </c>
      <c r="GT559">
        <v>0</v>
      </c>
      <c r="GU559">
        <v>0</v>
      </c>
      <c r="GV559">
        <v>0</v>
      </c>
      <c r="GW559">
        <v>0</v>
      </c>
      <c r="GX559">
        <v>0</v>
      </c>
      <c r="GY559">
        <v>0</v>
      </c>
      <c r="GZ559">
        <v>0</v>
      </c>
      <c r="HA559">
        <v>1</v>
      </c>
      <c r="HB559">
        <v>0</v>
      </c>
      <c r="HC559">
        <v>0</v>
      </c>
      <c r="HD559">
        <v>0</v>
      </c>
      <c r="HE559">
        <v>0</v>
      </c>
      <c r="HF559">
        <v>0</v>
      </c>
      <c r="HG559">
        <v>0</v>
      </c>
      <c r="HH559">
        <v>0</v>
      </c>
      <c r="HI559">
        <v>1</v>
      </c>
      <c r="HJ559">
        <v>0</v>
      </c>
      <c r="HK559">
        <v>0</v>
      </c>
      <c r="HL559">
        <v>1</v>
      </c>
      <c r="HM559">
        <v>0</v>
      </c>
      <c r="HN559">
        <v>0</v>
      </c>
      <c r="HO559">
        <v>0</v>
      </c>
      <c r="HP559">
        <v>0</v>
      </c>
      <c r="HQ559">
        <v>8</v>
      </c>
      <c r="HR559">
        <v>0</v>
      </c>
      <c r="HS559">
        <v>0</v>
      </c>
      <c r="HT559">
        <v>0</v>
      </c>
      <c r="HU559">
        <v>0</v>
      </c>
      <c r="HV559">
        <v>0</v>
      </c>
      <c r="HW559">
        <v>0</v>
      </c>
      <c r="HX559">
        <v>0</v>
      </c>
      <c r="HY559">
        <v>0</v>
      </c>
      <c r="HZ559">
        <v>0</v>
      </c>
      <c r="IA559">
        <v>0</v>
      </c>
      <c r="IB559">
        <v>0</v>
      </c>
      <c r="IC559">
        <v>0</v>
      </c>
      <c r="ID559">
        <v>0</v>
      </c>
      <c r="IE559">
        <v>0</v>
      </c>
    </row>
    <row r="560" spans="1:239">
      <c r="A560" t="s">
        <v>681</v>
      </c>
      <c r="B560" t="s">
        <v>680</v>
      </c>
      <c r="C560" t="str">
        <f>"061508"</f>
        <v>061508</v>
      </c>
      <c r="D560" t="s">
        <v>679</v>
      </c>
      <c r="E560">
        <v>7</v>
      </c>
      <c r="F560">
        <v>111</v>
      </c>
      <c r="G560">
        <v>150</v>
      </c>
      <c r="H560">
        <v>122</v>
      </c>
      <c r="I560">
        <v>28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28</v>
      </c>
      <c r="T560">
        <v>0</v>
      </c>
      <c r="U560">
        <v>0</v>
      </c>
      <c r="V560">
        <v>28</v>
      </c>
      <c r="W560">
        <v>4</v>
      </c>
      <c r="X560">
        <v>2</v>
      </c>
      <c r="Y560">
        <v>2</v>
      </c>
      <c r="Z560">
        <v>0</v>
      </c>
      <c r="AA560">
        <v>24</v>
      </c>
      <c r="AB560">
        <v>11</v>
      </c>
      <c r="AC560">
        <v>3</v>
      </c>
      <c r="AD560">
        <v>0</v>
      </c>
      <c r="AE560">
        <v>1</v>
      </c>
      <c r="AF560">
        <v>1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1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1</v>
      </c>
      <c r="AY560">
        <v>1</v>
      </c>
      <c r="AZ560">
        <v>3</v>
      </c>
      <c r="BA560">
        <v>11</v>
      </c>
      <c r="BB560">
        <v>2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1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1</v>
      </c>
      <c r="CA560">
        <v>2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8</v>
      </c>
      <c r="DS560">
        <v>1</v>
      </c>
      <c r="DT560">
        <v>1</v>
      </c>
      <c r="DU560">
        <v>0</v>
      </c>
      <c r="DV560">
        <v>3</v>
      </c>
      <c r="DW560">
        <v>0</v>
      </c>
      <c r="DX560">
        <v>0</v>
      </c>
      <c r="DY560">
        <v>0</v>
      </c>
      <c r="DZ560">
        <v>0</v>
      </c>
      <c r="EA560">
        <v>2</v>
      </c>
      <c r="EB560">
        <v>0</v>
      </c>
      <c r="EC560">
        <v>0</v>
      </c>
      <c r="ED560">
        <v>0</v>
      </c>
      <c r="EE560">
        <v>0</v>
      </c>
      <c r="EF560">
        <v>1</v>
      </c>
      <c r="EG560">
        <v>0</v>
      </c>
      <c r="EH560">
        <v>0</v>
      </c>
      <c r="EI560">
        <v>0</v>
      </c>
      <c r="EJ560">
        <v>0</v>
      </c>
      <c r="EK560">
        <v>0</v>
      </c>
      <c r="EL560">
        <v>0</v>
      </c>
      <c r="EM560">
        <v>0</v>
      </c>
      <c r="EN560">
        <v>0</v>
      </c>
      <c r="EO560">
        <v>0</v>
      </c>
      <c r="EP560">
        <v>0</v>
      </c>
      <c r="EQ560">
        <v>8</v>
      </c>
      <c r="ER560">
        <v>1</v>
      </c>
      <c r="ES560">
        <v>0</v>
      </c>
      <c r="ET560">
        <v>0</v>
      </c>
      <c r="EU560">
        <v>0</v>
      </c>
      <c r="EV560">
        <v>0</v>
      </c>
      <c r="EW560">
        <v>0</v>
      </c>
      <c r="EX560">
        <v>0</v>
      </c>
      <c r="EY560">
        <v>0</v>
      </c>
      <c r="EZ560">
        <v>0</v>
      </c>
      <c r="FA560">
        <v>0</v>
      </c>
      <c r="FB560">
        <v>0</v>
      </c>
      <c r="FC560">
        <v>0</v>
      </c>
      <c r="FD560">
        <v>0</v>
      </c>
      <c r="FE560">
        <v>0</v>
      </c>
      <c r="FF560">
        <v>0</v>
      </c>
      <c r="FG560">
        <v>0</v>
      </c>
      <c r="FH560">
        <v>0</v>
      </c>
      <c r="FI560">
        <v>1</v>
      </c>
      <c r="FJ560">
        <v>0</v>
      </c>
      <c r="FK560">
        <v>0</v>
      </c>
      <c r="FL560">
        <v>0</v>
      </c>
      <c r="FM560">
        <v>0</v>
      </c>
      <c r="FN560">
        <v>0</v>
      </c>
      <c r="FO560">
        <v>0</v>
      </c>
      <c r="FP560">
        <v>0</v>
      </c>
      <c r="FQ560">
        <v>1</v>
      </c>
      <c r="FR560">
        <v>0</v>
      </c>
      <c r="FS560">
        <v>0</v>
      </c>
      <c r="FT560">
        <v>0</v>
      </c>
      <c r="FU560">
        <v>0</v>
      </c>
      <c r="FV560">
        <v>0</v>
      </c>
      <c r="FW560">
        <v>0</v>
      </c>
      <c r="FX560">
        <v>0</v>
      </c>
      <c r="FY560">
        <v>0</v>
      </c>
      <c r="FZ560">
        <v>0</v>
      </c>
      <c r="GA560">
        <v>0</v>
      </c>
      <c r="GB560">
        <v>0</v>
      </c>
      <c r="GC560">
        <v>0</v>
      </c>
      <c r="GD560">
        <v>0</v>
      </c>
      <c r="GE560">
        <v>0</v>
      </c>
      <c r="GF560">
        <v>0</v>
      </c>
      <c r="GG560">
        <v>0</v>
      </c>
      <c r="GH560">
        <v>0</v>
      </c>
      <c r="GI560">
        <v>0</v>
      </c>
      <c r="GJ560">
        <v>0</v>
      </c>
      <c r="GK560">
        <v>0</v>
      </c>
      <c r="GL560">
        <v>0</v>
      </c>
      <c r="GM560">
        <v>0</v>
      </c>
      <c r="GN560">
        <v>0</v>
      </c>
      <c r="GO560">
        <v>0</v>
      </c>
      <c r="GP560">
        <v>0</v>
      </c>
      <c r="GQ560">
        <v>0</v>
      </c>
      <c r="GR560">
        <v>1</v>
      </c>
      <c r="GS560">
        <v>1</v>
      </c>
      <c r="GT560">
        <v>0</v>
      </c>
      <c r="GU560">
        <v>0</v>
      </c>
      <c r="GV560">
        <v>0</v>
      </c>
      <c r="GW560">
        <v>0</v>
      </c>
      <c r="GX560">
        <v>0</v>
      </c>
      <c r="GY560">
        <v>0</v>
      </c>
      <c r="GZ560">
        <v>0</v>
      </c>
      <c r="HA560">
        <v>0</v>
      </c>
      <c r="HB560">
        <v>0</v>
      </c>
      <c r="HC560">
        <v>0</v>
      </c>
      <c r="HD560">
        <v>0</v>
      </c>
      <c r="HE560">
        <v>0</v>
      </c>
      <c r="HF560">
        <v>0</v>
      </c>
      <c r="HG560">
        <v>0</v>
      </c>
      <c r="HH560">
        <v>0</v>
      </c>
      <c r="HI560">
        <v>0</v>
      </c>
      <c r="HJ560">
        <v>0</v>
      </c>
      <c r="HK560">
        <v>0</v>
      </c>
      <c r="HL560">
        <v>0</v>
      </c>
      <c r="HM560">
        <v>0</v>
      </c>
      <c r="HN560">
        <v>0</v>
      </c>
      <c r="HO560">
        <v>0</v>
      </c>
      <c r="HP560">
        <v>0</v>
      </c>
      <c r="HQ560">
        <v>1</v>
      </c>
      <c r="HR560">
        <v>1</v>
      </c>
      <c r="HS560">
        <v>1</v>
      </c>
      <c r="HT560">
        <v>0</v>
      </c>
      <c r="HU560">
        <v>0</v>
      </c>
      <c r="HV560">
        <v>0</v>
      </c>
      <c r="HW560">
        <v>0</v>
      </c>
      <c r="HX560">
        <v>0</v>
      </c>
      <c r="HY560">
        <v>0</v>
      </c>
      <c r="HZ560">
        <v>0</v>
      </c>
      <c r="IA560">
        <v>0</v>
      </c>
      <c r="IB560">
        <v>0</v>
      </c>
      <c r="IC560">
        <v>0</v>
      </c>
      <c r="ID560">
        <v>0</v>
      </c>
      <c r="IE560">
        <v>1</v>
      </c>
    </row>
    <row r="561" spans="1:239">
      <c r="A561" t="s">
        <v>678</v>
      </c>
      <c r="B561" t="s">
        <v>657</v>
      </c>
      <c r="C561" t="str">
        <f>"061801"</f>
        <v>061801</v>
      </c>
      <c r="D561" t="s">
        <v>677</v>
      </c>
      <c r="E561">
        <v>1</v>
      </c>
      <c r="F561">
        <v>1489</v>
      </c>
      <c r="G561">
        <v>1160</v>
      </c>
      <c r="H561">
        <v>412</v>
      </c>
      <c r="I561">
        <v>748</v>
      </c>
      <c r="J561">
        <v>0</v>
      </c>
      <c r="K561">
        <v>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748</v>
      </c>
      <c r="T561">
        <v>0</v>
      </c>
      <c r="U561">
        <v>0</v>
      </c>
      <c r="V561">
        <v>748</v>
      </c>
      <c r="W561">
        <v>7</v>
      </c>
      <c r="X561">
        <v>7</v>
      </c>
      <c r="Y561">
        <v>0</v>
      </c>
      <c r="Z561">
        <v>0</v>
      </c>
      <c r="AA561">
        <v>741</v>
      </c>
      <c r="AB561">
        <v>354</v>
      </c>
      <c r="AC561">
        <v>38</v>
      </c>
      <c r="AD561">
        <v>66</v>
      </c>
      <c r="AE561">
        <v>9</v>
      </c>
      <c r="AF561">
        <v>3</v>
      </c>
      <c r="AG561">
        <v>5</v>
      </c>
      <c r="AH561">
        <v>1</v>
      </c>
      <c r="AI561">
        <v>2</v>
      </c>
      <c r="AJ561">
        <v>3</v>
      </c>
      <c r="AK561">
        <v>45</v>
      </c>
      <c r="AL561">
        <v>1</v>
      </c>
      <c r="AM561">
        <v>160</v>
      </c>
      <c r="AN561">
        <v>0</v>
      </c>
      <c r="AO561">
        <v>0</v>
      </c>
      <c r="AP561">
        <v>5</v>
      </c>
      <c r="AQ561">
        <v>2</v>
      </c>
      <c r="AR561">
        <v>2</v>
      </c>
      <c r="AS561">
        <v>4</v>
      </c>
      <c r="AT561">
        <v>0</v>
      </c>
      <c r="AU561">
        <v>0</v>
      </c>
      <c r="AV561">
        <v>0</v>
      </c>
      <c r="AW561">
        <v>1</v>
      </c>
      <c r="AX561">
        <v>3</v>
      </c>
      <c r="AY561">
        <v>2</v>
      </c>
      <c r="AZ561">
        <v>2</v>
      </c>
      <c r="BA561">
        <v>354</v>
      </c>
      <c r="BB561">
        <v>129</v>
      </c>
      <c r="BC561">
        <v>7</v>
      </c>
      <c r="BD561">
        <v>26</v>
      </c>
      <c r="BE561">
        <v>77</v>
      </c>
      <c r="BF561">
        <v>1</v>
      </c>
      <c r="BG561">
        <v>3</v>
      </c>
      <c r="BH561">
        <v>1</v>
      </c>
      <c r="BI561">
        <v>4</v>
      </c>
      <c r="BJ561">
        <v>3</v>
      </c>
      <c r="BK561">
        <v>0</v>
      </c>
      <c r="BL561">
        <v>0</v>
      </c>
      <c r="BM561">
        <v>1</v>
      </c>
      <c r="BN561">
        <v>0</v>
      </c>
      <c r="BO561">
        <v>2</v>
      </c>
      <c r="BP561">
        <v>0</v>
      </c>
      <c r="BQ561">
        <v>0</v>
      </c>
      <c r="BR561">
        <v>0</v>
      </c>
      <c r="BS561">
        <v>1</v>
      </c>
      <c r="BT561">
        <v>1</v>
      </c>
      <c r="BU561">
        <v>0</v>
      </c>
      <c r="BV561">
        <v>2</v>
      </c>
      <c r="BW561">
        <v>0</v>
      </c>
      <c r="BX561">
        <v>0</v>
      </c>
      <c r="BY561">
        <v>0</v>
      </c>
      <c r="BZ561">
        <v>0</v>
      </c>
      <c r="CA561">
        <v>129</v>
      </c>
      <c r="CB561">
        <v>14</v>
      </c>
      <c r="CC561">
        <v>7</v>
      </c>
      <c r="CD561">
        <v>0</v>
      </c>
      <c r="CE561">
        <v>2</v>
      </c>
      <c r="CF561">
        <v>2</v>
      </c>
      <c r="CG561">
        <v>1</v>
      </c>
      <c r="CH561">
        <v>0</v>
      </c>
      <c r="CI561">
        <v>0</v>
      </c>
      <c r="CJ561">
        <v>0</v>
      </c>
      <c r="CK561">
        <v>0</v>
      </c>
      <c r="CL561">
        <v>1</v>
      </c>
      <c r="CM561">
        <v>0</v>
      </c>
      <c r="CN561">
        <v>0</v>
      </c>
      <c r="CO561">
        <v>0</v>
      </c>
      <c r="CP561">
        <v>1</v>
      </c>
      <c r="CQ561">
        <v>14</v>
      </c>
      <c r="CR561">
        <v>27</v>
      </c>
      <c r="CS561">
        <v>9</v>
      </c>
      <c r="CT561">
        <v>0</v>
      </c>
      <c r="CU561">
        <v>3</v>
      </c>
      <c r="CV561">
        <v>3</v>
      </c>
      <c r="CW561">
        <v>0</v>
      </c>
      <c r="CX561">
        <v>0</v>
      </c>
      <c r="CY561">
        <v>0</v>
      </c>
      <c r="CZ561">
        <v>0</v>
      </c>
      <c r="DA561">
        <v>2</v>
      </c>
      <c r="DB561">
        <v>0</v>
      </c>
      <c r="DC561">
        <v>1</v>
      </c>
      <c r="DD561">
        <v>1</v>
      </c>
      <c r="DE561">
        <v>0</v>
      </c>
      <c r="DF561">
        <v>0</v>
      </c>
      <c r="DG561">
        <v>1</v>
      </c>
      <c r="DH561">
        <v>3</v>
      </c>
      <c r="DI561">
        <v>0</v>
      </c>
      <c r="DJ561">
        <v>1</v>
      </c>
      <c r="DK561">
        <v>0</v>
      </c>
      <c r="DL561">
        <v>0</v>
      </c>
      <c r="DM561">
        <v>0</v>
      </c>
      <c r="DN561">
        <v>1</v>
      </c>
      <c r="DO561">
        <v>1</v>
      </c>
      <c r="DP561">
        <v>1</v>
      </c>
      <c r="DQ561">
        <v>27</v>
      </c>
      <c r="DR561">
        <v>31</v>
      </c>
      <c r="DS561">
        <v>4</v>
      </c>
      <c r="DT561">
        <v>2</v>
      </c>
      <c r="DU561">
        <v>4</v>
      </c>
      <c r="DV561">
        <v>0</v>
      </c>
      <c r="DW561">
        <v>0</v>
      </c>
      <c r="DX561">
        <v>2</v>
      </c>
      <c r="DY561">
        <v>0</v>
      </c>
      <c r="DZ561">
        <v>8</v>
      </c>
      <c r="EA561">
        <v>0</v>
      </c>
      <c r="EB561">
        <v>0</v>
      </c>
      <c r="EC561">
        <v>1</v>
      </c>
      <c r="ED561">
        <v>0</v>
      </c>
      <c r="EE561">
        <v>0</v>
      </c>
      <c r="EF561">
        <v>0</v>
      </c>
      <c r="EG561">
        <v>7</v>
      </c>
      <c r="EH561">
        <v>0</v>
      </c>
      <c r="EI561">
        <v>0</v>
      </c>
      <c r="EJ561">
        <v>1</v>
      </c>
      <c r="EK561">
        <v>0</v>
      </c>
      <c r="EL561">
        <v>0</v>
      </c>
      <c r="EM561">
        <v>0</v>
      </c>
      <c r="EN561">
        <v>0</v>
      </c>
      <c r="EO561">
        <v>0</v>
      </c>
      <c r="EP561">
        <v>2</v>
      </c>
      <c r="EQ561">
        <v>31</v>
      </c>
      <c r="ER561">
        <v>44</v>
      </c>
      <c r="ES561">
        <v>5</v>
      </c>
      <c r="ET561">
        <v>4</v>
      </c>
      <c r="EU561">
        <v>12</v>
      </c>
      <c r="EV561">
        <v>0</v>
      </c>
      <c r="EW561">
        <v>2</v>
      </c>
      <c r="EX561">
        <v>3</v>
      </c>
      <c r="EY561">
        <v>0</v>
      </c>
      <c r="EZ561">
        <v>1</v>
      </c>
      <c r="FA561">
        <v>1</v>
      </c>
      <c r="FB561">
        <v>0</v>
      </c>
      <c r="FC561">
        <v>1</v>
      </c>
      <c r="FD561">
        <v>2</v>
      </c>
      <c r="FE561">
        <v>0</v>
      </c>
      <c r="FF561">
        <v>0</v>
      </c>
      <c r="FG561">
        <v>9</v>
      </c>
      <c r="FH561">
        <v>2</v>
      </c>
      <c r="FI561">
        <v>1</v>
      </c>
      <c r="FJ561">
        <v>0</v>
      </c>
      <c r="FK561">
        <v>0</v>
      </c>
      <c r="FL561">
        <v>0</v>
      </c>
      <c r="FM561">
        <v>1</v>
      </c>
      <c r="FN561">
        <v>0</v>
      </c>
      <c r="FO561">
        <v>0</v>
      </c>
      <c r="FP561">
        <v>0</v>
      </c>
      <c r="FQ561">
        <v>44</v>
      </c>
      <c r="FR561">
        <v>111</v>
      </c>
      <c r="FS561">
        <v>29</v>
      </c>
      <c r="FT561">
        <v>2</v>
      </c>
      <c r="FU561">
        <v>0</v>
      </c>
      <c r="FV561">
        <v>1</v>
      </c>
      <c r="FW561">
        <v>2</v>
      </c>
      <c r="FX561">
        <v>59</v>
      </c>
      <c r="FY561">
        <v>1</v>
      </c>
      <c r="FZ561">
        <v>0</v>
      </c>
      <c r="GA561">
        <v>0</v>
      </c>
      <c r="GB561">
        <v>1</v>
      </c>
      <c r="GC561">
        <v>0</v>
      </c>
      <c r="GD561">
        <v>0</v>
      </c>
      <c r="GE561">
        <v>0</v>
      </c>
      <c r="GF561">
        <v>4</v>
      </c>
      <c r="GG561">
        <v>0</v>
      </c>
      <c r="GH561">
        <v>7</v>
      </c>
      <c r="GI561">
        <v>4</v>
      </c>
      <c r="GJ561">
        <v>0</v>
      </c>
      <c r="GK561">
        <v>0</v>
      </c>
      <c r="GL561">
        <v>0</v>
      </c>
      <c r="GM561">
        <v>0</v>
      </c>
      <c r="GN561">
        <v>1</v>
      </c>
      <c r="GO561">
        <v>0</v>
      </c>
      <c r="GP561">
        <v>0</v>
      </c>
      <c r="GQ561">
        <v>111</v>
      </c>
      <c r="GR561">
        <v>31</v>
      </c>
      <c r="GS561">
        <v>12</v>
      </c>
      <c r="GT561">
        <v>4</v>
      </c>
      <c r="GU561">
        <v>1</v>
      </c>
      <c r="GV561">
        <v>8</v>
      </c>
      <c r="GW561">
        <v>0</v>
      </c>
      <c r="GX561">
        <v>0</v>
      </c>
      <c r="GY561">
        <v>0</v>
      </c>
      <c r="GZ561">
        <v>4</v>
      </c>
      <c r="HA561">
        <v>0</v>
      </c>
      <c r="HB561">
        <v>0</v>
      </c>
      <c r="HC561">
        <v>0</v>
      </c>
      <c r="HD561">
        <v>0</v>
      </c>
      <c r="HE561">
        <v>0</v>
      </c>
      <c r="HF561">
        <v>1</v>
      </c>
      <c r="HG561">
        <v>0</v>
      </c>
      <c r="HH561">
        <v>0</v>
      </c>
      <c r="HI561">
        <v>0</v>
      </c>
      <c r="HJ561">
        <v>0</v>
      </c>
      <c r="HK561">
        <v>0</v>
      </c>
      <c r="HL561">
        <v>0</v>
      </c>
      <c r="HM561">
        <v>0</v>
      </c>
      <c r="HN561">
        <v>0</v>
      </c>
      <c r="HO561">
        <v>0</v>
      </c>
      <c r="HP561">
        <v>1</v>
      </c>
      <c r="HQ561">
        <v>31</v>
      </c>
      <c r="HR561">
        <v>0</v>
      </c>
      <c r="HS561">
        <v>0</v>
      </c>
      <c r="HT561">
        <v>0</v>
      </c>
      <c r="HU561">
        <v>0</v>
      </c>
      <c r="HV561">
        <v>0</v>
      </c>
      <c r="HW561">
        <v>0</v>
      </c>
      <c r="HX561">
        <v>0</v>
      </c>
      <c r="HY561">
        <v>0</v>
      </c>
      <c r="HZ561">
        <v>0</v>
      </c>
      <c r="IA561">
        <v>0</v>
      </c>
      <c r="IB561">
        <v>0</v>
      </c>
      <c r="IC561">
        <v>0</v>
      </c>
      <c r="ID561">
        <v>0</v>
      </c>
      <c r="IE561">
        <v>0</v>
      </c>
    </row>
    <row r="562" spans="1:239">
      <c r="A562" t="s">
        <v>676</v>
      </c>
      <c r="B562" t="s">
        <v>657</v>
      </c>
      <c r="C562" t="str">
        <f>"061801"</f>
        <v>061801</v>
      </c>
      <c r="D562" t="s">
        <v>674</v>
      </c>
      <c r="E562">
        <v>2</v>
      </c>
      <c r="F562">
        <v>1545</v>
      </c>
      <c r="G562">
        <v>1200</v>
      </c>
      <c r="H562">
        <v>394</v>
      </c>
      <c r="I562">
        <v>806</v>
      </c>
      <c r="J562">
        <v>0</v>
      </c>
      <c r="K562">
        <v>3</v>
      </c>
      <c r="L562">
        <v>1</v>
      </c>
      <c r="M562">
        <v>1</v>
      </c>
      <c r="N562">
        <v>0</v>
      </c>
      <c r="O562">
        <v>0</v>
      </c>
      <c r="P562">
        <v>0</v>
      </c>
      <c r="Q562">
        <v>0</v>
      </c>
      <c r="R562">
        <v>1</v>
      </c>
      <c r="S562">
        <v>807</v>
      </c>
      <c r="T562">
        <v>1</v>
      </c>
      <c r="U562">
        <v>0</v>
      </c>
      <c r="V562">
        <v>807</v>
      </c>
      <c r="W562">
        <v>14</v>
      </c>
      <c r="X562">
        <v>10</v>
      </c>
      <c r="Y562">
        <v>4</v>
      </c>
      <c r="Z562">
        <v>0</v>
      </c>
      <c r="AA562">
        <v>793</v>
      </c>
      <c r="AB562">
        <v>373</v>
      </c>
      <c r="AC562">
        <v>45</v>
      </c>
      <c r="AD562">
        <v>77</v>
      </c>
      <c r="AE562">
        <v>5</v>
      </c>
      <c r="AF562">
        <v>1</v>
      </c>
      <c r="AG562">
        <v>1</v>
      </c>
      <c r="AH562">
        <v>0</v>
      </c>
      <c r="AI562">
        <v>2</v>
      </c>
      <c r="AJ562">
        <v>0</v>
      </c>
      <c r="AK562">
        <v>30</v>
      </c>
      <c r="AL562">
        <v>3</v>
      </c>
      <c r="AM562">
        <v>180</v>
      </c>
      <c r="AN562">
        <v>1</v>
      </c>
      <c r="AO562">
        <v>1</v>
      </c>
      <c r="AP562">
        <v>1</v>
      </c>
      <c r="AQ562">
        <v>4</v>
      </c>
      <c r="AR562">
        <v>0</v>
      </c>
      <c r="AS562">
        <v>7</v>
      </c>
      <c r="AT562">
        <v>2</v>
      </c>
      <c r="AU562">
        <v>0</v>
      </c>
      <c r="AV562">
        <v>0</v>
      </c>
      <c r="AW562">
        <v>2</v>
      </c>
      <c r="AX562">
        <v>7</v>
      </c>
      <c r="AY562">
        <v>1</v>
      </c>
      <c r="AZ562">
        <v>3</v>
      </c>
      <c r="BA562">
        <v>373</v>
      </c>
      <c r="BB562">
        <v>126</v>
      </c>
      <c r="BC562">
        <v>9</v>
      </c>
      <c r="BD562">
        <v>13</v>
      </c>
      <c r="BE562">
        <v>82</v>
      </c>
      <c r="BF562">
        <v>2</v>
      </c>
      <c r="BG562">
        <v>1</v>
      </c>
      <c r="BH562">
        <v>0</v>
      </c>
      <c r="BI562">
        <v>4</v>
      </c>
      <c r="BJ562">
        <v>1</v>
      </c>
      <c r="BK562">
        <v>0</v>
      </c>
      <c r="BL562">
        <v>1</v>
      </c>
      <c r="BM562">
        <v>2</v>
      </c>
      <c r="BN562">
        <v>2</v>
      </c>
      <c r="BO562">
        <v>2</v>
      </c>
      <c r="BP562">
        <v>1</v>
      </c>
      <c r="BQ562">
        <v>2</v>
      </c>
      <c r="BR562">
        <v>2</v>
      </c>
      <c r="BS562">
        <v>1</v>
      </c>
      <c r="BT562">
        <v>0</v>
      </c>
      <c r="BU562">
        <v>0</v>
      </c>
      <c r="BV562">
        <v>0</v>
      </c>
      <c r="BW562">
        <v>1</v>
      </c>
      <c r="BX562">
        <v>0</v>
      </c>
      <c r="BY562">
        <v>0</v>
      </c>
      <c r="BZ562">
        <v>0</v>
      </c>
      <c r="CA562">
        <v>126</v>
      </c>
      <c r="CB562">
        <v>10</v>
      </c>
      <c r="CC562">
        <v>5</v>
      </c>
      <c r="CD562">
        <v>0</v>
      </c>
      <c r="CE562">
        <v>0</v>
      </c>
      <c r="CF562">
        <v>1</v>
      </c>
      <c r="CG562">
        <v>0</v>
      </c>
      <c r="CH562">
        <v>0</v>
      </c>
      <c r="CI562">
        <v>2</v>
      </c>
      <c r="CJ562">
        <v>2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10</v>
      </c>
      <c r="CR562">
        <v>37</v>
      </c>
      <c r="CS562">
        <v>18</v>
      </c>
      <c r="CT562">
        <v>0</v>
      </c>
      <c r="CU562">
        <v>3</v>
      </c>
      <c r="CV562">
        <v>3</v>
      </c>
      <c r="CW562">
        <v>0</v>
      </c>
      <c r="CX562">
        <v>0</v>
      </c>
      <c r="CY562">
        <v>0</v>
      </c>
      <c r="CZ562">
        <v>0</v>
      </c>
      <c r="DA562">
        <v>4</v>
      </c>
      <c r="DB562">
        <v>1</v>
      </c>
      <c r="DC562">
        <v>1</v>
      </c>
      <c r="DD562">
        <v>0</v>
      </c>
      <c r="DE562">
        <v>0</v>
      </c>
      <c r="DF562">
        <v>0</v>
      </c>
      <c r="DG562">
        <v>0</v>
      </c>
      <c r="DH562">
        <v>1</v>
      </c>
      <c r="DI562">
        <v>0</v>
      </c>
      <c r="DJ562">
        <v>0</v>
      </c>
      <c r="DK562">
        <v>0</v>
      </c>
      <c r="DL562">
        <v>0</v>
      </c>
      <c r="DM562">
        <v>1</v>
      </c>
      <c r="DN562">
        <v>1</v>
      </c>
      <c r="DO562">
        <v>1</v>
      </c>
      <c r="DP562">
        <v>3</v>
      </c>
      <c r="DQ562">
        <v>37</v>
      </c>
      <c r="DR562">
        <v>38</v>
      </c>
      <c r="DS562">
        <v>2</v>
      </c>
      <c r="DT562">
        <v>2</v>
      </c>
      <c r="DU562">
        <v>8</v>
      </c>
      <c r="DV562">
        <v>0</v>
      </c>
      <c r="DW562">
        <v>0</v>
      </c>
      <c r="DX562">
        <v>0</v>
      </c>
      <c r="DY562">
        <v>0</v>
      </c>
      <c r="DZ562">
        <v>5</v>
      </c>
      <c r="EA562">
        <v>1</v>
      </c>
      <c r="EB562">
        <v>0</v>
      </c>
      <c r="EC562">
        <v>0</v>
      </c>
      <c r="ED562">
        <v>1</v>
      </c>
      <c r="EE562">
        <v>1</v>
      </c>
      <c r="EF562">
        <v>0</v>
      </c>
      <c r="EG562">
        <v>15</v>
      </c>
      <c r="EH562">
        <v>0</v>
      </c>
      <c r="EI562">
        <v>0</v>
      </c>
      <c r="EJ562">
        <v>0</v>
      </c>
      <c r="EK562">
        <v>1</v>
      </c>
      <c r="EL562">
        <v>1</v>
      </c>
      <c r="EM562">
        <v>0</v>
      </c>
      <c r="EN562">
        <v>0</v>
      </c>
      <c r="EO562">
        <v>0</v>
      </c>
      <c r="EP562">
        <v>1</v>
      </c>
      <c r="EQ562">
        <v>38</v>
      </c>
      <c r="ER562">
        <v>57</v>
      </c>
      <c r="ES562">
        <v>13</v>
      </c>
      <c r="ET562">
        <v>7</v>
      </c>
      <c r="EU562">
        <v>7</v>
      </c>
      <c r="EV562">
        <v>2</v>
      </c>
      <c r="EW562">
        <v>2</v>
      </c>
      <c r="EX562">
        <v>0</v>
      </c>
      <c r="EY562">
        <v>2</v>
      </c>
      <c r="EZ562">
        <v>0</v>
      </c>
      <c r="FA562">
        <v>0</v>
      </c>
      <c r="FB562">
        <v>0</v>
      </c>
      <c r="FC562">
        <v>2</v>
      </c>
      <c r="FD562">
        <v>0</v>
      </c>
      <c r="FE562">
        <v>0</v>
      </c>
      <c r="FF562">
        <v>0</v>
      </c>
      <c r="FG562">
        <v>15</v>
      </c>
      <c r="FH562">
        <v>1</v>
      </c>
      <c r="FI562">
        <v>0</v>
      </c>
      <c r="FJ562">
        <v>0</v>
      </c>
      <c r="FK562">
        <v>0</v>
      </c>
      <c r="FL562">
        <v>0</v>
      </c>
      <c r="FM562">
        <v>1</v>
      </c>
      <c r="FN562">
        <v>0</v>
      </c>
      <c r="FO562">
        <v>3</v>
      </c>
      <c r="FP562">
        <v>2</v>
      </c>
      <c r="FQ562">
        <v>57</v>
      </c>
      <c r="FR562">
        <v>116</v>
      </c>
      <c r="FS562">
        <v>10</v>
      </c>
      <c r="FT562">
        <v>1</v>
      </c>
      <c r="FU562">
        <v>0</v>
      </c>
      <c r="FV562">
        <v>0</v>
      </c>
      <c r="FW562">
        <v>0</v>
      </c>
      <c r="FX562">
        <v>63</v>
      </c>
      <c r="FY562">
        <v>5</v>
      </c>
      <c r="FZ562">
        <v>0</v>
      </c>
      <c r="GA562">
        <v>1</v>
      </c>
      <c r="GB562">
        <v>2</v>
      </c>
      <c r="GC562">
        <v>0</v>
      </c>
      <c r="GD562">
        <v>1</v>
      </c>
      <c r="GE562">
        <v>1</v>
      </c>
      <c r="GF562">
        <v>8</v>
      </c>
      <c r="GG562">
        <v>0</v>
      </c>
      <c r="GH562">
        <v>10</v>
      </c>
      <c r="GI562">
        <v>10</v>
      </c>
      <c r="GJ562">
        <v>0</v>
      </c>
      <c r="GK562">
        <v>1</v>
      </c>
      <c r="GL562">
        <v>1</v>
      </c>
      <c r="GM562">
        <v>1</v>
      </c>
      <c r="GN562">
        <v>0</v>
      </c>
      <c r="GO562">
        <v>0</v>
      </c>
      <c r="GP562">
        <v>1</v>
      </c>
      <c r="GQ562">
        <v>116</v>
      </c>
      <c r="GR562">
        <v>36</v>
      </c>
      <c r="GS562">
        <v>19</v>
      </c>
      <c r="GT562">
        <v>8</v>
      </c>
      <c r="GU562">
        <v>2</v>
      </c>
      <c r="GV562">
        <v>1</v>
      </c>
      <c r="GW562">
        <v>1</v>
      </c>
      <c r="GX562">
        <v>0</v>
      </c>
      <c r="GY562">
        <v>0</v>
      </c>
      <c r="GZ562">
        <v>0</v>
      </c>
      <c r="HA562">
        <v>0</v>
      </c>
      <c r="HB562">
        <v>0</v>
      </c>
      <c r="HC562">
        <v>1</v>
      </c>
      <c r="HD562">
        <v>0</v>
      </c>
      <c r="HE562">
        <v>0</v>
      </c>
      <c r="HF562">
        <v>1</v>
      </c>
      <c r="HG562">
        <v>0</v>
      </c>
      <c r="HH562">
        <v>0</v>
      </c>
      <c r="HI562">
        <v>0</v>
      </c>
      <c r="HJ562">
        <v>1</v>
      </c>
      <c r="HK562">
        <v>0</v>
      </c>
      <c r="HL562">
        <v>2</v>
      </c>
      <c r="HM562">
        <v>0</v>
      </c>
      <c r="HN562">
        <v>0</v>
      </c>
      <c r="HO562">
        <v>0</v>
      </c>
      <c r="HP562">
        <v>0</v>
      </c>
      <c r="HQ562">
        <v>36</v>
      </c>
      <c r="HR562">
        <v>0</v>
      </c>
      <c r="HS562">
        <v>0</v>
      </c>
      <c r="HT562">
        <v>0</v>
      </c>
      <c r="HU562">
        <v>0</v>
      </c>
      <c r="HV562">
        <v>0</v>
      </c>
      <c r="HW562">
        <v>0</v>
      </c>
      <c r="HX562">
        <v>0</v>
      </c>
      <c r="HY562">
        <v>0</v>
      </c>
      <c r="HZ562">
        <v>0</v>
      </c>
      <c r="IA562">
        <v>0</v>
      </c>
      <c r="IB562">
        <v>0</v>
      </c>
      <c r="IC562">
        <v>0</v>
      </c>
      <c r="ID562">
        <v>0</v>
      </c>
      <c r="IE562">
        <v>0</v>
      </c>
    </row>
    <row r="563" spans="1:239">
      <c r="A563" t="s">
        <v>675</v>
      </c>
      <c r="B563" t="s">
        <v>657</v>
      </c>
      <c r="C563" t="str">
        <f>"061801"</f>
        <v>061801</v>
      </c>
      <c r="D563" t="s">
        <v>674</v>
      </c>
      <c r="E563">
        <v>3</v>
      </c>
      <c r="F563">
        <v>842</v>
      </c>
      <c r="G563">
        <v>660</v>
      </c>
      <c r="H563">
        <v>212</v>
      </c>
      <c r="I563">
        <v>448</v>
      </c>
      <c r="J563">
        <v>2</v>
      </c>
      <c r="K563">
        <v>6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448</v>
      </c>
      <c r="T563">
        <v>0</v>
      </c>
      <c r="U563">
        <v>0</v>
      </c>
      <c r="V563">
        <v>448</v>
      </c>
      <c r="W563">
        <v>6</v>
      </c>
      <c r="X563">
        <v>6</v>
      </c>
      <c r="Y563">
        <v>0</v>
      </c>
      <c r="Z563">
        <v>0</v>
      </c>
      <c r="AA563">
        <v>442</v>
      </c>
      <c r="AB563">
        <v>190</v>
      </c>
      <c r="AC563">
        <v>23</v>
      </c>
      <c r="AD563">
        <v>33</v>
      </c>
      <c r="AE563">
        <v>2</v>
      </c>
      <c r="AF563">
        <v>1</v>
      </c>
      <c r="AG563">
        <v>2</v>
      </c>
      <c r="AH563">
        <v>0</v>
      </c>
      <c r="AI563">
        <v>2</v>
      </c>
      <c r="AJ563">
        <v>1</v>
      </c>
      <c r="AK563">
        <v>31</v>
      </c>
      <c r="AL563">
        <v>1</v>
      </c>
      <c r="AM563">
        <v>71</v>
      </c>
      <c r="AN563">
        <v>2</v>
      </c>
      <c r="AO563">
        <v>0</v>
      </c>
      <c r="AP563">
        <v>1</v>
      </c>
      <c r="AQ563">
        <v>4</v>
      </c>
      <c r="AR563">
        <v>2</v>
      </c>
      <c r="AS563">
        <v>2</v>
      </c>
      <c r="AT563">
        <v>2</v>
      </c>
      <c r="AU563">
        <v>0</v>
      </c>
      <c r="AV563">
        <v>0</v>
      </c>
      <c r="AW563">
        <v>0</v>
      </c>
      <c r="AX563">
        <v>7</v>
      </c>
      <c r="AY563">
        <v>0</v>
      </c>
      <c r="AZ563">
        <v>3</v>
      </c>
      <c r="BA563">
        <v>190</v>
      </c>
      <c r="BB563">
        <v>68</v>
      </c>
      <c r="BC563">
        <v>4</v>
      </c>
      <c r="BD563">
        <v>12</v>
      </c>
      <c r="BE563">
        <v>44</v>
      </c>
      <c r="BF563">
        <v>1</v>
      </c>
      <c r="BG563">
        <v>0</v>
      </c>
      <c r="BH563">
        <v>0</v>
      </c>
      <c r="BI563">
        <v>0</v>
      </c>
      <c r="BJ563">
        <v>1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1</v>
      </c>
      <c r="BS563">
        <v>1</v>
      </c>
      <c r="BT563">
        <v>0</v>
      </c>
      <c r="BU563">
        <v>0</v>
      </c>
      <c r="BV563">
        <v>0</v>
      </c>
      <c r="BW563">
        <v>3</v>
      </c>
      <c r="BX563">
        <v>0</v>
      </c>
      <c r="BY563">
        <v>0</v>
      </c>
      <c r="BZ563">
        <v>1</v>
      </c>
      <c r="CA563">
        <v>68</v>
      </c>
      <c r="CB563">
        <v>17</v>
      </c>
      <c r="CC563">
        <v>6</v>
      </c>
      <c r="CD563">
        <v>1</v>
      </c>
      <c r="CE563">
        <v>3</v>
      </c>
      <c r="CF563">
        <v>1</v>
      </c>
      <c r="CG563">
        <v>0</v>
      </c>
      <c r="CH563">
        <v>2</v>
      </c>
      <c r="CI563">
        <v>0</v>
      </c>
      <c r="CJ563">
        <v>2</v>
      </c>
      <c r="CK563">
        <v>0</v>
      </c>
      <c r="CL563">
        <v>1</v>
      </c>
      <c r="CM563">
        <v>0</v>
      </c>
      <c r="CN563">
        <v>0</v>
      </c>
      <c r="CO563">
        <v>1</v>
      </c>
      <c r="CP563">
        <v>0</v>
      </c>
      <c r="CQ563">
        <v>17</v>
      </c>
      <c r="CR563">
        <v>14</v>
      </c>
      <c r="CS563">
        <v>9</v>
      </c>
      <c r="CT563">
        <v>1</v>
      </c>
      <c r="CU563">
        <v>1</v>
      </c>
      <c r="CV563">
        <v>1</v>
      </c>
      <c r="CW563">
        <v>0</v>
      </c>
      <c r="CX563">
        <v>0</v>
      </c>
      <c r="CY563">
        <v>0</v>
      </c>
      <c r="CZ563">
        <v>1</v>
      </c>
      <c r="DA563">
        <v>0</v>
      </c>
      <c r="DB563">
        <v>1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14</v>
      </c>
      <c r="DR563">
        <v>22</v>
      </c>
      <c r="DS563">
        <v>3</v>
      </c>
      <c r="DT563">
        <v>1</v>
      </c>
      <c r="DU563">
        <v>4</v>
      </c>
      <c r="DV563">
        <v>0</v>
      </c>
      <c r="DW563">
        <v>1</v>
      </c>
      <c r="DX563">
        <v>0</v>
      </c>
      <c r="DY563">
        <v>0</v>
      </c>
      <c r="DZ563">
        <v>0</v>
      </c>
      <c r="EA563">
        <v>0</v>
      </c>
      <c r="EB563">
        <v>0</v>
      </c>
      <c r="EC563">
        <v>0</v>
      </c>
      <c r="ED563">
        <v>0</v>
      </c>
      <c r="EE563">
        <v>0</v>
      </c>
      <c r="EF563">
        <v>0</v>
      </c>
      <c r="EG563">
        <v>13</v>
      </c>
      <c r="EH563">
        <v>0</v>
      </c>
      <c r="EI563">
        <v>0</v>
      </c>
      <c r="EJ563">
        <v>0</v>
      </c>
      <c r="EK563">
        <v>0</v>
      </c>
      <c r="EL563">
        <v>0</v>
      </c>
      <c r="EM563">
        <v>0</v>
      </c>
      <c r="EN563">
        <v>0</v>
      </c>
      <c r="EO563">
        <v>0</v>
      </c>
      <c r="EP563">
        <v>0</v>
      </c>
      <c r="EQ563">
        <v>22</v>
      </c>
      <c r="ER563">
        <v>35</v>
      </c>
      <c r="ES563">
        <v>8</v>
      </c>
      <c r="ET563">
        <v>7</v>
      </c>
      <c r="EU563">
        <v>6</v>
      </c>
      <c r="EV563">
        <v>0</v>
      </c>
      <c r="EW563">
        <v>1</v>
      </c>
      <c r="EX563">
        <v>1</v>
      </c>
      <c r="EY563">
        <v>2</v>
      </c>
      <c r="EZ563">
        <v>0</v>
      </c>
      <c r="FA563">
        <v>1</v>
      </c>
      <c r="FB563">
        <v>0</v>
      </c>
      <c r="FC563">
        <v>0</v>
      </c>
      <c r="FD563">
        <v>0</v>
      </c>
      <c r="FE563">
        <v>0</v>
      </c>
      <c r="FF563">
        <v>1</v>
      </c>
      <c r="FG563">
        <v>6</v>
      </c>
      <c r="FH563">
        <v>0</v>
      </c>
      <c r="FI563">
        <v>0</v>
      </c>
      <c r="FJ563">
        <v>0</v>
      </c>
      <c r="FK563">
        <v>0</v>
      </c>
      <c r="FL563">
        <v>0</v>
      </c>
      <c r="FM563">
        <v>0</v>
      </c>
      <c r="FN563">
        <v>0</v>
      </c>
      <c r="FO563">
        <v>0</v>
      </c>
      <c r="FP563">
        <v>2</v>
      </c>
      <c r="FQ563">
        <v>35</v>
      </c>
      <c r="FR563">
        <v>81</v>
      </c>
      <c r="FS563">
        <v>27</v>
      </c>
      <c r="FT563">
        <v>0</v>
      </c>
      <c r="FU563">
        <v>3</v>
      </c>
      <c r="FV563">
        <v>1</v>
      </c>
      <c r="FW563">
        <v>0</v>
      </c>
      <c r="FX563">
        <v>20</v>
      </c>
      <c r="FY563">
        <v>2</v>
      </c>
      <c r="FZ563">
        <v>0</v>
      </c>
      <c r="GA563">
        <v>0</v>
      </c>
      <c r="GB563">
        <v>2</v>
      </c>
      <c r="GC563">
        <v>0</v>
      </c>
      <c r="GD563">
        <v>0</v>
      </c>
      <c r="GE563">
        <v>3</v>
      </c>
      <c r="GF563">
        <v>7</v>
      </c>
      <c r="GG563">
        <v>1</v>
      </c>
      <c r="GH563">
        <v>7</v>
      </c>
      <c r="GI563">
        <v>5</v>
      </c>
      <c r="GJ563">
        <v>1</v>
      </c>
      <c r="GK563">
        <v>0</v>
      </c>
      <c r="GL563">
        <v>1</v>
      </c>
      <c r="GM563">
        <v>0</v>
      </c>
      <c r="GN563">
        <v>0</v>
      </c>
      <c r="GO563">
        <v>0</v>
      </c>
      <c r="GP563">
        <v>1</v>
      </c>
      <c r="GQ563">
        <v>81</v>
      </c>
      <c r="GR563">
        <v>15</v>
      </c>
      <c r="GS563">
        <v>4</v>
      </c>
      <c r="GT563">
        <v>2</v>
      </c>
      <c r="GU563">
        <v>0</v>
      </c>
      <c r="GV563">
        <v>2</v>
      </c>
      <c r="GW563">
        <v>2</v>
      </c>
      <c r="GX563">
        <v>0</v>
      </c>
      <c r="GY563">
        <v>0</v>
      </c>
      <c r="GZ563">
        <v>0</v>
      </c>
      <c r="HA563">
        <v>1</v>
      </c>
      <c r="HB563">
        <v>0</v>
      </c>
      <c r="HC563">
        <v>2</v>
      </c>
      <c r="HD563">
        <v>0</v>
      </c>
      <c r="HE563">
        <v>0</v>
      </c>
      <c r="HF563">
        <v>0</v>
      </c>
      <c r="HG563">
        <v>0</v>
      </c>
      <c r="HH563">
        <v>0</v>
      </c>
      <c r="HI563">
        <v>0</v>
      </c>
      <c r="HJ563">
        <v>1</v>
      </c>
      <c r="HK563">
        <v>0</v>
      </c>
      <c r="HL563">
        <v>0</v>
      </c>
      <c r="HM563">
        <v>0</v>
      </c>
      <c r="HN563">
        <v>1</v>
      </c>
      <c r="HO563">
        <v>0</v>
      </c>
      <c r="HP563">
        <v>0</v>
      </c>
      <c r="HQ563">
        <v>15</v>
      </c>
      <c r="HR563">
        <v>0</v>
      </c>
      <c r="HS563">
        <v>0</v>
      </c>
      <c r="HT563">
        <v>0</v>
      </c>
      <c r="HU563">
        <v>0</v>
      </c>
      <c r="HV563">
        <v>0</v>
      </c>
      <c r="HW563">
        <v>0</v>
      </c>
      <c r="HX563">
        <v>0</v>
      </c>
      <c r="HY563">
        <v>0</v>
      </c>
      <c r="HZ563">
        <v>0</v>
      </c>
      <c r="IA563">
        <v>0</v>
      </c>
      <c r="IB563">
        <v>0</v>
      </c>
      <c r="IC563">
        <v>0</v>
      </c>
      <c r="ID563">
        <v>0</v>
      </c>
      <c r="IE563">
        <v>0</v>
      </c>
    </row>
    <row r="564" spans="1:239">
      <c r="A564" t="s">
        <v>673</v>
      </c>
      <c r="B564" t="s">
        <v>657</v>
      </c>
      <c r="C564" t="str">
        <f>"061801"</f>
        <v>061801</v>
      </c>
      <c r="D564" t="s">
        <v>672</v>
      </c>
      <c r="E564">
        <v>4</v>
      </c>
      <c r="F564">
        <v>1484</v>
      </c>
      <c r="G564">
        <v>1150</v>
      </c>
      <c r="H564">
        <v>437</v>
      </c>
      <c r="I564">
        <v>713</v>
      </c>
      <c r="J564">
        <v>1</v>
      </c>
      <c r="K564">
        <v>11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713</v>
      </c>
      <c r="T564">
        <v>0</v>
      </c>
      <c r="U564">
        <v>0</v>
      </c>
      <c r="V564">
        <v>713</v>
      </c>
      <c r="W564">
        <v>23</v>
      </c>
      <c r="X564">
        <v>12</v>
      </c>
      <c r="Y564">
        <v>11</v>
      </c>
      <c r="Z564">
        <v>0</v>
      </c>
      <c r="AA564">
        <v>690</v>
      </c>
      <c r="AB564">
        <v>303</v>
      </c>
      <c r="AC564">
        <v>26</v>
      </c>
      <c r="AD564">
        <v>60</v>
      </c>
      <c r="AE564">
        <v>9</v>
      </c>
      <c r="AF564">
        <v>2</v>
      </c>
      <c r="AG564">
        <v>8</v>
      </c>
      <c r="AH564">
        <v>0</v>
      </c>
      <c r="AI564">
        <v>4</v>
      </c>
      <c r="AJ564">
        <v>1</v>
      </c>
      <c r="AK564">
        <v>27</v>
      </c>
      <c r="AL564">
        <v>0</v>
      </c>
      <c r="AM564">
        <v>137</v>
      </c>
      <c r="AN564">
        <v>3</v>
      </c>
      <c r="AO564">
        <v>1</v>
      </c>
      <c r="AP564">
        <v>6</v>
      </c>
      <c r="AQ564">
        <v>2</v>
      </c>
      <c r="AR564">
        <v>1</v>
      </c>
      <c r="AS564">
        <v>3</v>
      </c>
      <c r="AT564">
        <v>0</v>
      </c>
      <c r="AU564">
        <v>0</v>
      </c>
      <c r="AV564">
        <v>0</v>
      </c>
      <c r="AW564">
        <v>0</v>
      </c>
      <c r="AX564">
        <v>11</v>
      </c>
      <c r="AY564">
        <v>1</v>
      </c>
      <c r="AZ564">
        <v>1</v>
      </c>
      <c r="BA564">
        <v>303</v>
      </c>
      <c r="BB564">
        <v>149</v>
      </c>
      <c r="BC564">
        <v>12</v>
      </c>
      <c r="BD564">
        <v>25</v>
      </c>
      <c r="BE564">
        <v>96</v>
      </c>
      <c r="BF564">
        <v>2</v>
      </c>
      <c r="BG564">
        <v>1</v>
      </c>
      <c r="BH564">
        <v>2</v>
      </c>
      <c r="BI564">
        <v>1</v>
      </c>
      <c r="BJ564">
        <v>1</v>
      </c>
      <c r="BK564">
        <v>0</v>
      </c>
      <c r="BL564">
        <v>2</v>
      </c>
      <c r="BM564">
        <v>1</v>
      </c>
      <c r="BN564">
        <v>0</v>
      </c>
      <c r="BO564">
        <v>0</v>
      </c>
      <c r="BP564">
        <v>0</v>
      </c>
      <c r="BQ564">
        <v>0</v>
      </c>
      <c r="BR564">
        <v>2</v>
      </c>
      <c r="BS564">
        <v>1</v>
      </c>
      <c r="BT564">
        <v>0</v>
      </c>
      <c r="BU564">
        <v>0</v>
      </c>
      <c r="BV564">
        <v>0</v>
      </c>
      <c r="BW564">
        <v>0</v>
      </c>
      <c r="BX564">
        <v>2</v>
      </c>
      <c r="BY564">
        <v>0</v>
      </c>
      <c r="BZ564">
        <v>1</v>
      </c>
      <c r="CA564">
        <v>149</v>
      </c>
      <c r="CB564">
        <v>23</v>
      </c>
      <c r="CC564">
        <v>12</v>
      </c>
      <c r="CD564">
        <v>1</v>
      </c>
      <c r="CE564">
        <v>2</v>
      </c>
      <c r="CF564">
        <v>1</v>
      </c>
      <c r="CG564">
        <v>1</v>
      </c>
      <c r="CH564">
        <v>0</v>
      </c>
      <c r="CI564">
        <v>0</v>
      </c>
      <c r="CJ564">
        <v>4</v>
      </c>
      <c r="CK564">
        <v>0</v>
      </c>
      <c r="CL564">
        <v>1</v>
      </c>
      <c r="CM564">
        <v>0</v>
      </c>
      <c r="CN564">
        <v>0</v>
      </c>
      <c r="CO564">
        <v>0</v>
      </c>
      <c r="CP564">
        <v>1</v>
      </c>
      <c r="CQ564">
        <v>23</v>
      </c>
      <c r="CR564">
        <v>20</v>
      </c>
      <c r="CS564">
        <v>11</v>
      </c>
      <c r="CT564">
        <v>0</v>
      </c>
      <c r="CU564">
        <v>2</v>
      </c>
      <c r="CV564">
        <v>3</v>
      </c>
      <c r="CW564">
        <v>2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1</v>
      </c>
      <c r="DF564">
        <v>0</v>
      </c>
      <c r="DG564">
        <v>0</v>
      </c>
      <c r="DH564">
        <v>1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20</v>
      </c>
      <c r="DR564">
        <v>27</v>
      </c>
      <c r="DS564">
        <v>4</v>
      </c>
      <c r="DT564">
        <v>1</v>
      </c>
      <c r="DU564">
        <v>2</v>
      </c>
      <c r="DV564">
        <v>0</v>
      </c>
      <c r="DW564">
        <v>0</v>
      </c>
      <c r="DX564">
        <v>1</v>
      </c>
      <c r="DY564">
        <v>1</v>
      </c>
      <c r="DZ564">
        <v>5</v>
      </c>
      <c r="EA564">
        <v>1</v>
      </c>
      <c r="EB564">
        <v>0</v>
      </c>
      <c r="EC564">
        <v>0</v>
      </c>
      <c r="ED564">
        <v>0</v>
      </c>
      <c r="EE564">
        <v>0</v>
      </c>
      <c r="EF564">
        <v>0</v>
      </c>
      <c r="EG564">
        <v>11</v>
      </c>
      <c r="EH564">
        <v>0</v>
      </c>
      <c r="EI564">
        <v>0</v>
      </c>
      <c r="EJ564">
        <v>0</v>
      </c>
      <c r="EK564">
        <v>0</v>
      </c>
      <c r="EL564">
        <v>0</v>
      </c>
      <c r="EM564">
        <v>0</v>
      </c>
      <c r="EN564">
        <v>0</v>
      </c>
      <c r="EO564">
        <v>1</v>
      </c>
      <c r="EP564">
        <v>0</v>
      </c>
      <c r="EQ564">
        <v>27</v>
      </c>
      <c r="ER564">
        <v>44</v>
      </c>
      <c r="ES564">
        <v>12</v>
      </c>
      <c r="ET564">
        <v>4</v>
      </c>
      <c r="EU564">
        <v>4</v>
      </c>
      <c r="EV564">
        <v>0</v>
      </c>
      <c r="EW564">
        <v>2</v>
      </c>
      <c r="EX564">
        <v>1</v>
      </c>
      <c r="EY564">
        <v>0</v>
      </c>
      <c r="EZ564">
        <v>0</v>
      </c>
      <c r="FA564">
        <v>1</v>
      </c>
      <c r="FB564">
        <v>2</v>
      </c>
      <c r="FC564">
        <v>4</v>
      </c>
      <c r="FD564">
        <v>0</v>
      </c>
      <c r="FE564">
        <v>1</v>
      </c>
      <c r="FF564">
        <v>0</v>
      </c>
      <c r="FG564">
        <v>8</v>
      </c>
      <c r="FH564">
        <v>0</v>
      </c>
      <c r="FI564">
        <v>2</v>
      </c>
      <c r="FJ564">
        <v>0</v>
      </c>
      <c r="FK564">
        <v>0</v>
      </c>
      <c r="FL564">
        <v>0</v>
      </c>
      <c r="FM564">
        <v>0</v>
      </c>
      <c r="FN564">
        <v>0</v>
      </c>
      <c r="FO564">
        <v>3</v>
      </c>
      <c r="FP564">
        <v>0</v>
      </c>
      <c r="FQ564">
        <v>44</v>
      </c>
      <c r="FR564">
        <v>100</v>
      </c>
      <c r="FS564">
        <v>9</v>
      </c>
      <c r="FT564">
        <v>2</v>
      </c>
      <c r="FU564">
        <v>2</v>
      </c>
      <c r="FV564">
        <v>0</v>
      </c>
      <c r="FW564">
        <v>0</v>
      </c>
      <c r="FX564">
        <v>38</v>
      </c>
      <c r="FY564">
        <v>5</v>
      </c>
      <c r="FZ564">
        <v>0</v>
      </c>
      <c r="GA564">
        <v>1</v>
      </c>
      <c r="GB564">
        <v>4</v>
      </c>
      <c r="GC564">
        <v>0</v>
      </c>
      <c r="GD564">
        <v>1</v>
      </c>
      <c r="GE564">
        <v>0</v>
      </c>
      <c r="GF564">
        <v>6</v>
      </c>
      <c r="GG564">
        <v>0</v>
      </c>
      <c r="GH564">
        <v>14</v>
      </c>
      <c r="GI564">
        <v>15</v>
      </c>
      <c r="GJ564">
        <v>0</v>
      </c>
      <c r="GK564">
        <v>1</v>
      </c>
      <c r="GL564">
        <v>0</v>
      </c>
      <c r="GM564">
        <v>0</v>
      </c>
      <c r="GN564">
        <v>0</v>
      </c>
      <c r="GO564">
        <v>1</v>
      </c>
      <c r="GP564">
        <v>1</v>
      </c>
      <c r="GQ564">
        <v>100</v>
      </c>
      <c r="GR564">
        <v>23</v>
      </c>
      <c r="GS564">
        <v>9</v>
      </c>
      <c r="GT564">
        <v>6</v>
      </c>
      <c r="GU564">
        <v>2</v>
      </c>
      <c r="GV564">
        <v>2</v>
      </c>
      <c r="GW564">
        <v>0</v>
      </c>
      <c r="GX564">
        <v>0</v>
      </c>
      <c r="GY564">
        <v>0</v>
      </c>
      <c r="GZ564">
        <v>1</v>
      </c>
      <c r="HA564">
        <v>0</v>
      </c>
      <c r="HB564">
        <v>0</v>
      </c>
      <c r="HC564">
        <v>0</v>
      </c>
      <c r="HD564">
        <v>0</v>
      </c>
      <c r="HE564">
        <v>0</v>
      </c>
      <c r="HF564">
        <v>0</v>
      </c>
      <c r="HG564">
        <v>1</v>
      </c>
      <c r="HH564">
        <v>0</v>
      </c>
      <c r="HI564">
        <v>0</v>
      </c>
      <c r="HJ564">
        <v>1</v>
      </c>
      <c r="HK564">
        <v>0</v>
      </c>
      <c r="HL564">
        <v>1</v>
      </c>
      <c r="HM564">
        <v>0</v>
      </c>
      <c r="HN564">
        <v>0</v>
      </c>
      <c r="HO564">
        <v>0</v>
      </c>
      <c r="HP564">
        <v>0</v>
      </c>
      <c r="HQ564">
        <v>23</v>
      </c>
      <c r="HR564">
        <v>1</v>
      </c>
      <c r="HS564">
        <v>1</v>
      </c>
      <c r="HT564">
        <v>0</v>
      </c>
      <c r="HU564">
        <v>0</v>
      </c>
      <c r="HV564">
        <v>0</v>
      </c>
      <c r="HW564">
        <v>0</v>
      </c>
      <c r="HX564">
        <v>0</v>
      </c>
      <c r="HY564">
        <v>0</v>
      </c>
      <c r="HZ564">
        <v>0</v>
      </c>
      <c r="IA564">
        <v>0</v>
      </c>
      <c r="IB564">
        <v>0</v>
      </c>
      <c r="IC564">
        <v>0</v>
      </c>
      <c r="ID564">
        <v>0</v>
      </c>
      <c r="IE564">
        <v>1</v>
      </c>
    </row>
    <row r="565" spans="1:239">
      <c r="A565" t="s">
        <v>671</v>
      </c>
      <c r="B565" t="s">
        <v>657</v>
      </c>
      <c r="C565" t="str">
        <f>"061801"</f>
        <v>061801</v>
      </c>
      <c r="D565" t="s">
        <v>253</v>
      </c>
      <c r="E565">
        <v>5</v>
      </c>
      <c r="F565">
        <v>1536</v>
      </c>
      <c r="G565">
        <v>1190</v>
      </c>
      <c r="H565">
        <v>445</v>
      </c>
      <c r="I565">
        <v>745</v>
      </c>
      <c r="J565">
        <v>2</v>
      </c>
      <c r="K565">
        <v>3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745</v>
      </c>
      <c r="T565">
        <v>0</v>
      </c>
      <c r="U565">
        <v>0</v>
      </c>
      <c r="V565">
        <v>745</v>
      </c>
      <c r="W565">
        <v>23</v>
      </c>
      <c r="X565">
        <v>18</v>
      </c>
      <c r="Y565">
        <v>5</v>
      </c>
      <c r="Z565">
        <v>0</v>
      </c>
      <c r="AA565">
        <v>722</v>
      </c>
      <c r="AB565">
        <v>287</v>
      </c>
      <c r="AC565">
        <v>32</v>
      </c>
      <c r="AD565">
        <v>62</v>
      </c>
      <c r="AE565">
        <v>15</v>
      </c>
      <c r="AF565">
        <v>2</v>
      </c>
      <c r="AG565">
        <v>3</v>
      </c>
      <c r="AH565">
        <v>0</v>
      </c>
      <c r="AI565">
        <v>9</v>
      </c>
      <c r="AJ565">
        <v>3</v>
      </c>
      <c r="AK565">
        <v>32</v>
      </c>
      <c r="AL565">
        <v>2</v>
      </c>
      <c r="AM565">
        <v>96</v>
      </c>
      <c r="AN565">
        <v>2</v>
      </c>
      <c r="AO565">
        <v>0</v>
      </c>
      <c r="AP565">
        <v>6</v>
      </c>
      <c r="AQ565">
        <v>2</v>
      </c>
      <c r="AR565">
        <v>1</v>
      </c>
      <c r="AS565">
        <v>5</v>
      </c>
      <c r="AT565">
        <v>0</v>
      </c>
      <c r="AU565">
        <v>2</v>
      </c>
      <c r="AV565">
        <v>0</v>
      </c>
      <c r="AW565">
        <v>0</v>
      </c>
      <c r="AX565">
        <v>8</v>
      </c>
      <c r="AY565">
        <v>1</v>
      </c>
      <c r="AZ565">
        <v>4</v>
      </c>
      <c r="BA565">
        <v>287</v>
      </c>
      <c r="BB565">
        <v>133</v>
      </c>
      <c r="BC565">
        <v>6</v>
      </c>
      <c r="BD565">
        <v>26</v>
      </c>
      <c r="BE565">
        <v>83</v>
      </c>
      <c r="BF565">
        <v>2</v>
      </c>
      <c r="BG565">
        <v>3</v>
      </c>
      <c r="BH565">
        <v>0</v>
      </c>
      <c r="BI565">
        <v>3</v>
      </c>
      <c r="BJ565">
        <v>1</v>
      </c>
      <c r="BK565">
        <v>0</v>
      </c>
      <c r="BL565">
        <v>0</v>
      </c>
      <c r="BM565">
        <v>2</v>
      </c>
      <c r="BN565">
        <v>0</v>
      </c>
      <c r="BO565">
        <v>0</v>
      </c>
      <c r="BP565">
        <v>0</v>
      </c>
      <c r="BQ565">
        <v>0</v>
      </c>
      <c r="BR565">
        <v>3</v>
      </c>
      <c r="BS565">
        <v>1</v>
      </c>
      <c r="BT565">
        <v>0</v>
      </c>
      <c r="BU565">
        <v>0</v>
      </c>
      <c r="BV565">
        <v>1</v>
      </c>
      <c r="BW565">
        <v>0</v>
      </c>
      <c r="BX565">
        <v>0</v>
      </c>
      <c r="BY565">
        <v>1</v>
      </c>
      <c r="BZ565">
        <v>1</v>
      </c>
      <c r="CA565">
        <v>133</v>
      </c>
      <c r="CB565">
        <v>10</v>
      </c>
      <c r="CC565">
        <v>4</v>
      </c>
      <c r="CD565">
        <v>2</v>
      </c>
      <c r="CE565">
        <v>0</v>
      </c>
      <c r="CF565">
        <v>0</v>
      </c>
      <c r="CG565">
        <v>0</v>
      </c>
      <c r="CH565">
        <v>0</v>
      </c>
      <c r="CI565">
        <v>1</v>
      </c>
      <c r="CJ565">
        <v>3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10</v>
      </c>
      <c r="CR565">
        <v>25</v>
      </c>
      <c r="CS565">
        <v>11</v>
      </c>
      <c r="CT565">
        <v>3</v>
      </c>
      <c r="CU565">
        <v>1</v>
      </c>
      <c r="CV565">
        <v>1</v>
      </c>
      <c r="CW565">
        <v>0</v>
      </c>
      <c r="CX565">
        <v>1</v>
      </c>
      <c r="CY565">
        <v>0</v>
      </c>
      <c r="CZ565">
        <v>3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1</v>
      </c>
      <c r="DJ565">
        <v>0</v>
      </c>
      <c r="DK565">
        <v>0</v>
      </c>
      <c r="DL565">
        <v>0</v>
      </c>
      <c r="DM565">
        <v>0</v>
      </c>
      <c r="DN565">
        <v>2</v>
      </c>
      <c r="DO565">
        <v>0</v>
      </c>
      <c r="DP565">
        <v>2</v>
      </c>
      <c r="DQ565">
        <v>25</v>
      </c>
      <c r="DR565">
        <v>40</v>
      </c>
      <c r="DS565">
        <v>4</v>
      </c>
      <c r="DT565">
        <v>0</v>
      </c>
      <c r="DU565">
        <v>3</v>
      </c>
      <c r="DV565">
        <v>0</v>
      </c>
      <c r="DW565">
        <v>1</v>
      </c>
      <c r="DX565">
        <v>0</v>
      </c>
      <c r="DY565">
        <v>0</v>
      </c>
      <c r="DZ565">
        <v>9</v>
      </c>
      <c r="EA565">
        <v>0</v>
      </c>
      <c r="EB565">
        <v>0</v>
      </c>
      <c r="EC565">
        <v>0</v>
      </c>
      <c r="ED565">
        <v>0</v>
      </c>
      <c r="EE565">
        <v>0</v>
      </c>
      <c r="EF565">
        <v>0</v>
      </c>
      <c r="EG565">
        <v>18</v>
      </c>
      <c r="EH565">
        <v>0</v>
      </c>
      <c r="EI565">
        <v>0</v>
      </c>
      <c r="EJ565">
        <v>2</v>
      </c>
      <c r="EK565">
        <v>0</v>
      </c>
      <c r="EL565">
        <v>0</v>
      </c>
      <c r="EM565">
        <v>0</v>
      </c>
      <c r="EN565">
        <v>0</v>
      </c>
      <c r="EO565">
        <v>1</v>
      </c>
      <c r="EP565">
        <v>2</v>
      </c>
      <c r="EQ565">
        <v>40</v>
      </c>
      <c r="ER565">
        <v>59</v>
      </c>
      <c r="ES565">
        <v>13</v>
      </c>
      <c r="ET565">
        <v>8</v>
      </c>
      <c r="EU565">
        <v>6</v>
      </c>
      <c r="EV565">
        <v>0</v>
      </c>
      <c r="EW565">
        <v>3</v>
      </c>
      <c r="EX565">
        <v>1</v>
      </c>
      <c r="EY565">
        <v>0</v>
      </c>
      <c r="EZ565">
        <v>2</v>
      </c>
      <c r="FA565">
        <v>1</v>
      </c>
      <c r="FB565">
        <v>0</v>
      </c>
      <c r="FC565">
        <v>1</v>
      </c>
      <c r="FD565">
        <v>0</v>
      </c>
      <c r="FE565">
        <v>0</v>
      </c>
      <c r="FF565">
        <v>1</v>
      </c>
      <c r="FG565">
        <v>17</v>
      </c>
      <c r="FH565">
        <v>2</v>
      </c>
      <c r="FI565">
        <v>0</v>
      </c>
      <c r="FJ565">
        <v>1</v>
      </c>
      <c r="FK565">
        <v>1</v>
      </c>
      <c r="FL565">
        <v>0</v>
      </c>
      <c r="FM565">
        <v>1</v>
      </c>
      <c r="FN565">
        <v>0</v>
      </c>
      <c r="FO565">
        <v>1</v>
      </c>
      <c r="FP565">
        <v>0</v>
      </c>
      <c r="FQ565">
        <v>59</v>
      </c>
      <c r="FR565">
        <v>138</v>
      </c>
      <c r="FS565">
        <v>23</v>
      </c>
      <c r="FT565">
        <v>6</v>
      </c>
      <c r="FU565">
        <v>0</v>
      </c>
      <c r="FV565">
        <v>1</v>
      </c>
      <c r="FW565">
        <v>0</v>
      </c>
      <c r="FX565">
        <v>53</v>
      </c>
      <c r="FY565">
        <v>2</v>
      </c>
      <c r="FZ565">
        <v>0</v>
      </c>
      <c r="GA565">
        <v>2</v>
      </c>
      <c r="GB565">
        <v>6</v>
      </c>
      <c r="GC565">
        <v>0</v>
      </c>
      <c r="GD565">
        <v>0</v>
      </c>
      <c r="GE565">
        <v>0</v>
      </c>
      <c r="GF565">
        <v>2</v>
      </c>
      <c r="GG565">
        <v>1</v>
      </c>
      <c r="GH565">
        <v>25</v>
      </c>
      <c r="GI565">
        <v>8</v>
      </c>
      <c r="GJ565">
        <v>1</v>
      </c>
      <c r="GK565">
        <v>4</v>
      </c>
      <c r="GL565">
        <v>0</v>
      </c>
      <c r="GM565">
        <v>1</v>
      </c>
      <c r="GN565">
        <v>0</v>
      </c>
      <c r="GO565">
        <v>3</v>
      </c>
      <c r="GP565">
        <v>0</v>
      </c>
      <c r="GQ565">
        <v>138</v>
      </c>
      <c r="GR565">
        <v>29</v>
      </c>
      <c r="GS565">
        <v>10</v>
      </c>
      <c r="GT565">
        <v>3</v>
      </c>
      <c r="GU565">
        <v>0</v>
      </c>
      <c r="GV565">
        <v>4</v>
      </c>
      <c r="GW565">
        <v>1</v>
      </c>
      <c r="GX565">
        <v>1</v>
      </c>
      <c r="GY565">
        <v>1</v>
      </c>
      <c r="GZ565">
        <v>4</v>
      </c>
      <c r="HA565">
        <v>0</v>
      </c>
      <c r="HB565">
        <v>1</v>
      </c>
      <c r="HC565">
        <v>1</v>
      </c>
      <c r="HD565">
        <v>0</v>
      </c>
      <c r="HE565">
        <v>0</v>
      </c>
      <c r="HF565">
        <v>0</v>
      </c>
      <c r="HG565">
        <v>0</v>
      </c>
      <c r="HH565">
        <v>0</v>
      </c>
      <c r="HI565">
        <v>1</v>
      </c>
      <c r="HJ565">
        <v>0</v>
      </c>
      <c r="HK565">
        <v>0</v>
      </c>
      <c r="HL565">
        <v>0</v>
      </c>
      <c r="HM565">
        <v>0</v>
      </c>
      <c r="HN565">
        <v>2</v>
      </c>
      <c r="HO565">
        <v>0</v>
      </c>
      <c r="HP565">
        <v>0</v>
      </c>
      <c r="HQ565">
        <v>29</v>
      </c>
      <c r="HR565">
        <v>1</v>
      </c>
      <c r="HS565">
        <v>1</v>
      </c>
      <c r="HT565">
        <v>0</v>
      </c>
      <c r="HU565">
        <v>0</v>
      </c>
      <c r="HV565">
        <v>0</v>
      </c>
      <c r="HW565">
        <v>0</v>
      </c>
      <c r="HX565">
        <v>0</v>
      </c>
      <c r="HY565">
        <v>0</v>
      </c>
      <c r="HZ565">
        <v>0</v>
      </c>
      <c r="IA565">
        <v>0</v>
      </c>
      <c r="IB565">
        <v>0</v>
      </c>
      <c r="IC565">
        <v>0</v>
      </c>
      <c r="ID565">
        <v>0</v>
      </c>
      <c r="IE565">
        <v>1</v>
      </c>
    </row>
    <row r="566" spans="1:239">
      <c r="A566" t="s">
        <v>670</v>
      </c>
      <c r="B566" t="s">
        <v>657</v>
      </c>
      <c r="C566" t="str">
        <f>"061801"</f>
        <v>061801</v>
      </c>
      <c r="D566" t="s">
        <v>669</v>
      </c>
      <c r="E566">
        <v>6</v>
      </c>
      <c r="F566">
        <v>1454</v>
      </c>
      <c r="G566">
        <v>1140</v>
      </c>
      <c r="H566">
        <v>418</v>
      </c>
      <c r="I566">
        <v>722</v>
      </c>
      <c r="J566">
        <v>1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722</v>
      </c>
      <c r="T566">
        <v>0</v>
      </c>
      <c r="U566">
        <v>0</v>
      </c>
      <c r="V566">
        <v>722</v>
      </c>
      <c r="W566">
        <v>10</v>
      </c>
      <c r="X566">
        <v>7</v>
      </c>
      <c r="Y566">
        <v>3</v>
      </c>
      <c r="Z566">
        <v>0</v>
      </c>
      <c r="AA566">
        <v>712</v>
      </c>
      <c r="AB566">
        <v>320</v>
      </c>
      <c r="AC566">
        <v>48</v>
      </c>
      <c r="AD566">
        <v>59</v>
      </c>
      <c r="AE566">
        <v>8</v>
      </c>
      <c r="AF566">
        <v>2</v>
      </c>
      <c r="AG566">
        <v>2</v>
      </c>
      <c r="AH566">
        <v>0</v>
      </c>
      <c r="AI566">
        <v>13</v>
      </c>
      <c r="AJ566">
        <v>1</v>
      </c>
      <c r="AK566">
        <v>34</v>
      </c>
      <c r="AL566">
        <v>1</v>
      </c>
      <c r="AM566">
        <v>121</v>
      </c>
      <c r="AN566">
        <v>3</v>
      </c>
      <c r="AO566">
        <v>0</v>
      </c>
      <c r="AP566">
        <v>3</v>
      </c>
      <c r="AQ566">
        <v>6</v>
      </c>
      <c r="AR566">
        <v>2</v>
      </c>
      <c r="AS566">
        <v>2</v>
      </c>
      <c r="AT566">
        <v>0</v>
      </c>
      <c r="AU566">
        <v>1</v>
      </c>
      <c r="AV566">
        <v>0</v>
      </c>
      <c r="AW566">
        <v>2</v>
      </c>
      <c r="AX566">
        <v>7</v>
      </c>
      <c r="AY566">
        <v>4</v>
      </c>
      <c r="AZ566">
        <v>1</v>
      </c>
      <c r="BA566">
        <v>320</v>
      </c>
      <c r="BB566">
        <v>132</v>
      </c>
      <c r="BC566">
        <v>8</v>
      </c>
      <c r="BD566">
        <v>19</v>
      </c>
      <c r="BE566">
        <v>89</v>
      </c>
      <c r="BF566">
        <v>0</v>
      </c>
      <c r="BG566">
        <v>0</v>
      </c>
      <c r="BH566">
        <v>0</v>
      </c>
      <c r="BI566">
        <v>8</v>
      </c>
      <c r="BJ566">
        <v>1</v>
      </c>
      <c r="BK566">
        <v>2</v>
      </c>
      <c r="BL566">
        <v>0</v>
      </c>
      <c r="BM566">
        <v>1</v>
      </c>
      <c r="BN566">
        <v>0</v>
      </c>
      <c r="BO566">
        <v>0</v>
      </c>
      <c r="BP566">
        <v>1</v>
      </c>
      <c r="BQ566">
        <v>0</v>
      </c>
      <c r="BR566">
        <v>0</v>
      </c>
      <c r="BS566">
        <v>0</v>
      </c>
      <c r="BT566">
        <v>0</v>
      </c>
      <c r="BU566">
        <v>1</v>
      </c>
      <c r="BV566">
        <v>1</v>
      </c>
      <c r="BW566">
        <v>0</v>
      </c>
      <c r="BX566">
        <v>0</v>
      </c>
      <c r="BY566">
        <v>0</v>
      </c>
      <c r="BZ566">
        <v>1</v>
      </c>
      <c r="CA566">
        <v>132</v>
      </c>
      <c r="CB566">
        <v>11</v>
      </c>
      <c r="CC566">
        <v>5</v>
      </c>
      <c r="CD566">
        <v>1</v>
      </c>
      <c r="CE566">
        <v>2</v>
      </c>
      <c r="CF566">
        <v>0</v>
      </c>
      <c r="CG566">
        <v>1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1</v>
      </c>
      <c r="CO566">
        <v>0</v>
      </c>
      <c r="CP566">
        <v>1</v>
      </c>
      <c r="CQ566">
        <v>11</v>
      </c>
      <c r="CR566">
        <v>19</v>
      </c>
      <c r="CS566">
        <v>15</v>
      </c>
      <c r="CT566">
        <v>1</v>
      </c>
      <c r="CU566">
        <v>0</v>
      </c>
      <c r="CV566">
        <v>1</v>
      </c>
      <c r="CW566">
        <v>0</v>
      </c>
      <c r="CX566">
        <v>2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19</v>
      </c>
      <c r="DR566">
        <v>33</v>
      </c>
      <c r="DS566">
        <v>4</v>
      </c>
      <c r="DT566">
        <v>0</v>
      </c>
      <c r="DU566">
        <v>3</v>
      </c>
      <c r="DV566">
        <v>0</v>
      </c>
      <c r="DW566">
        <v>0</v>
      </c>
      <c r="DX566">
        <v>0</v>
      </c>
      <c r="DY566">
        <v>0</v>
      </c>
      <c r="DZ566">
        <v>4</v>
      </c>
      <c r="EA566">
        <v>0</v>
      </c>
      <c r="EB566">
        <v>0</v>
      </c>
      <c r="EC566">
        <v>0</v>
      </c>
      <c r="ED566">
        <v>0</v>
      </c>
      <c r="EE566">
        <v>0</v>
      </c>
      <c r="EF566">
        <v>0</v>
      </c>
      <c r="EG566">
        <v>19</v>
      </c>
      <c r="EH566">
        <v>0</v>
      </c>
      <c r="EI566">
        <v>0</v>
      </c>
      <c r="EJ566">
        <v>2</v>
      </c>
      <c r="EK566">
        <v>0</v>
      </c>
      <c r="EL566">
        <v>0</v>
      </c>
      <c r="EM566">
        <v>0</v>
      </c>
      <c r="EN566">
        <v>0</v>
      </c>
      <c r="EO566">
        <v>0</v>
      </c>
      <c r="EP566">
        <v>1</v>
      </c>
      <c r="EQ566">
        <v>33</v>
      </c>
      <c r="ER566">
        <v>56</v>
      </c>
      <c r="ES566">
        <v>17</v>
      </c>
      <c r="ET566">
        <v>9</v>
      </c>
      <c r="EU566">
        <v>5</v>
      </c>
      <c r="EV566">
        <v>2</v>
      </c>
      <c r="EW566">
        <v>0</v>
      </c>
      <c r="EX566">
        <v>1</v>
      </c>
      <c r="EY566">
        <v>2</v>
      </c>
      <c r="EZ566">
        <v>0</v>
      </c>
      <c r="FA566">
        <v>0</v>
      </c>
      <c r="FB566">
        <v>0</v>
      </c>
      <c r="FC566">
        <v>3</v>
      </c>
      <c r="FD566">
        <v>0</v>
      </c>
      <c r="FE566">
        <v>1</v>
      </c>
      <c r="FF566">
        <v>1</v>
      </c>
      <c r="FG566">
        <v>9</v>
      </c>
      <c r="FH566">
        <v>0</v>
      </c>
      <c r="FI566">
        <v>1</v>
      </c>
      <c r="FJ566">
        <v>0</v>
      </c>
      <c r="FK566">
        <v>0</v>
      </c>
      <c r="FL566">
        <v>0</v>
      </c>
      <c r="FM566">
        <v>0</v>
      </c>
      <c r="FN566">
        <v>0</v>
      </c>
      <c r="FO566">
        <v>1</v>
      </c>
      <c r="FP566">
        <v>4</v>
      </c>
      <c r="FQ566">
        <v>56</v>
      </c>
      <c r="FR566">
        <v>110</v>
      </c>
      <c r="FS566">
        <v>22</v>
      </c>
      <c r="FT566">
        <v>1</v>
      </c>
      <c r="FU566">
        <v>2</v>
      </c>
      <c r="FV566">
        <v>0</v>
      </c>
      <c r="FW566">
        <v>0</v>
      </c>
      <c r="FX566">
        <v>32</v>
      </c>
      <c r="FY566">
        <v>5</v>
      </c>
      <c r="FZ566">
        <v>1</v>
      </c>
      <c r="GA566">
        <v>2</v>
      </c>
      <c r="GB566">
        <v>3</v>
      </c>
      <c r="GC566">
        <v>0</v>
      </c>
      <c r="GD566">
        <v>0</v>
      </c>
      <c r="GE566">
        <v>0</v>
      </c>
      <c r="GF566">
        <v>5</v>
      </c>
      <c r="GG566">
        <v>0</v>
      </c>
      <c r="GH566">
        <v>21</v>
      </c>
      <c r="GI566">
        <v>11</v>
      </c>
      <c r="GJ566">
        <v>0</v>
      </c>
      <c r="GK566">
        <v>0</v>
      </c>
      <c r="GL566">
        <v>0</v>
      </c>
      <c r="GM566">
        <v>1</v>
      </c>
      <c r="GN566">
        <v>0</v>
      </c>
      <c r="GO566">
        <v>3</v>
      </c>
      <c r="GP566">
        <v>1</v>
      </c>
      <c r="GQ566">
        <v>110</v>
      </c>
      <c r="GR566">
        <v>30</v>
      </c>
      <c r="GS566">
        <v>13</v>
      </c>
      <c r="GT566">
        <v>1</v>
      </c>
      <c r="GU566">
        <v>0</v>
      </c>
      <c r="GV566">
        <v>6</v>
      </c>
      <c r="GW566">
        <v>2</v>
      </c>
      <c r="GX566">
        <v>1</v>
      </c>
      <c r="GY566">
        <v>0</v>
      </c>
      <c r="GZ566">
        <v>1</v>
      </c>
      <c r="HA566">
        <v>0</v>
      </c>
      <c r="HB566">
        <v>0</v>
      </c>
      <c r="HC566">
        <v>0</v>
      </c>
      <c r="HD566">
        <v>0</v>
      </c>
      <c r="HE566">
        <v>0</v>
      </c>
      <c r="HF566">
        <v>0</v>
      </c>
      <c r="HG566">
        <v>0</v>
      </c>
      <c r="HH566">
        <v>0</v>
      </c>
      <c r="HI566">
        <v>0</v>
      </c>
      <c r="HJ566">
        <v>1</v>
      </c>
      <c r="HK566">
        <v>0</v>
      </c>
      <c r="HL566">
        <v>2</v>
      </c>
      <c r="HM566">
        <v>1</v>
      </c>
      <c r="HN566">
        <v>1</v>
      </c>
      <c r="HO566">
        <v>1</v>
      </c>
      <c r="HP566">
        <v>0</v>
      </c>
      <c r="HQ566">
        <v>30</v>
      </c>
      <c r="HR566">
        <v>1</v>
      </c>
      <c r="HS566">
        <v>0</v>
      </c>
      <c r="HT566">
        <v>0</v>
      </c>
      <c r="HU566">
        <v>0</v>
      </c>
      <c r="HV566">
        <v>0</v>
      </c>
      <c r="HW566">
        <v>0</v>
      </c>
      <c r="HX566">
        <v>0</v>
      </c>
      <c r="HY566">
        <v>0</v>
      </c>
      <c r="HZ566">
        <v>0</v>
      </c>
      <c r="IA566">
        <v>0</v>
      </c>
      <c r="IB566">
        <v>0</v>
      </c>
      <c r="IC566">
        <v>0</v>
      </c>
      <c r="ID566">
        <v>1</v>
      </c>
      <c r="IE566">
        <v>1</v>
      </c>
    </row>
    <row r="567" spans="1:239">
      <c r="A567" t="s">
        <v>668</v>
      </c>
      <c r="B567" t="s">
        <v>657</v>
      </c>
      <c r="C567" t="str">
        <f>"061801"</f>
        <v>061801</v>
      </c>
      <c r="D567" t="s">
        <v>667</v>
      </c>
      <c r="E567">
        <v>7</v>
      </c>
      <c r="F567">
        <v>1519</v>
      </c>
      <c r="G567">
        <v>1180</v>
      </c>
      <c r="H567">
        <v>427</v>
      </c>
      <c r="I567">
        <v>753</v>
      </c>
      <c r="J567">
        <v>2</v>
      </c>
      <c r="K567">
        <v>5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753</v>
      </c>
      <c r="T567">
        <v>0</v>
      </c>
      <c r="U567">
        <v>0</v>
      </c>
      <c r="V567">
        <v>753</v>
      </c>
      <c r="W567">
        <v>23</v>
      </c>
      <c r="X567">
        <v>18</v>
      </c>
      <c r="Y567">
        <v>5</v>
      </c>
      <c r="Z567">
        <v>0</v>
      </c>
      <c r="AA567">
        <v>730</v>
      </c>
      <c r="AB567">
        <v>344</v>
      </c>
      <c r="AC567">
        <v>32</v>
      </c>
      <c r="AD567">
        <v>63</v>
      </c>
      <c r="AE567">
        <v>5</v>
      </c>
      <c r="AF567">
        <v>0</v>
      </c>
      <c r="AG567">
        <v>5</v>
      </c>
      <c r="AH567">
        <v>1</v>
      </c>
      <c r="AI567">
        <v>8</v>
      </c>
      <c r="AJ567">
        <v>5</v>
      </c>
      <c r="AK567">
        <v>48</v>
      </c>
      <c r="AL567">
        <v>1</v>
      </c>
      <c r="AM567">
        <v>147</v>
      </c>
      <c r="AN567">
        <v>0</v>
      </c>
      <c r="AO567">
        <v>0</v>
      </c>
      <c r="AP567">
        <v>5</v>
      </c>
      <c r="AQ567">
        <v>2</v>
      </c>
      <c r="AR567">
        <v>2</v>
      </c>
      <c r="AS567">
        <v>7</v>
      </c>
      <c r="AT567">
        <v>1</v>
      </c>
      <c r="AU567">
        <v>0</v>
      </c>
      <c r="AV567">
        <v>1</v>
      </c>
      <c r="AW567">
        <v>2</v>
      </c>
      <c r="AX567">
        <v>4</v>
      </c>
      <c r="AY567">
        <v>1</v>
      </c>
      <c r="AZ567">
        <v>4</v>
      </c>
      <c r="BA567">
        <v>344</v>
      </c>
      <c r="BB567">
        <v>136</v>
      </c>
      <c r="BC567">
        <v>3</v>
      </c>
      <c r="BD567">
        <v>26</v>
      </c>
      <c r="BE567">
        <v>97</v>
      </c>
      <c r="BF567">
        <v>0</v>
      </c>
      <c r="BG567">
        <v>0</v>
      </c>
      <c r="BH567">
        <v>1</v>
      </c>
      <c r="BI567">
        <v>0</v>
      </c>
      <c r="BJ567">
        <v>0</v>
      </c>
      <c r="BK567">
        <v>0</v>
      </c>
      <c r="BL567">
        <v>1</v>
      </c>
      <c r="BM567">
        <v>2</v>
      </c>
      <c r="BN567">
        <v>0</v>
      </c>
      <c r="BO567">
        <v>1</v>
      </c>
      <c r="BP567">
        <v>0</v>
      </c>
      <c r="BQ567">
        <v>0</v>
      </c>
      <c r="BR567">
        <v>0</v>
      </c>
      <c r="BS567">
        <v>2</v>
      </c>
      <c r="BT567">
        <v>1</v>
      </c>
      <c r="BU567">
        <v>0</v>
      </c>
      <c r="BV567">
        <v>0</v>
      </c>
      <c r="BW567">
        <v>0</v>
      </c>
      <c r="BX567">
        <v>1</v>
      </c>
      <c r="BY567">
        <v>0</v>
      </c>
      <c r="BZ567">
        <v>1</v>
      </c>
      <c r="CA567">
        <v>136</v>
      </c>
      <c r="CB567">
        <v>17</v>
      </c>
      <c r="CC567">
        <v>11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1</v>
      </c>
      <c r="CM567">
        <v>0</v>
      </c>
      <c r="CN567">
        <v>0</v>
      </c>
      <c r="CO567">
        <v>1</v>
      </c>
      <c r="CP567">
        <v>4</v>
      </c>
      <c r="CQ567">
        <v>17</v>
      </c>
      <c r="CR567">
        <v>23</v>
      </c>
      <c r="CS567">
        <v>12</v>
      </c>
      <c r="CT567">
        <v>2</v>
      </c>
      <c r="CU567">
        <v>2</v>
      </c>
      <c r="CV567">
        <v>1</v>
      </c>
      <c r="CW567">
        <v>1</v>
      </c>
      <c r="CX567">
        <v>0</v>
      </c>
      <c r="CY567">
        <v>0</v>
      </c>
      <c r="CZ567">
        <v>1</v>
      </c>
      <c r="DA567">
        <v>1</v>
      </c>
      <c r="DB567">
        <v>0</v>
      </c>
      <c r="DC567">
        <v>0</v>
      </c>
      <c r="DD567">
        <v>1</v>
      </c>
      <c r="DE567">
        <v>0</v>
      </c>
      <c r="DF567">
        <v>0</v>
      </c>
      <c r="DG567">
        <v>0</v>
      </c>
      <c r="DH567">
        <v>1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1</v>
      </c>
      <c r="DO567">
        <v>0</v>
      </c>
      <c r="DP567">
        <v>0</v>
      </c>
      <c r="DQ567">
        <v>23</v>
      </c>
      <c r="DR567">
        <v>49</v>
      </c>
      <c r="DS567">
        <v>7</v>
      </c>
      <c r="DT567">
        <v>1</v>
      </c>
      <c r="DU567">
        <v>2</v>
      </c>
      <c r="DV567">
        <v>1</v>
      </c>
      <c r="DW567">
        <v>0</v>
      </c>
      <c r="DX567">
        <v>0</v>
      </c>
      <c r="DY567">
        <v>1</v>
      </c>
      <c r="DZ567">
        <v>3</v>
      </c>
      <c r="EA567">
        <v>1</v>
      </c>
      <c r="EB567">
        <v>0</v>
      </c>
      <c r="EC567">
        <v>0</v>
      </c>
      <c r="ED567">
        <v>0</v>
      </c>
      <c r="EE567">
        <v>0</v>
      </c>
      <c r="EF567">
        <v>0</v>
      </c>
      <c r="EG567">
        <v>30</v>
      </c>
      <c r="EH567">
        <v>0</v>
      </c>
      <c r="EI567">
        <v>0</v>
      </c>
      <c r="EJ567">
        <v>0</v>
      </c>
      <c r="EK567">
        <v>0</v>
      </c>
      <c r="EL567">
        <v>0</v>
      </c>
      <c r="EM567">
        <v>0</v>
      </c>
      <c r="EN567">
        <v>0</v>
      </c>
      <c r="EO567">
        <v>0</v>
      </c>
      <c r="EP567">
        <v>3</v>
      </c>
      <c r="EQ567">
        <v>49</v>
      </c>
      <c r="ER567">
        <v>31</v>
      </c>
      <c r="ES567">
        <v>13</v>
      </c>
      <c r="ET567">
        <v>5</v>
      </c>
      <c r="EU567">
        <v>4</v>
      </c>
      <c r="EV567">
        <v>1</v>
      </c>
      <c r="EW567">
        <v>0</v>
      </c>
      <c r="EX567">
        <v>0</v>
      </c>
      <c r="EY567">
        <v>1</v>
      </c>
      <c r="EZ567">
        <v>0</v>
      </c>
      <c r="FA567">
        <v>0</v>
      </c>
      <c r="FB567">
        <v>0</v>
      </c>
      <c r="FC567">
        <v>0</v>
      </c>
      <c r="FD567">
        <v>0</v>
      </c>
      <c r="FE567">
        <v>0</v>
      </c>
      <c r="FF567">
        <v>0</v>
      </c>
      <c r="FG567">
        <v>4</v>
      </c>
      <c r="FH567">
        <v>1</v>
      </c>
      <c r="FI567">
        <v>0</v>
      </c>
      <c r="FJ567">
        <v>0</v>
      </c>
      <c r="FK567">
        <v>0</v>
      </c>
      <c r="FL567">
        <v>0</v>
      </c>
      <c r="FM567">
        <v>0</v>
      </c>
      <c r="FN567">
        <v>0</v>
      </c>
      <c r="FO567">
        <v>1</v>
      </c>
      <c r="FP567">
        <v>1</v>
      </c>
      <c r="FQ567">
        <v>31</v>
      </c>
      <c r="FR567">
        <v>107</v>
      </c>
      <c r="FS567">
        <v>12</v>
      </c>
      <c r="FT567">
        <v>1</v>
      </c>
      <c r="FU567">
        <v>1</v>
      </c>
      <c r="FV567">
        <v>0</v>
      </c>
      <c r="FW567">
        <v>1</v>
      </c>
      <c r="FX567">
        <v>41</v>
      </c>
      <c r="FY567">
        <v>0</v>
      </c>
      <c r="FZ567">
        <v>0</v>
      </c>
      <c r="GA567">
        <v>0</v>
      </c>
      <c r="GB567">
        <v>3</v>
      </c>
      <c r="GC567">
        <v>2</v>
      </c>
      <c r="GD567">
        <v>1</v>
      </c>
      <c r="GE567">
        <v>1</v>
      </c>
      <c r="GF567">
        <v>6</v>
      </c>
      <c r="GG567">
        <v>1</v>
      </c>
      <c r="GH567">
        <v>17</v>
      </c>
      <c r="GI567">
        <v>15</v>
      </c>
      <c r="GJ567">
        <v>1</v>
      </c>
      <c r="GK567">
        <v>1</v>
      </c>
      <c r="GL567">
        <v>0</v>
      </c>
      <c r="GM567">
        <v>1</v>
      </c>
      <c r="GN567">
        <v>0</v>
      </c>
      <c r="GO567">
        <v>2</v>
      </c>
      <c r="GP567">
        <v>0</v>
      </c>
      <c r="GQ567">
        <v>107</v>
      </c>
      <c r="GR567">
        <v>21</v>
      </c>
      <c r="GS567">
        <v>9</v>
      </c>
      <c r="GT567">
        <v>2</v>
      </c>
      <c r="GU567">
        <v>0</v>
      </c>
      <c r="GV567">
        <v>3</v>
      </c>
      <c r="GW567">
        <v>2</v>
      </c>
      <c r="GX567">
        <v>0</v>
      </c>
      <c r="GY567">
        <v>0</v>
      </c>
      <c r="GZ567">
        <v>2</v>
      </c>
      <c r="HA567">
        <v>0</v>
      </c>
      <c r="HB567">
        <v>0</v>
      </c>
      <c r="HC567">
        <v>0</v>
      </c>
      <c r="HD567">
        <v>0</v>
      </c>
      <c r="HE567">
        <v>0</v>
      </c>
      <c r="HF567">
        <v>0</v>
      </c>
      <c r="HG567">
        <v>0</v>
      </c>
      <c r="HH567">
        <v>0</v>
      </c>
      <c r="HI567">
        <v>0</v>
      </c>
      <c r="HJ567">
        <v>2</v>
      </c>
      <c r="HK567">
        <v>0</v>
      </c>
      <c r="HL567">
        <v>0</v>
      </c>
      <c r="HM567">
        <v>0</v>
      </c>
      <c r="HN567">
        <v>0</v>
      </c>
      <c r="HO567">
        <v>1</v>
      </c>
      <c r="HP567">
        <v>0</v>
      </c>
      <c r="HQ567">
        <v>21</v>
      </c>
      <c r="HR567">
        <v>2</v>
      </c>
      <c r="HS567">
        <v>1</v>
      </c>
      <c r="HT567">
        <v>0</v>
      </c>
      <c r="HU567">
        <v>0</v>
      </c>
      <c r="HV567">
        <v>0</v>
      </c>
      <c r="HW567">
        <v>0</v>
      </c>
      <c r="HX567">
        <v>0</v>
      </c>
      <c r="HY567">
        <v>0</v>
      </c>
      <c r="HZ567">
        <v>0</v>
      </c>
      <c r="IA567">
        <v>0</v>
      </c>
      <c r="IB567">
        <v>0</v>
      </c>
      <c r="IC567">
        <v>0</v>
      </c>
      <c r="ID567">
        <v>1</v>
      </c>
      <c r="IE567">
        <v>2</v>
      </c>
    </row>
    <row r="568" spans="1:239">
      <c r="A568" t="s">
        <v>666</v>
      </c>
      <c r="B568" t="s">
        <v>657</v>
      </c>
      <c r="C568" t="str">
        <f>"061801"</f>
        <v>061801</v>
      </c>
      <c r="D568" t="s">
        <v>665</v>
      </c>
      <c r="E568">
        <v>8</v>
      </c>
      <c r="F568">
        <v>871</v>
      </c>
      <c r="G568">
        <v>670</v>
      </c>
      <c r="H568">
        <v>237</v>
      </c>
      <c r="I568">
        <v>433</v>
      </c>
      <c r="J568">
        <v>0</v>
      </c>
      <c r="K568">
        <v>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433</v>
      </c>
      <c r="T568">
        <v>0</v>
      </c>
      <c r="U568">
        <v>0</v>
      </c>
      <c r="V568">
        <v>433</v>
      </c>
      <c r="W568">
        <v>11</v>
      </c>
      <c r="X568">
        <v>10</v>
      </c>
      <c r="Y568">
        <v>1</v>
      </c>
      <c r="Z568">
        <v>0</v>
      </c>
      <c r="AA568">
        <v>422</v>
      </c>
      <c r="AB568">
        <v>197</v>
      </c>
      <c r="AC568">
        <v>25</v>
      </c>
      <c r="AD568">
        <v>28</v>
      </c>
      <c r="AE568">
        <v>6</v>
      </c>
      <c r="AF568">
        <v>0</v>
      </c>
      <c r="AG568">
        <v>1</v>
      </c>
      <c r="AH568">
        <v>1</v>
      </c>
      <c r="AI568">
        <v>8</v>
      </c>
      <c r="AJ568">
        <v>2</v>
      </c>
      <c r="AK568">
        <v>23</v>
      </c>
      <c r="AL568">
        <v>2</v>
      </c>
      <c r="AM568">
        <v>77</v>
      </c>
      <c r="AN568">
        <v>2</v>
      </c>
      <c r="AO568">
        <v>2</v>
      </c>
      <c r="AP568">
        <v>1</v>
      </c>
      <c r="AQ568">
        <v>2</v>
      </c>
      <c r="AR568">
        <v>1</v>
      </c>
      <c r="AS568">
        <v>6</v>
      </c>
      <c r="AT568">
        <v>1</v>
      </c>
      <c r="AU568">
        <v>0</v>
      </c>
      <c r="AV568">
        <v>0</v>
      </c>
      <c r="AW568">
        <v>1</v>
      </c>
      <c r="AX568">
        <v>5</v>
      </c>
      <c r="AY568">
        <v>0</v>
      </c>
      <c r="AZ568">
        <v>3</v>
      </c>
      <c r="BA568">
        <v>197</v>
      </c>
      <c r="BB568">
        <v>85</v>
      </c>
      <c r="BC568">
        <v>3</v>
      </c>
      <c r="BD568">
        <v>8</v>
      </c>
      <c r="BE568">
        <v>61</v>
      </c>
      <c r="BF568">
        <v>3</v>
      </c>
      <c r="BG568">
        <v>2</v>
      </c>
      <c r="BH568">
        <v>0</v>
      </c>
      <c r="BI568">
        <v>1</v>
      </c>
      <c r="BJ568">
        <v>0</v>
      </c>
      <c r="BK568">
        <v>1</v>
      </c>
      <c r="BL568">
        <v>0</v>
      </c>
      <c r="BM568">
        <v>3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1</v>
      </c>
      <c r="BX568">
        <v>0</v>
      </c>
      <c r="BY568">
        <v>0</v>
      </c>
      <c r="BZ568">
        <v>2</v>
      </c>
      <c r="CA568">
        <v>85</v>
      </c>
      <c r="CB568">
        <v>9</v>
      </c>
      <c r="CC568">
        <v>4</v>
      </c>
      <c r="CD568">
        <v>0</v>
      </c>
      <c r="CE568">
        <v>2</v>
      </c>
      <c r="CF568">
        <v>0</v>
      </c>
      <c r="CG568">
        <v>0</v>
      </c>
      <c r="CH568">
        <v>0</v>
      </c>
      <c r="CI568">
        <v>3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9</v>
      </c>
      <c r="CR568">
        <v>15</v>
      </c>
      <c r="CS568">
        <v>9</v>
      </c>
      <c r="CT568">
        <v>0</v>
      </c>
      <c r="CU568">
        <v>0</v>
      </c>
      <c r="CV568">
        <v>0</v>
      </c>
      <c r="CW568">
        <v>1</v>
      </c>
      <c r="CX568">
        <v>0</v>
      </c>
      <c r="CY568">
        <v>0</v>
      </c>
      <c r="CZ568">
        <v>1</v>
      </c>
      <c r="DA568">
        <v>2</v>
      </c>
      <c r="DB568">
        <v>0</v>
      </c>
      <c r="DC568">
        <v>0</v>
      </c>
      <c r="DD568">
        <v>0</v>
      </c>
      <c r="DE568">
        <v>1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1</v>
      </c>
      <c r="DO568">
        <v>0</v>
      </c>
      <c r="DP568">
        <v>0</v>
      </c>
      <c r="DQ568">
        <v>15</v>
      </c>
      <c r="DR568">
        <v>15</v>
      </c>
      <c r="DS568">
        <v>0</v>
      </c>
      <c r="DT568">
        <v>0</v>
      </c>
      <c r="DU568">
        <v>2</v>
      </c>
      <c r="DV568">
        <v>0</v>
      </c>
      <c r="DW568">
        <v>0</v>
      </c>
      <c r="DX568">
        <v>1</v>
      </c>
      <c r="DY568">
        <v>0</v>
      </c>
      <c r="DZ568">
        <v>2</v>
      </c>
      <c r="EA568">
        <v>0</v>
      </c>
      <c r="EB568">
        <v>0</v>
      </c>
      <c r="EC568">
        <v>0</v>
      </c>
      <c r="ED568">
        <v>0</v>
      </c>
      <c r="EE568">
        <v>0</v>
      </c>
      <c r="EF568">
        <v>0</v>
      </c>
      <c r="EG568">
        <v>9</v>
      </c>
      <c r="EH568">
        <v>0</v>
      </c>
      <c r="EI568">
        <v>0</v>
      </c>
      <c r="EJ568">
        <v>0</v>
      </c>
      <c r="EK568">
        <v>0</v>
      </c>
      <c r="EL568">
        <v>0</v>
      </c>
      <c r="EM568">
        <v>0</v>
      </c>
      <c r="EN568">
        <v>0</v>
      </c>
      <c r="EO568">
        <v>0</v>
      </c>
      <c r="EP568">
        <v>1</v>
      </c>
      <c r="EQ568">
        <v>15</v>
      </c>
      <c r="ER568">
        <v>29</v>
      </c>
      <c r="ES568">
        <v>9</v>
      </c>
      <c r="ET568">
        <v>3</v>
      </c>
      <c r="EU568">
        <v>9</v>
      </c>
      <c r="EV568">
        <v>0</v>
      </c>
      <c r="EW568">
        <v>1</v>
      </c>
      <c r="EX568">
        <v>0</v>
      </c>
      <c r="EY568">
        <v>0</v>
      </c>
      <c r="EZ568">
        <v>0</v>
      </c>
      <c r="FA568">
        <v>0</v>
      </c>
      <c r="FB568">
        <v>0</v>
      </c>
      <c r="FC568">
        <v>1</v>
      </c>
      <c r="FD568">
        <v>0</v>
      </c>
      <c r="FE568">
        <v>0</v>
      </c>
      <c r="FF568">
        <v>0</v>
      </c>
      <c r="FG568">
        <v>6</v>
      </c>
      <c r="FH568">
        <v>0</v>
      </c>
      <c r="FI568">
        <v>0</v>
      </c>
      <c r="FJ568">
        <v>0</v>
      </c>
      <c r="FK568">
        <v>0</v>
      </c>
      <c r="FL568">
        <v>0</v>
      </c>
      <c r="FM568">
        <v>0</v>
      </c>
      <c r="FN568">
        <v>0</v>
      </c>
      <c r="FO568">
        <v>0</v>
      </c>
      <c r="FP568">
        <v>0</v>
      </c>
      <c r="FQ568">
        <v>29</v>
      </c>
      <c r="FR568">
        <v>54</v>
      </c>
      <c r="FS568">
        <v>9</v>
      </c>
      <c r="FT568">
        <v>2</v>
      </c>
      <c r="FU568">
        <v>2</v>
      </c>
      <c r="FV568">
        <v>0</v>
      </c>
      <c r="FW568">
        <v>1</v>
      </c>
      <c r="FX568">
        <v>17</v>
      </c>
      <c r="FY568">
        <v>0</v>
      </c>
      <c r="FZ568">
        <v>1</v>
      </c>
      <c r="GA568">
        <v>0</v>
      </c>
      <c r="GB568">
        <v>1</v>
      </c>
      <c r="GC568">
        <v>0</v>
      </c>
      <c r="GD568">
        <v>1</v>
      </c>
      <c r="GE568">
        <v>1</v>
      </c>
      <c r="GF568">
        <v>1</v>
      </c>
      <c r="GG568">
        <v>1</v>
      </c>
      <c r="GH568">
        <v>4</v>
      </c>
      <c r="GI568">
        <v>8</v>
      </c>
      <c r="GJ568">
        <v>0</v>
      </c>
      <c r="GK568">
        <v>1</v>
      </c>
      <c r="GL568">
        <v>1</v>
      </c>
      <c r="GM568">
        <v>0</v>
      </c>
      <c r="GN568">
        <v>0</v>
      </c>
      <c r="GO568">
        <v>3</v>
      </c>
      <c r="GP568">
        <v>0</v>
      </c>
      <c r="GQ568">
        <v>54</v>
      </c>
      <c r="GR568">
        <v>18</v>
      </c>
      <c r="GS568">
        <v>6</v>
      </c>
      <c r="GT568">
        <v>4</v>
      </c>
      <c r="GU568">
        <v>2</v>
      </c>
      <c r="GV568">
        <v>2</v>
      </c>
      <c r="GW568">
        <v>2</v>
      </c>
      <c r="GX568">
        <v>0</v>
      </c>
      <c r="GY568">
        <v>0</v>
      </c>
      <c r="GZ568">
        <v>2</v>
      </c>
      <c r="HA568">
        <v>0</v>
      </c>
      <c r="HB568">
        <v>0</v>
      </c>
      <c r="HC568">
        <v>0</v>
      </c>
      <c r="HD568">
        <v>0</v>
      </c>
      <c r="HE568">
        <v>0</v>
      </c>
      <c r="HF568">
        <v>0</v>
      </c>
      <c r="HG568">
        <v>0</v>
      </c>
      <c r="HH568">
        <v>0</v>
      </c>
      <c r="HI568">
        <v>0</v>
      </c>
      <c r="HJ568">
        <v>0</v>
      </c>
      <c r="HK568">
        <v>0</v>
      </c>
      <c r="HL568">
        <v>0</v>
      </c>
      <c r="HM568">
        <v>0</v>
      </c>
      <c r="HN568">
        <v>0</v>
      </c>
      <c r="HO568">
        <v>0</v>
      </c>
      <c r="HP568">
        <v>0</v>
      </c>
      <c r="HQ568">
        <v>18</v>
      </c>
      <c r="HR568">
        <v>0</v>
      </c>
      <c r="HS568">
        <v>0</v>
      </c>
      <c r="HT568">
        <v>0</v>
      </c>
      <c r="HU568">
        <v>0</v>
      </c>
      <c r="HV568">
        <v>0</v>
      </c>
      <c r="HW568">
        <v>0</v>
      </c>
      <c r="HX568">
        <v>0</v>
      </c>
      <c r="HY568">
        <v>0</v>
      </c>
      <c r="HZ568">
        <v>0</v>
      </c>
      <c r="IA568">
        <v>0</v>
      </c>
      <c r="IB568">
        <v>0</v>
      </c>
      <c r="IC568">
        <v>0</v>
      </c>
      <c r="ID568">
        <v>0</v>
      </c>
      <c r="IE568">
        <v>0</v>
      </c>
    </row>
    <row r="569" spans="1:239">
      <c r="A569" t="s">
        <v>664</v>
      </c>
      <c r="B569" t="s">
        <v>657</v>
      </c>
      <c r="C569" t="str">
        <f>"061801"</f>
        <v>061801</v>
      </c>
      <c r="D569" t="s">
        <v>663</v>
      </c>
      <c r="E569">
        <v>9</v>
      </c>
      <c r="F569">
        <v>1603</v>
      </c>
      <c r="G569">
        <v>1250</v>
      </c>
      <c r="H569">
        <v>390</v>
      </c>
      <c r="I569">
        <v>860</v>
      </c>
      <c r="J569">
        <v>2</v>
      </c>
      <c r="K569">
        <v>7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860</v>
      </c>
      <c r="T569">
        <v>0</v>
      </c>
      <c r="U569">
        <v>0</v>
      </c>
      <c r="V569">
        <v>860</v>
      </c>
      <c r="W569">
        <v>10</v>
      </c>
      <c r="X569">
        <v>7</v>
      </c>
      <c r="Y569">
        <v>3</v>
      </c>
      <c r="Z569">
        <v>0</v>
      </c>
      <c r="AA569">
        <v>850</v>
      </c>
      <c r="AB569">
        <v>388</v>
      </c>
      <c r="AC569">
        <v>38</v>
      </c>
      <c r="AD569">
        <v>66</v>
      </c>
      <c r="AE569">
        <v>2</v>
      </c>
      <c r="AF569">
        <v>2</v>
      </c>
      <c r="AG569">
        <v>1</v>
      </c>
      <c r="AH569">
        <v>1</v>
      </c>
      <c r="AI569">
        <v>2</v>
      </c>
      <c r="AJ569">
        <v>6</v>
      </c>
      <c r="AK569">
        <v>43</v>
      </c>
      <c r="AL569">
        <v>3</v>
      </c>
      <c r="AM569">
        <v>188</v>
      </c>
      <c r="AN569">
        <v>1</v>
      </c>
      <c r="AO569">
        <v>1</v>
      </c>
      <c r="AP569">
        <v>5</v>
      </c>
      <c r="AQ569">
        <v>6</v>
      </c>
      <c r="AR569">
        <v>2</v>
      </c>
      <c r="AS569">
        <v>7</v>
      </c>
      <c r="AT569">
        <v>1</v>
      </c>
      <c r="AU569">
        <v>0</v>
      </c>
      <c r="AV569">
        <v>1</v>
      </c>
      <c r="AW569">
        <v>1</v>
      </c>
      <c r="AX569">
        <v>7</v>
      </c>
      <c r="AY569">
        <v>1</v>
      </c>
      <c r="AZ569">
        <v>3</v>
      </c>
      <c r="BA569">
        <v>388</v>
      </c>
      <c r="BB569">
        <v>155</v>
      </c>
      <c r="BC569">
        <v>4</v>
      </c>
      <c r="BD569">
        <v>24</v>
      </c>
      <c r="BE569">
        <v>97</v>
      </c>
      <c r="BF569">
        <v>1</v>
      </c>
      <c r="BG569">
        <v>1</v>
      </c>
      <c r="BH569">
        <v>4</v>
      </c>
      <c r="BI569">
        <v>7</v>
      </c>
      <c r="BJ569">
        <v>3</v>
      </c>
      <c r="BK569">
        <v>0</v>
      </c>
      <c r="BL569">
        <v>0</v>
      </c>
      <c r="BM569">
        <v>0</v>
      </c>
      <c r="BN569">
        <v>2</v>
      </c>
      <c r="BO569">
        <v>2</v>
      </c>
      <c r="BP569">
        <v>0</v>
      </c>
      <c r="BQ569">
        <v>0</v>
      </c>
      <c r="BR569">
        <v>0</v>
      </c>
      <c r="BS569">
        <v>0</v>
      </c>
      <c r="BT569">
        <v>1</v>
      </c>
      <c r="BU569">
        <v>0</v>
      </c>
      <c r="BV569">
        <v>3</v>
      </c>
      <c r="BW569">
        <v>2</v>
      </c>
      <c r="BX569">
        <v>1</v>
      </c>
      <c r="BY569">
        <v>0</v>
      </c>
      <c r="BZ569">
        <v>3</v>
      </c>
      <c r="CA569">
        <v>155</v>
      </c>
      <c r="CB569">
        <v>22</v>
      </c>
      <c r="CC569">
        <v>9</v>
      </c>
      <c r="CD569">
        <v>2</v>
      </c>
      <c r="CE569">
        <v>2</v>
      </c>
      <c r="CF569">
        <v>0</v>
      </c>
      <c r="CG569">
        <v>1</v>
      </c>
      <c r="CH569">
        <v>0</v>
      </c>
      <c r="CI569">
        <v>1</v>
      </c>
      <c r="CJ569">
        <v>2</v>
      </c>
      <c r="CK569">
        <v>1</v>
      </c>
      <c r="CL569">
        <v>1</v>
      </c>
      <c r="CM569">
        <v>1</v>
      </c>
      <c r="CN569">
        <v>0</v>
      </c>
      <c r="CO569">
        <v>1</v>
      </c>
      <c r="CP569">
        <v>1</v>
      </c>
      <c r="CQ569">
        <v>22</v>
      </c>
      <c r="CR569">
        <v>32</v>
      </c>
      <c r="CS569">
        <v>17</v>
      </c>
      <c r="CT569">
        <v>2</v>
      </c>
      <c r="CU569">
        <v>0</v>
      </c>
      <c r="CV569">
        <v>1</v>
      </c>
      <c r="CW569">
        <v>1</v>
      </c>
      <c r="CX569">
        <v>1</v>
      </c>
      <c r="CY569">
        <v>1</v>
      </c>
      <c r="CZ569">
        <v>0</v>
      </c>
      <c r="DA569">
        <v>0</v>
      </c>
      <c r="DB569">
        <v>1</v>
      </c>
      <c r="DC569">
        <v>0</v>
      </c>
      <c r="DD569">
        <v>2</v>
      </c>
      <c r="DE569">
        <v>0</v>
      </c>
      <c r="DF569">
        <v>1</v>
      </c>
      <c r="DG569">
        <v>1</v>
      </c>
      <c r="DH569">
        <v>1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2</v>
      </c>
      <c r="DP569">
        <v>1</v>
      </c>
      <c r="DQ569">
        <v>32</v>
      </c>
      <c r="DR569">
        <v>34</v>
      </c>
      <c r="DS569">
        <v>2</v>
      </c>
      <c r="DT569">
        <v>2</v>
      </c>
      <c r="DU569">
        <v>3</v>
      </c>
      <c r="DV569">
        <v>0</v>
      </c>
      <c r="DW569">
        <v>0</v>
      </c>
      <c r="DX569">
        <v>0</v>
      </c>
      <c r="DY569">
        <v>0</v>
      </c>
      <c r="DZ569">
        <v>7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18</v>
      </c>
      <c r="EH569">
        <v>0</v>
      </c>
      <c r="EI569">
        <v>0</v>
      </c>
      <c r="EJ569">
        <v>0</v>
      </c>
      <c r="EK569">
        <v>0</v>
      </c>
      <c r="EL569">
        <v>0</v>
      </c>
      <c r="EM569">
        <v>0</v>
      </c>
      <c r="EN569">
        <v>0</v>
      </c>
      <c r="EO569">
        <v>0</v>
      </c>
      <c r="EP569">
        <v>2</v>
      </c>
      <c r="EQ569">
        <v>34</v>
      </c>
      <c r="ER569">
        <v>54</v>
      </c>
      <c r="ES569">
        <v>12</v>
      </c>
      <c r="ET569">
        <v>4</v>
      </c>
      <c r="EU569">
        <v>11</v>
      </c>
      <c r="EV569">
        <v>1</v>
      </c>
      <c r="EW569">
        <v>4</v>
      </c>
      <c r="EX569">
        <v>1</v>
      </c>
      <c r="EY569">
        <v>0</v>
      </c>
      <c r="EZ569">
        <v>0</v>
      </c>
      <c r="FA569">
        <v>0</v>
      </c>
      <c r="FB569">
        <v>0</v>
      </c>
      <c r="FC569">
        <v>0</v>
      </c>
      <c r="FD569">
        <v>0</v>
      </c>
      <c r="FE569">
        <v>0</v>
      </c>
      <c r="FF569">
        <v>2</v>
      </c>
      <c r="FG569">
        <v>10</v>
      </c>
      <c r="FH569">
        <v>3</v>
      </c>
      <c r="FI569">
        <v>1</v>
      </c>
      <c r="FJ569">
        <v>0</v>
      </c>
      <c r="FK569">
        <v>0</v>
      </c>
      <c r="FL569">
        <v>1</v>
      </c>
      <c r="FM569">
        <v>2</v>
      </c>
      <c r="FN569">
        <v>0</v>
      </c>
      <c r="FO569">
        <v>1</v>
      </c>
      <c r="FP569">
        <v>1</v>
      </c>
      <c r="FQ569">
        <v>54</v>
      </c>
      <c r="FR569">
        <v>128</v>
      </c>
      <c r="FS569">
        <v>30</v>
      </c>
      <c r="FT569">
        <v>2</v>
      </c>
      <c r="FU569">
        <v>1</v>
      </c>
      <c r="FV569">
        <v>3</v>
      </c>
      <c r="FW569">
        <v>1</v>
      </c>
      <c r="FX569">
        <v>43</v>
      </c>
      <c r="FY569">
        <v>5</v>
      </c>
      <c r="FZ569">
        <v>0</v>
      </c>
      <c r="GA569">
        <v>0</v>
      </c>
      <c r="GB569">
        <v>3</v>
      </c>
      <c r="GC569">
        <v>2</v>
      </c>
      <c r="GD569">
        <v>3</v>
      </c>
      <c r="GE569">
        <v>2</v>
      </c>
      <c r="GF569">
        <v>3</v>
      </c>
      <c r="GG569">
        <v>0</v>
      </c>
      <c r="GH569">
        <v>17</v>
      </c>
      <c r="GI569">
        <v>6</v>
      </c>
      <c r="GJ569">
        <v>2</v>
      </c>
      <c r="GK569">
        <v>1</v>
      </c>
      <c r="GL569">
        <v>0</v>
      </c>
      <c r="GM569">
        <v>0</v>
      </c>
      <c r="GN569">
        <v>1</v>
      </c>
      <c r="GO569">
        <v>1</v>
      </c>
      <c r="GP569">
        <v>2</v>
      </c>
      <c r="GQ569">
        <v>128</v>
      </c>
      <c r="GR569">
        <v>36</v>
      </c>
      <c r="GS569">
        <v>12</v>
      </c>
      <c r="GT569">
        <v>2</v>
      </c>
      <c r="GU569">
        <v>2</v>
      </c>
      <c r="GV569">
        <v>4</v>
      </c>
      <c r="GW569">
        <v>1</v>
      </c>
      <c r="GX569">
        <v>0</v>
      </c>
      <c r="GY569">
        <v>0</v>
      </c>
      <c r="GZ569">
        <v>4</v>
      </c>
      <c r="HA569">
        <v>0</v>
      </c>
      <c r="HB569">
        <v>0</v>
      </c>
      <c r="HC569">
        <v>1</v>
      </c>
      <c r="HD569">
        <v>1</v>
      </c>
      <c r="HE569">
        <v>0</v>
      </c>
      <c r="HF569">
        <v>0</v>
      </c>
      <c r="HG569">
        <v>0</v>
      </c>
      <c r="HH569">
        <v>0</v>
      </c>
      <c r="HI569">
        <v>1</v>
      </c>
      <c r="HJ569">
        <v>5</v>
      </c>
      <c r="HK569">
        <v>0</v>
      </c>
      <c r="HL569">
        <v>0</v>
      </c>
      <c r="HM569">
        <v>0</v>
      </c>
      <c r="HN569">
        <v>3</v>
      </c>
      <c r="HO569">
        <v>0</v>
      </c>
      <c r="HP569">
        <v>0</v>
      </c>
      <c r="HQ569">
        <v>36</v>
      </c>
      <c r="HR569">
        <v>1</v>
      </c>
      <c r="HS569">
        <v>0</v>
      </c>
      <c r="HT569">
        <v>1</v>
      </c>
      <c r="HU569">
        <v>0</v>
      </c>
      <c r="HV569">
        <v>0</v>
      </c>
      <c r="HW569">
        <v>0</v>
      </c>
      <c r="HX569">
        <v>0</v>
      </c>
      <c r="HY569">
        <v>0</v>
      </c>
      <c r="HZ569">
        <v>0</v>
      </c>
      <c r="IA569">
        <v>0</v>
      </c>
      <c r="IB569">
        <v>0</v>
      </c>
      <c r="IC569">
        <v>0</v>
      </c>
      <c r="ID569">
        <v>0</v>
      </c>
      <c r="IE569">
        <v>1</v>
      </c>
    </row>
    <row r="570" spans="1:239">
      <c r="A570" t="s">
        <v>662</v>
      </c>
      <c r="B570" t="s">
        <v>657</v>
      </c>
      <c r="C570" t="str">
        <f>"061801"</f>
        <v>061801</v>
      </c>
      <c r="D570" t="s">
        <v>661</v>
      </c>
      <c r="E570">
        <v>10</v>
      </c>
      <c r="F570">
        <v>1452</v>
      </c>
      <c r="G570">
        <v>1120</v>
      </c>
      <c r="H570">
        <v>351</v>
      </c>
      <c r="I570">
        <v>769</v>
      </c>
      <c r="J570">
        <v>1</v>
      </c>
      <c r="K570">
        <v>10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769</v>
      </c>
      <c r="T570">
        <v>0</v>
      </c>
      <c r="U570">
        <v>0</v>
      </c>
      <c r="V570">
        <v>769</v>
      </c>
      <c r="W570">
        <v>9</v>
      </c>
      <c r="X570">
        <v>5</v>
      </c>
      <c r="Y570">
        <v>4</v>
      </c>
      <c r="Z570">
        <v>0</v>
      </c>
      <c r="AA570">
        <v>760</v>
      </c>
      <c r="AB570">
        <v>339</v>
      </c>
      <c r="AC570">
        <v>32</v>
      </c>
      <c r="AD570">
        <v>60</v>
      </c>
      <c r="AE570">
        <v>6</v>
      </c>
      <c r="AF570">
        <v>2</v>
      </c>
      <c r="AG570">
        <v>2</v>
      </c>
      <c r="AH570">
        <v>0</v>
      </c>
      <c r="AI570">
        <v>3</v>
      </c>
      <c r="AJ570">
        <v>0</v>
      </c>
      <c r="AK570">
        <v>24</v>
      </c>
      <c r="AL570">
        <v>3</v>
      </c>
      <c r="AM570">
        <v>167</v>
      </c>
      <c r="AN570">
        <v>3</v>
      </c>
      <c r="AO570">
        <v>0</v>
      </c>
      <c r="AP570">
        <v>3</v>
      </c>
      <c r="AQ570">
        <v>5</v>
      </c>
      <c r="AR570">
        <v>1</v>
      </c>
      <c r="AS570">
        <v>5</v>
      </c>
      <c r="AT570">
        <v>3</v>
      </c>
      <c r="AU570">
        <v>1</v>
      </c>
      <c r="AV570">
        <v>0</v>
      </c>
      <c r="AW570">
        <v>4</v>
      </c>
      <c r="AX570">
        <v>10</v>
      </c>
      <c r="AY570">
        <v>1</v>
      </c>
      <c r="AZ570">
        <v>4</v>
      </c>
      <c r="BA570">
        <v>339</v>
      </c>
      <c r="BB570">
        <v>138</v>
      </c>
      <c r="BC570">
        <v>7</v>
      </c>
      <c r="BD570">
        <v>23</v>
      </c>
      <c r="BE570">
        <v>92</v>
      </c>
      <c r="BF570">
        <v>0</v>
      </c>
      <c r="BG570">
        <v>0</v>
      </c>
      <c r="BH570">
        <v>2</v>
      </c>
      <c r="BI570">
        <v>4</v>
      </c>
      <c r="BJ570">
        <v>2</v>
      </c>
      <c r="BK570">
        <v>0</v>
      </c>
      <c r="BL570">
        <v>1</v>
      </c>
      <c r="BM570">
        <v>0</v>
      </c>
      <c r="BN570">
        <v>3</v>
      </c>
      <c r="BO570">
        <v>0</v>
      </c>
      <c r="BP570">
        <v>0</v>
      </c>
      <c r="BQ570">
        <v>0</v>
      </c>
      <c r="BR570">
        <v>1</v>
      </c>
      <c r="BS570">
        <v>0</v>
      </c>
      <c r="BT570">
        <v>0</v>
      </c>
      <c r="BU570">
        <v>0</v>
      </c>
      <c r="BV570">
        <v>1</v>
      </c>
      <c r="BW570">
        <v>0</v>
      </c>
      <c r="BX570">
        <v>1</v>
      </c>
      <c r="BY570">
        <v>0</v>
      </c>
      <c r="BZ570">
        <v>1</v>
      </c>
      <c r="CA570">
        <v>138</v>
      </c>
      <c r="CB570">
        <v>16</v>
      </c>
      <c r="CC570">
        <v>5</v>
      </c>
      <c r="CD570">
        <v>2</v>
      </c>
      <c r="CE570">
        <v>4</v>
      </c>
      <c r="CF570">
        <v>0</v>
      </c>
      <c r="CG570">
        <v>0</v>
      </c>
      <c r="CH570">
        <v>0</v>
      </c>
      <c r="CI570">
        <v>0</v>
      </c>
      <c r="CJ570">
        <v>1</v>
      </c>
      <c r="CK570">
        <v>1</v>
      </c>
      <c r="CL570">
        <v>0</v>
      </c>
      <c r="CM570">
        <v>0</v>
      </c>
      <c r="CN570">
        <v>0</v>
      </c>
      <c r="CO570">
        <v>1</v>
      </c>
      <c r="CP570">
        <v>2</v>
      </c>
      <c r="CQ570">
        <v>16</v>
      </c>
      <c r="CR570">
        <v>33</v>
      </c>
      <c r="CS570">
        <v>26</v>
      </c>
      <c r="CT570">
        <v>0</v>
      </c>
      <c r="CU570">
        <v>0</v>
      </c>
      <c r="CV570">
        <v>1</v>
      </c>
      <c r="CW570">
        <v>0</v>
      </c>
      <c r="CX570">
        <v>1</v>
      </c>
      <c r="CY570">
        <v>0</v>
      </c>
      <c r="CZ570">
        <v>0</v>
      </c>
      <c r="DA570">
        <v>0</v>
      </c>
      <c r="DB570">
        <v>1</v>
      </c>
      <c r="DC570">
        <v>0</v>
      </c>
      <c r="DD570">
        <v>1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1</v>
      </c>
      <c r="DK570">
        <v>0</v>
      </c>
      <c r="DL570">
        <v>0</v>
      </c>
      <c r="DM570">
        <v>0</v>
      </c>
      <c r="DN570">
        <v>2</v>
      </c>
      <c r="DO570">
        <v>0</v>
      </c>
      <c r="DP570">
        <v>0</v>
      </c>
      <c r="DQ570">
        <v>33</v>
      </c>
      <c r="DR570">
        <v>35</v>
      </c>
      <c r="DS570">
        <v>8</v>
      </c>
      <c r="DT570">
        <v>0</v>
      </c>
      <c r="DU570">
        <v>6</v>
      </c>
      <c r="DV570">
        <v>0</v>
      </c>
      <c r="DW570">
        <v>0</v>
      </c>
      <c r="DX570">
        <v>0</v>
      </c>
      <c r="DY570">
        <v>0</v>
      </c>
      <c r="DZ570">
        <v>2</v>
      </c>
      <c r="EA570">
        <v>0</v>
      </c>
      <c r="EB570">
        <v>0</v>
      </c>
      <c r="EC570">
        <v>0</v>
      </c>
      <c r="ED570">
        <v>0</v>
      </c>
      <c r="EE570">
        <v>0</v>
      </c>
      <c r="EF570">
        <v>0</v>
      </c>
      <c r="EG570">
        <v>15</v>
      </c>
      <c r="EH570">
        <v>2</v>
      </c>
      <c r="EI570">
        <v>0</v>
      </c>
      <c r="EJ570">
        <v>0</v>
      </c>
      <c r="EK570">
        <v>0</v>
      </c>
      <c r="EL570">
        <v>0</v>
      </c>
      <c r="EM570">
        <v>0</v>
      </c>
      <c r="EN570">
        <v>0</v>
      </c>
      <c r="EO570">
        <v>1</v>
      </c>
      <c r="EP570">
        <v>1</v>
      </c>
      <c r="EQ570">
        <v>35</v>
      </c>
      <c r="ER570">
        <v>45</v>
      </c>
      <c r="ES570">
        <v>14</v>
      </c>
      <c r="ET570">
        <v>6</v>
      </c>
      <c r="EU570">
        <v>9</v>
      </c>
      <c r="EV570">
        <v>0</v>
      </c>
      <c r="EW570">
        <v>3</v>
      </c>
      <c r="EX570">
        <v>0</v>
      </c>
      <c r="EY570">
        <v>0</v>
      </c>
      <c r="EZ570">
        <v>0</v>
      </c>
      <c r="FA570">
        <v>0</v>
      </c>
      <c r="FB570">
        <v>0</v>
      </c>
      <c r="FC570">
        <v>0</v>
      </c>
      <c r="FD570">
        <v>0</v>
      </c>
      <c r="FE570">
        <v>0</v>
      </c>
      <c r="FF570">
        <v>0</v>
      </c>
      <c r="FG570">
        <v>9</v>
      </c>
      <c r="FH570">
        <v>0</v>
      </c>
      <c r="FI570">
        <v>1</v>
      </c>
      <c r="FJ570">
        <v>0</v>
      </c>
      <c r="FK570">
        <v>0</v>
      </c>
      <c r="FL570">
        <v>0</v>
      </c>
      <c r="FM570">
        <v>1</v>
      </c>
      <c r="FN570">
        <v>0</v>
      </c>
      <c r="FO570">
        <v>1</v>
      </c>
      <c r="FP570">
        <v>1</v>
      </c>
      <c r="FQ570">
        <v>45</v>
      </c>
      <c r="FR570">
        <v>110</v>
      </c>
      <c r="FS570">
        <v>15</v>
      </c>
      <c r="FT570">
        <v>2</v>
      </c>
      <c r="FU570">
        <v>2</v>
      </c>
      <c r="FV570">
        <v>2</v>
      </c>
      <c r="FW570">
        <v>0</v>
      </c>
      <c r="FX570">
        <v>43</v>
      </c>
      <c r="FY570">
        <v>0</v>
      </c>
      <c r="FZ570">
        <v>0</v>
      </c>
      <c r="GA570">
        <v>0</v>
      </c>
      <c r="GB570">
        <v>4</v>
      </c>
      <c r="GC570">
        <v>1</v>
      </c>
      <c r="GD570">
        <v>1</v>
      </c>
      <c r="GE570">
        <v>4</v>
      </c>
      <c r="GF570">
        <v>4</v>
      </c>
      <c r="GG570">
        <v>0</v>
      </c>
      <c r="GH570">
        <v>16</v>
      </c>
      <c r="GI570">
        <v>9</v>
      </c>
      <c r="GJ570">
        <v>1</v>
      </c>
      <c r="GK570">
        <v>5</v>
      </c>
      <c r="GL570">
        <v>0</v>
      </c>
      <c r="GM570">
        <v>1</v>
      </c>
      <c r="GN570">
        <v>0</v>
      </c>
      <c r="GO570">
        <v>0</v>
      </c>
      <c r="GP570">
        <v>0</v>
      </c>
      <c r="GQ570">
        <v>110</v>
      </c>
      <c r="GR570">
        <v>44</v>
      </c>
      <c r="GS570">
        <v>11</v>
      </c>
      <c r="GT570">
        <v>6</v>
      </c>
      <c r="GU570">
        <v>1</v>
      </c>
      <c r="GV570">
        <v>9</v>
      </c>
      <c r="GW570">
        <v>1</v>
      </c>
      <c r="GX570">
        <v>2</v>
      </c>
      <c r="GY570">
        <v>1</v>
      </c>
      <c r="GZ570">
        <v>9</v>
      </c>
      <c r="HA570">
        <v>0</v>
      </c>
      <c r="HB570">
        <v>0</v>
      </c>
      <c r="HC570">
        <v>0</v>
      </c>
      <c r="HD570">
        <v>1</v>
      </c>
      <c r="HE570">
        <v>0</v>
      </c>
      <c r="HF570">
        <v>0</v>
      </c>
      <c r="HG570">
        <v>0</v>
      </c>
      <c r="HH570">
        <v>0</v>
      </c>
      <c r="HI570">
        <v>1</v>
      </c>
      <c r="HJ570">
        <v>2</v>
      </c>
      <c r="HK570">
        <v>0</v>
      </c>
      <c r="HL570">
        <v>0</v>
      </c>
      <c r="HM570">
        <v>0</v>
      </c>
      <c r="HN570">
        <v>0</v>
      </c>
      <c r="HO570">
        <v>0</v>
      </c>
      <c r="HP570">
        <v>0</v>
      </c>
      <c r="HQ570">
        <v>44</v>
      </c>
      <c r="HR570">
        <v>0</v>
      </c>
      <c r="HS570">
        <v>0</v>
      </c>
      <c r="HT570">
        <v>0</v>
      </c>
      <c r="HU570">
        <v>0</v>
      </c>
      <c r="HV570">
        <v>0</v>
      </c>
      <c r="HW570">
        <v>0</v>
      </c>
      <c r="HX570">
        <v>0</v>
      </c>
      <c r="HY570">
        <v>0</v>
      </c>
      <c r="HZ570">
        <v>0</v>
      </c>
      <c r="IA570">
        <v>0</v>
      </c>
      <c r="IB570">
        <v>0</v>
      </c>
      <c r="IC570">
        <v>0</v>
      </c>
      <c r="ID570">
        <v>0</v>
      </c>
      <c r="IE570">
        <v>0</v>
      </c>
    </row>
    <row r="571" spans="1:239">
      <c r="A571" t="s">
        <v>660</v>
      </c>
      <c r="B571" t="s">
        <v>657</v>
      </c>
      <c r="C571" t="str">
        <f>"061801"</f>
        <v>061801</v>
      </c>
      <c r="D571" t="s">
        <v>659</v>
      </c>
      <c r="E571">
        <v>11</v>
      </c>
      <c r="F571">
        <v>2300</v>
      </c>
      <c r="G571">
        <v>1789</v>
      </c>
      <c r="H571">
        <v>565</v>
      </c>
      <c r="I571">
        <v>1224</v>
      </c>
      <c r="J571">
        <v>1</v>
      </c>
      <c r="K571">
        <v>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1224</v>
      </c>
      <c r="T571">
        <v>0</v>
      </c>
      <c r="U571">
        <v>0</v>
      </c>
      <c r="V571">
        <v>1224</v>
      </c>
      <c r="W571">
        <v>17</v>
      </c>
      <c r="X571">
        <v>8</v>
      </c>
      <c r="Y571">
        <v>9</v>
      </c>
      <c r="Z571">
        <v>0</v>
      </c>
      <c r="AA571">
        <v>1207</v>
      </c>
      <c r="AB571">
        <v>538</v>
      </c>
      <c r="AC571">
        <v>53</v>
      </c>
      <c r="AD571">
        <v>102</v>
      </c>
      <c r="AE571">
        <v>10</v>
      </c>
      <c r="AF571">
        <v>3</v>
      </c>
      <c r="AG571">
        <v>10</v>
      </c>
      <c r="AH571">
        <v>1</v>
      </c>
      <c r="AI571">
        <v>10</v>
      </c>
      <c r="AJ571">
        <v>3</v>
      </c>
      <c r="AK571">
        <v>77</v>
      </c>
      <c r="AL571">
        <v>2</v>
      </c>
      <c r="AM571">
        <v>202</v>
      </c>
      <c r="AN571">
        <v>4</v>
      </c>
      <c r="AO571">
        <v>1</v>
      </c>
      <c r="AP571">
        <v>1</v>
      </c>
      <c r="AQ571">
        <v>2</v>
      </c>
      <c r="AR571">
        <v>5</v>
      </c>
      <c r="AS571">
        <v>27</v>
      </c>
      <c r="AT571">
        <v>0</v>
      </c>
      <c r="AU571">
        <v>0</v>
      </c>
      <c r="AV571">
        <v>1</v>
      </c>
      <c r="AW571">
        <v>1</v>
      </c>
      <c r="AX571">
        <v>15</v>
      </c>
      <c r="AY571">
        <v>2</v>
      </c>
      <c r="AZ571">
        <v>6</v>
      </c>
      <c r="BA571">
        <v>538</v>
      </c>
      <c r="BB571">
        <v>234</v>
      </c>
      <c r="BC571">
        <v>4</v>
      </c>
      <c r="BD571">
        <v>28</v>
      </c>
      <c r="BE571">
        <v>191</v>
      </c>
      <c r="BF571">
        <v>1</v>
      </c>
      <c r="BG571">
        <v>1</v>
      </c>
      <c r="BH571">
        <v>0</v>
      </c>
      <c r="BI571">
        <v>5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2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1</v>
      </c>
      <c r="BW571">
        <v>0</v>
      </c>
      <c r="BX571">
        <v>1</v>
      </c>
      <c r="BY571">
        <v>0</v>
      </c>
      <c r="BZ571">
        <v>0</v>
      </c>
      <c r="CA571">
        <v>234</v>
      </c>
      <c r="CB571">
        <v>36</v>
      </c>
      <c r="CC571">
        <v>22</v>
      </c>
      <c r="CD571">
        <v>0</v>
      </c>
      <c r="CE571">
        <v>3</v>
      </c>
      <c r="CF571">
        <v>2</v>
      </c>
      <c r="CG571">
        <v>0</v>
      </c>
      <c r="CH571">
        <v>0</v>
      </c>
      <c r="CI571">
        <v>0</v>
      </c>
      <c r="CJ571">
        <v>2</v>
      </c>
      <c r="CK571">
        <v>2</v>
      </c>
      <c r="CL571">
        <v>4</v>
      </c>
      <c r="CM571">
        <v>0</v>
      </c>
      <c r="CN571">
        <v>0</v>
      </c>
      <c r="CO571">
        <v>0</v>
      </c>
      <c r="CP571">
        <v>1</v>
      </c>
      <c r="CQ571">
        <v>36</v>
      </c>
      <c r="CR571">
        <v>32</v>
      </c>
      <c r="CS571">
        <v>12</v>
      </c>
      <c r="CT571">
        <v>2</v>
      </c>
      <c r="CU571">
        <v>2</v>
      </c>
      <c r="CV571">
        <v>3</v>
      </c>
      <c r="CW571">
        <v>5</v>
      </c>
      <c r="CX571">
        <v>1</v>
      </c>
      <c r="CY571">
        <v>0</v>
      </c>
      <c r="CZ571">
        <v>0</v>
      </c>
      <c r="DA571">
        <v>1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1</v>
      </c>
      <c r="DH571">
        <v>2</v>
      </c>
      <c r="DI571">
        <v>0</v>
      </c>
      <c r="DJ571">
        <v>1</v>
      </c>
      <c r="DK571">
        <v>0</v>
      </c>
      <c r="DL571">
        <v>0</v>
      </c>
      <c r="DM571">
        <v>1</v>
      </c>
      <c r="DN571">
        <v>0</v>
      </c>
      <c r="DO571">
        <v>1</v>
      </c>
      <c r="DP571">
        <v>0</v>
      </c>
      <c r="DQ571">
        <v>32</v>
      </c>
      <c r="DR571">
        <v>42</v>
      </c>
      <c r="DS571">
        <v>3</v>
      </c>
      <c r="DT571">
        <v>2</v>
      </c>
      <c r="DU571">
        <v>6</v>
      </c>
      <c r="DV571">
        <v>2</v>
      </c>
      <c r="DW571">
        <v>0</v>
      </c>
      <c r="DX571">
        <v>1</v>
      </c>
      <c r="DY571">
        <v>0</v>
      </c>
      <c r="DZ571">
        <v>5</v>
      </c>
      <c r="EA571">
        <v>0</v>
      </c>
      <c r="EB571">
        <v>0</v>
      </c>
      <c r="EC571">
        <v>0</v>
      </c>
      <c r="ED571">
        <v>0</v>
      </c>
      <c r="EE571">
        <v>0</v>
      </c>
      <c r="EF571">
        <v>0</v>
      </c>
      <c r="EG571">
        <v>19</v>
      </c>
      <c r="EH571">
        <v>0</v>
      </c>
      <c r="EI571">
        <v>1</v>
      </c>
      <c r="EJ571">
        <v>0</v>
      </c>
      <c r="EK571">
        <v>0</v>
      </c>
      <c r="EL571">
        <v>0</v>
      </c>
      <c r="EM571">
        <v>0</v>
      </c>
      <c r="EN571">
        <v>0</v>
      </c>
      <c r="EO571">
        <v>1</v>
      </c>
      <c r="EP571">
        <v>2</v>
      </c>
      <c r="EQ571">
        <v>42</v>
      </c>
      <c r="ER571">
        <v>71</v>
      </c>
      <c r="ES571">
        <v>22</v>
      </c>
      <c r="ET571">
        <v>10</v>
      </c>
      <c r="EU571">
        <v>7</v>
      </c>
      <c r="EV571">
        <v>0</v>
      </c>
      <c r="EW571">
        <v>4</v>
      </c>
      <c r="EX571">
        <v>0</v>
      </c>
      <c r="EY571">
        <v>3</v>
      </c>
      <c r="EZ571">
        <v>1</v>
      </c>
      <c r="FA571">
        <v>1</v>
      </c>
      <c r="FB571">
        <v>1</v>
      </c>
      <c r="FC571">
        <v>2</v>
      </c>
      <c r="FD571">
        <v>2</v>
      </c>
      <c r="FE571">
        <v>0</v>
      </c>
      <c r="FF571">
        <v>0</v>
      </c>
      <c r="FG571">
        <v>14</v>
      </c>
      <c r="FH571">
        <v>1</v>
      </c>
      <c r="FI571">
        <v>1</v>
      </c>
      <c r="FJ571">
        <v>0</v>
      </c>
      <c r="FK571">
        <v>0</v>
      </c>
      <c r="FL571">
        <v>1</v>
      </c>
      <c r="FM571">
        <v>0</v>
      </c>
      <c r="FN571">
        <v>0</v>
      </c>
      <c r="FO571">
        <v>0</v>
      </c>
      <c r="FP571">
        <v>1</v>
      </c>
      <c r="FQ571">
        <v>71</v>
      </c>
      <c r="FR571">
        <v>198</v>
      </c>
      <c r="FS571">
        <v>32</v>
      </c>
      <c r="FT571">
        <v>5</v>
      </c>
      <c r="FU571">
        <v>3</v>
      </c>
      <c r="FV571">
        <v>1</v>
      </c>
      <c r="FW571">
        <v>0</v>
      </c>
      <c r="FX571">
        <v>77</v>
      </c>
      <c r="FY571">
        <v>6</v>
      </c>
      <c r="FZ571">
        <v>0</v>
      </c>
      <c r="GA571">
        <v>1</v>
      </c>
      <c r="GB571">
        <v>7</v>
      </c>
      <c r="GC571">
        <v>0</v>
      </c>
      <c r="GD571">
        <v>0</v>
      </c>
      <c r="GE571">
        <v>3</v>
      </c>
      <c r="GF571">
        <v>2</v>
      </c>
      <c r="GG571">
        <v>0</v>
      </c>
      <c r="GH571">
        <v>31</v>
      </c>
      <c r="GI571">
        <v>19</v>
      </c>
      <c r="GJ571">
        <v>3</v>
      </c>
      <c r="GK571">
        <v>0</v>
      </c>
      <c r="GL571">
        <v>0</v>
      </c>
      <c r="GM571">
        <v>4</v>
      </c>
      <c r="GN571">
        <v>0</v>
      </c>
      <c r="GO571">
        <v>2</v>
      </c>
      <c r="GP571">
        <v>2</v>
      </c>
      <c r="GQ571">
        <v>198</v>
      </c>
      <c r="GR571">
        <v>55</v>
      </c>
      <c r="GS571">
        <v>12</v>
      </c>
      <c r="GT571">
        <v>8</v>
      </c>
      <c r="GU571">
        <v>3</v>
      </c>
      <c r="GV571">
        <v>22</v>
      </c>
      <c r="GW571">
        <v>1</v>
      </c>
      <c r="GX571">
        <v>1</v>
      </c>
      <c r="GY571">
        <v>0</v>
      </c>
      <c r="GZ571">
        <v>3</v>
      </c>
      <c r="HA571">
        <v>0</v>
      </c>
      <c r="HB571">
        <v>0</v>
      </c>
      <c r="HC571">
        <v>0</v>
      </c>
      <c r="HD571">
        <v>0</v>
      </c>
      <c r="HE571">
        <v>0</v>
      </c>
      <c r="HF571">
        <v>0</v>
      </c>
      <c r="HG571">
        <v>0</v>
      </c>
      <c r="HH571">
        <v>0</v>
      </c>
      <c r="HI571">
        <v>1</v>
      </c>
      <c r="HJ571">
        <v>3</v>
      </c>
      <c r="HK571">
        <v>0</v>
      </c>
      <c r="HL571">
        <v>0</v>
      </c>
      <c r="HM571">
        <v>0</v>
      </c>
      <c r="HN571">
        <v>0</v>
      </c>
      <c r="HO571">
        <v>1</v>
      </c>
      <c r="HP571">
        <v>0</v>
      </c>
      <c r="HQ571">
        <v>55</v>
      </c>
      <c r="HR571">
        <v>1</v>
      </c>
      <c r="HS571">
        <v>0</v>
      </c>
      <c r="HT571">
        <v>0</v>
      </c>
      <c r="HU571">
        <v>0</v>
      </c>
      <c r="HV571">
        <v>0</v>
      </c>
      <c r="HW571">
        <v>0</v>
      </c>
      <c r="HX571">
        <v>0</v>
      </c>
      <c r="HY571">
        <v>0</v>
      </c>
      <c r="HZ571">
        <v>0</v>
      </c>
      <c r="IA571">
        <v>0</v>
      </c>
      <c r="IB571">
        <v>0</v>
      </c>
      <c r="IC571">
        <v>0</v>
      </c>
      <c r="ID571">
        <v>1</v>
      </c>
      <c r="IE571">
        <v>1</v>
      </c>
    </row>
    <row r="572" spans="1:239">
      <c r="A572" t="s">
        <v>658</v>
      </c>
      <c r="B572" t="s">
        <v>657</v>
      </c>
      <c r="C572" t="str">
        <f>"061801"</f>
        <v>061801</v>
      </c>
      <c r="D572" t="s">
        <v>244</v>
      </c>
      <c r="E572">
        <v>12</v>
      </c>
      <c r="F572">
        <v>202</v>
      </c>
      <c r="G572">
        <v>170</v>
      </c>
      <c r="H572">
        <v>113</v>
      </c>
      <c r="I572">
        <v>57</v>
      </c>
      <c r="J572">
        <v>0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57</v>
      </c>
      <c r="T572">
        <v>0</v>
      </c>
      <c r="U572">
        <v>0</v>
      </c>
      <c r="V572">
        <v>57</v>
      </c>
      <c r="W572">
        <v>6</v>
      </c>
      <c r="X572">
        <v>5</v>
      </c>
      <c r="Y572">
        <v>1</v>
      </c>
      <c r="Z572">
        <v>0</v>
      </c>
      <c r="AA572">
        <v>51</v>
      </c>
      <c r="AB572">
        <v>26</v>
      </c>
      <c r="AC572">
        <v>9</v>
      </c>
      <c r="AD572">
        <v>6</v>
      </c>
      <c r="AE572">
        <v>1</v>
      </c>
      <c r="AF572">
        <v>1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6</v>
      </c>
      <c r="AN572">
        <v>0</v>
      </c>
      <c r="AO572">
        <v>0</v>
      </c>
      <c r="AP572">
        <v>1</v>
      </c>
      <c r="AQ572">
        <v>0</v>
      </c>
      <c r="AR572">
        <v>1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1</v>
      </c>
      <c r="BA572">
        <v>26</v>
      </c>
      <c r="BB572">
        <v>4</v>
      </c>
      <c r="BC572">
        <v>0</v>
      </c>
      <c r="BD572">
        <v>0</v>
      </c>
      <c r="BE572">
        <v>3</v>
      </c>
      <c r="BF572">
        <v>0</v>
      </c>
      <c r="BG572">
        <v>0</v>
      </c>
      <c r="BH572">
        <v>0</v>
      </c>
      <c r="BI572">
        <v>1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4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2</v>
      </c>
      <c r="CS572">
        <v>0</v>
      </c>
      <c r="CT572">
        <v>0</v>
      </c>
      <c r="CU572">
        <v>0</v>
      </c>
      <c r="CV572">
        <v>1</v>
      </c>
      <c r="CW572">
        <v>0</v>
      </c>
      <c r="CX572">
        <v>0</v>
      </c>
      <c r="CY572">
        <v>0</v>
      </c>
      <c r="CZ572">
        <v>1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2</v>
      </c>
      <c r="DR572">
        <v>8</v>
      </c>
      <c r="DS572">
        <v>1</v>
      </c>
      <c r="DT572">
        <v>0</v>
      </c>
      <c r="DU572">
        <v>2</v>
      </c>
      <c r="DV572">
        <v>0</v>
      </c>
      <c r="DW572">
        <v>0</v>
      </c>
      <c r="DX572">
        <v>0</v>
      </c>
      <c r="DY572">
        <v>1</v>
      </c>
      <c r="DZ572">
        <v>0</v>
      </c>
      <c r="EA572">
        <v>1</v>
      </c>
      <c r="EB572">
        <v>0</v>
      </c>
      <c r="EC572">
        <v>0</v>
      </c>
      <c r="ED572">
        <v>0</v>
      </c>
      <c r="EE572">
        <v>0</v>
      </c>
      <c r="EF572">
        <v>0</v>
      </c>
      <c r="EG572">
        <v>2</v>
      </c>
      <c r="EH572">
        <v>0</v>
      </c>
      <c r="EI572">
        <v>0</v>
      </c>
      <c r="EJ572">
        <v>0</v>
      </c>
      <c r="EK572">
        <v>0</v>
      </c>
      <c r="EL572">
        <v>0</v>
      </c>
      <c r="EM572">
        <v>0</v>
      </c>
      <c r="EN572">
        <v>0</v>
      </c>
      <c r="EO572">
        <v>0</v>
      </c>
      <c r="EP572">
        <v>1</v>
      </c>
      <c r="EQ572">
        <v>8</v>
      </c>
      <c r="ER572">
        <v>3</v>
      </c>
      <c r="ES572">
        <v>0</v>
      </c>
      <c r="ET572">
        <v>0</v>
      </c>
      <c r="EU572">
        <v>1</v>
      </c>
      <c r="EV572">
        <v>0</v>
      </c>
      <c r="EW572">
        <v>0</v>
      </c>
      <c r="EX572">
        <v>0</v>
      </c>
      <c r="EY572">
        <v>0</v>
      </c>
      <c r="EZ572">
        <v>0</v>
      </c>
      <c r="FA572">
        <v>0</v>
      </c>
      <c r="FB572">
        <v>0</v>
      </c>
      <c r="FC572">
        <v>0</v>
      </c>
      <c r="FD572">
        <v>0</v>
      </c>
      <c r="FE572">
        <v>0</v>
      </c>
      <c r="FF572">
        <v>0</v>
      </c>
      <c r="FG572">
        <v>2</v>
      </c>
      <c r="FH572">
        <v>0</v>
      </c>
      <c r="FI572">
        <v>0</v>
      </c>
      <c r="FJ572">
        <v>0</v>
      </c>
      <c r="FK572">
        <v>0</v>
      </c>
      <c r="FL572">
        <v>0</v>
      </c>
      <c r="FM572">
        <v>0</v>
      </c>
      <c r="FN572">
        <v>0</v>
      </c>
      <c r="FO572">
        <v>0</v>
      </c>
      <c r="FP572">
        <v>0</v>
      </c>
      <c r="FQ572">
        <v>3</v>
      </c>
      <c r="FR572">
        <v>6</v>
      </c>
      <c r="FS572">
        <v>2</v>
      </c>
      <c r="FT572">
        <v>0</v>
      </c>
      <c r="FU572">
        <v>0</v>
      </c>
      <c r="FV572">
        <v>0</v>
      </c>
      <c r="FW572">
        <v>0</v>
      </c>
      <c r="FX572">
        <v>1</v>
      </c>
      <c r="FY572">
        <v>0</v>
      </c>
      <c r="FZ572">
        <v>0</v>
      </c>
      <c r="GA572">
        <v>0</v>
      </c>
      <c r="GB572">
        <v>0</v>
      </c>
      <c r="GC572">
        <v>0</v>
      </c>
      <c r="GD572">
        <v>0</v>
      </c>
      <c r="GE572">
        <v>1</v>
      </c>
      <c r="GF572">
        <v>0</v>
      </c>
      <c r="GG572">
        <v>0</v>
      </c>
      <c r="GH572">
        <v>1</v>
      </c>
      <c r="GI572">
        <v>0</v>
      </c>
      <c r="GJ572">
        <v>0</v>
      </c>
      <c r="GK572">
        <v>0</v>
      </c>
      <c r="GL572">
        <v>0</v>
      </c>
      <c r="GM572">
        <v>1</v>
      </c>
      <c r="GN572">
        <v>0</v>
      </c>
      <c r="GO572">
        <v>0</v>
      </c>
      <c r="GP572">
        <v>0</v>
      </c>
      <c r="GQ572">
        <v>6</v>
      </c>
      <c r="GR572">
        <v>0</v>
      </c>
      <c r="GS572">
        <v>0</v>
      </c>
      <c r="GT572">
        <v>0</v>
      </c>
      <c r="GU572">
        <v>0</v>
      </c>
      <c r="GV572">
        <v>0</v>
      </c>
      <c r="GW572">
        <v>0</v>
      </c>
      <c r="GX572">
        <v>0</v>
      </c>
      <c r="GY572">
        <v>0</v>
      </c>
      <c r="GZ572">
        <v>0</v>
      </c>
      <c r="HA572">
        <v>0</v>
      </c>
      <c r="HB572">
        <v>0</v>
      </c>
      <c r="HC572">
        <v>0</v>
      </c>
      <c r="HD572">
        <v>0</v>
      </c>
      <c r="HE572">
        <v>0</v>
      </c>
      <c r="HF572">
        <v>0</v>
      </c>
      <c r="HG572">
        <v>0</v>
      </c>
      <c r="HH572">
        <v>0</v>
      </c>
      <c r="HI572">
        <v>0</v>
      </c>
      <c r="HJ572">
        <v>0</v>
      </c>
      <c r="HK572">
        <v>0</v>
      </c>
      <c r="HL572">
        <v>0</v>
      </c>
      <c r="HM572">
        <v>0</v>
      </c>
      <c r="HN572">
        <v>0</v>
      </c>
      <c r="HO572">
        <v>0</v>
      </c>
      <c r="HP572">
        <v>0</v>
      </c>
      <c r="HQ572">
        <v>0</v>
      </c>
      <c r="HR572">
        <v>2</v>
      </c>
      <c r="HS572">
        <v>1</v>
      </c>
      <c r="HT572">
        <v>0</v>
      </c>
      <c r="HU572">
        <v>0</v>
      </c>
      <c r="HV572">
        <v>0</v>
      </c>
      <c r="HW572">
        <v>0</v>
      </c>
      <c r="HX572">
        <v>0</v>
      </c>
      <c r="HY572">
        <v>0</v>
      </c>
      <c r="HZ572">
        <v>0</v>
      </c>
      <c r="IA572">
        <v>1</v>
      </c>
      <c r="IB572">
        <v>0</v>
      </c>
      <c r="IC572">
        <v>0</v>
      </c>
      <c r="ID572">
        <v>0</v>
      </c>
      <c r="IE572">
        <v>2</v>
      </c>
    </row>
    <row r="573" spans="1:239">
      <c r="A573" t="s">
        <v>656</v>
      </c>
      <c r="B573" t="s">
        <v>651</v>
      </c>
      <c r="C573" t="str">
        <f>"061802"</f>
        <v>061802</v>
      </c>
      <c r="D573" t="s">
        <v>314</v>
      </c>
      <c r="E573">
        <v>1</v>
      </c>
      <c r="F573">
        <v>1450</v>
      </c>
      <c r="G573">
        <v>1120</v>
      </c>
      <c r="H573">
        <v>520</v>
      </c>
      <c r="I573">
        <v>600</v>
      </c>
      <c r="J573">
        <v>2</v>
      </c>
      <c r="K573">
        <v>4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600</v>
      </c>
      <c r="T573">
        <v>0</v>
      </c>
      <c r="U573">
        <v>0</v>
      </c>
      <c r="V573">
        <v>600</v>
      </c>
      <c r="W573">
        <v>33</v>
      </c>
      <c r="X573">
        <v>26</v>
      </c>
      <c r="Y573">
        <v>7</v>
      </c>
      <c r="Z573">
        <v>0</v>
      </c>
      <c r="AA573">
        <v>567</v>
      </c>
      <c r="AB573">
        <v>221</v>
      </c>
      <c r="AC573">
        <v>32</v>
      </c>
      <c r="AD573">
        <v>62</v>
      </c>
      <c r="AE573">
        <v>5</v>
      </c>
      <c r="AF573">
        <v>4</v>
      </c>
      <c r="AG573">
        <v>4</v>
      </c>
      <c r="AH573">
        <v>1</v>
      </c>
      <c r="AI573">
        <v>9</v>
      </c>
      <c r="AJ573">
        <v>2</v>
      </c>
      <c r="AK573">
        <v>26</v>
      </c>
      <c r="AL573">
        <v>1</v>
      </c>
      <c r="AM573">
        <v>53</v>
      </c>
      <c r="AN573">
        <v>2</v>
      </c>
      <c r="AO573">
        <v>0</v>
      </c>
      <c r="AP573">
        <v>1</v>
      </c>
      <c r="AQ573">
        <v>0</v>
      </c>
      <c r="AR573">
        <v>2</v>
      </c>
      <c r="AS573">
        <v>3</v>
      </c>
      <c r="AT573">
        <v>4</v>
      </c>
      <c r="AU573">
        <v>0</v>
      </c>
      <c r="AV573">
        <v>0</v>
      </c>
      <c r="AW573">
        <v>1</v>
      </c>
      <c r="AX573">
        <v>4</v>
      </c>
      <c r="AY573">
        <v>2</v>
      </c>
      <c r="AZ573">
        <v>3</v>
      </c>
      <c r="BA573">
        <v>221</v>
      </c>
      <c r="BB573">
        <v>76</v>
      </c>
      <c r="BC573">
        <v>8</v>
      </c>
      <c r="BD573">
        <v>9</v>
      </c>
      <c r="BE573">
        <v>41</v>
      </c>
      <c r="BF573">
        <v>1</v>
      </c>
      <c r="BG573">
        <v>2</v>
      </c>
      <c r="BH573">
        <v>0</v>
      </c>
      <c r="BI573">
        <v>0</v>
      </c>
      <c r="BJ573">
        <v>2</v>
      </c>
      <c r="BK573">
        <v>0</v>
      </c>
      <c r="BL573">
        <v>0</v>
      </c>
      <c r="BM573">
        <v>3</v>
      </c>
      <c r="BN573">
        <v>3</v>
      </c>
      <c r="BO573">
        <v>0</v>
      </c>
      <c r="BP573">
        <v>0</v>
      </c>
      <c r="BQ573">
        <v>0</v>
      </c>
      <c r="BR573">
        <v>2</v>
      </c>
      <c r="BS573">
        <v>0</v>
      </c>
      <c r="BT573">
        <v>0</v>
      </c>
      <c r="BU573">
        <v>2</v>
      </c>
      <c r="BV573">
        <v>1</v>
      </c>
      <c r="BW573">
        <v>0</v>
      </c>
      <c r="BX573">
        <v>1</v>
      </c>
      <c r="BY573">
        <v>0</v>
      </c>
      <c r="BZ573">
        <v>1</v>
      </c>
      <c r="CA573">
        <v>76</v>
      </c>
      <c r="CB573">
        <v>22</v>
      </c>
      <c r="CC573">
        <v>6</v>
      </c>
      <c r="CD573">
        <v>1</v>
      </c>
      <c r="CE573">
        <v>2</v>
      </c>
      <c r="CF573">
        <v>1</v>
      </c>
      <c r="CG573">
        <v>1</v>
      </c>
      <c r="CH573">
        <v>0</v>
      </c>
      <c r="CI573">
        <v>0</v>
      </c>
      <c r="CJ573">
        <v>1</v>
      </c>
      <c r="CK573">
        <v>1</v>
      </c>
      <c r="CL573">
        <v>2</v>
      </c>
      <c r="CM573">
        <v>0</v>
      </c>
      <c r="CN573">
        <v>0</v>
      </c>
      <c r="CO573">
        <v>1</v>
      </c>
      <c r="CP573">
        <v>6</v>
      </c>
      <c r="CQ573">
        <v>22</v>
      </c>
      <c r="CR573">
        <v>15</v>
      </c>
      <c r="CS573">
        <v>5</v>
      </c>
      <c r="CT573">
        <v>0</v>
      </c>
      <c r="CU573">
        <v>1</v>
      </c>
      <c r="CV573">
        <v>1</v>
      </c>
      <c r="CW573">
        <v>1</v>
      </c>
      <c r="CX573">
        <v>1</v>
      </c>
      <c r="CY573">
        <v>0</v>
      </c>
      <c r="CZ573">
        <v>0</v>
      </c>
      <c r="DA573">
        <v>1</v>
      </c>
      <c r="DB573">
        <v>0</v>
      </c>
      <c r="DC573">
        <v>0</v>
      </c>
      <c r="DD573">
        <v>0</v>
      </c>
      <c r="DE573">
        <v>1</v>
      </c>
      <c r="DF573">
        <v>1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2</v>
      </c>
      <c r="DM573">
        <v>0</v>
      </c>
      <c r="DN573">
        <v>0</v>
      </c>
      <c r="DO573">
        <v>0</v>
      </c>
      <c r="DP573">
        <v>1</v>
      </c>
      <c r="DQ573">
        <v>15</v>
      </c>
      <c r="DR573">
        <v>57</v>
      </c>
      <c r="DS573">
        <v>2</v>
      </c>
      <c r="DT573">
        <v>0</v>
      </c>
      <c r="DU573">
        <v>7</v>
      </c>
      <c r="DV573">
        <v>1</v>
      </c>
      <c r="DW573">
        <v>1</v>
      </c>
      <c r="DX573">
        <v>1</v>
      </c>
      <c r="DY573">
        <v>0</v>
      </c>
      <c r="DZ573">
        <v>2</v>
      </c>
      <c r="EA573">
        <v>0</v>
      </c>
      <c r="EB573">
        <v>0</v>
      </c>
      <c r="EC573">
        <v>0</v>
      </c>
      <c r="ED573">
        <v>0</v>
      </c>
      <c r="EE573">
        <v>0</v>
      </c>
      <c r="EF573">
        <v>0</v>
      </c>
      <c r="EG573">
        <v>39</v>
      </c>
      <c r="EH573">
        <v>0</v>
      </c>
      <c r="EI573">
        <v>0</v>
      </c>
      <c r="EJ573">
        <v>2</v>
      </c>
      <c r="EK573">
        <v>0</v>
      </c>
      <c r="EL573">
        <v>0</v>
      </c>
      <c r="EM573">
        <v>0</v>
      </c>
      <c r="EN573">
        <v>0</v>
      </c>
      <c r="EO573">
        <v>0</v>
      </c>
      <c r="EP573">
        <v>2</v>
      </c>
      <c r="EQ573">
        <v>57</v>
      </c>
      <c r="ER573">
        <v>34</v>
      </c>
      <c r="ES573">
        <v>5</v>
      </c>
      <c r="ET573">
        <v>7</v>
      </c>
      <c r="EU573">
        <v>6</v>
      </c>
      <c r="EV573">
        <v>0</v>
      </c>
      <c r="EW573">
        <v>1</v>
      </c>
      <c r="EX573">
        <v>0</v>
      </c>
      <c r="EY573">
        <v>0</v>
      </c>
      <c r="EZ573">
        <v>1</v>
      </c>
      <c r="FA573">
        <v>0</v>
      </c>
      <c r="FB573">
        <v>0</v>
      </c>
      <c r="FC573">
        <v>1</v>
      </c>
      <c r="FD573">
        <v>2</v>
      </c>
      <c r="FE573">
        <v>0</v>
      </c>
      <c r="FF573">
        <v>0</v>
      </c>
      <c r="FG573">
        <v>5</v>
      </c>
      <c r="FH573">
        <v>0</v>
      </c>
      <c r="FI573">
        <v>0</v>
      </c>
      <c r="FJ573">
        <v>0</v>
      </c>
      <c r="FK573">
        <v>0</v>
      </c>
      <c r="FL573">
        <v>1</v>
      </c>
      <c r="FM573">
        <v>0</v>
      </c>
      <c r="FN573">
        <v>0</v>
      </c>
      <c r="FO573">
        <v>4</v>
      </c>
      <c r="FP573">
        <v>1</v>
      </c>
      <c r="FQ573">
        <v>34</v>
      </c>
      <c r="FR573">
        <v>119</v>
      </c>
      <c r="FS573">
        <v>23</v>
      </c>
      <c r="FT573">
        <v>2</v>
      </c>
      <c r="FU573">
        <v>0</v>
      </c>
      <c r="FV573">
        <v>2</v>
      </c>
      <c r="FW573">
        <v>3</v>
      </c>
      <c r="FX573">
        <v>23</v>
      </c>
      <c r="FY573">
        <v>1</v>
      </c>
      <c r="FZ573">
        <v>0</v>
      </c>
      <c r="GA573">
        <v>2</v>
      </c>
      <c r="GB573">
        <v>6</v>
      </c>
      <c r="GC573">
        <v>4</v>
      </c>
      <c r="GD573">
        <v>0</v>
      </c>
      <c r="GE573">
        <v>5</v>
      </c>
      <c r="GF573">
        <v>2</v>
      </c>
      <c r="GG573">
        <v>0</v>
      </c>
      <c r="GH573">
        <v>31</v>
      </c>
      <c r="GI573">
        <v>8</v>
      </c>
      <c r="GJ573">
        <v>2</v>
      </c>
      <c r="GK573">
        <v>3</v>
      </c>
      <c r="GL573">
        <v>0</v>
      </c>
      <c r="GM573">
        <v>0</v>
      </c>
      <c r="GN573">
        <v>0</v>
      </c>
      <c r="GO573">
        <v>1</v>
      </c>
      <c r="GP573">
        <v>1</v>
      </c>
      <c r="GQ573">
        <v>119</v>
      </c>
      <c r="GR573">
        <v>22</v>
      </c>
      <c r="GS573">
        <v>8</v>
      </c>
      <c r="GT573">
        <v>7</v>
      </c>
      <c r="GU573">
        <v>0</v>
      </c>
      <c r="GV573">
        <v>2</v>
      </c>
      <c r="GW573">
        <v>0</v>
      </c>
      <c r="GX573">
        <v>0</v>
      </c>
      <c r="GY573">
        <v>0</v>
      </c>
      <c r="GZ573">
        <v>2</v>
      </c>
      <c r="HA573">
        <v>0</v>
      </c>
      <c r="HB573">
        <v>0</v>
      </c>
      <c r="HC573">
        <v>1</v>
      </c>
      <c r="HD573">
        <v>0</v>
      </c>
      <c r="HE573">
        <v>0</v>
      </c>
      <c r="HF573">
        <v>0</v>
      </c>
      <c r="HG573">
        <v>0</v>
      </c>
      <c r="HH573">
        <v>0</v>
      </c>
      <c r="HI573">
        <v>0</v>
      </c>
      <c r="HJ573">
        <v>0</v>
      </c>
      <c r="HK573">
        <v>0</v>
      </c>
      <c r="HL573">
        <v>1</v>
      </c>
      <c r="HM573">
        <v>0</v>
      </c>
      <c r="HN573">
        <v>0</v>
      </c>
      <c r="HO573">
        <v>1</v>
      </c>
      <c r="HP573">
        <v>0</v>
      </c>
      <c r="HQ573">
        <v>22</v>
      </c>
      <c r="HR573">
        <v>1</v>
      </c>
      <c r="HS573">
        <v>1</v>
      </c>
      <c r="HT573">
        <v>0</v>
      </c>
      <c r="HU573">
        <v>0</v>
      </c>
      <c r="HV573">
        <v>0</v>
      </c>
      <c r="HW573">
        <v>0</v>
      </c>
      <c r="HX573">
        <v>0</v>
      </c>
      <c r="HY573">
        <v>0</v>
      </c>
      <c r="HZ573">
        <v>0</v>
      </c>
      <c r="IA573">
        <v>0</v>
      </c>
      <c r="IB573">
        <v>0</v>
      </c>
      <c r="IC573">
        <v>0</v>
      </c>
      <c r="ID573">
        <v>0</v>
      </c>
      <c r="IE573">
        <v>1</v>
      </c>
    </row>
    <row r="574" spans="1:239">
      <c r="A574" t="s">
        <v>655</v>
      </c>
      <c r="B574" t="s">
        <v>651</v>
      </c>
      <c r="C574" t="str">
        <f>"061802"</f>
        <v>061802</v>
      </c>
      <c r="D574" t="s">
        <v>654</v>
      </c>
      <c r="E574">
        <v>2</v>
      </c>
      <c r="F574">
        <v>760</v>
      </c>
      <c r="G574">
        <v>580</v>
      </c>
      <c r="H574">
        <v>312</v>
      </c>
      <c r="I574">
        <v>268</v>
      </c>
      <c r="J574">
        <v>0</v>
      </c>
      <c r="K574">
        <v>5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268</v>
      </c>
      <c r="T574">
        <v>0</v>
      </c>
      <c r="U574">
        <v>0</v>
      </c>
      <c r="V574">
        <v>268</v>
      </c>
      <c r="W574">
        <v>5</v>
      </c>
      <c r="X574">
        <v>3</v>
      </c>
      <c r="Y574">
        <v>2</v>
      </c>
      <c r="Z574">
        <v>0</v>
      </c>
      <c r="AA574">
        <v>263</v>
      </c>
      <c r="AB574">
        <v>102</v>
      </c>
      <c r="AC574">
        <v>25</v>
      </c>
      <c r="AD574">
        <v>19</v>
      </c>
      <c r="AE574">
        <v>3</v>
      </c>
      <c r="AF574">
        <v>0</v>
      </c>
      <c r="AG574">
        <v>1</v>
      </c>
      <c r="AH574">
        <v>0</v>
      </c>
      <c r="AI574">
        <v>5</v>
      </c>
      <c r="AJ574">
        <v>3</v>
      </c>
      <c r="AK574">
        <v>7</v>
      </c>
      <c r="AL574">
        <v>0</v>
      </c>
      <c r="AM574">
        <v>31</v>
      </c>
      <c r="AN574">
        <v>0</v>
      </c>
      <c r="AO574">
        <v>0</v>
      </c>
      <c r="AP574">
        <v>0</v>
      </c>
      <c r="AQ574">
        <v>2</v>
      </c>
      <c r="AR574">
        <v>0</v>
      </c>
      <c r="AS574">
        <v>1</v>
      </c>
      <c r="AT574">
        <v>4</v>
      </c>
      <c r="AU574">
        <v>0</v>
      </c>
      <c r="AV574">
        <v>0</v>
      </c>
      <c r="AW574">
        <v>0</v>
      </c>
      <c r="AX574">
        <v>1</v>
      </c>
      <c r="AY574">
        <v>0</v>
      </c>
      <c r="AZ574">
        <v>0</v>
      </c>
      <c r="BA574">
        <v>102</v>
      </c>
      <c r="BB574">
        <v>33</v>
      </c>
      <c r="BC574">
        <v>3</v>
      </c>
      <c r="BD574">
        <v>3</v>
      </c>
      <c r="BE574">
        <v>24</v>
      </c>
      <c r="BF574">
        <v>0</v>
      </c>
      <c r="BG574">
        <v>0</v>
      </c>
      <c r="BH574">
        <v>1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1</v>
      </c>
      <c r="BS574">
        <v>0</v>
      </c>
      <c r="BT574">
        <v>0</v>
      </c>
      <c r="BU574">
        <v>1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33</v>
      </c>
      <c r="CB574">
        <v>6</v>
      </c>
      <c r="CC574">
        <v>0</v>
      </c>
      <c r="CD574">
        <v>0</v>
      </c>
      <c r="CE574">
        <v>2</v>
      </c>
      <c r="CF574">
        <v>0</v>
      </c>
      <c r="CG574">
        <v>0</v>
      </c>
      <c r="CH574">
        <v>0</v>
      </c>
      <c r="CI574">
        <v>0</v>
      </c>
      <c r="CJ574">
        <v>3</v>
      </c>
      <c r="CK574">
        <v>1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6</v>
      </c>
      <c r="CR574">
        <v>16</v>
      </c>
      <c r="CS574">
        <v>8</v>
      </c>
      <c r="CT574">
        <v>0</v>
      </c>
      <c r="CU574">
        <v>3</v>
      </c>
      <c r="CV574">
        <v>2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1</v>
      </c>
      <c r="DD574">
        <v>0</v>
      </c>
      <c r="DE574">
        <v>0</v>
      </c>
      <c r="DF574">
        <v>0</v>
      </c>
      <c r="DG574">
        <v>1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1</v>
      </c>
      <c r="DN574">
        <v>0</v>
      </c>
      <c r="DO574">
        <v>0</v>
      </c>
      <c r="DP574">
        <v>0</v>
      </c>
      <c r="DQ574">
        <v>16</v>
      </c>
      <c r="DR574">
        <v>43</v>
      </c>
      <c r="DS574">
        <v>3</v>
      </c>
      <c r="DT574">
        <v>0</v>
      </c>
      <c r="DU574">
        <v>5</v>
      </c>
      <c r="DV574">
        <v>1</v>
      </c>
      <c r="DW574">
        <v>0</v>
      </c>
      <c r="DX574">
        <v>0</v>
      </c>
      <c r="DY574">
        <v>0</v>
      </c>
      <c r="DZ574">
        <v>3</v>
      </c>
      <c r="EA574">
        <v>0</v>
      </c>
      <c r="EB574">
        <v>0</v>
      </c>
      <c r="EC574">
        <v>0</v>
      </c>
      <c r="ED574">
        <v>0</v>
      </c>
      <c r="EE574">
        <v>0</v>
      </c>
      <c r="EF574">
        <v>0</v>
      </c>
      <c r="EG574">
        <v>27</v>
      </c>
      <c r="EH574">
        <v>0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0</v>
      </c>
      <c r="EO574">
        <v>0</v>
      </c>
      <c r="EP574">
        <v>4</v>
      </c>
      <c r="EQ574">
        <v>43</v>
      </c>
      <c r="ER574">
        <v>6</v>
      </c>
      <c r="ES574">
        <v>0</v>
      </c>
      <c r="ET574">
        <v>1</v>
      </c>
      <c r="EU574">
        <v>0</v>
      </c>
      <c r="EV574">
        <v>0</v>
      </c>
      <c r="EW574">
        <v>0</v>
      </c>
      <c r="EX574">
        <v>0</v>
      </c>
      <c r="EY574">
        <v>0</v>
      </c>
      <c r="EZ574">
        <v>0</v>
      </c>
      <c r="FA574">
        <v>0</v>
      </c>
      <c r="FB574">
        <v>0</v>
      </c>
      <c r="FC574">
        <v>1</v>
      </c>
      <c r="FD574">
        <v>1</v>
      </c>
      <c r="FE574">
        <v>0</v>
      </c>
      <c r="FF574">
        <v>1</v>
      </c>
      <c r="FG574">
        <v>1</v>
      </c>
      <c r="FH574">
        <v>1</v>
      </c>
      <c r="FI574">
        <v>0</v>
      </c>
      <c r="FJ574">
        <v>0</v>
      </c>
      <c r="FK574">
        <v>0</v>
      </c>
      <c r="FL574">
        <v>0</v>
      </c>
      <c r="FM574">
        <v>0</v>
      </c>
      <c r="FN574">
        <v>0</v>
      </c>
      <c r="FO574">
        <v>0</v>
      </c>
      <c r="FP574">
        <v>0</v>
      </c>
      <c r="FQ574">
        <v>6</v>
      </c>
      <c r="FR574">
        <v>44</v>
      </c>
      <c r="FS574">
        <v>13</v>
      </c>
      <c r="FT574">
        <v>1</v>
      </c>
      <c r="FU574">
        <v>0</v>
      </c>
      <c r="FV574">
        <v>0</v>
      </c>
      <c r="FW574">
        <v>0</v>
      </c>
      <c r="FX574">
        <v>16</v>
      </c>
      <c r="FY574">
        <v>2</v>
      </c>
      <c r="FZ574">
        <v>0</v>
      </c>
      <c r="GA574">
        <v>0</v>
      </c>
      <c r="GB574">
        <v>1</v>
      </c>
      <c r="GC574">
        <v>0</v>
      </c>
      <c r="GD574">
        <v>0</v>
      </c>
      <c r="GE574">
        <v>0</v>
      </c>
      <c r="GF574">
        <v>0</v>
      </c>
      <c r="GG574">
        <v>0</v>
      </c>
      <c r="GH574">
        <v>9</v>
      </c>
      <c r="GI574">
        <v>1</v>
      </c>
      <c r="GJ574">
        <v>0</v>
      </c>
      <c r="GK574">
        <v>1</v>
      </c>
      <c r="GL574">
        <v>0</v>
      </c>
      <c r="GM574">
        <v>0</v>
      </c>
      <c r="GN574">
        <v>0</v>
      </c>
      <c r="GO574">
        <v>0</v>
      </c>
      <c r="GP574">
        <v>0</v>
      </c>
      <c r="GQ574">
        <v>44</v>
      </c>
      <c r="GR574">
        <v>13</v>
      </c>
      <c r="GS574">
        <v>4</v>
      </c>
      <c r="GT574">
        <v>0</v>
      </c>
      <c r="GU574">
        <v>0</v>
      </c>
      <c r="GV574">
        <v>6</v>
      </c>
      <c r="GW574">
        <v>0</v>
      </c>
      <c r="GX574">
        <v>0</v>
      </c>
      <c r="GY574">
        <v>0</v>
      </c>
      <c r="GZ574">
        <v>1</v>
      </c>
      <c r="HA574">
        <v>0</v>
      </c>
      <c r="HB574">
        <v>0</v>
      </c>
      <c r="HC574">
        <v>0</v>
      </c>
      <c r="HD574">
        <v>0</v>
      </c>
      <c r="HE574">
        <v>0</v>
      </c>
      <c r="HF574">
        <v>0</v>
      </c>
      <c r="HG574">
        <v>0</v>
      </c>
      <c r="HH574">
        <v>0</v>
      </c>
      <c r="HI574">
        <v>0</v>
      </c>
      <c r="HJ574">
        <v>2</v>
      </c>
      <c r="HK574">
        <v>0</v>
      </c>
      <c r="HL574">
        <v>0</v>
      </c>
      <c r="HM574">
        <v>0</v>
      </c>
      <c r="HN574">
        <v>0</v>
      </c>
      <c r="HO574">
        <v>0</v>
      </c>
      <c r="HP574">
        <v>0</v>
      </c>
      <c r="HQ574">
        <v>13</v>
      </c>
      <c r="HR574">
        <v>0</v>
      </c>
      <c r="HS574">
        <v>0</v>
      </c>
      <c r="HT574">
        <v>0</v>
      </c>
      <c r="HU574">
        <v>0</v>
      </c>
      <c r="HV574">
        <v>0</v>
      </c>
      <c r="HW574">
        <v>0</v>
      </c>
      <c r="HX574">
        <v>0</v>
      </c>
      <c r="HY574">
        <v>0</v>
      </c>
      <c r="HZ574">
        <v>0</v>
      </c>
      <c r="IA574">
        <v>0</v>
      </c>
      <c r="IB574">
        <v>0</v>
      </c>
      <c r="IC574">
        <v>0</v>
      </c>
      <c r="ID574">
        <v>0</v>
      </c>
      <c r="IE574">
        <v>0</v>
      </c>
    </row>
    <row r="575" spans="1:239">
      <c r="A575" t="s">
        <v>653</v>
      </c>
      <c r="B575" t="s">
        <v>651</v>
      </c>
      <c r="C575" t="str">
        <f>"061802"</f>
        <v>061802</v>
      </c>
      <c r="D575" t="s">
        <v>650</v>
      </c>
      <c r="E575">
        <v>3</v>
      </c>
      <c r="F575">
        <v>294</v>
      </c>
      <c r="G575">
        <v>230</v>
      </c>
      <c r="H575">
        <v>89</v>
      </c>
      <c r="I575">
        <v>141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141</v>
      </c>
      <c r="T575">
        <v>0</v>
      </c>
      <c r="U575">
        <v>0</v>
      </c>
      <c r="V575">
        <v>141</v>
      </c>
      <c r="W575">
        <v>9</v>
      </c>
      <c r="X575">
        <v>6</v>
      </c>
      <c r="Y575">
        <v>3</v>
      </c>
      <c r="Z575">
        <v>0</v>
      </c>
      <c r="AA575">
        <v>132</v>
      </c>
      <c r="AB575">
        <v>62</v>
      </c>
      <c r="AC575">
        <v>12</v>
      </c>
      <c r="AD575">
        <v>11</v>
      </c>
      <c r="AE575">
        <v>3</v>
      </c>
      <c r="AF575">
        <v>0</v>
      </c>
      <c r="AG575">
        <v>2</v>
      </c>
      <c r="AH575">
        <v>0</v>
      </c>
      <c r="AI575">
        <v>0</v>
      </c>
      <c r="AJ575">
        <v>0</v>
      </c>
      <c r="AK575">
        <v>10</v>
      </c>
      <c r="AL575">
        <v>0</v>
      </c>
      <c r="AM575">
        <v>20</v>
      </c>
      <c r="AN575">
        <v>1</v>
      </c>
      <c r="AO575">
        <v>0</v>
      </c>
      <c r="AP575">
        <v>0</v>
      </c>
      <c r="AQ575">
        <v>0</v>
      </c>
      <c r="AR575">
        <v>1</v>
      </c>
      <c r="AS575">
        <v>1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1</v>
      </c>
      <c r="BA575">
        <v>62</v>
      </c>
      <c r="BB575">
        <v>3</v>
      </c>
      <c r="BC575">
        <v>0</v>
      </c>
      <c r="BD575">
        <v>0</v>
      </c>
      <c r="BE575">
        <v>2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1</v>
      </c>
      <c r="BX575">
        <v>0</v>
      </c>
      <c r="BY575">
        <v>0</v>
      </c>
      <c r="BZ575">
        <v>0</v>
      </c>
      <c r="CA575">
        <v>3</v>
      </c>
      <c r="CB575">
        <v>2</v>
      </c>
      <c r="CC575">
        <v>1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1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2</v>
      </c>
      <c r="CR575">
        <v>9</v>
      </c>
      <c r="CS575">
        <v>3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2</v>
      </c>
      <c r="DA575">
        <v>2</v>
      </c>
      <c r="DB575">
        <v>1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1</v>
      </c>
      <c r="DO575">
        <v>0</v>
      </c>
      <c r="DP575">
        <v>0</v>
      </c>
      <c r="DQ575">
        <v>9</v>
      </c>
      <c r="DR575">
        <v>23</v>
      </c>
      <c r="DS575">
        <v>1</v>
      </c>
      <c r="DT575">
        <v>1</v>
      </c>
      <c r="DU575">
        <v>2</v>
      </c>
      <c r="DV575">
        <v>0</v>
      </c>
      <c r="DW575">
        <v>0</v>
      </c>
      <c r="DX575">
        <v>0</v>
      </c>
      <c r="DY575">
        <v>1</v>
      </c>
      <c r="DZ575">
        <v>1</v>
      </c>
      <c r="EA575">
        <v>1</v>
      </c>
      <c r="EB575">
        <v>1</v>
      </c>
      <c r="EC575">
        <v>1</v>
      </c>
      <c r="ED575">
        <v>0</v>
      </c>
      <c r="EE575">
        <v>0</v>
      </c>
      <c r="EF575">
        <v>0</v>
      </c>
      <c r="EG575">
        <v>14</v>
      </c>
      <c r="EH575">
        <v>0</v>
      </c>
      <c r="EI575">
        <v>0</v>
      </c>
      <c r="EJ575">
        <v>0</v>
      </c>
      <c r="EK575">
        <v>0</v>
      </c>
      <c r="EL575">
        <v>0</v>
      </c>
      <c r="EM575">
        <v>0</v>
      </c>
      <c r="EN575">
        <v>0</v>
      </c>
      <c r="EO575">
        <v>0</v>
      </c>
      <c r="EP575">
        <v>0</v>
      </c>
      <c r="EQ575">
        <v>23</v>
      </c>
      <c r="ER575">
        <v>1</v>
      </c>
      <c r="ES575">
        <v>0</v>
      </c>
      <c r="ET575">
        <v>0</v>
      </c>
      <c r="EU575">
        <v>0</v>
      </c>
      <c r="EV575">
        <v>0</v>
      </c>
      <c r="EW575">
        <v>0</v>
      </c>
      <c r="EX575">
        <v>0</v>
      </c>
      <c r="EY575">
        <v>0</v>
      </c>
      <c r="EZ575">
        <v>0</v>
      </c>
      <c r="FA575">
        <v>0</v>
      </c>
      <c r="FB575">
        <v>0</v>
      </c>
      <c r="FC575">
        <v>0</v>
      </c>
      <c r="FD575">
        <v>0</v>
      </c>
      <c r="FE575">
        <v>0</v>
      </c>
      <c r="FF575">
        <v>0</v>
      </c>
      <c r="FG575">
        <v>0</v>
      </c>
      <c r="FH575">
        <v>0</v>
      </c>
      <c r="FI575">
        <v>0</v>
      </c>
      <c r="FJ575">
        <v>0</v>
      </c>
      <c r="FK575">
        <v>0</v>
      </c>
      <c r="FL575">
        <v>0</v>
      </c>
      <c r="FM575">
        <v>0</v>
      </c>
      <c r="FN575">
        <v>0</v>
      </c>
      <c r="FO575">
        <v>1</v>
      </c>
      <c r="FP575">
        <v>0</v>
      </c>
      <c r="FQ575">
        <v>1</v>
      </c>
      <c r="FR575">
        <v>27</v>
      </c>
      <c r="FS575">
        <v>3</v>
      </c>
      <c r="FT575">
        <v>1</v>
      </c>
      <c r="FU575">
        <v>3</v>
      </c>
      <c r="FV575">
        <v>0</v>
      </c>
      <c r="FW575">
        <v>0</v>
      </c>
      <c r="FX575">
        <v>5</v>
      </c>
      <c r="FY575">
        <v>1</v>
      </c>
      <c r="FZ575">
        <v>0</v>
      </c>
      <c r="GA575">
        <v>0</v>
      </c>
      <c r="GB575">
        <v>2</v>
      </c>
      <c r="GC575">
        <v>0</v>
      </c>
      <c r="GD575">
        <v>0</v>
      </c>
      <c r="GE575">
        <v>1</v>
      </c>
      <c r="GF575">
        <v>0</v>
      </c>
      <c r="GG575">
        <v>0</v>
      </c>
      <c r="GH575">
        <v>6</v>
      </c>
      <c r="GI575">
        <v>0</v>
      </c>
      <c r="GJ575">
        <v>3</v>
      </c>
      <c r="GK575">
        <v>0</v>
      </c>
      <c r="GL575">
        <v>0</v>
      </c>
      <c r="GM575">
        <v>0</v>
      </c>
      <c r="GN575">
        <v>0</v>
      </c>
      <c r="GO575">
        <v>1</v>
      </c>
      <c r="GP575">
        <v>1</v>
      </c>
      <c r="GQ575">
        <v>27</v>
      </c>
      <c r="GR575">
        <v>4</v>
      </c>
      <c r="GS575">
        <v>0</v>
      </c>
      <c r="GT575">
        <v>3</v>
      </c>
      <c r="GU575">
        <v>0</v>
      </c>
      <c r="GV575">
        <v>0</v>
      </c>
      <c r="GW575">
        <v>0</v>
      </c>
      <c r="GX575">
        <v>0</v>
      </c>
      <c r="GY575">
        <v>1</v>
      </c>
      <c r="GZ575">
        <v>0</v>
      </c>
      <c r="HA575">
        <v>0</v>
      </c>
      <c r="HB575">
        <v>0</v>
      </c>
      <c r="HC575">
        <v>0</v>
      </c>
      <c r="HD575">
        <v>0</v>
      </c>
      <c r="HE575">
        <v>0</v>
      </c>
      <c r="HF575">
        <v>0</v>
      </c>
      <c r="HG575">
        <v>0</v>
      </c>
      <c r="HH575">
        <v>0</v>
      </c>
      <c r="HI575">
        <v>0</v>
      </c>
      <c r="HJ575">
        <v>0</v>
      </c>
      <c r="HK575">
        <v>0</v>
      </c>
      <c r="HL575">
        <v>0</v>
      </c>
      <c r="HM575">
        <v>0</v>
      </c>
      <c r="HN575">
        <v>0</v>
      </c>
      <c r="HO575">
        <v>0</v>
      </c>
      <c r="HP575">
        <v>0</v>
      </c>
      <c r="HQ575">
        <v>4</v>
      </c>
      <c r="HR575">
        <v>1</v>
      </c>
      <c r="HS575">
        <v>0</v>
      </c>
      <c r="HT575">
        <v>0</v>
      </c>
      <c r="HU575">
        <v>0</v>
      </c>
      <c r="HV575">
        <v>0</v>
      </c>
      <c r="HW575">
        <v>0</v>
      </c>
      <c r="HX575">
        <v>0</v>
      </c>
      <c r="HY575">
        <v>0</v>
      </c>
      <c r="HZ575">
        <v>0</v>
      </c>
      <c r="IA575">
        <v>0</v>
      </c>
      <c r="IB575">
        <v>0</v>
      </c>
      <c r="IC575">
        <v>0</v>
      </c>
      <c r="ID575">
        <v>1</v>
      </c>
      <c r="IE575">
        <v>1</v>
      </c>
    </row>
    <row r="576" spans="1:239">
      <c r="A576" t="s">
        <v>652</v>
      </c>
      <c r="B576" t="s">
        <v>651</v>
      </c>
      <c r="C576" t="str">
        <f>"061802"</f>
        <v>061802</v>
      </c>
      <c r="D576" t="s">
        <v>650</v>
      </c>
      <c r="E576">
        <v>4</v>
      </c>
      <c r="F576">
        <v>243</v>
      </c>
      <c r="G576">
        <v>190</v>
      </c>
      <c r="H576">
        <v>82</v>
      </c>
      <c r="I576">
        <v>108</v>
      </c>
      <c r="J576">
        <v>0</v>
      </c>
      <c r="K576">
        <v>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108</v>
      </c>
      <c r="T576">
        <v>0</v>
      </c>
      <c r="U576">
        <v>0</v>
      </c>
      <c r="V576">
        <v>108</v>
      </c>
      <c r="W576">
        <v>4</v>
      </c>
      <c r="X576">
        <v>3</v>
      </c>
      <c r="Y576">
        <v>1</v>
      </c>
      <c r="Z576">
        <v>0</v>
      </c>
      <c r="AA576">
        <v>104</v>
      </c>
      <c r="AB576">
        <v>62</v>
      </c>
      <c r="AC576">
        <v>9</v>
      </c>
      <c r="AD576">
        <v>11</v>
      </c>
      <c r="AE576">
        <v>3</v>
      </c>
      <c r="AF576">
        <v>0</v>
      </c>
      <c r="AG576">
        <v>1</v>
      </c>
      <c r="AH576">
        <v>0</v>
      </c>
      <c r="AI576">
        <v>0</v>
      </c>
      <c r="AJ576">
        <v>0</v>
      </c>
      <c r="AK576">
        <v>10</v>
      </c>
      <c r="AL576">
        <v>0</v>
      </c>
      <c r="AM576">
        <v>26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2</v>
      </c>
      <c r="AY576">
        <v>0</v>
      </c>
      <c r="AZ576">
        <v>0</v>
      </c>
      <c r="BA576">
        <v>62</v>
      </c>
      <c r="BB576">
        <v>4</v>
      </c>
      <c r="BC576">
        <v>0</v>
      </c>
      <c r="BD576">
        <v>0</v>
      </c>
      <c r="BE576">
        <v>2</v>
      </c>
      <c r="BF576">
        <v>0</v>
      </c>
      <c r="BG576">
        <v>0</v>
      </c>
      <c r="BH576">
        <v>0</v>
      </c>
      <c r="BI576">
        <v>0</v>
      </c>
      <c r="BJ576">
        <v>1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1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4</v>
      </c>
      <c r="CB576">
        <v>1</v>
      </c>
      <c r="CC576">
        <v>0</v>
      </c>
      <c r="CD576">
        <v>0</v>
      </c>
      <c r="CE576">
        <v>0</v>
      </c>
      <c r="CF576">
        <v>1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1</v>
      </c>
      <c r="CR576">
        <v>3</v>
      </c>
      <c r="CS576">
        <v>3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3</v>
      </c>
      <c r="DR576">
        <v>17</v>
      </c>
      <c r="DS576">
        <v>2</v>
      </c>
      <c r="DT576">
        <v>0</v>
      </c>
      <c r="DU576">
        <v>0</v>
      </c>
      <c r="DV576">
        <v>0</v>
      </c>
      <c r="DW576">
        <v>0</v>
      </c>
      <c r="DX576">
        <v>0</v>
      </c>
      <c r="DY576">
        <v>0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0</v>
      </c>
      <c r="EG576">
        <v>14</v>
      </c>
      <c r="EH576">
        <v>0</v>
      </c>
      <c r="EI576">
        <v>0</v>
      </c>
      <c r="EJ576">
        <v>1</v>
      </c>
      <c r="EK576">
        <v>0</v>
      </c>
      <c r="EL576">
        <v>0</v>
      </c>
      <c r="EM576">
        <v>0</v>
      </c>
      <c r="EN576">
        <v>0</v>
      </c>
      <c r="EO576">
        <v>0</v>
      </c>
      <c r="EP576">
        <v>0</v>
      </c>
      <c r="EQ576">
        <v>17</v>
      </c>
      <c r="ER576">
        <v>5</v>
      </c>
      <c r="ES576">
        <v>1</v>
      </c>
      <c r="ET576">
        <v>0</v>
      </c>
      <c r="EU576">
        <v>2</v>
      </c>
      <c r="EV576">
        <v>0</v>
      </c>
      <c r="EW576">
        <v>0</v>
      </c>
      <c r="EX576">
        <v>1</v>
      </c>
      <c r="EY576">
        <v>0</v>
      </c>
      <c r="EZ576">
        <v>0</v>
      </c>
      <c r="FA576">
        <v>0</v>
      </c>
      <c r="FB576">
        <v>0</v>
      </c>
      <c r="FC576">
        <v>0</v>
      </c>
      <c r="FD576">
        <v>0</v>
      </c>
      <c r="FE576">
        <v>0</v>
      </c>
      <c r="FF576">
        <v>0</v>
      </c>
      <c r="FG576">
        <v>0</v>
      </c>
      <c r="FH576">
        <v>0</v>
      </c>
      <c r="FI576">
        <v>0</v>
      </c>
      <c r="FJ576">
        <v>0</v>
      </c>
      <c r="FK576">
        <v>0</v>
      </c>
      <c r="FL576">
        <v>0</v>
      </c>
      <c r="FM576">
        <v>0</v>
      </c>
      <c r="FN576">
        <v>0</v>
      </c>
      <c r="FO576">
        <v>0</v>
      </c>
      <c r="FP576">
        <v>1</v>
      </c>
      <c r="FQ576">
        <v>5</v>
      </c>
      <c r="FR576">
        <v>11</v>
      </c>
      <c r="FS576">
        <v>5</v>
      </c>
      <c r="FT576">
        <v>1</v>
      </c>
      <c r="FU576">
        <v>0</v>
      </c>
      <c r="FV576">
        <v>0</v>
      </c>
      <c r="FW576">
        <v>0</v>
      </c>
      <c r="FX576">
        <v>3</v>
      </c>
      <c r="FY576">
        <v>0</v>
      </c>
      <c r="FZ576">
        <v>0</v>
      </c>
      <c r="GA576">
        <v>0</v>
      </c>
      <c r="GB576">
        <v>0</v>
      </c>
      <c r="GC576">
        <v>0</v>
      </c>
      <c r="GD576">
        <v>1</v>
      </c>
      <c r="GE576">
        <v>0</v>
      </c>
      <c r="GF576">
        <v>0</v>
      </c>
      <c r="GG576">
        <v>0</v>
      </c>
      <c r="GH576">
        <v>0</v>
      </c>
      <c r="GI576">
        <v>1</v>
      </c>
      <c r="GJ576">
        <v>0</v>
      </c>
      <c r="GK576">
        <v>0</v>
      </c>
      <c r="GL576">
        <v>0</v>
      </c>
      <c r="GM576">
        <v>0</v>
      </c>
      <c r="GN576">
        <v>0</v>
      </c>
      <c r="GO576">
        <v>0</v>
      </c>
      <c r="GP576">
        <v>0</v>
      </c>
      <c r="GQ576">
        <v>11</v>
      </c>
      <c r="GR576">
        <v>1</v>
      </c>
      <c r="GS576">
        <v>0</v>
      </c>
      <c r="GT576">
        <v>1</v>
      </c>
      <c r="GU576">
        <v>0</v>
      </c>
      <c r="GV576">
        <v>0</v>
      </c>
      <c r="GW576">
        <v>0</v>
      </c>
      <c r="GX576">
        <v>0</v>
      </c>
      <c r="GY576">
        <v>0</v>
      </c>
      <c r="GZ576">
        <v>0</v>
      </c>
      <c r="HA576">
        <v>0</v>
      </c>
      <c r="HB576">
        <v>0</v>
      </c>
      <c r="HC576">
        <v>0</v>
      </c>
      <c r="HD576">
        <v>0</v>
      </c>
      <c r="HE576">
        <v>0</v>
      </c>
      <c r="HF576">
        <v>0</v>
      </c>
      <c r="HG576">
        <v>0</v>
      </c>
      <c r="HH576">
        <v>0</v>
      </c>
      <c r="HI576">
        <v>0</v>
      </c>
      <c r="HJ576">
        <v>0</v>
      </c>
      <c r="HK576">
        <v>0</v>
      </c>
      <c r="HL576">
        <v>0</v>
      </c>
      <c r="HM576">
        <v>0</v>
      </c>
      <c r="HN576">
        <v>0</v>
      </c>
      <c r="HO576">
        <v>0</v>
      </c>
      <c r="HP576">
        <v>0</v>
      </c>
      <c r="HQ576">
        <v>1</v>
      </c>
      <c r="HR576">
        <v>0</v>
      </c>
      <c r="HS576">
        <v>0</v>
      </c>
      <c r="HT576">
        <v>0</v>
      </c>
      <c r="HU576">
        <v>0</v>
      </c>
      <c r="HV576">
        <v>0</v>
      </c>
      <c r="HW576">
        <v>0</v>
      </c>
      <c r="HX576">
        <v>0</v>
      </c>
      <c r="HY576">
        <v>0</v>
      </c>
      <c r="HZ576">
        <v>0</v>
      </c>
      <c r="IA576">
        <v>0</v>
      </c>
      <c r="IB576">
        <v>0</v>
      </c>
      <c r="IC576">
        <v>0</v>
      </c>
      <c r="ID576">
        <v>0</v>
      </c>
      <c r="IE576">
        <v>0</v>
      </c>
    </row>
    <row r="577" spans="1:239">
      <c r="A577" t="s">
        <v>649</v>
      </c>
      <c r="B577" t="s">
        <v>642</v>
      </c>
      <c r="C577" t="str">
        <f>"061803"</f>
        <v>061803</v>
      </c>
      <c r="D577" t="s">
        <v>648</v>
      </c>
      <c r="E577">
        <v>1</v>
      </c>
      <c r="F577">
        <v>919</v>
      </c>
      <c r="G577">
        <v>710</v>
      </c>
      <c r="H577">
        <v>311</v>
      </c>
      <c r="I577">
        <v>399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399</v>
      </c>
      <c r="T577">
        <v>0</v>
      </c>
      <c r="U577">
        <v>0</v>
      </c>
      <c r="V577">
        <v>399</v>
      </c>
      <c r="W577">
        <v>17</v>
      </c>
      <c r="X577">
        <v>15</v>
      </c>
      <c r="Y577">
        <v>1</v>
      </c>
      <c r="Z577">
        <v>0</v>
      </c>
      <c r="AA577">
        <v>382</v>
      </c>
      <c r="AB577">
        <v>189</v>
      </c>
      <c r="AC577">
        <v>27</v>
      </c>
      <c r="AD577">
        <v>90</v>
      </c>
      <c r="AE577">
        <v>4</v>
      </c>
      <c r="AF577">
        <v>0</v>
      </c>
      <c r="AG577">
        <v>6</v>
      </c>
      <c r="AH577">
        <v>0</v>
      </c>
      <c r="AI577">
        <v>0</v>
      </c>
      <c r="AJ577">
        <v>0</v>
      </c>
      <c r="AK577">
        <v>26</v>
      </c>
      <c r="AL577">
        <v>0</v>
      </c>
      <c r="AM577">
        <v>31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1</v>
      </c>
      <c r="AT577">
        <v>0</v>
      </c>
      <c r="AU577">
        <v>0</v>
      </c>
      <c r="AV577">
        <v>1</v>
      </c>
      <c r="AW577">
        <v>0</v>
      </c>
      <c r="AX577">
        <v>0</v>
      </c>
      <c r="AY577">
        <v>2</v>
      </c>
      <c r="AZ577">
        <v>1</v>
      </c>
      <c r="BA577">
        <v>189</v>
      </c>
      <c r="BB577">
        <v>29</v>
      </c>
      <c r="BC577">
        <v>4</v>
      </c>
      <c r="BD577">
        <v>1</v>
      </c>
      <c r="BE577">
        <v>13</v>
      </c>
      <c r="BF577">
        <v>3</v>
      </c>
      <c r="BG577">
        <v>1</v>
      </c>
      <c r="BH577">
        <v>0</v>
      </c>
      <c r="BI577">
        <v>0</v>
      </c>
      <c r="BJ577">
        <v>1</v>
      </c>
      <c r="BK577">
        <v>0</v>
      </c>
      <c r="BL577">
        <v>0</v>
      </c>
      <c r="BM577">
        <v>0</v>
      </c>
      <c r="BN577">
        <v>0</v>
      </c>
      <c r="BO577">
        <v>1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1</v>
      </c>
      <c r="BV577">
        <v>0</v>
      </c>
      <c r="BW577">
        <v>1</v>
      </c>
      <c r="BX577">
        <v>3</v>
      </c>
      <c r="BY577">
        <v>0</v>
      </c>
      <c r="BZ577">
        <v>0</v>
      </c>
      <c r="CA577">
        <v>29</v>
      </c>
      <c r="CB577">
        <v>4</v>
      </c>
      <c r="CC577">
        <v>1</v>
      </c>
      <c r="CD577">
        <v>0</v>
      </c>
      <c r="CE577">
        <v>1</v>
      </c>
      <c r="CF577">
        <v>0</v>
      </c>
      <c r="CG577">
        <v>1</v>
      </c>
      <c r="CH577">
        <v>0</v>
      </c>
      <c r="CI577">
        <v>0</v>
      </c>
      <c r="CJ577">
        <v>0</v>
      </c>
      <c r="CK577">
        <v>0</v>
      </c>
      <c r="CL577">
        <v>1</v>
      </c>
      <c r="CM577">
        <v>0</v>
      </c>
      <c r="CN577">
        <v>0</v>
      </c>
      <c r="CO577">
        <v>0</v>
      </c>
      <c r="CP577">
        <v>0</v>
      </c>
      <c r="CQ577">
        <v>4</v>
      </c>
      <c r="CR577">
        <v>5</v>
      </c>
      <c r="CS577">
        <v>2</v>
      </c>
      <c r="CT577">
        <v>1</v>
      </c>
      <c r="CU577">
        <v>0</v>
      </c>
      <c r="CV577">
        <v>0</v>
      </c>
      <c r="CW577">
        <v>1</v>
      </c>
      <c r="CX577">
        <v>0</v>
      </c>
      <c r="CY577">
        <v>1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5</v>
      </c>
      <c r="DR577">
        <v>74</v>
      </c>
      <c r="DS577">
        <v>6</v>
      </c>
      <c r="DT577">
        <v>0</v>
      </c>
      <c r="DU577">
        <v>10</v>
      </c>
      <c r="DV577">
        <v>1</v>
      </c>
      <c r="DW577">
        <v>3</v>
      </c>
      <c r="DX577">
        <v>0</v>
      </c>
      <c r="DY577">
        <v>0</v>
      </c>
      <c r="DZ577">
        <v>2</v>
      </c>
      <c r="EA577">
        <v>0</v>
      </c>
      <c r="EB577">
        <v>0</v>
      </c>
      <c r="EC577">
        <v>0</v>
      </c>
      <c r="ED577">
        <v>0</v>
      </c>
      <c r="EE577">
        <v>0</v>
      </c>
      <c r="EF577">
        <v>1</v>
      </c>
      <c r="EG577">
        <v>44</v>
      </c>
      <c r="EH577">
        <v>0</v>
      </c>
      <c r="EI577">
        <v>1</v>
      </c>
      <c r="EJ577">
        <v>0</v>
      </c>
      <c r="EK577">
        <v>1</v>
      </c>
      <c r="EL577">
        <v>1</v>
      </c>
      <c r="EM577">
        <v>0</v>
      </c>
      <c r="EN577">
        <v>1</v>
      </c>
      <c r="EO577">
        <v>0</v>
      </c>
      <c r="EP577">
        <v>3</v>
      </c>
      <c r="EQ577">
        <v>74</v>
      </c>
      <c r="ER577">
        <v>19</v>
      </c>
      <c r="ES577">
        <v>5</v>
      </c>
      <c r="ET577">
        <v>1</v>
      </c>
      <c r="EU577">
        <v>7</v>
      </c>
      <c r="EV577">
        <v>1</v>
      </c>
      <c r="EW577">
        <v>1</v>
      </c>
      <c r="EX577">
        <v>0</v>
      </c>
      <c r="EY577">
        <v>0</v>
      </c>
      <c r="EZ577">
        <v>0</v>
      </c>
      <c r="FA577">
        <v>0</v>
      </c>
      <c r="FB577">
        <v>0</v>
      </c>
      <c r="FC577">
        <v>0</v>
      </c>
      <c r="FD577">
        <v>0</v>
      </c>
      <c r="FE577">
        <v>0</v>
      </c>
      <c r="FF577">
        <v>1</v>
      </c>
      <c r="FG577">
        <v>0</v>
      </c>
      <c r="FH577">
        <v>0</v>
      </c>
      <c r="FI577">
        <v>0</v>
      </c>
      <c r="FJ577">
        <v>0</v>
      </c>
      <c r="FK577">
        <v>0</v>
      </c>
      <c r="FL577">
        <v>0</v>
      </c>
      <c r="FM577">
        <v>0</v>
      </c>
      <c r="FN577">
        <v>0</v>
      </c>
      <c r="FO577">
        <v>2</v>
      </c>
      <c r="FP577">
        <v>1</v>
      </c>
      <c r="FQ577">
        <v>19</v>
      </c>
      <c r="FR577">
        <v>55</v>
      </c>
      <c r="FS577">
        <v>9</v>
      </c>
      <c r="FT577">
        <v>6</v>
      </c>
      <c r="FU577">
        <v>3</v>
      </c>
      <c r="FV577">
        <v>0</v>
      </c>
      <c r="FW577">
        <v>0</v>
      </c>
      <c r="FX577">
        <v>12</v>
      </c>
      <c r="FY577">
        <v>3</v>
      </c>
      <c r="FZ577">
        <v>0</v>
      </c>
      <c r="GA577">
        <v>0</v>
      </c>
      <c r="GB577">
        <v>2</v>
      </c>
      <c r="GC577">
        <v>0</v>
      </c>
      <c r="GD577">
        <v>0</v>
      </c>
      <c r="GE577">
        <v>1</v>
      </c>
      <c r="GF577">
        <v>6</v>
      </c>
      <c r="GG577">
        <v>1</v>
      </c>
      <c r="GH577">
        <v>7</v>
      </c>
      <c r="GI577">
        <v>1</v>
      </c>
      <c r="GJ577">
        <v>0</v>
      </c>
      <c r="GK577">
        <v>0</v>
      </c>
      <c r="GL577">
        <v>2</v>
      </c>
      <c r="GM577">
        <v>0</v>
      </c>
      <c r="GN577">
        <v>0</v>
      </c>
      <c r="GO577">
        <v>1</v>
      </c>
      <c r="GP577">
        <v>1</v>
      </c>
      <c r="GQ577">
        <v>55</v>
      </c>
      <c r="GR577">
        <v>5</v>
      </c>
      <c r="GS577">
        <v>1</v>
      </c>
      <c r="GT577">
        <v>3</v>
      </c>
      <c r="GU577">
        <v>0</v>
      </c>
      <c r="GV577">
        <v>0</v>
      </c>
      <c r="GW577">
        <v>0</v>
      </c>
      <c r="GX577">
        <v>1</v>
      </c>
      <c r="GY577">
        <v>0</v>
      </c>
      <c r="GZ577">
        <v>0</v>
      </c>
      <c r="HA577">
        <v>0</v>
      </c>
      <c r="HB577">
        <v>0</v>
      </c>
      <c r="HC577">
        <v>0</v>
      </c>
      <c r="HD577">
        <v>0</v>
      </c>
      <c r="HE577">
        <v>0</v>
      </c>
      <c r="HF577">
        <v>0</v>
      </c>
      <c r="HG577">
        <v>0</v>
      </c>
      <c r="HH577">
        <v>0</v>
      </c>
      <c r="HI577">
        <v>0</v>
      </c>
      <c r="HJ577">
        <v>0</v>
      </c>
      <c r="HK577">
        <v>0</v>
      </c>
      <c r="HL577">
        <v>0</v>
      </c>
      <c r="HM577">
        <v>0</v>
      </c>
      <c r="HN577">
        <v>0</v>
      </c>
      <c r="HO577">
        <v>0</v>
      </c>
      <c r="HP577">
        <v>0</v>
      </c>
      <c r="HQ577">
        <v>5</v>
      </c>
      <c r="HR577">
        <v>2</v>
      </c>
      <c r="HS577">
        <v>1</v>
      </c>
      <c r="HT577">
        <v>0</v>
      </c>
      <c r="HU577">
        <v>0</v>
      </c>
      <c r="HV577">
        <v>0</v>
      </c>
      <c r="HW577">
        <v>0</v>
      </c>
      <c r="HX577">
        <v>0</v>
      </c>
      <c r="HY577">
        <v>0</v>
      </c>
      <c r="HZ577">
        <v>0</v>
      </c>
      <c r="IA577">
        <v>0</v>
      </c>
      <c r="IB577">
        <v>1</v>
      </c>
      <c r="IC577">
        <v>0</v>
      </c>
      <c r="ID577">
        <v>0</v>
      </c>
      <c r="IE577">
        <v>2</v>
      </c>
    </row>
    <row r="578" spans="1:239">
      <c r="A578" t="s">
        <v>647</v>
      </c>
      <c r="B578" t="s">
        <v>642</v>
      </c>
      <c r="C578" t="str">
        <f>"061803"</f>
        <v>061803</v>
      </c>
      <c r="D578" t="s">
        <v>646</v>
      </c>
      <c r="E578">
        <v>2</v>
      </c>
      <c r="F578">
        <v>912</v>
      </c>
      <c r="G578">
        <v>690</v>
      </c>
      <c r="H578">
        <v>260</v>
      </c>
      <c r="I578">
        <v>430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430</v>
      </c>
      <c r="T578">
        <v>0</v>
      </c>
      <c r="U578">
        <v>0</v>
      </c>
      <c r="V578">
        <v>430</v>
      </c>
      <c r="W578">
        <v>10</v>
      </c>
      <c r="X578">
        <v>7</v>
      </c>
      <c r="Y578">
        <v>3</v>
      </c>
      <c r="Z578">
        <v>0</v>
      </c>
      <c r="AA578">
        <v>420</v>
      </c>
      <c r="AB578">
        <v>276</v>
      </c>
      <c r="AC578">
        <v>25</v>
      </c>
      <c r="AD578">
        <v>98</v>
      </c>
      <c r="AE578">
        <v>4</v>
      </c>
      <c r="AF578">
        <v>0</v>
      </c>
      <c r="AG578">
        <v>5</v>
      </c>
      <c r="AH578">
        <v>0</v>
      </c>
      <c r="AI578">
        <v>1</v>
      </c>
      <c r="AJ578">
        <v>0</v>
      </c>
      <c r="AK578">
        <v>38</v>
      </c>
      <c r="AL578">
        <v>0</v>
      </c>
      <c r="AM578">
        <v>91</v>
      </c>
      <c r="AN578">
        <v>0</v>
      </c>
      <c r="AO578">
        <v>0</v>
      </c>
      <c r="AP578">
        <v>0</v>
      </c>
      <c r="AQ578">
        <v>1</v>
      </c>
      <c r="AR578">
        <v>0</v>
      </c>
      <c r="AS578">
        <v>5</v>
      </c>
      <c r="AT578">
        <v>1</v>
      </c>
      <c r="AU578">
        <v>0</v>
      </c>
      <c r="AV578">
        <v>0</v>
      </c>
      <c r="AW578">
        <v>0</v>
      </c>
      <c r="AX578">
        <v>5</v>
      </c>
      <c r="AY578">
        <v>2</v>
      </c>
      <c r="AZ578">
        <v>0</v>
      </c>
      <c r="BA578">
        <v>276</v>
      </c>
      <c r="BB578">
        <v>12</v>
      </c>
      <c r="BC578">
        <v>3</v>
      </c>
      <c r="BD578">
        <v>0</v>
      </c>
      <c r="BE578">
        <v>6</v>
      </c>
      <c r="BF578">
        <v>0</v>
      </c>
      <c r="BG578">
        <v>1</v>
      </c>
      <c r="BH578">
        <v>0</v>
      </c>
      <c r="BI578">
        <v>1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1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12</v>
      </c>
      <c r="CB578">
        <v>8</v>
      </c>
      <c r="CC578">
        <v>3</v>
      </c>
      <c r="CD578">
        <v>1</v>
      </c>
      <c r="CE578">
        <v>1</v>
      </c>
      <c r="CF578">
        <v>1</v>
      </c>
      <c r="CG578">
        <v>0</v>
      </c>
      <c r="CH578">
        <v>0</v>
      </c>
      <c r="CI578">
        <v>0</v>
      </c>
      <c r="CJ578">
        <v>1</v>
      </c>
      <c r="CK578">
        <v>1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8</v>
      </c>
      <c r="CR578">
        <v>11</v>
      </c>
      <c r="CS578">
        <v>2</v>
      </c>
      <c r="CT578">
        <v>0</v>
      </c>
      <c r="CU578">
        <v>0</v>
      </c>
      <c r="CV578">
        <v>1</v>
      </c>
      <c r="CW578">
        <v>2</v>
      </c>
      <c r="CX578">
        <v>0</v>
      </c>
      <c r="CY578">
        <v>0</v>
      </c>
      <c r="CZ578">
        <v>0</v>
      </c>
      <c r="DA578">
        <v>1</v>
      </c>
      <c r="DB578">
        <v>0</v>
      </c>
      <c r="DC578">
        <v>0</v>
      </c>
      <c r="DD578">
        <v>1</v>
      </c>
      <c r="DE578">
        <v>0</v>
      </c>
      <c r="DF578">
        <v>1</v>
      </c>
      <c r="DG578">
        <v>2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1</v>
      </c>
      <c r="DN578">
        <v>0</v>
      </c>
      <c r="DO578">
        <v>0</v>
      </c>
      <c r="DP578">
        <v>0</v>
      </c>
      <c r="DQ578">
        <v>11</v>
      </c>
      <c r="DR578">
        <v>38</v>
      </c>
      <c r="DS578">
        <v>4</v>
      </c>
      <c r="DT578">
        <v>1</v>
      </c>
      <c r="DU578">
        <v>5</v>
      </c>
      <c r="DV578">
        <v>2</v>
      </c>
      <c r="DW578">
        <v>0</v>
      </c>
      <c r="DX578">
        <v>0</v>
      </c>
      <c r="DY578">
        <v>0</v>
      </c>
      <c r="DZ578">
        <v>1</v>
      </c>
      <c r="EA578">
        <v>1</v>
      </c>
      <c r="EB578">
        <v>0</v>
      </c>
      <c r="EC578">
        <v>1</v>
      </c>
      <c r="ED578">
        <v>0</v>
      </c>
      <c r="EE578">
        <v>1</v>
      </c>
      <c r="EF578">
        <v>1</v>
      </c>
      <c r="EG578">
        <v>18</v>
      </c>
      <c r="EH578">
        <v>0</v>
      </c>
      <c r="EI578">
        <v>1</v>
      </c>
      <c r="EJ578">
        <v>0</v>
      </c>
      <c r="EK578">
        <v>0</v>
      </c>
      <c r="EL578">
        <v>0</v>
      </c>
      <c r="EM578">
        <v>1</v>
      </c>
      <c r="EN578">
        <v>0</v>
      </c>
      <c r="EO578">
        <v>0</v>
      </c>
      <c r="EP578">
        <v>1</v>
      </c>
      <c r="EQ578">
        <v>38</v>
      </c>
      <c r="ER578">
        <v>7</v>
      </c>
      <c r="ES578">
        <v>1</v>
      </c>
      <c r="ET578">
        <v>1</v>
      </c>
      <c r="EU578">
        <v>1</v>
      </c>
      <c r="EV578">
        <v>0</v>
      </c>
      <c r="EW578">
        <v>0</v>
      </c>
      <c r="EX578">
        <v>1</v>
      </c>
      <c r="EY578">
        <v>0</v>
      </c>
      <c r="EZ578">
        <v>0</v>
      </c>
      <c r="FA578">
        <v>0</v>
      </c>
      <c r="FB578">
        <v>0</v>
      </c>
      <c r="FC578">
        <v>0</v>
      </c>
      <c r="FD578">
        <v>0</v>
      </c>
      <c r="FE578">
        <v>0</v>
      </c>
      <c r="FF578">
        <v>0</v>
      </c>
      <c r="FG578">
        <v>2</v>
      </c>
      <c r="FH578">
        <v>1</v>
      </c>
      <c r="FI578">
        <v>0</v>
      </c>
      <c r="FJ578">
        <v>0</v>
      </c>
      <c r="FK578">
        <v>0</v>
      </c>
      <c r="FL578">
        <v>0</v>
      </c>
      <c r="FM578">
        <v>0</v>
      </c>
      <c r="FN578">
        <v>0</v>
      </c>
      <c r="FO578">
        <v>0</v>
      </c>
      <c r="FP578">
        <v>0</v>
      </c>
      <c r="FQ578">
        <v>7</v>
      </c>
      <c r="FR578">
        <v>65</v>
      </c>
      <c r="FS578">
        <v>13</v>
      </c>
      <c r="FT578">
        <v>3</v>
      </c>
      <c r="FU578">
        <v>3</v>
      </c>
      <c r="FV578">
        <v>1</v>
      </c>
      <c r="FW578">
        <v>0</v>
      </c>
      <c r="FX578">
        <v>20</v>
      </c>
      <c r="FY578">
        <v>5</v>
      </c>
      <c r="FZ578">
        <v>0</v>
      </c>
      <c r="GA578">
        <v>0</v>
      </c>
      <c r="GB578">
        <v>3</v>
      </c>
      <c r="GC578">
        <v>1</v>
      </c>
      <c r="GD578">
        <v>0</v>
      </c>
      <c r="GE578">
        <v>2</v>
      </c>
      <c r="GF578">
        <v>3</v>
      </c>
      <c r="GG578">
        <v>0</v>
      </c>
      <c r="GH578">
        <v>3</v>
      </c>
      <c r="GI578">
        <v>2</v>
      </c>
      <c r="GJ578">
        <v>0</v>
      </c>
      <c r="GK578">
        <v>3</v>
      </c>
      <c r="GL578">
        <v>0</v>
      </c>
      <c r="GM578">
        <v>0</v>
      </c>
      <c r="GN578">
        <v>0</v>
      </c>
      <c r="GO578">
        <v>1</v>
      </c>
      <c r="GP578">
        <v>2</v>
      </c>
      <c r="GQ578">
        <v>65</v>
      </c>
      <c r="GR578">
        <v>3</v>
      </c>
      <c r="GS578">
        <v>1</v>
      </c>
      <c r="GT578">
        <v>0</v>
      </c>
      <c r="GU578">
        <v>0</v>
      </c>
      <c r="GV578">
        <v>0</v>
      </c>
      <c r="GW578">
        <v>0</v>
      </c>
      <c r="GX578">
        <v>0</v>
      </c>
      <c r="GY578">
        <v>0</v>
      </c>
      <c r="GZ578">
        <v>0</v>
      </c>
      <c r="HA578">
        <v>0</v>
      </c>
      <c r="HB578">
        <v>1</v>
      </c>
      <c r="HC578">
        <v>0</v>
      </c>
      <c r="HD578">
        <v>0</v>
      </c>
      <c r="HE578">
        <v>0</v>
      </c>
      <c r="HF578">
        <v>0</v>
      </c>
      <c r="HG578">
        <v>0</v>
      </c>
      <c r="HH578">
        <v>0</v>
      </c>
      <c r="HI578">
        <v>0</v>
      </c>
      <c r="HJ578">
        <v>1</v>
      </c>
      <c r="HK578">
        <v>0</v>
      </c>
      <c r="HL578">
        <v>0</v>
      </c>
      <c r="HM578">
        <v>0</v>
      </c>
      <c r="HN578">
        <v>0</v>
      </c>
      <c r="HO578">
        <v>0</v>
      </c>
      <c r="HP578">
        <v>0</v>
      </c>
      <c r="HQ578">
        <v>3</v>
      </c>
      <c r="HR578">
        <v>0</v>
      </c>
      <c r="HS578">
        <v>0</v>
      </c>
      <c r="HT578">
        <v>0</v>
      </c>
      <c r="HU578">
        <v>0</v>
      </c>
      <c r="HV578">
        <v>0</v>
      </c>
      <c r="HW578">
        <v>0</v>
      </c>
      <c r="HX578">
        <v>0</v>
      </c>
      <c r="HY578">
        <v>0</v>
      </c>
      <c r="HZ578">
        <v>0</v>
      </c>
      <c r="IA578">
        <v>0</v>
      </c>
      <c r="IB578">
        <v>0</v>
      </c>
      <c r="IC578">
        <v>0</v>
      </c>
      <c r="ID578">
        <v>0</v>
      </c>
      <c r="IE578">
        <v>0</v>
      </c>
    </row>
    <row r="579" spans="1:239">
      <c r="A579" t="s">
        <v>645</v>
      </c>
      <c r="B579" t="s">
        <v>642</v>
      </c>
      <c r="C579" t="str">
        <f>"061803"</f>
        <v>061803</v>
      </c>
      <c r="D579" t="s">
        <v>644</v>
      </c>
      <c r="E579">
        <v>3</v>
      </c>
      <c r="F579">
        <v>519</v>
      </c>
      <c r="G579">
        <v>400</v>
      </c>
      <c r="H579">
        <v>217</v>
      </c>
      <c r="I579">
        <v>183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183</v>
      </c>
      <c r="T579">
        <v>0</v>
      </c>
      <c r="U579">
        <v>0</v>
      </c>
      <c r="V579">
        <v>183</v>
      </c>
      <c r="W579">
        <v>14</v>
      </c>
      <c r="X579">
        <v>12</v>
      </c>
      <c r="Y579">
        <v>2</v>
      </c>
      <c r="Z579">
        <v>0</v>
      </c>
      <c r="AA579">
        <v>169</v>
      </c>
      <c r="AB579">
        <v>114</v>
      </c>
      <c r="AC579">
        <v>18</v>
      </c>
      <c r="AD579">
        <v>38</v>
      </c>
      <c r="AE579">
        <v>0</v>
      </c>
      <c r="AF579">
        <v>2</v>
      </c>
      <c r="AG579">
        <v>4</v>
      </c>
      <c r="AH579">
        <v>0</v>
      </c>
      <c r="AI579">
        <v>1</v>
      </c>
      <c r="AJ579">
        <v>1</v>
      </c>
      <c r="AK579">
        <v>22</v>
      </c>
      <c r="AL579">
        <v>1</v>
      </c>
      <c r="AM579">
        <v>20</v>
      </c>
      <c r="AN579">
        <v>0</v>
      </c>
      <c r="AO579">
        <v>0</v>
      </c>
      <c r="AP579">
        <v>0</v>
      </c>
      <c r="AQ579">
        <v>0</v>
      </c>
      <c r="AR579">
        <v>2</v>
      </c>
      <c r="AS579">
        <v>1</v>
      </c>
      <c r="AT579">
        <v>2</v>
      </c>
      <c r="AU579">
        <v>0</v>
      </c>
      <c r="AV579">
        <v>0</v>
      </c>
      <c r="AW579">
        <v>1</v>
      </c>
      <c r="AX579">
        <v>1</v>
      </c>
      <c r="AY579">
        <v>0</v>
      </c>
      <c r="AZ579">
        <v>0</v>
      </c>
      <c r="BA579">
        <v>114</v>
      </c>
      <c r="BB579">
        <v>22</v>
      </c>
      <c r="BC579">
        <v>1</v>
      </c>
      <c r="BD579">
        <v>4</v>
      </c>
      <c r="BE579">
        <v>11</v>
      </c>
      <c r="BF579">
        <v>0</v>
      </c>
      <c r="BG579">
        <v>0</v>
      </c>
      <c r="BH579">
        <v>0</v>
      </c>
      <c r="BI579">
        <v>1</v>
      </c>
      <c r="BJ579">
        <v>0</v>
      </c>
      <c r="BK579">
        <v>1</v>
      </c>
      <c r="BL579">
        <v>0</v>
      </c>
      <c r="BM579">
        <v>1</v>
      </c>
      <c r="BN579">
        <v>0</v>
      </c>
      <c r="BO579">
        <v>0</v>
      </c>
      <c r="BP579">
        <v>0</v>
      </c>
      <c r="BQ579">
        <v>0</v>
      </c>
      <c r="BR579">
        <v>1</v>
      </c>
      <c r="BS579">
        <v>0</v>
      </c>
      <c r="BT579">
        <v>0</v>
      </c>
      <c r="BU579">
        <v>2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22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6</v>
      </c>
      <c r="CS579">
        <v>4</v>
      </c>
      <c r="CT579">
        <v>0</v>
      </c>
      <c r="CU579">
        <v>0</v>
      </c>
      <c r="CV579">
        <v>1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1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6</v>
      </c>
      <c r="DR579">
        <v>15</v>
      </c>
      <c r="DS579">
        <v>0</v>
      </c>
      <c r="DT579">
        <v>0</v>
      </c>
      <c r="DU579">
        <v>1</v>
      </c>
      <c r="DV579">
        <v>0</v>
      </c>
      <c r="DW579">
        <v>0</v>
      </c>
      <c r="DX579">
        <v>0</v>
      </c>
      <c r="DY579">
        <v>0</v>
      </c>
      <c r="DZ579">
        <v>1</v>
      </c>
      <c r="EA579">
        <v>1</v>
      </c>
      <c r="EB579">
        <v>0</v>
      </c>
      <c r="EC579">
        <v>0</v>
      </c>
      <c r="ED579">
        <v>0</v>
      </c>
      <c r="EE579">
        <v>2</v>
      </c>
      <c r="EF579">
        <v>0</v>
      </c>
      <c r="EG579">
        <v>9</v>
      </c>
      <c r="EH579">
        <v>0</v>
      </c>
      <c r="EI579">
        <v>0</v>
      </c>
      <c r="EJ579">
        <v>1</v>
      </c>
      <c r="EK579">
        <v>0</v>
      </c>
      <c r="EL579">
        <v>0</v>
      </c>
      <c r="EM579">
        <v>0</v>
      </c>
      <c r="EN579">
        <v>0</v>
      </c>
      <c r="EO579">
        <v>0</v>
      </c>
      <c r="EP579">
        <v>0</v>
      </c>
      <c r="EQ579">
        <v>15</v>
      </c>
      <c r="ER579">
        <v>4</v>
      </c>
      <c r="ES579">
        <v>0</v>
      </c>
      <c r="ET579">
        <v>0</v>
      </c>
      <c r="EU579">
        <v>2</v>
      </c>
      <c r="EV579">
        <v>0</v>
      </c>
      <c r="EW579">
        <v>0</v>
      </c>
      <c r="EX579">
        <v>0</v>
      </c>
      <c r="EY579">
        <v>0</v>
      </c>
      <c r="EZ579">
        <v>0</v>
      </c>
      <c r="FA579">
        <v>0</v>
      </c>
      <c r="FB579">
        <v>0</v>
      </c>
      <c r="FC579">
        <v>0</v>
      </c>
      <c r="FD579">
        <v>0</v>
      </c>
      <c r="FE579">
        <v>0</v>
      </c>
      <c r="FF579">
        <v>1</v>
      </c>
      <c r="FG579">
        <v>0</v>
      </c>
      <c r="FH579">
        <v>1</v>
      </c>
      <c r="FI579">
        <v>0</v>
      </c>
      <c r="FJ579">
        <v>0</v>
      </c>
      <c r="FK579">
        <v>0</v>
      </c>
      <c r="FL579">
        <v>0</v>
      </c>
      <c r="FM579">
        <v>0</v>
      </c>
      <c r="FN579">
        <v>0</v>
      </c>
      <c r="FO579">
        <v>0</v>
      </c>
      <c r="FP579">
        <v>0</v>
      </c>
      <c r="FQ579">
        <v>4</v>
      </c>
      <c r="FR579">
        <v>8</v>
      </c>
      <c r="FS579">
        <v>3</v>
      </c>
      <c r="FT579">
        <v>1</v>
      </c>
      <c r="FU579">
        <v>0</v>
      </c>
      <c r="FV579">
        <v>0</v>
      </c>
      <c r="FW579">
        <v>0</v>
      </c>
      <c r="FX579">
        <v>2</v>
      </c>
      <c r="FY579">
        <v>1</v>
      </c>
      <c r="FZ579">
        <v>0</v>
      </c>
      <c r="GA579">
        <v>0</v>
      </c>
      <c r="GB579">
        <v>0</v>
      </c>
      <c r="GC579">
        <v>0</v>
      </c>
      <c r="GD579">
        <v>0</v>
      </c>
      <c r="GE579">
        <v>0</v>
      </c>
      <c r="GF579">
        <v>0</v>
      </c>
      <c r="GG579">
        <v>0</v>
      </c>
      <c r="GH579">
        <v>1</v>
      </c>
      <c r="GI579">
        <v>0</v>
      </c>
      <c r="GJ579">
        <v>0</v>
      </c>
      <c r="GK579">
        <v>0</v>
      </c>
      <c r="GL579">
        <v>0</v>
      </c>
      <c r="GM579">
        <v>0</v>
      </c>
      <c r="GN579">
        <v>0</v>
      </c>
      <c r="GO579">
        <v>0</v>
      </c>
      <c r="GP579">
        <v>0</v>
      </c>
      <c r="GQ579">
        <v>8</v>
      </c>
      <c r="GR579">
        <v>0</v>
      </c>
      <c r="GS579">
        <v>0</v>
      </c>
      <c r="GT579">
        <v>0</v>
      </c>
      <c r="GU579">
        <v>0</v>
      </c>
      <c r="GV579">
        <v>0</v>
      </c>
      <c r="GW579">
        <v>0</v>
      </c>
      <c r="GX579">
        <v>0</v>
      </c>
      <c r="GY579">
        <v>0</v>
      </c>
      <c r="GZ579">
        <v>0</v>
      </c>
      <c r="HA579">
        <v>0</v>
      </c>
      <c r="HB579">
        <v>0</v>
      </c>
      <c r="HC579">
        <v>0</v>
      </c>
      <c r="HD579">
        <v>0</v>
      </c>
      <c r="HE579">
        <v>0</v>
      </c>
      <c r="HF579">
        <v>0</v>
      </c>
      <c r="HG579">
        <v>0</v>
      </c>
      <c r="HH579">
        <v>0</v>
      </c>
      <c r="HI579">
        <v>0</v>
      </c>
      <c r="HJ579">
        <v>0</v>
      </c>
      <c r="HK579">
        <v>0</v>
      </c>
      <c r="HL579">
        <v>0</v>
      </c>
      <c r="HM579">
        <v>0</v>
      </c>
      <c r="HN579">
        <v>0</v>
      </c>
      <c r="HO579">
        <v>0</v>
      </c>
      <c r="HP579">
        <v>0</v>
      </c>
      <c r="HQ579">
        <v>0</v>
      </c>
      <c r="HR579">
        <v>0</v>
      </c>
      <c r="HS579">
        <v>0</v>
      </c>
      <c r="HT579">
        <v>0</v>
      </c>
      <c r="HU579">
        <v>0</v>
      </c>
      <c r="HV579">
        <v>0</v>
      </c>
      <c r="HW579">
        <v>0</v>
      </c>
      <c r="HX579">
        <v>0</v>
      </c>
      <c r="HY579">
        <v>0</v>
      </c>
      <c r="HZ579">
        <v>0</v>
      </c>
      <c r="IA579">
        <v>0</v>
      </c>
      <c r="IB579">
        <v>0</v>
      </c>
      <c r="IC579">
        <v>0</v>
      </c>
      <c r="ID579">
        <v>0</v>
      </c>
      <c r="IE579">
        <v>0</v>
      </c>
    </row>
    <row r="580" spans="1:239">
      <c r="A580" t="s">
        <v>643</v>
      </c>
      <c r="B580" t="s">
        <v>642</v>
      </c>
      <c r="C580" t="str">
        <f>"061803"</f>
        <v>061803</v>
      </c>
      <c r="D580" t="s">
        <v>641</v>
      </c>
      <c r="E580">
        <v>4</v>
      </c>
      <c r="F580">
        <v>604</v>
      </c>
      <c r="G580">
        <v>460</v>
      </c>
      <c r="H580">
        <v>228</v>
      </c>
      <c r="I580">
        <v>232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232</v>
      </c>
      <c r="T580">
        <v>0</v>
      </c>
      <c r="U580">
        <v>0</v>
      </c>
      <c r="V580">
        <v>232</v>
      </c>
      <c r="W580">
        <v>12</v>
      </c>
      <c r="X580">
        <v>10</v>
      </c>
      <c r="Y580">
        <v>2</v>
      </c>
      <c r="Z580">
        <v>0</v>
      </c>
      <c r="AA580">
        <v>220</v>
      </c>
      <c r="AB580">
        <v>120</v>
      </c>
      <c r="AC580">
        <v>11</v>
      </c>
      <c r="AD580">
        <v>42</v>
      </c>
      <c r="AE580">
        <v>3</v>
      </c>
      <c r="AF580">
        <v>0</v>
      </c>
      <c r="AG580">
        <v>4</v>
      </c>
      <c r="AH580">
        <v>0</v>
      </c>
      <c r="AI580">
        <v>5</v>
      </c>
      <c r="AJ580">
        <v>2</v>
      </c>
      <c r="AK580">
        <v>12</v>
      </c>
      <c r="AL580">
        <v>1</v>
      </c>
      <c r="AM580">
        <v>38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2</v>
      </c>
      <c r="BA580">
        <v>120</v>
      </c>
      <c r="BB580">
        <v>31</v>
      </c>
      <c r="BC580">
        <v>2</v>
      </c>
      <c r="BD580">
        <v>0</v>
      </c>
      <c r="BE580">
        <v>22</v>
      </c>
      <c r="BF580">
        <v>1</v>
      </c>
      <c r="BG580">
        <v>0</v>
      </c>
      <c r="BH580">
        <v>1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1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1</v>
      </c>
      <c r="BV580">
        <v>0</v>
      </c>
      <c r="BW580">
        <v>0</v>
      </c>
      <c r="BX580">
        <v>0</v>
      </c>
      <c r="BY580">
        <v>1</v>
      </c>
      <c r="BZ580">
        <v>2</v>
      </c>
      <c r="CA580">
        <v>31</v>
      </c>
      <c r="CB580">
        <v>3</v>
      </c>
      <c r="CC580">
        <v>0</v>
      </c>
      <c r="CD580">
        <v>0</v>
      </c>
      <c r="CE580">
        <v>0</v>
      </c>
      <c r="CF580">
        <v>0</v>
      </c>
      <c r="CG580">
        <v>1</v>
      </c>
      <c r="CH580">
        <v>0</v>
      </c>
      <c r="CI580">
        <v>0</v>
      </c>
      <c r="CJ580">
        <v>1</v>
      </c>
      <c r="CK580">
        <v>1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3</v>
      </c>
      <c r="CR580">
        <v>6</v>
      </c>
      <c r="CS580">
        <v>3</v>
      </c>
      <c r="CT580">
        <v>0</v>
      </c>
      <c r="CU580">
        <v>1</v>
      </c>
      <c r="CV580">
        <v>0</v>
      </c>
      <c r="CW580">
        <v>0</v>
      </c>
      <c r="CX580">
        <v>0</v>
      </c>
      <c r="CY580">
        <v>0</v>
      </c>
      <c r="CZ580">
        <v>1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1</v>
      </c>
      <c r="DO580">
        <v>0</v>
      </c>
      <c r="DP580">
        <v>0</v>
      </c>
      <c r="DQ580">
        <v>6</v>
      </c>
      <c r="DR580">
        <v>13</v>
      </c>
      <c r="DS580">
        <v>1</v>
      </c>
      <c r="DT580">
        <v>0</v>
      </c>
      <c r="DU580">
        <v>1</v>
      </c>
      <c r="DV580">
        <v>1</v>
      </c>
      <c r="DW580">
        <v>0</v>
      </c>
      <c r="DX580">
        <v>0</v>
      </c>
      <c r="DY580">
        <v>0</v>
      </c>
      <c r="DZ580">
        <v>0</v>
      </c>
      <c r="EA580">
        <v>0</v>
      </c>
      <c r="EB580">
        <v>0</v>
      </c>
      <c r="EC580">
        <v>2</v>
      </c>
      <c r="ED580">
        <v>0</v>
      </c>
      <c r="EE580">
        <v>0</v>
      </c>
      <c r="EF580">
        <v>0</v>
      </c>
      <c r="EG580">
        <v>6</v>
      </c>
      <c r="EH580">
        <v>0</v>
      </c>
      <c r="EI580">
        <v>0</v>
      </c>
      <c r="EJ580">
        <v>0</v>
      </c>
      <c r="EK580">
        <v>0</v>
      </c>
      <c r="EL580">
        <v>0</v>
      </c>
      <c r="EM580">
        <v>0</v>
      </c>
      <c r="EN580">
        <v>0</v>
      </c>
      <c r="EO580">
        <v>0</v>
      </c>
      <c r="EP580">
        <v>2</v>
      </c>
      <c r="EQ580">
        <v>13</v>
      </c>
      <c r="ER580">
        <v>12</v>
      </c>
      <c r="ES580">
        <v>2</v>
      </c>
      <c r="ET580">
        <v>0</v>
      </c>
      <c r="EU580">
        <v>3</v>
      </c>
      <c r="EV580">
        <v>0</v>
      </c>
      <c r="EW580">
        <v>0</v>
      </c>
      <c r="EX580">
        <v>2</v>
      </c>
      <c r="EY580">
        <v>0</v>
      </c>
      <c r="EZ580">
        <v>0</v>
      </c>
      <c r="FA580">
        <v>0</v>
      </c>
      <c r="FB580">
        <v>0</v>
      </c>
      <c r="FC580">
        <v>0</v>
      </c>
      <c r="FD580">
        <v>0</v>
      </c>
      <c r="FE580">
        <v>0</v>
      </c>
      <c r="FF580">
        <v>1</v>
      </c>
      <c r="FG580">
        <v>0</v>
      </c>
      <c r="FH580">
        <v>0</v>
      </c>
      <c r="FI580">
        <v>0</v>
      </c>
      <c r="FJ580">
        <v>0</v>
      </c>
      <c r="FK580">
        <v>0</v>
      </c>
      <c r="FL580">
        <v>0</v>
      </c>
      <c r="FM580">
        <v>0</v>
      </c>
      <c r="FN580">
        <v>1</v>
      </c>
      <c r="FO580">
        <v>0</v>
      </c>
      <c r="FP580">
        <v>3</v>
      </c>
      <c r="FQ580">
        <v>12</v>
      </c>
      <c r="FR580">
        <v>33</v>
      </c>
      <c r="FS580">
        <v>9</v>
      </c>
      <c r="FT580">
        <v>3</v>
      </c>
      <c r="FU580">
        <v>3</v>
      </c>
      <c r="FV580">
        <v>2</v>
      </c>
      <c r="FW580">
        <v>0</v>
      </c>
      <c r="FX580">
        <v>4</v>
      </c>
      <c r="FY580">
        <v>3</v>
      </c>
      <c r="FZ580">
        <v>0</v>
      </c>
      <c r="GA580">
        <v>0</v>
      </c>
      <c r="GB580">
        <v>1</v>
      </c>
      <c r="GC580">
        <v>1</v>
      </c>
      <c r="GD580">
        <v>0</v>
      </c>
      <c r="GE580">
        <v>1</v>
      </c>
      <c r="GF580">
        <v>1</v>
      </c>
      <c r="GG580">
        <v>0</v>
      </c>
      <c r="GH580">
        <v>0</v>
      </c>
      <c r="GI580">
        <v>0</v>
      </c>
      <c r="GJ580">
        <v>0</v>
      </c>
      <c r="GK580">
        <v>1</v>
      </c>
      <c r="GL580">
        <v>0</v>
      </c>
      <c r="GM580">
        <v>1</v>
      </c>
      <c r="GN580">
        <v>0</v>
      </c>
      <c r="GO580">
        <v>1</v>
      </c>
      <c r="GP580">
        <v>2</v>
      </c>
      <c r="GQ580">
        <v>33</v>
      </c>
      <c r="GR580">
        <v>2</v>
      </c>
      <c r="GS580">
        <v>0</v>
      </c>
      <c r="GT580">
        <v>1</v>
      </c>
      <c r="GU580">
        <v>0</v>
      </c>
      <c r="GV580">
        <v>0</v>
      </c>
      <c r="GW580">
        <v>0</v>
      </c>
      <c r="GX580">
        <v>0</v>
      </c>
      <c r="GY580">
        <v>0</v>
      </c>
      <c r="GZ580">
        <v>0</v>
      </c>
      <c r="HA580">
        <v>0</v>
      </c>
      <c r="HB580">
        <v>0</v>
      </c>
      <c r="HC580">
        <v>0</v>
      </c>
      <c r="HD580">
        <v>0</v>
      </c>
      <c r="HE580">
        <v>0</v>
      </c>
      <c r="HF580">
        <v>0</v>
      </c>
      <c r="HG580">
        <v>0</v>
      </c>
      <c r="HH580">
        <v>0</v>
      </c>
      <c r="HI580">
        <v>0</v>
      </c>
      <c r="HJ580">
        <v>0</v>
      </c>
      <c r="HK580">
        <v>0</v>
      </c>
      <c r="HL580">
        <v>0</v>
      </c>
      <c r="HM580">
        <v>0</v>
      </c>
      <c r="HN580">
        <v>0</v>
      </c>
      <c r="HO580">
        <v>1</v>
      </c>
      <c r="HP580">
        <v>0</v>
      </c>
      <c r="HQ580">
        <v>2</v>
      </c>
      <c r="HR580">
        <v>0</v>
      </c>
      <c r="HS580">
        <v>0</v>
      </c>
      <c r="HT580">
        <v>0</v>
      </c>
      <c r="HU580">
        <v>0</v>
      </c>
      <c r="HV580">
        <v>0</v>
      </c>
      <c r="HW580">
        <v>0</v>
      </c>
      <c r="HX580">
        <v>0</v>
      </c>
      <c r="HY580">
        <v>0</v>
      </c>
      <c r="HZ580">
        <v>0</v>
      </c>
      <c r="IA580">
        <v>0</v>
      </c>
      <c r="IB580">
        <v>0</v>
      </c>
      <c r="IC580">
        <v>0</v>
      </c>
      <c r="ID580">
        <v>0</v>
      </c>
      <c r="IE580">
        <v>0</v>
      </c>
    </row>
    <row r="581" spans="1:239">
      <c r="A581" t="s">
        <v>640</v>
      </c>
      <c r="B581" t="s">
        <v>631</v>
      </c>
      <c r="C581" t="str">
        <f>"061804"</f>
        <v>061804</v>
      </c>
      <c r="D581" t="s">
        <v>639</v>
      </c>
      <c r="E581">
        <v>1</v>
      </c>
      <c r="F581">
        <v>1129</v>
      </c>
      <c r="G581">
        <v>870</v>
      </c>
      <c r="H581">
        <v>374</v>
      </c>
      <c r="I581">
        <v>496</v>
      </c>
      <c r="J581">
        <v>1</v>
      </c>
      <c r="K581">
        <v>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496</v>
      </c>
      <c r="T581">
        <v>0</v>
      </c>
      <c r="U581">
        <v>0</v>
      </c>
      <c r="V581">
        <v>496</v>
      </c>
      <c r="W581">
        <v>18</v>
      </c>
      <c r="X581">
        <v>14</v>
      </c>
      <c r="Y581">
        <v>4</v>
      </c>
      <c r="Z581">
        <v>0</v>
      </c>
      <c r="AA581">
        <v>478</v>
      </c>
      <c r="AB581">
        <v>208</v>
      </c>
      <c r="AC581">
        <v>22</v>
      </c>
      <c r="AD581">
        <v>65</v>
      </c>
      <c r="AE581">
        <v>11</v>
      </c>
      <c r="AF581">
        <v>1</v>
      </c>
      <c r="AG581">
        <v>14</v>
      </c>
      <c r="AH581">
        <v>2</v>
      </c>
      <c r="AI581">
        <v>5</v>
      </c>
      <c r="AJ581">
        <v>1</v>
      </c>
      <c r="AK581">
        <v>37</v>
      </c>
      <c r="AL581">
        <v>2</v>
      </c>
      <c r="AM581">
        <v>15</v>
      </c>
      <c r="AN581">
        <v>0</v>
      </c>
      <c r="AO581">
        <v>0</v>
      </c>
      <c r="AP581">
        <v>9</v>
      </c>
      <c r="AQ581">
        <v>1</v>
      </c>
      <c r="AR581">
        <v>2</v>
      </c>
      <c r="AS581">
        <v>12</v>
      </c>
      <c r="AT581">
        <v>0</v>
      </c>
      <c r="AU581">
        <v>1</v>
      </c>
      <c r="AV581">
        <v>0</v>
      </c>
      <c r="AW581">
        <v>2</v>
      </c>
      <c r="AX581">
        <v>2</v>
      </c>
      <c r="AY581">
        <v>2</v>
      </c>
      <c r="AZ581">
        <v>2</v>
      </c>
      <c r="BA581">
        <v>208</v>
      </c>
      <c r="BB581">
        <v>68</v>
      </c>
      <c r="BC581">
        <v>4</v>
      </c>
      <c r="BD581">
        <v>0</v>
      </c>
      <c r="BE581">
        <v>56</v>
      </c>
      <c r="BF581">
        <v>0</v>
      </c>
      <c r="BG581">
        <v>2</v>
      </c>
      <c r="BH581">
        <v>0</v>
      </c>
      <c r="BI581">
        <v>1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4</v>
      </c>
      <c r="BT581">
        <v>0</v>
      </c>
      <c r="BU581">
        <v>0</v>
      </c>
      <c r="BV581">
        <v>0</v>
      </c>
      <c r="BW581">
        <v>1</v>
      </c>
      <c r="BX581">
        <v>0</v>
      </c>
      <c r="BY581">
        <v>0</v>
      </c>
      <c r="BZ581">
        <v>0</v>
      </c>
      <c r="CA581">
        <v>68</v>
      </c>
      <c r="CB581">
        <v>7</v>
      </c>
      <c r="CC581">
        <v>2</v>
      </c>
      <c r="CD581">
        <v>1</v>
      </c>
      <c r="CE581">
        <v>0</v>
      </c>
      <c r="CF581">
        <v>1</v>
      </c>
      <c r="CG581">
        <v>0</v>
      </c>
      <c r="CH581">
        <v>0</v>
      </c>
      <c r="CI581">
        <v>1</v>
      </c>
      <c r="CJ581">
        <v>1</v>
      </c>
      <c r="CK581">
        <v>1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7</v>
      </c>
      <c r="CR581">
        <v>8</v>
      </c>
      <c r="CS581">
        <v>4</v>
      </c>
      <c r="CT581">
        <v>0</v>
      </c>
      <c r="CU581">
        <v>1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1</v>
      </c>
      <c r="DE581">
        <v>0</v>
      </c>
      <c r="DF581">
        <v>1</v>
      </c>
      <c r="DG581">
        <v>0</v>
      </c>
      <c r="DH581">
        <v>0</v>
      </c>
      <c r="DI581">
        <v>0</v>
      </c>
      <c r="DJ581">
        <v>0</v>
      </c>
      <c r="DK581">
        <v>1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8</v>
      </c>
      <c r="DR581">
        <v>95</v>
      </c>
      <c r="DS581">
        <v>9</v>
      </c>
      <c r="DT581">
        <v>3</v>
      </c>
      <c r="DU581">
        <v>10</v>
      </c>
      <c r="DV581">
        <v>0</v>
      </c>
      <c r="DW581">
        <v>1</v>
      </c>
      <c r="DX581">
        <v>0</v>
      </c>
      <c r="DY581">
        <v>0</v>
      </c>
      <c r="DZ581">
        <v>2</v>
      </c>
      <c r="EA581">
        <v>0</v>
      </c>
      <c r="EB581">
        <v>0</v>
      </c>
      <c r="EC581">
        <v>5</v>
      </c>
      <c r="ED581">
        <v>0</v>
      </c>
      <c r="EE581">
        <v>0</v>
      </c>
      <c r="EF581">
        <v>1</v>
      </c>
      <c r="EG581">
        <v>58</v>
      </c>
      <c r="EH581">
        <v>0</v>
      </c>
      <c r="EI581">
        <v>0</v>
      </c>
      <c r="EJ581">
        <v>0</v>
      </c>
      <c r="EK581">
        <v>0</v>
      </c>
      <c r="EL581">
        <v>0</v>
      </c>
      <c r="EM581">
        <v>1</v>
      </c>
      <c r="EN581">
        <v>0</v>
      </c>
      <c r="EO581">
        <v>0</v>
      </c>
      <c r="EP581">
        <v>5</v>
      </c>
      <c r="EQ581">
        <v>95</v>
      </c>
      <c r="ER581">
        <v>14</v>
      </c>
      <c r="ES581">
        <v>4</v>
      </c>
      <c r="ET581">
        <v>6</v>
      </c>
      <c r="EU581">
        <v>2</v>
      </c>
      <c r="EV581">
        <v>0</v>
      </c>
      <c r="EW581">
        <v>0</v>
      </c>
      <c r="EX581">
        <v>0</v>
      </c>
      <c r="EY581">
        <v>0</v>
      </c>
      <c r="EZ581">
        <v>0</v>
      </c>
      <c r="FA581">
        <v>0</v>
      </c>
      <c r="FB581">
        <v>0</v>
      </c>
      <c r="FC581">
        <v>0</v>
      </c>
      <c r="FD581">
        <v>0</v>
      </c>
      <c r="FE581">
        <v>0</v>
      </c>
      <c r="FF581">
        <v>1</v>
      </c>
      <c r="FG581">
        <v>1</v>
      </c>
      <c r="FH581">
        <v>0</v>
      </c>
      <c r="FI581">
        <v>0</v>
      </c>
      <c r="FJ581">
        <v>0</v>
      </c>
      <c r="FK581">
        <v>0</v>
      </c>
      <c r="FL581">
        <v>0</v>
      </c>
      <c r="FM581">
        <v>0</v>
      </c>
      <c r="FN581">
        <v>0</v>
      </c>
      <c r="FO581">
        <v>0</v>
      </c>
      <c r="FP581">
        <v>0</v>
      </c>
      <c r="FQ581">
        <v>14</v>
      </c>
      <c r="FR581">
        <v>63</v>
      </c>
      <c r="FS581">
        <v>24</v>
      </c>
      <c r="FT581">
        <v>2</v>
      </c>
      <c r="FU581">
        <v>2</v>
      </c>
      <c r="FV581">
        <v>1</v>
      </c>
      <c r="FW581">
        <v>0</v>
      </c>
      <c r="FX581">
        <v>9</v>
      </c>
      <c r="FY581">
        <v>2</v>
      </c>
      <c r="FZ581">
        <v>0</v>
      </c>
      <c r="GA581">
        <v>0</v>
      </c>
      <c r="GB581">
        <v>3</v>
      </c>
      <c r="GC581">
        <v>0</v>
      </c>
      <c r="GD581">
        <v>2</v>
      </c>
      <c r="GE581">
        <v>0</v>
      </c>
      <c r="GF581">
        <v>6</v>
      </c>
      <c r="GG581">
        <v>1</v>
      </c>
      <c r="GH581">
        <v>7</v>
      </c>
      <c r="GI581">
        <v>0</v>
      </c>
      <c r="GJ581">
        <v>1</v>
      </c>
      <c r="GK581">
        <v>1</v>
      </c>
      <c r="GL581">
        <v>1</v>
      </c>
      <c r="GM581">
        <v>0</v>
      </c>
      <c r="GN581">
        <v>1</v>
      </c>
      <c r="GO581">
        <v>0</v>
      </c>
      <c r="GP581">
        <v>0</v>
      </c>
      <c r="GQ581">
        <v>63</v>
      </c>
      <c r="GR581">
        <v>15</v>
      </c>
      <c r="GS581">
        <v>3</v>
      </c>
      <c r="GT581">
        <v>5</v>
      </c>
      <c r="GU581">
        <v>0</v>
      </c>
      <c r="GV581">
        <v>2</v>
      </c>
      <c r="GW581">
        <v>0</v>
      </c>
      <c r="GX581">
        <v>0</v>
      </c>
      <c r="GY581">
        <v>0</v>
      </c>
      <c r="GZ581">
        <v>3</v>
      </c>
      <c r="HA581">
        <v>0</v>
      </c>
      <c r="HB581">
        <v>0</v>
      </c>
      <c r="HC581">
        <v>0</v>
      </c>
      <c r="HD581">
        <v>0</v>
      </c>
      <c r="HE581">
        <v>0</v>
      </c>
      <c r="HF581">
        <v>0</v>
      </c>
      <c r="HG581">
        <v>0</v>
      </c>
      <c r="HH581">
        <v>0</v>
      </c>
      <c r="HI581">
        <v>0</v>
      </c>
      <c r="HJ581">
        <v>1</v>
      </c>
      <c r="HK581">
        <v>0</v>
      </c>
      <c r="HL581">
        <v>0</v>
      </c>
      <c r="HM581">
        <v>0</v>
      </c>
      <c r="HN581">
        <v>0</v>
      </c>
      <c r="HO581">
        <v>0</v>
      </c>
      <c r="HP581">
        <v>1</v>
      </c>
      <c r="HQ581">
        <v>15</v>
      </c>
      <c r="HR581">
        <v>0</v>
      </c>
      <c r="HS581">
        <v>0</v>
      </c>
      <c r="HT581">
        <v>0</v>
      </c>
      <c r="HU581">
        <v>0</v>
      </c>
      <c r="HV581">
        <v>0</v>
      </c>
      <c r="HW581">
        <v>0</v>
      </c>
      <c r="HX581">
        <v>0</v>
      </c>
      <c r="HY581">
        <v>0</v>
      </c>
      <c r="HZ581">
        <v>0</v>
      </c>
      <c r="IA581">
        <v>0</v>
      </c>
      <c r="IB581">
        <v>0</v>
      </c>
      <c r="IC581">
        <v>0</v>
      </c>
      <c r="ID581">
        <v>0</v>
      </c>
      <c r="IE581">
        <v>0</v>
      </c>
    </row>
    <row r="582" spans="1:239">
      <c r="A582" t="s">
        <v>638</v>
      </c>
      <c r="B582" t="s">
        <v>631</v>
      </c>
      <c r="C582" t="str">
        <f>"061804"</f>
        <v>061804</v>
      </c>
      <c r="D582" t="s">
        <v>637</v>
      </c>
      <c r="E582">
        <v>2</v>
      </c>
      <c r="F582">
        <v>507</v>
      </c>
      <c r="G582">
        <v>390</v>
      </c>
      <c r="H582">
        <v>166</v>
      </c>
      <c r="I582">
        <v>224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224</v>
      </c>
      <c r="T582">
        <v>0</v>
      </c>
      <c r="U582">
        <v>0</v>
      </c>
      <c r="V582">
        <v>224</v>
      </c>
      <c r="W582">
        <v>16</v>
      </c>
      <c r="X582">
        <v>10</v>
      </c>
      <c r="Y582">
        <v>4</v>
      </c>
      <c r="Z582">
        <v>0</v>
      </c>
      <c r="AA582">
        <v>208</v>
      </c>
      <c r="AB582">
        <v>112</v>
      </c>
      <c r="AC582">
        <v>23</v>
      </c>
      <c r="AD582">
        <v>13</v>
      </c>
      <c r="AE582">
        <v>6</v>
      </c>
      <c r="AF582">
        <v>1</v>
      </c>
      <c r="AG582">
        <v>12</v>
      </c>
      <c r="AH582">
        <v>1</v>
      </c>
      <c r="AI582">
        <v>4</v>
      </c>
      <c r="AJ582">
        <v>6</v>
      </c>
      <c r="AK582">
        <v>19</v>
      </c>
      <c r="AL582">
        <v>1</v>
      </c>
      <c r="AM582">
        <v>5</v>
      </c>
      <c r="AN582">
        <v>0</v>
      </c>
      <c r="AO582">
        <v>1</v>
      </c>
      <c r="AP582">
        <v>2</v>
      </c>
      <c r="AQ582">
        <v>2</v>
      </c>
      <c r="AR582">
        <v>0</v>
      </c>
      <c r="AS582">
        <v>6</v>
      </c>
      <c r="AT582">
        <v>2</v>
      </c>
      <c r="AU582">
        <v>1</v>
      </c>
      <c r="AV582">
        <v>0</v>
      </c>
      <c r="AW582">
        <v>0</v>
      </c>
      <c r="AX582">
        <v>2</v>
      </c>
      <c r="AY582">
        <v>0</v>
      </c>
      <c r="AZ582">
        <v>5</v>
      </c>
      <c r="BA582">
        <v>112</v>
      </c>
      <c r="BB582">
        <v>20</v>
      </c>
      <c r="BC582">
        <v>1</v>
      </c>
      <c r="BD582">
        <v>1</v>
      </c>
      <c r="BE582">
        <v>13</v>
      </c>
      <c r="BF582">
        <v>0</v>
      </c>
      <c r="BG582">
        <v>0</v>
      </c>
      <c r="BH582">
        <v>1</v>
      </c>
      <c r="BI582">
        <v>1</v>
      </c>
      <c r="BJ582">
        <v>0</v>
      </c>
      <c r="BK582">
        <v>0</v>
      </c>
      <c r="BL582">
        <v>1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2</v>
      </c>
      <c r="BY582">
        <v>0</v>
      </c>
      <c r="BZ582">
        <v>0</v>
      </c>
      <c r="CA582">
        <v>20</v>
      </c>
      <c r="CB582">
        <v>3</v>
      </c>
      <c r="CC582">
        <v>0</v>
      </c>
      <c r="CD582">
        <v>0</v>
      </c>
      <c r="CE582">
        <v>3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3</v>
      </c>
      <c r="CR582">
        <v>5</v>
      </c>
      <c r="CS582">
        <v>2</v>
      </c>
      <c r="CT582">
        <v>0</v>
      </c>
      <c r="CU582">
        <v>1</v>
      </c>
      <c r="CV582">
        <v>0</v>
      </c>
      <c r="CW582">
        <v>0</v>
      </c>
      <c r="CX582">
        <v>0</v>
      </c>
      <c r="CY582">
        <v>0</v>
      </c>
      <c r="CZ582">
        <v>1</v>
      </c>
      <c r="DA582">
        <v>1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5</v>
      </c>
      <c r="DR582">
        <v>25</v>
      </c>
      <c r="DS582">
        <v>4</v>
      </c>
      <c r="DT582">
        <v>0</v>
      </c>
      <c r="DU582">
        <v>1</v>
      </c>
      <c r="DV582">
        <v>0</v>
      </c>
      <c r="DW582">
        <v>0</v>
      </c>
      <c r="DX582">
        <v>0</v>
      </c>
      <c r="DY582">
        <v>1</v>
      </c>
      <c r="DZ582">
        <v>3</v>
      </c>
      <c r="EA582">
        <v>2</v>
      </c>
      <c r="EB582">
        <v>0</v>
      </c>
      <c r="EC582">
        <v>0</v>
      </c>
      <c r="ED582">
        <v>0</v>
      </c>
      <c r="EE582">
        <v>0</v>
      </c>
      <c r="EF582">
        <v>0</v>
      </c>
      <c r="EG582">
        <v>11</v>
      </c>
      <c r="EH582">
        <v>0</v>
      </c>
      <c r="EI582">
        <v>0</v>
      </c>
      <c r="EJ582">
        <v>2</v>
      </c>
      <c r="EK582">
        <v>0</v>
      </c>
      <c r="EL582">
        <v>0</v>
      </c>
      <c r="EM582">
        <v>0</v>
      </c>
      <c r="EN582">
        <v>0</v>
      </c>
      <c r="EO582">
        <v>0</v>
      </c>
      <c r="EP582">
        <v>1</v>
      </c>
      <c r="EQ582">
        <v>25</v>
      </c>
      <c r="ER582">
        <v>9</v>
      </c>
      <c r="ES582">
        <v>2</v>
      </c>
      <c r="ET582">
        <v>2</v>
      </c>
      <c r="EU582">
        <v>0</v>
      </c>
      <c r="EV582">
        <v>1</v>
      </c>
      <c r="EW582">
        <v>1</v>
      </c>
      <c r="EX582">
        <v>2</v>
      </c>
      <c r="EY582">
        <v>0</v>
      </c>
      <c r="EZ582">
        <v>0</v>
      </c>
      <c r="FA582">
        <v>0</v>
      </c>
      <c r="FB582">
        <v>0</v>
      </c>
      <c r="FC582">
        <v>0</v>
      </c>
      <c r="FD582">
        <v>0</v>
      </c>
      <c r="FE582">
        <v>0</v>
      </c>
      <c r="FF582">
        <v>0</v>
      </c>
      <c r="FG582">
        <v>1</v>
      </c>
      <c r="FH582">
        <v>0</v>
      </c>
      <c r="FI582">
        <v>0</v>
      </c>
      <c r="FJ582">
        <v>0</v>
      </c>
      <c r="FK582">
        <v>0</v>
      </c>
      <c r="FL582">
        <v>0</v>
      </c>
      <c r="FM582">
        <v>0</v>
      </c>
      <c r="FN582">
        <v>0</v>
      </c>
      <c r="FO582">
        <v>0</v>
      </c>
      <c r="FP582">
        <v>0</v>
      </c>
      <c r="FQ582">
        <v>9</v>
      </c>
      <c r="FR582">
        <v>20</v>
      </c>
      <c r="FS582">
        <v>8</v>
      </c>
      <c r="FT582">
        <v>2</v>
      </c>
      <c r="FU582">
        <v>0</v>
      </c>
      <c r="FV582">
        <v>0</v>
      </c>
      <c r="FW582">
        <v>0</v>
      </c>
      <c r="FX582">
        <v>4</v>
      </c>
      <c r="FY582">
        <v>2</v>
      </c>
      <c r="FZ582">
        <v>0</v>
      </c>
      <c r="GA582">
        <v>0</v>
      </c>
      <c r="GB582">
        <v>0</v>
      </c>
      <c r="GC582">
        <v>2</v>
      </c>
      <c r="GD582">
        <v>0</v>
      </c>
      <c r="GE582">
        <v>0</v>
      </c>
      <c r="GF582">
        <v>0</v>
      </c>
      <c r="GG582">
        <v>0</v>
      </c>
      <c r="GH582">
        <v>0</v>
      </c>
      <c r="GI582">
        <v>1</v>
      </c>
      <c r="GJ582">
        <v>0</v>
      </c>
      <c r="GK582">
        <v>0</v>
      </c>
      <c r="GL582">
        <v>0</v>
      </c>
      <c r="GM582">
        <v>1</v>
      </c>
      <c r="GN582">
        <v>0</v>
      </c>
      <c r="GO582">
        <v>0</v>
      </c>
      <c r="GP582">
        <v>0</v>
      </c>
      <c r="GQ582">
        <v>20</v>
      </c>
      <c r="GR582">
        <v>14</v>
      </c>
      <c r="GS582">
        <v>0</v>
      </c>
      <c r="GT582">
        <v>1</v>
      </c>
      <c r="GU582">
        <v>0</v>
      </c>
      <c r="GV582">
        <v>0</v>
      </c>
      <c r="GW582">
        <v>0</v>
      </c>
      <c r="GX582">
        <v>1</v>
      </c>
      <c r="GY582">
        <v>0</v>
      </c>
      <c r="GZ582">
        <v>10</v>
      </c>
      <c r="HA582">
        <v>0</v>
      </c>
      <c r="HB582">
        <v>0</v>
      </c>
      <c r="HC582">
        <v>0</v>
      </c>
      <c r="HD582">
        <v>0</v>
      </c>
      <c r="HE582">
        <v>0</v>
      </c>
      <c r="HF582">
        <v>0</v>
      </c>
      <c r="HG582">
        <v>0</v>
      </c>
      <c r="HH582">
        <v>0</v>
      </c>
      <c r="HI582">
        <v>0</v>
      </c>
      <c r="HJ582">
        <v>0</v>
      </c>
      <c r="HK582">
        <v>1</v>
      </c>
      <c r="HL582">
        <v>0</v>
      </c>
      <c r="HM582">
        <v>0</v>
      </c>
      <c r="HN582">
        <v>1</v>
      </c>
      <c r="HO582">
        <v>0</v>
      </c>
      <c r="HP582">
        <v>0</v>
      </c>
      <c r="HQ582">
        <v>14</v>
      </c>
      <c r="HR582">
        <v>0</v>
      </c>
      <c r="HS582">
        <v>0</v>
      </c>
      <c r="HT582">
        <v>0</v>
      </c>
      <c r="HU582">
        <v>0</v>
      </c>
      <c r="HV582">
        <v>0</v>
      </c>
      <c r="HW582">
        <v>0</v>
      </c>
      <c r="HX582">
        <v>0</v>
      </c>
      <c r="HY582">
        <v>0</v>
      </c>
      <c r="HZ582">
        <v>0</v>
      </c>
      <c r="IA582">
        <v>0</v>
      </c>
      <c r="IB582">
        <v>0</v>
      </c>
      <c r="IC582">
        <v>0</v>
      </c>
      <c r="ID582">
        <v>0</v>
      </c>
      <c r="IE582">
        <v>0</v>
      </c>
    </row>
    <row r="583" spans="1:239">
      <c r="A583" t="s">
        <v>636</v>
      </c>
      <c r="B583" t="s">
        <v>631</v>
      </c>
      <c r="C583" t="str">
        <f>"061804"</f>
        <v>061804</v>
      </c>
      <c r="D583" t="s">
        <v>635</v>
      </c>
      <c r="E583">
        <v>3</v>
      </c>
      <c r="F583">
        <v>487</v>
      </c>
      <c r="G583">
        <v>370</v>
      </c>
      <c r="H583">
        <v>133</v>
      </c>
      <c r="I583">
        <v>237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237</v>
      </c>
      <c r="T583">
        <v>0</v>
      </c>
      <c r="U583">
        <v>0</v>
      </c>
      <c r="V583">
        <v>237</v>
      </c>
      <c r="W583">
        <v>14</v>
      </c>
      <c r="X583">
        <v>12</v>
      </c>
      <c r="Y583">
        <v>2</v>
      </c>
      <c r="Z583">
        <v>0</v>
      </c>
      <c r="AA583">
        <v>223</v>
      </c>
      <c r="AB583">
        <v>97</v>
      </c>
      <c r="AC583">
        <v>17</v>
      </c>
      <c r="AD583">
        <v>13</v>
      </c>
      <c r="AE583">
        <v>2</v>
      </c>
      <c r="AF583">
        <v>0</v>
      </c>
      <c r="AG583">
        <v>6</v>
      </c>
      <c r="AH583">
        <v>0</v>
      </c>
      <c r="AI583">
        <v>6</v>
      </c>
      <c r="AJ583">
        <v>0</v>
      </c>
      <c r="AK583">
        <v>16</v>
      </c>
      <c r="AL583">
        <v>0</v>
      </c>
      <c r="AM583">
        <v>11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18</v>
      </c>
      <c r="AT583">
        <v>0</v>
      </c>
      <c r="AU583">
        <v>1</v>
      </c>
      <c r="AV583">
        <v>1</v>
      </c>
      <c r="AW583">
        <v>2</v>
      </c>
      <c r="AX583">
        <v>2</v>
      </c>
      <c r="AY583">
        <v>1</v>
      </c>
      <c r="AZ583">
        <v>1</v>
      </c>
      <c r="BA583">
        <v>97</v>
      </c>
      <c r="BB583">
        <v>29</v>
      </c>
      <c r="BC583">
        <v>3</v>
      </c>
      <c r="BD583">
        <v>0</v>
      </c>
      <c r="BE583">
        <v>25</v>
      </c>
      <c r="BF583">
        <v>0</v>
      </c>
      <c r="BG583">
        <v>0</v>
      </c>
      <c r="BH583">
        <v>0</v>
      </c>
      <c r="BI583">
        <v>1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29</v>
      </c>
      <c r="CB583">
        <v>7</v>
      </c>
      <c r="CC583">
        <v>2</v>
      </c>
      <c r="CD583">
        <v>0</v>
      </c>
      <c r="CE583">
        <v>0</v>
      </c>
      <c r="CF583">
        <v>1</v>
      </c>
      <c r="CG583">
        <v>0</v>
      </c>
      <c r="CH583">
        <v>0</v>
      </c>
      <c r="CI583">
        <v>1</v>
      </c>
      <c r="CJ583">
        <v>0</v>
      </c>
      <c r="CK583">
        <v>2</v>
      </c>
      <c r="CL583">
        <v>0</v>
      </c>
      <c r="CM583">
        <v>0</v>
      </c>
      <c r="CN583">
        <v>0</v>
      </c>
      <c r="CO583">
        <v>0</v>
      </c>
      <c r="CP583">
        <v>1</v>
      </c>
      <c r="CQ583">
        <v>7</v>
      </c>
      <c r="CR583">
        <v>6</v>
      </c>
      <c r="CS583">
        <v>5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1</v>
      </c>
      <c r="DP583">
        <v>0</v>
      </c>
      <c r="DQ583">
        <v>6</v>
      </c>
      <c r="DR583">
        <v>25</v>
      </c>
      <c r="DS583">
        <v>2</v>
      </c>
      <c r="DT583">
        <v>0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0</v>
      </c>
      <c r="EB583">
        <v>0</v>
      </c>
      <c r="EC583">
        <v>0</v>
      </c>
      <c r="ED583">
        <v>0</v>
      </c>
      <c r="EE583">
        <v>0</v>
      </c>
      <c r="EF583">
        <v>0</v>
      </c>
      <c r="EG583">
        <v>21</v>
      </c>
      <c r="EH583">
        <v>0</v>
      </c>
      <c r="EI583">
        <v>0</v>
      </c>
      <c r="EJ583">
        <v>1</v>
      </c>
      <c r="EK583">
        <v>0</v>
      </c>
      <c r="EL583">
        <v>0</v>
      </c>
      <c r="EM583">
        <v>0</v>
      </c>
      <c r="EN583">
        <v>0</v>
      </c>
      <c r="EO583">
        <v>0</v>
      </c>
      <c r="EP583">
        <v>1</v>
      </c>
      <c r="EQ583">
        <v>25</v>
      </c>
      <c r="ER583">
        <v>6</v>
      </c>
      <c r="ES583">
        <v>2</v>
      </c>
      <c r="ET583">
        <v>0</v>
      </c>
      <c r="EU583">
        <v>0</v>
      </c>
      <c r="EV583">
        <v>1</v>
      </c>
      <c r="EW583">
        <v>1</v>
      </c>
      <c r="EX583">
        <v>0</v>
      </c>
      <c r="EY583">
        <v>1</v>
      </c>
      <c r="EZ583">
        <v>0</v>
      </c>
      <c r="FA583">
        <v>0</v>
      </c>
      <c r="FB583">
        <v>0</v>
      </c>
      <c r="FC583">
        <v>0</v>
      </c>
      <c r="FD583">
        <v>0</v>
      </c>
      <c r="FE583">
        <v>0</v>
      </c>
      <c r="FF583">
        <v>1</v>
      </c>
      <c r="FG583">
        <v>0</v>
      </c>
      <c r="FH583">
        <v>0</v>
      </c>
      <c r="FI583">
        <v>0</v>
      </c>
      <c r="FJ583">
        <v>0</v>
      </c>
      <c r="FK583">
        <v>0</v>
      </c>
      <c r="FL583">
        <v>0</v>
      </c>
      <c r="FM583">
        <v>0</v>
      </c>
      <c r="FN583">
        <v>0</v>
      </c>
      <c r="FO583">
        <v>0</v>
      </c>
      <c r="FP583">
        <v>0</v>
      </c>
      <c r="FQ583">
        <v>6</v>
      </c>
      <c r="FR583">
        <v>28</v>
      </c>
      <c r="FS583">
        <v>9</v>
      </c>
      <c r="FT583">
        <v>2</v>
      </c>
      <c r="FU583">
        <v>0</v>
      </c>
      <c r="FV583">
        <v>1</v>
      </c>
      <c r="FW583">
        <v>0</v>
      </c>
      <c r="FX583">
        <v>5</v>
      </c>
      <c r="FY583">
        <v>2</v>
      </c>
      <c r="FZ583">
        <v>0</v>
      </c>
      <c r="GA583">
        <v>2</v>
      </c>
      <c r="GB583">
        <v>1</v>
      </c>
      <c r="GC583">
        <v>0</v>
      </c>
      <c r="GD583">
        <v>1</v>
      </c>
      <c r="GE583">
        <v>2</v>
      </c>
      <c r="GF583">
        <v>0</v>
      </c>
      <c r="GG583">
        <v>0</v>
      </c>
      <c r="GH583">
        <v>0</v>
      </c>
      <c r="GI583">
        <v>1</v>
      </c>
      <c r="GJ583">
        <v>0</v>
      </c>
      <c r="GK583">
        <v>0</v>
      </c>
      <c r="GL583">
        <v>0</v>
      </c>
      <c r="GM583">
        <v>0</v>
      </c>
      <c r="GN583">
        <v>0</v>
      </c>
      <c r="GO583">
        <v>2</v>
      </c>
      <c r="GP583">
        <v>0</v>
      </c>
      <c r="GQ583">
        <v>28</v>
      </c>
      <c r="GR583">
        <v>24</v>
      </c>
      <c r="GS583">
        <v>0</v>
      </c>
      <c r="GT583">
        <v>0</v>
      </c>
      <c r="GU583">
        <v>0</v>
      </c>
      <c r="GV583">
        <v>0</v>
      </c>
      <c r="GW583">
        <v>0</v>
      </c>
      <c r="GX583">
        <v>0</v>
      </c>
      <c r="GY583">
        <v>0</v>
      </c>
      <c r="GZ583">
        <v>23</v>
      </c>
      <c r="HA583">
        <v>0</v>
      </c>
      <c r="HB583">
        <v>0</v>
      </c>
      <c r="HC583">
        <v>0</v>
      </c>
      <c r="HD583">
        <v>0</v>
      </c>
      <c r="HE583">
        <v>0</v>
      </c>
      <c r="HF583">
        <v>0</v>
      </c>
      <c r="HG583">
        <v>0</v>
      </c>
      <c r="HH583">
        <v>0</v>
      </c>
      <c r="HI583">
        <v>0</v>
      </c>
      <c r="HJ583">
        <v>1</v>
      </c>
      <c r="HK583">
        <v>0</v>
      </c>
      <c r="HL583">
        <v>0</v>
      </c>
      <c r="HM583">
        <v>0</v>
      </c>
      <c r="HN583">
        <v>0</v>
      </c>
      <c r="HO583">
        <v>0</v>
      </c>
      <c r="HP583">
        <v>0</v>
      </c>
      <c r="HQ583">
        <v>24</v>
      </c>
      <c r="HR583">
        <v>1</v>
      </c>
      <c r="HS583">
        <v>0</v>
      </c>
      <c r="HT583">
        <v>0</v>
      </c>
      <c r="HU583">
        <v>0</v>
      </c>
      <c r="HV583">
        <v>0</v>
      </c>
      <c r="HW583">
        <v>0</v>
      </c>
      <c r="HX583">
        <v>0</v>
      </c>
      <c r="HY583">
        <v>0</v>
      </c>
      <c r="HZ583">
        <v>0</v>
      </c>
      <c r="IA583">
        <v>0</v>
      </c>
      <c r="IB583">
        <v>0</v>
      </c>
      <c r="IC583">
        <v>0</v>
      </c>
      <c r="ID583">
        <v>1</v>
      </c>
      <c r="IE583">
        <v>1</v>
      </c>
    </row>
    <row r="584" spans="1:239">
      <c r="A584" t="s">
        <v>634</v>
      </c>
      <c r="B584" t="s">
        <v>631</v>
      </c>
      <c r="C584" t="str">
        <f>"061804"</f>
        <v>061804</v>
      </c>
      <c r="D584" t="s">
        <v>633</v>
      </c>
      <c r="E584">
        <v>4</v>
      </c>
      <c r="F584">
        <v>339</v>
      </c>
      <c r="G584">
        <v>260</v>
      </c>
      <c r="H584">
        <v>120</v>
      </c>
      <c r="I584">
        <v>140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140</v>
      </c>
      <c r="T584">
        <v>0</v>
      </c>
      <c r="U584">
        <v>0</v>
      </c>
      <c r="V584">
        <v>140</v>
      </c>
      <c r="W584">
        <v>3</v>
      </c>
      <c r="X584">
        <v>2</v>
      </c>
      <c r="Y584">
        <v>1</v>
      </c>
      <c r="Z584">
        <v>0</v>
      </c>
      <c r="AA584">
        <v>137</v>
      </c>
      <c r="AB584">
        <v>78</v>
      </c>
      <c r="AC584">
        <v>5</v>
      </c>
      <c r="AD584">
        <v>4</v>
      </c>
      <c r="AE584">
        <v>2</v>
      </c>
      <c r="AF584">
        <v>1</v>
      </c>
      <c r="AG584">
        <v>4</v>
      </c>
      <c r="AH584">
        <v>1</v>
      </c>
      <c r="AI584">
        <v>1</v>
      </c>
      <c r="AJ584">
        <v>0</v>
      </c>
      <c r="AK584">
        <v>15</v>
      </c>
      <c r="AL584">
        <v>2</v>
      </c>
      <c r="AM584">
        <v>3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40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78</v>
      </c>
      <c r="BB584">
        <v>6</v>
      </c>
      <c r="BC584">
        <v>0</v>
      </c>
      <c r="BD584">
        <v>1</v>
      </c>
      <c r="BE584">
        <v>5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6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3</v>
      </c>
      <c r="CS584">
        <v>2</v>
      </c>
      <c r="CT584">
        <v>0</v>
      </c>
      <c r="CU584">
        <v>0</v>
      </c>
      <c r="CV584">
        <v>1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3</v>
      </c>
      <c r="DR584">
        <v>35</v>
      </c>
      <c r="DS584">
        <v>0</v>
      </c>
      <c r="DT584">
        <v>0</v>
      </c>
      <c r="DU584">
        <v>1</v>
      </c>
      <c r="DV584">
        <v>1</v>
      </c>
      <c r="DW584">
        <v>2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1</v>
      </c>
      <c r="ED584">
        <v>0</v>
      </c>
      <c r="EE584">
        <v>0</v>
      </c>
      <c r="EF584">
        <v>0</v>
      </c>
      <c r="EG584">
        <v>27</v>
      </c>
      <c r="EH584">
        <v>2</v>
      </c>
      <c r="EI584">
        <v>0</v>
      </c>
      <c r="EJ584">
        <v>0</v>
      </c>
      <c r="EK584">
        <v>0</v>
      </c>
      <c r="EL584">
        <v>0</v>
      </c>
      <c r="EM584">
        <v>0</v>
      </c>
      <c r="EN584">
        <v>0</v>
      </c>
      <c r="EO584">
        <v>0</v>
      </c>
      <c r="EP584">
        <v>1</v>
      </c>
      <c r="EQ584">
        <v>35</v>
      </c>
      <c r="ER584">
        <v>1</v>
      </c>
      <c r="ES584">
        <v>0</v>
      </c>
      <c r="ET584">
        <v>0</v>
      </c>
      <c r="EU584">
        <v>0</v>
      </c>
      <c r="EV584">
        <v>0</v>
      </c>
      <c r="EW584">
        <v>0</v>
      </c>
      <c r="EX584">
        <v>0</v>
      </c>
      <c r="EY584">
        <v>0</v>
      </c>
      <c r="EZ584">
        <v>0</v>
      </c>
      <c r="FA584">
        <v>0</v>
      </c>
      <c r="FB584">
        <v>0</v>
      </c>
      <c r="FC584">
        <v>0</v>
      </c>
      <c r="FD584">
        <v>0</v>
      </c>
      <c r="FE584">
        <v>0</v>
      </c>
      <c r="FF584">
        <v>0</v>
      </c>
      <c r="FG584">
        <v>1</v>
      </c>
      <c r="FH584">
        <v>0</v>
      </c>
      <c r="FI584">
        <v>0</v>
      </c>
      <c r="FJ584">
        <v>0</v>
      </c>
      <c r="FK584">
        <v>0</v>
      </c>
      <c r="FL584">
        <v>0</v>
      </c>
      <c r="FM584">
        <v>0</v>
      </c>
      <c r="FN584">
        <v>0</v>
      </c>
      <c r="FO584">
        <v>0</v>
      </c>
      <c r="FP584">
        <v>0</v>
      </c>
      <c r="FQ584">
        <v>1</v>
      </c>
      <c r="FR584">
        <v>11</v>
      </c>
      <c r="FS584">
        <v>3</v>
      </c>
      <c r="FT584">
        <v>0</v>
      </c>
      <c r="FU584">
        <v>0</v>
      </c>
      <c r="FV584">
        <v>0</v>
      </c>
      <c r="FW584">
        <v>0</v>
      </c>
      <c r="FX584">
        <v>1</v>
      </c>
      <c r="FY584">
        <v>0</v>
      </c>
      <c r="FZ584">
        <v>0</v>
      </c>
      <c r="GA584">
        <v>0</v>
      </c>
      <c r="GB584">
        <v>3</v>
      </c>
      <c r="GC584">
        <v>0</v>
      </c>
      <c r="GD584">
        <v>0</v>
      </c>
      <c r="GE584">
        <v>0</v>
      </c>
      <c r="GF584">
        <v>0</v>
      </c>
      <c r="GG584">
        <v>0</v>
      </c>
      <c r="GH584">
        <v>0</v>
      </c>
      <c r="GI584">
        <v>0</v>
      </c>
      <c r="GJ584">
        <v>1</v>
      </c>
      <c r="GK584">
        <v>0</v>
      </c>
      <c r="GL584">
        <v>0</v>
      </c>
      <c r="GM584">
        <v>0</v>
      </c>
      <c r="GN584">
        <v>0</v>
      </c>
      <c r="GO584">
        <v>3</v>
      </c>
      <c r="GP584">
        <v>0</v>
      </c>
      <c r="GQ584">
        <v>11</v>
      </c>
      <c r="GR584">
        <v>3</v>
      </c>
      <c r="GS584">
        <v>0</v>
      </c>
      <c r="GT584">
        <v>0</v>
      </c>
      <c r="GU584">
        <v>0</v>
      </c>
      <c r="GV584">
        <v>0</v>
      </c>
      <c r="GW584">
        <v>0</v>
      </c>
      <c r="GX584">
        <v>0</v>
      </c>
      <c r="GY584">
        <v>0</v>
      </c>
      <c r="GZ584">
        <v>3</v>
      </c>
      <c r="HA584">
        <v>0</v>
      </c>
      <c r="HB584">
        <v>0</v>
      </c>
      <c r="HC584">
        <v>0</v>
      </c>
      <c r="HD584">
        <v>0</v>
      </c>
      <c r="HE584">
        <v>0</v>
      </c>
      <c r="HF584">
        <v>0</v>
      </c>
      <c r="HG584">
        <v>0</v>
      </c>
      <c r="HH584">
        <v>0</v>
      </c>
      <c r="HI584">
        <v>0</v>
      </c>
      <c r="HJ584">
        <v>0</v>
      </c>
      <c r="HK584">
        <v>0</v>
      </c>
      <c r="HL584">
        <v>0</v>
      </c>
      <c r="HM584">
        <v>0</v>
      </c>
      <c r="HN584">
        <v>0</v>
      </c>
      <c r="HO584">
        <v>0</v>
      </c>
      <c r="HP584">
        <v>0</v>
      </c>
      <c r="HQ584">
        <v>3</v>
      </c>
      <c r="HR584">
        <v>0</v>
      </c>
      <c r="HS584">
        <v>0</v>
      </c>
      <c r="HT584">
        <v>0</v>
      </c>
      <c r="HU584">
        <v>0</v>
      </c>
      <c r="HV584">
        <v>0</v>
      </c>
      <c r="HW584">
        <v>0</v>
      </c>
      <c r="HX584">
        <v>0</v>
      </c>
      <c r="HY584">
        <v>0</v>
      </c>
      <c r="HZ584">
        <v>0</v>
      </c>
      <c r="IA584">
        <v>0</v>
      </c>
      <c r="IB584">
        <v>0</v>
      </c>
      <c r="IC584">
        <v>0</v>
      </c>
      <c r="ID584">
        <v>0</v>
      </c>
      <c r="IE584">
        <v>0</v>
      </c>
    </row>
    <row r="585" spans="1:239">
      <c r="A585" t="s">
        <v>632</v>
      </c>
      <c r="B585" t="s">
        <v>631</v>
      </c>
      <c r="C585" t="str">
        <f>"061804"</f>
        <v>061804</v>
      </c>
      <c r="D585" t="s">
        <v>630</v>
      </c>
      <c r="E585">
        <v>5</v>
      </c>
      <c r="F585">
        <v>353</v>
      </c>
      <c r="G585">
        <v>270</v>
      </c>
      <c r="H585">
        <v>119</v>
      </c>
      <c r="I585">
        <v>151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151</v>
      </c>
      <c r="T585">
        <v>0</v>
      </c>
      <c r="U585">
        <v>0</v>
      </c>
      <c r="V585">
        <v>151</v>
      </c>
      <c r="W585">
        <v>12</v>
      </c>
      <c r="X585">
        <v>11</v>
      </c>
      <c r="Y585">
        <v>1</v>
      </c>
      <c r="Z585">
        <v>0</v>
      </c>
      <c r="AA585">
        <v>139</v>
      </c>
      <c r="AB585">
        <v>93</v>
      </c>
      <c r="AC585">
        <v>5</v>
      </c>
      <c r="AD585">
        <v>26</v>
      </c>
      <c r="AE585">
        <v>0</v>
      </c>
      <c r="AF585">
        <v>0</v>
      </c>
      <c r="AG585">
        <v>6</v>
      </c>
      <c r="AH585">
        <v>0</v>
      </c>
      <c r="AI585">
        <v>1</v>
      </c>
      <c r="AJ585">
        <v>2</v>
      </c>
      <c r="AK585">
        <v>18</v>
      </c>
      <c r="AL585">
        <v>0</v>
      </c>
      <c r="AM585">
        <v>6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26</v>
      </c>
      <c r="AT585">
        <v>1</v>
      </c>
      <c r="AU585">
        <v>0</v>
      </c>
      <c r="AV585">
        <v>0</v>
      </c>
      <c r="AW585">
        <v>0</v>
      </c>
      <c r="AX585">
        <v>2</v>
      </c>
      <c r="AY585">
        <v>0</v>
      </c>
      <c r="AZ585">
        <v>0</v>
      </c>
      <c r="BA585">
        <v>93</v>
      </c>
      <c r="BB585">
        <v>7</v>
      </c>
      <c r="BC585">
        <v>1</v>
      </c>
      <c r="BD585">
        <v>1</v>
      </c>
      <c r="BE585">
        <v>2</v>
      </c>
      <c r="BF585">
        <v>0</v>
      </c>
      <c r="BG585">
        <v>0</v>
      </c>
      <c r="BH585">
        <v>0</v>
      </c>
      <c r="BI585">
        <v>1</v>
      </c>
      <c r="BJ585">
        <v>1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1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7</v>
      </c>
      <c r="CB585">
        <v>4</v>
      </c>
      <c r="CC585">
        <v>0</v>
      </c>
      <c r="CD585">
        <v>0</v>
      </c>
      <c r="CE585">
        <v>2</v>
      </c>
      <c r="CF585">
        <v>0</v>
      </c>
      <c r="CG585">
        <v>0</v>
      </c>
      <c r="CH585">
        <v>0</v>
      </c>
      <c r="CI585">
        <v>1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1</v>
      </c>
      <c r="CQ585">
        <v>4</v>
      </c>
      <c r="CR585">
        <v>3</v>
      </c>
      <c r="CS585">
        <v>2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1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3</v>
      </c>
      <c r="DR585">
        <v>15</v>
      </c>
      <c r="DS585">
        <v>2</v>
      </c>
      <c r="DT585">
        <v>0</v>
      </c>
      <c r="DU585">
        <v>3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0</v>
      </c>
      <c r="EB585">
        <v>0</v>
      </c>
      <c r="EC585">
        <v>0</v>
      </c>
      <c r="ED585">
        <v>0</v>
      </c>
      <c r="EE585">
        <v>0</v>
      </c>
      <c r="EF585">
        <v>1</v>
      </c>
      <c r="EG585">
        <v>9</v>
      </c>
      <c r="EH585">
        <v>0</v>
      </c>
      <c r="EI585">
        <v>0</v>
      </c>
      <c r="EJ585">
        <v>0</v>
      </c>
      <c r="EK585">
        <v>0</v>
      </c>
      <c r="EL585">
        <v>0</v>
      </c>
      <c r="EM585">
        <v>0</v>
      </c>
      <c r="EN585">
        <v>0</v>
      </c>
      <c r="EO585">
        <v>0</v>
      </c>
      <c r="EP585">
        <v>0</v>
      </c>
      <c r="EQ585">
        <v>15</v>
      </c>
      <c r="ER585">
        <v>2</v>
      </c>
      <c r="ES585">
        <v>0</v>
      </c>
      <c r="ET585">
        <v>0</v>
      </c>
      <c r="EU585">
        <v>0</v>
      </c>
      <c r="EV585">
        <v>0</v>
      </c>
      <c r="EW585">
        <v>0</v>
      </c>
      <c r="EX585">
        <v>0</v>
      </c>
      <c r="EY585">
        <v>0</v>
      </c>
      <c r="EZ585">
        <v>0</v>
      </c>
      <c r="FA585">
        <v>0</v>
      </c>
      <c r="FB585">
        <v>1</v>
      </c>
      <c r="FC585">
        <v>0</v>
      </c>
      <c r="FD585">
        <v>0</v>
      </c>
      <c r="FE585">
        <v>0</v>
      </c>
      <c r="FF585">
        <v>0</v>
      </c>
      <c r="FG585">
        <v>0</v>
      </c>
      <c r="FH585">
        <v>0</v>
      </c>
      <c r="FI585">
        <v>0</v>
      </c>
      <c r="FJ585">
        <v>0</v>
      </c>
      <c r="FK585">
        <v>0</v>
      </c>
      <c r="FL585">
        <v>0</v>
      </c>
      <c r="FM585">
        <v>0</v>
      </c>
      <c r="FN585">
        <v>0</v>
      </c>
      <c r="FO585">
        <v>0</v>
      </c>
      <c r="FP585">
        <v>1</v>
      </c>
      <c r="FQ585">
        <v>2</v>
      </c>
      <c r="FR585">
        <v>9</v>
      </c>
      <c r="FS585">
        <v>2</v>
      </c>
      <c r="FT585">
        <v>0</v>
      </c>
      <c r="FU585">
        <v>0</v>
      </c>
      <c r="FV585">
        <v>0</v>
      </c>
      <c r="FW585">
        <v>0</v>
      </c>
      <c r="FX585">
        <v>4</v>
      </c>
      <c r="FY585">
        <v>0</v>
      </c>
      <c r="FZ585">
        <v>0</v>
      </c>
      <c r="GA585">
        <v>1</v>
      </c>
      <c r="GB585">
        <v>1</v>
      </c>
      <c r="GC585">
        <v>0</v>
      </c>
      <c r="GD585">
        <v>0</v>
      </c>
      <c r="GE585">
        <v>0</v>
      </c>
      <c r="GF585">
        <v>0</v>
      </c>
      <c r="GG585">
        <v>0</v>
      </c>
      <c r="GH585">
        <v>0</v>
      </c>
      <c r="GI585">
        <v>0</v>
      </c>
      <c r="GJ585">
        <v>0</v>
      </c>
      <c r="GK585">
        <v>0</v>
      </c>
      <c r="GL585">
        <v>1</v>
      </c>
      <c r="GM585">
        <v>0</v>
      </c>
      <c r="GN585">
        <v>0</v>
      </c>
      <c r="GO585">
        <v>0</v>
      </c>
      <c r="GP585">
        <v>0</v>
      </c>
      <c r="GQ585">
        <v>9</v>
      </c>
      <c r="GR585">
        <v>6</v>
      </c>
      <c r="GS585">
        <v>0</v>
      </c>
      <c r="GT585">
        <v>1</v>
      </c>
      <c r="GU585">
        <v>0</v>
      </c>
      <c r="GV585">
        <v>0</v>
      </c>
      <c r="GW585">
        <v>0</v>
      </c>
      <c r="GX585">
        <v>0</v>
      </c>
      <c r="GY585">
        <v>0</v>
      </c>
      <c r="GZ585">
        <v>3</v>
      </c>
      <c r="HA585">
        <v>0</v>
      </c>
      <c r="HB585">
        <v>0</v>
      </c>
      <c r="HC585">
        <v>0</v>
      </c>
      <c r="HD585">
        <v>0</v>
      </c>
      <c r="HE585">
        <v>0</v>
      </c>
      <c r="HF585">
        <v>0</v>
      </c>
      <c r="HG585">
        <v>0</v>
      </c>
      <c r="HH585">
        <v>1</v>
      </c>
      <c r="HI585">
        <v>0</v>
      </c>
      <c r="HJ585">
        <v>0</v>
      </c>
      <c r="HK585">
        <v>0</v>
      </c>
      <c r="HL585">
        <v>0</v>
      </c>
      <c r="HM585">
        <v>1</v>
      </c>
      <c r="HN585">
        <v>0</v>
      </c>
      <c r="HO585">
        <v>0</v>
      </c>
      <c r="HP585">
        <v>0</v>
      </c>
      <c r="HQ585">
        <v>6</v>
      </c>
      <c r="HR585">
        <v>0</v>
      </c>
      <c r="HS585">
        <v>0</v>
      </c>
      <c r="HT585">
        <v>0</v>
      </c>
      <c r="HU585">
        <v>0</v>
      </c>
      <c r="HV585">
        <v>0</v>
      </c>
      <c r="HW585">
        <v>0</v>
      </c>
      <c r="HX585">
        <v>0</v>
      </c>
      <c r="HY585">
        <v>0</v>
      </c>
      <c r="HZ585">
        <v>0</v>
      </c>
      <c r="IA585">
        <v>0</v>
      </c>
      <c r="IB585">
        <v>0</v>
      </c>
      <c r="IC585">
        <v>0</v>
      </c>
      <c r="ID585">
        <v>0</v>
      </c>
      <c r="IE585">
        <v>0</v>
      </c>
    </row>
    <row r="586" spans="1:239">
      <c r="A586" t="s">
        <v>629</v>
      </c>
      <c r="B586" t="s">
        <v>620</v>
      </c>
      <c r="C586" t="str">
        <f>"061805"</f>
        <v>061805</v>
      </c>
      <c r="D586" t="s">
        <v>478</v>
      </c>
      <c r="E586">
        <v>1</v>
      </c>
      <c r="F586">
        <v>638</v>
      </c>
      <c r="G586">
        <v>490</v>
      </c>
      <c r="H586">
        <v>309</v>
      </c>
      <c r="I586">
        <v>181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181</v>
      </c>
      <c r="T586">
        <v>0</v>
      </c>
      <c r="U586">
        <v>0</v>
      </c>
      <c r="V586">
        <v>181</v>
      </c>
      <c r="W586">
        <v>6</v>
      </c>
      <c r="X586">
        <v>6</v>
      </c>
      <c r="Y586">
        <v>0</v>
      </c>
      <c r="Z586">
        <v>0</v>
      </c>
      <c r="AA586">
        <v>175</v>
      </c>
      <c r="AB586">
        <v>95</v>
      </c>
      <c r="AC586">
        <v>22</v>
      </c>
      <c r="AD586">
        <v>10</v>
      </c>
      <c r="AE586">
        <v>1</v>
      </c>
      <c r="AF586">
        <v>1</v>
      </c>
      <c r="AG586">
        <v>2</v>
      </c>
      <c r="AH586">
        <v>0</v>
      </c>
      <c r="AI586">
        <v>1</v>
      </c>
      <c r="AJ586">
        <v>0</v>
      </c>
      <c r="AK586">
        <v>11</v>
      </c>
      <c r="AL586">
        <v>1</v>
      </c>
      <c r="AM586">
        <v>40</v>
      </c>
      <c r="AN586">
        <v>0</v>
      </c>
      <c r="AO586">
        <v>0</v>
      </c>
      <c r="AP586">
        <v>0</v>
      </c>
      <c r="AQ586">
        <v>0</v>
      </c>
      <c r="AR586">
        <v>1</v>
      </c>
      <c r="AS586">
        <v>0</v>
      </c>
      <c r="AT586">
        <v>0</v>
      </c>
      <c r="AU586">
        <v>0</v>
      </c>
      <c r="AV586">
        <v>0</v>
      </c>
      <c r="AW586">
        <v>2</v>
      </c>
      <c r="AX586">
        <v>0</v>
      </c>
      <c r="AY586">
        <v>1</v>
      </c>
      <c r="AZ586">
        <v>2</v>
      </c>
      <c r="BA586">
        <v>95</v>
      </c>
      <c r="BB586">
        <v>18</v>
      </c>
      <c r="BC586">
        <v>3</v>
      </c>
      <c r="BD586">
        <v>0</v>
      </c>
      <c r="BE586">
        <v>13</v>
      </c>
      <c r="BF586">
        <v>1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1</v>
      </c>
      <c r="BY586">
        <v>0</v>
      </c>
      <c r="BZ586">
        <v>0</v>
      </c>
      <c r="CA586">
        <v>18</v>
      </c>
      <c r="CB586">
        <v>3</v>
      </c>
      <c r="CC586">
        <v>2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1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3</v>
      </c>
      <c r="CR586">
        <v>1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1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1</v>
      </c>
      <c r="DR586">
        <v>16</v>
      </c>
      <c r="DS586">
        <v>2</v>
      </c>
      <c r="DT586">
        <v>1</v>
      </c>
      <c r="DU586">
        <v>3</v>
      </c>
      <c r="DV586">
        <v>1</v>
      </c>
      <c r="DW586">
        <v>0</v>
      </c>
      <c r="DX586">
        <v>0</v>
      </c>
      <c r="DY586">
        <v>0</v>
      </c>
      <c r="DZ586">
        <v>2</v>
      </c>
      <c r="EA586">
        <v>0</v>
      </c>
      <c r="EB586">
        <v>0</v>
      </c>
      <c r="EC586">
        <v>0</v>
      </c>
      <c r="ED586">
        <v>1</v>
      </c>
      <c r="EE586">
        <v>0</v>
      </c>
      <c r="EF586">
        <v>0</v>
      </c>
      <c r="EG586">
        <v>6</v>
      </c>
      <c r="EH586">
        <v>0</v>
      </c>
      <c r="EI586">
        <v>0</v>
      </c>
      <c r="EJ586">
        <v>0</v>
      </c>
      <c r="EK586">
        <v>0</v>
      </c>
      <c r="EL586">
        <v>0</v>
      </c>
      <c r="EM586">
        <v>0</v>
      </c>
      <c r="EN586">
        <v>0</v>
      </c>
      <c r="EO586">
        <v>0</v>
      </c>
      <c r="EP586">
        <v>0</v>
      </c>
      <c r="EQ586">
        <v>16</v>
      </c>
      <c r="ER586">
        <v>4</v>
      </c>
      <c r="ES586">
        <v>0</v>
      </c>
      <c r="ET586">
        <v>0</v>
      </c>
      <c r="EU586">
        <v>0</v>
      </c>
      <c r="EV586">
        <v>0</v>
      </c>
      <c r="EW586">
        <v>0</v>
      </c>
      <c r="EX586">
        <v>0</v>
      </c>
      <c r="EY586">
        <v>0</v>
      </c>
      <c r="EZ586">
        <v>0</v>
      </c>
      <c r="FA586">
        <v>0</v>
      </c>
      <c r="FB586">
        <v>0</v>
      </c>
      <c r="FC586">
        <v>0</v>
      </c>
      <c r="FD586">
        <v>0</v>
      </c>
      <c r="FE586">
        <v>0</v>
      </c>
      <c r="FF586">
        <v>0</v>
      </c>
      <c r="FG586">
        <v>1</v>
      </c>
      <c r="FH586">
        <v>2</v>
      </c>
      <c r="FI586">
        <v>0</v>
      </c>
      <c r="FJ586">
        <v>0</v>
      </c>
      <c r="FK586">
        <v>0</v>
      </c>
      <c r="FL586">
        <v>0</v>
      </c>
      <c r="FM586">
        <v>1</v>
      </c>
      <c r="FN586">
        <v>0</v>
      </c>
      <c r="FO586">
        <v>0</v>
      </c>
      <c r="FP586">
        <v>0</v>
      </c>
      <c r="FQ586">
        <v>4</v>
      </c>
      <c r="FR586">
        <v>35</v>
      </c>
      <c r="FS586">
        <v>12</v>
      </c>
      <c r="FT586">
        <v>3</v>
      </c>
      <c r="FU586">
        <v>1</v>
      </c>
      <c r="FV586">
        <v>1</v>
      </c>
      <c r="FW586">
        <v>0</v>
      </c>
      <c r="FX586">
        <v>4</v>
      </c>
      <c r="FY586">
        <v>2</v>
      </c>
      <c r="FZ586">
        <v>0</v>
      </c>
      <c r="GA586">
        <v>0</v>
      </c>
      <c r="GB586">
        <v>2</v>
      </c>
      <c r="GC586">
        <v>0</v>
      </c>
      <c r="GD586">
        <v>1</v>
      </c>
      <c r="GE586">
        <v>2</v>
      </c>
      <c r="GF586">
        <v>2</v>
      </c>
      <c r="GG586">
        <v>0</v>
      </c>
      <c r="GH586">
        <v>4</v>
      </c>
      <c r="GI586">
        <v>0</v>
      </c>
      <c r="GJ586">
        <v>0</v>
      </c>
      <c r="GK586">
        <v>0</v>
      </c>
      <c r="GL586">
        <v>0</v>
      </c>
      <c r="GM586">
        <v>0</v>
      </c>
      <c r="GN586">
        <v>0</v>
      </c>
      <c r="GO586">
        <v>0</v>
      </c>
      <c r="GP586">
        <v>1</v>
      </c>
      <c r="GQ586">
        <v>35</v>
      </c>
      <c r="GR586">
        <v>3</v>
      </c>
      <c r="GS586">
        <v>1</v>
      </c>
      <c r="GT586">
        <v>0</v>
      </c>
      <c r="GU586">
        <v>0</v>
      </c>
      <c r="GV586">
        <v>0</v>
      </c>
      <c r="GW586">
        <v>0</v>
      </c>
      <c r="GX586">
        <v>0</v>
      </c>
      <c r="GY586">
        <v>0</v>
      </c>
      <c r="GZ586">
        <v>0</v>
      </c>
      <c r="HA586">
        <v>0</v>
      </c>
      <c r="HB586">
        <v>0</v>
      </c>
      <c r="HC586">
        <v>0</v>
      </c>
      <c r="HD586">
        <v>0</v>
      </c>
      <c r="HE586">
        <v>0</v>
      </c>
      <c r="HF586">
        <v>0</v>
      </c>
      <c r="HG586">
        <v>0</v>
      </c>
      <c r="HH586">
        <v>0</v>
      </c>
      <c r="HI586">
        <v>0</v>
      </c>
      <c r="HJ586">
        <v>2</v>
      </c>
      <c r="HK586">
        <v>0</v>
      </c>
      <c r="HL586">
        <v>0</v>
      </c>
      <c r="HM586">
        <v>0</v>
      </c>
      <c r="HN586">
        <v>0</v>
      </c>
      <c r="HO586">
        <v>0</v>
      </c>
      <c r="HP586">
        <v>0</v>
      </c>
      <c r="HQ586">
        <v>3</v>
      </c>
      <c r="HR586">
        <v>0</v>
      </c>
      <c r="HS586">
        <v>0</v>
      </c>
      <c r="HT586">
        <v>0</v>
      </c>
      <c r="HU586">
        <v>0</v>
      </c>
      <c r="HV586">
        <v>0</v>
      </c>
      <c r="HW586">
        <v>0</v>
      </c>
      <c r="HX586">
        <v>0</v>
      </c>
      <c r="HY586">
        <v>0</v>
      </c>
      <c r="HZ586">
        <v>0</v>
      </c>
      <c r="IA586">
        <v>0</v>
      </c>
      <c r="IB586">
        <v>0</v>
      </c>
      <c r="IC586">
        <v>0</v>
      </c>
      <c r="ID586">
        <v>0</v>
      </c>
      <c r="IE586">
        <v>0</v>
      </c>
    </row>
    <row r="587" spans="1:239">
      <c r="A587" t="s">
        <v>628</v>
      </c>
      <c r="B587" t="s">
        <v>620</v>
      </c>
      <c r="C587" t="str">
        <f>"061805"</f>
        <v>061805</v>
      </c>
      <c r="D587" t="s">
        <v>227</v>
      </c>
      <c r="E587">
        <v>2</v>
      </c>
      <c r="F587">
        <v>1663</v>
      </c>
      <c r="G587">
        <v>1280</v>
      </c>
      <c r="H587">
        <v>623</v>
      </c>
      <c r="I587">
        <v>656</v>
      </c>
      <c r="J587">
        <v>1</v>
      </c>
      <c r="K587">
        <v>6</v>
      </c>
      <c r="L587">
        <v>2</v>
      </c>
      <c r="M587">
        <v>2</v>
      </c>
      <c r="N587">
        <v>0</v>
      </c>
      <c r="O587">
        <v>0</v>
      </c>
      <c r="P587">
        <v>0</v>
      </c>
      <c r="Q587">
        <v>0</v>
      </c>
      <c r="R587">
        <v>2</v>
      </c>
      <c r="S587">
        <v>658</v>
      </c>
      <c r="T587">
        <v>2</v>
      </c>
      <c r="U587">
        <v>0</v>
      </c>
      <c r="V587">
        <v>658</v>
      </c>
      <c r="W587">
        <v>31</v>
      </c>
      <c r="X587">
        <v>23</v>
      </c>
      <c r="Y587">
        <v>8</v>
      </c>
      <c r="Z587">
        <v>0</v>
      </c>
      <c r="AA587">
        <v>627</v>
      </c>
      <c r="AB587">
        <v>195</v>
      </c>
      <c r="AC587">
        <v>41</v>
      </c>
      <c r="AD587">
        <v>48</v>
      </c>
      <c r="AE587">
        <v>4</v>
      </c>
      <c r="AF587">
        <v>0</v>
      </c>
      <c r="AG587">
        <v>4</v>
      </c>
      <c r="AH587">
        <v>0</v>
      </c>
      <c r="AI587">
        <v>4</v>
      </c>
      <c r="AJ587">
        <v>1</v>
      </c>
      <c r="AK587">
        <v>36</v>
      </c>
      <c r="AL587">
        <v>1</v>
      </c>
      <c r="AM587">
        <v>36</v>
      </c>
      <c r="AN587">
        <v>2</v>
      </c>
      <c r="AO587">
        <v>0</v>
      </c>
      <c r="AP587">
        <v>1</v>
      </c>
      <c r="AQ587">
        <v>0</v>
      </c>
      <c r="AR587">
        <v>0</v>
      </c>
      <c r="AS587">
        <v>4</v>
      </c>
      <c r="AT587">
        <v>1</v>
      </c>
      <c r="AU587">
        <v>2</v>
      </c>
      <c r="AV587">
        <v>1</v>
      </c>
      <c r="AW587">
        <v>0</v>
      </c>
      <c r="AX587">
        <v>7</v>
      </c>
      <c r="AY587">
        <v>0</v>
      </c>
      <c r="AZ587">
        <v>2</v>
      </c>
      <c r="BA587">
        <v>195</v>
      </c>
      <c r="BB587">
        <v>148</v>
      </c>
      <c r="BC587">
        <v>6</v>
      </c>
      <c r="BD587">
        <v>5</v>
      </c>
      <c r="BE587">
        <v>121</v>
      </c>
      <c r="BF587">
        <v>2</v>
      </c>
      <c r="BG587">
        <v>2</v>
      </c>
      <c r="BH587">
        <v>0</v>
      </c>
      <c r="BI587">
        <v>3</v>
      </c>
      <c r="BJ587">
        <v>1</v>
      </c>
      <c r="BK587">
        <v>0</v>
      </c>
      <c r="BL587">
        <v>0</v>
      </c>
      <c r="BM587">
        <v>1</v>
      </c>
      <c r="BN587">
        <v>0</v>
      </c>
      <c r="BO587">
        <v>0</v>
      </c>
      <c r="BP587">
        <v>0</v>
      </c>
      <c r="BQ587">
        <v>0</v>
      </c>
      <c r="BR587">
        <v>3</v>
      </c>
      <c r="BS587">
        <v>1</v>
      </c>
      <c r="BT587">
        <v>0</v>
      </c>
      <c r="BU587">
        <v>2</v>
      </c>
      <c r="BV587">
        <v>0</v>
      </c>
      <c r="BW587">
        <v>0</v>
      </c>
      <c r="BX587">
        <v>1</v>
      </c>
      <c r="BY587">
        <v>0</v>
      </c>
      <c r="BZ587">
        <v>0</v>
      </c>
      <c r="CA587">
        <v>148</v>
      </c>
      <c r="CB587">
        <v>24</v>
      </c>
      <c r="CC587">
        <v>15</v>
      </c>
      <c r="CD587">
        <v>0</v>
      </c>
      <c r="CE587">
        <v>0</v>
      </c>
      <c r="CF587">
        <v>1</v>
      </c>
      <c r="CG587">
        <v>2</v>
      </c>
      <c r="CH587">
        <v>0</v>
      </c>
      <c r="CI587">
        <v>0</v>
      </c>
      <c r="CJ587">
        <v>2</v>
      </c>
      <c r="CK587">
        <v>1</v>
      </c>
      <c r="CL587">
        <v>0</v>
      </c>
      <c r="CM587">
        <v>0</v>
      </c>
      <c r="CN587">
        <v>0</v>
      </c>
      <c r="CO587">
        <v>3</v>
      </c>
      <c r="CP587">
        <v>0</v>
      </c>
      <c r="CQ587">
        <v>24</v>
      </c>
      <c r="CR587">
        <v>38</v>
      </c>
      <c r="CS587">
        <v>13</v>
      </c>
      <c r="CT587">
        <v>1</v>
      </c>
      <c r="CU587">
        <v>1</v>
      </c>
      <c r="CV587">
        <v>4</v>
      </c>
      <c r="CW587">
        <v>0</v>
      </c>
      <c r="CX587">
        <v>2</v>
      </c>
      <c r="CY587">
        <v>0</v>
      </c>
      <c r="CZ587">
        <v>0</v>
      </c>
      <c r="DA587">
        <v>5</v>
      </c>
      <c r="DB587">
        <v>0</v>
      </c>
      <c r="DC587">
        <v>3</v>
      </c>
      <c r="DD587">
        <v>2</v>
      </c>
      <c r="DE587">
        <v>0</v>
      </c>
      <c r="DF587">
        <v>1</v>
      </c>
      <c r="DG587">
        <v>0</v>
      </c>
      <c r="DH587">
        <v>0</v>
      </c>
      <c r="DI587">
        <v>1</v>
      </c>
      <c r="DJ587">
        <v>0</v>
      </c>
      <c r="DK587">
        <v>0</v>
      </c>
      <c r="DL587">
        <v>1</v>
      </c>
      <c r="DM587">
        <v>2</v>
      </c>
      <c r="DN587">
        <v>0</v>
      </c>
      <c r="DO587">
        <v>0</v>
      </c>
      <c r="DP587">
        <v>2</v>
      </c>
      <c r="DQ587">
        <v>38</v>
      </c>
      <c r="DR587">
        <v>53</v>
      </c>
      <c r="DS587">
        <v>8</v>
      </c>
      <c r="DT587">
        <v>2</v>
      </c>
      <c r="DU587">
        <v>10</v>
      </c>
      <c r="DV587">
        <v>0</v>
      </c>
      <c r="DW587">
        <v>0</v>
      </c>
      <c r="DX587">
        <v>2</v>
      </c>
      <c r="DY587">
        <v>1</v>
      </c>
      <c r="DZ587">
        <v>4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0</v>
      </c>
      <c r="EG587">
        <v>24</v>
      </c>
      <c r="EH587">
        <v>0</v>
      </c>
      <c r="EI587">
        <v>0</v>
      </c>
      <c r="EJ587">
        <v>0</v>
      </c>
      <c r="EK587">
        <v>1</v>
      </c>
      <c r="EL587">
        <v>0</v>
      </c>
      <c r="EM587">
        <v>0</v>
      </c>
      <c r="EN587">
        <v>0</v>
      </c>
      <c r="EO587">
        <v>1</v>
      </c>
      <c r="EP587">
        <v>0</v>
      </c>
      <c r="EQ587">
        <v>53</v>
      </c>
      <c r="ER587">
        <v>41</v>
      </c>
      <c r="ES587">
        <v>9</v>
      </c>
      <c r="ET587">
        <v>8</v>
      </c>
      <c r="EU587">
        <v>7</v>
      </c>
      <c r="EV587">
        <v>1</v>
      </c>
      <c r="EW587">
        <v>0</v>
      </c>
      <c r="EX587">
        <v>1</v>
      </c>
      <c r="EY587">
        <v>0</v>
      </c>
      <c r="EZ587">
        <v>2</v>
      </c>
      <c r="FA587">
        <v>1</v>
      </c>
      <c r="FB587">
        <v>0</v>
      </c>
      <c r="FC587">
        <v>1</v>
      </c>
      <c r="FD587">
        <v>1</v>
      </c>
      <c r="FE587">
        <v>1</v>
      </c>
      <c r="FF587">
        <v>0</v>
      </c>
      <c r="FG587">
        <v>1</v>
      </c>
      <c r="FH587">
        <v>1</v>
      </c>
      <c r="FI587">
        <v>0</v>
      </c>
      <c r="FJ587">
        <v>1</v>
      </c>
      <c r="FK587">
        <v>0</v>
      </c>
      <c r="FL587">
        <v>0</v>
      </c>
      <c r="FM587">
        <v>0</v>
      </c>
      <c r="FN587">
        <v>0</v>
      </c>
      <c r="FO587">
        <v>0</v>
      </c>
      <c r="FP587">
        <v>6</v>
      </c>
      <c r="FQ587">
        <v>41</v>
      </c>
      <c r="FR587">
        <v>100</v>
      </c>
      <c r="FS587">
        <v>19</v>
      </c>
      <c r="FT587">
        <v>5</v>
      </c>
      <c r="FU587">
        <v>5</v>
      </c>
      <c r="FV587">
        <v>0</v>
      </c>
      <c r="FW587">
        <v>0</v>
      </c>
      <c r="FX587">
        <v>22</v>
      </c>
      <c r="FY587">
        <v>8</v>
      </c>
      <c r="FZ587">
        <v>0</v>
      </c>
      <c r="GA587">
        <v>0</v>
      </c>
      <c r="GB587">
        <v>5</v>
      </c>
      <c r="GC587">
        <v>0</v>
      </c>
      <c r="GD587">
        <v>0</v>
      </c>
      <c r="GE587">
        <v>5</v>
      </c>
      <c r="GF587">
        <v>2</v>
      </c>
      <c r="GG587">
        <v>0</v>
      </c>
      <c r="GH587">
        <v>19</v>
      </c>
      <c r="GI587">
        <v>3</v>
      </c>
      <c r="GJ587">
        <v>0</v>
      </c>
      <c r="GK587">
        <v>0</v>
      </c>
      <c r="GL587">
        <v>1</v>
      </c>
      <c r="GM587">
        <v>2</v>
      </c>
      <c r="GN587">
        <v>0</v>
      </c>
      <c r="GO587">
        <v>3</v>
      </c>
      <c r="GP587">
        <v>1</v>
      </c>
      <c r="GQ587">
        <v>100</v>
      </c>
      <c r="GR587">
        <v>28</v>
      </c>
      <c r="GS587">
        <v>8</v>
      </c>
      <c r="GT587">
        <v>6</v>
      </c>
      <c r="GU587">
        <v>4</v>
      </c>
      <c r="GV587">
        <v>2</v>
      </c>
      <c r="GW587">
        <v>0</v>
      </c>
      <c r="GX587">
        <v>0</v>
      </c>
      <c r="GY587">
        <v>0</v>
      </c>
      <c r="GZ587">
        <v>1</v>
      </c>
      <c r="HA587">
        <v>0</v>
      </c>
      <c r="HB587">
        <v>2</v>
      </c>
      <c r="HC587">
        <v>2</v>
      </c>
      <c r="HD587">
        <v>2</v>
      </c>
      <c r="HE587">
        <v>0</v>
      </c>
      <c r="HF587">
        <v>0</v>
      </c>
      <c r="HG587">
        <v>0</v>
      </c>
      <c r="HH587">
        <v>0</v>
      </c>
      <c r="HI587">
        <v>0</v>
      </c>
      <c r="HJ587">
        <v>0</v>
      </c>
      <c r="HK587">
        <v>0</v>
      </c>
      <c r="HL587">
        <v>0</v>
      </c>
      <c r="HM587">
        <v>0</v>
      </c>
      <c r="HN587">
        <v>1</v>
      </c>
      <c r="HO587">
        <v>0</v>
      </c>
      <c r="HP587">
        <v>0</v>
      </c>
      <c r="HQ587">
        <v>28</v>
      </c>
      <c r="HR587">
        <v>0</v>
      </c>
      <c r="HS587">
        <v>0</v>
      </c>
      <c r="HT587">
        <v>0</v>
      </c>
      <c r="HU587">
        <v>0</v>
      </c>
      <c r="HV587">
        <v>0</v>
      </c>
      <c r="HW587">
        <v>0</v>
      </c>
      <c r="HX587">
        <v>0</v>
      </c>
      <c r="HY587">
        <v>0</v>
      </c>
      <c r="HZ587">
        <v>0</v>
      </c>
      <c r="IA587">
        <v>0</v>
      </c>
      <c r="IB587">
        <v>0</v>
      </c>
      <c r="IC587">
        <v>0</v>
      </c>
      <c r="ID587">
        <v>0</v>
      </c>
      <c r="IE587">
        <v>0</v>
      </c>
    </row>
    <row r="588" spans="1:239">
      <c r="A588" t="s">
        <v>627</v>
      </c>
      <c r="B588" t="s">
        <v>620</v>
      </c>
      <c r="C588" t="str">
        <f>"061805"</f>
        <v>061805</v>
      </c>
      <c r="D588" t="s">
        <v>626</v>
      </c>
      <c r="E588">
        <v>3</v>
      </c>
      <c r="F588">
        <v>730</v>
      </c>
      <c r="G588">
        <v>560</v>
      </c>
      <c r="H588">
        <v>351</v>
      </c>
      <c r="I588">
        <v>209</v>
      </c>
      <c r="J588">
        <v>0</v>
      </c>
      <c r="K588">
        <v>3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209</v>
      </c>
      <c r="T588">
        <v>0</v>
      </c>
      <c r="U588">
        <v>0</v>
      </c>
      <c r="V588">
        <v>209</v>
      </c>
      <c r="W588">
        <v>9</v>
      </c>
      <c r="X588">
        <v>9</v>
      </c>
      <c r="Y588">
        <v>0</v>
      </c>
      <c r="Z588">
        <v>0</v>
      </c>
      <c r="AA588">
        <v>200</v>
      </c>
      <c r="AB588">
        <v>72</v>
      </c>
      <c r="AC588">
        <v>15</v>
      </c>
      <c r="AD588">
        <v>9</v>
      </c>
      <c r="AE588">
        <v>0</v>
      </c>
      <c r="AF588">
        <v>0</v>
      </c>
      <c r="AG588">
        <v>4</v>
      </c>
      <c r="AH588">
        <v>0</v>
      </c>
      <c r="AI588">
        <v>1</v>
      </c>
      <c r="AJ588">
        <v>0</v>
      </c>
      <c r="AK588">
        <v>23</v>
      </c>
      <c r="AL588">
        <v>2</v>
      </c>
      <c r="AM588">
        <v>12</v>
      </c>
      <c r="AN588">
        <v>2</v>
      </c>
      <c r="AO588">
        <v>0</v>
      </c>
      <c r="AP588">
        <v>0</v>
      </c>
      <c r="AQ588">
        <v>1</v>
      </c>
      <c r="AR588">
        <v>1</v>
      </c>
      <c r="AS588">
        <v>0</v>
      </c>
      <c r="AT588">
        <v>0</v>
      </c>
      <c r="AU588">
        <v>0</v>
      </c>
      <c r="AV588">
        <v>0</v>
      </c>
      <c r="AW588">
        <v>2</v>
      </c>
      <c r="AX588">
        <v>0</v>
      </c>
      <c r="AY588">
        <v>0</v>
      </c>
      <c r="AZ588">
        <v>0</v>
      </c>
      <c r="BA588">
        <v>72</v>
      </c>
      <c r="BB588">
        <v>26</v>
      </c>
      <c r="BC588">
        <v>2</v>
      </c>
      <c r="BD588">
        <v>0</v>
      </c>
      <c r="BE588">
        <v>22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1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1</v>
      </c>
      <c r="BW588">
        <v>0</v>
      </c>
      <c r="BX588">
        <v>0</v>
      </c>
      <c r="BY588">
        <v>0</v>
      </c>
      <c r="BZ588">
        <v>0</v>
      </c>
      <c r="CA588">
        <v>26</v>
      </c>
      <c r="CB588">
        <v>2</v>
      </c>
      <c r="CC588">
        <v>0</v>
      </c>
      <c r="CD588">
        <v>0</v>
      </c>
      <c r="CE588">
        <v>1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1</v>
      </c>
      <c r="CP588">
        <v>0</v>
      </c>
      <c r="CQ588">
        <v>2</v>
      </c>
      <c r="CR588">
        <v>13</v>
      </c>
      <c r="CS588">
        <v>6</v>
      </c>
      <c r="CT588">
        <v>1</v>
      </c>
      <c r="CU588">
        <v>0</v>
      </c>
      <c r="CV588">
        <v>3</v>
      </c>
      <c r="CW588">
        <v>1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1</v>
      </c>
      <c r="DH588">
        <v>0</v>
      </c>
      <c r="DI588">
        <v>0</v>
      </c>
      <c r="DJ588">
        <v>0</v>
      </c>
      <c r="DK588">
        <v>0</v>
      </c>
      <c r="DL588">
        <v>1</v>
      </c>
      <c r="DM588">
        <v>0</v>
      </c>
      <c r="DN588">
        <v>0</v>
      </c>
      <c r="DO588">
        <v>0</v>
      </c>
      <c r="DP588">
        <v>0</v>
      </c>
      <c r="DQ588">
        <v>13</v>
      </c>
      <c r="DR588">
        <v>21</v>
      </c>
      <c r="DS588">
        <v>3</v>
      </c>
      <c r="DT588">
        <v>0</v>
      </c>
      <c r="DU588">
        <v>8</v>
      </c>
      <c r="DV588">
        <v>0</v>
      </c>
      <c r="DW588">
        <v>1</v>
      </c>
      <c r="DX588">
        <v>1</v>
      </c>
      <c r="DY588">
        <v>0</v>
      </c>
      <c r="DZ588">
        <v>0</v>
      </c>
      <c r="EA588">
        <v>1</v>
      </c>
      <c r="EB588">
        <v>0</v>
      </c>
      <c r="EC588">
        <v>0</v>
      </c>
      <c r="ED588">
        <v>0</v>
      </c>
      <c r="EE588">
        <v>0</v>
      </c>
      <c r="EF588">
        <v>0</v>
      </c>
      <c r="EG588">
        <v>7</v>
      </c>
      <c r="EH588">
        <v>0</v>
      </c>
      <c r="EI588">
        <v>0</v>
      </c>
      <c r="EJ588">
        <v>0</v>
      </c>
      <c r="EK588">
        <v>0</v>
      </c>
      <c r="EL588">
        <v>0</v>
      </c>
      <c r="EM588">
        <v>0</v>
      </c>
      <c r="EN588">
        <v>0</v>
      </c>
      <c r="EO588">
        <v>0</v>
      </c>
      <c r="EP588">
        <v>0</v>
      </c>
      <c r="EQ588">
        <v>21</v>
      </c>
      <c r="ER588">
        <v>12</v>
      </c>
      <c r="ES588">
        <v>0</v>
      </c>
      <c r="ET588">
        <v>1</v>
      </c>
      <c r="EU588">
        <v>2</v>
      </c>
      <c r="EV588">
        <v>0</v>
      </c>
      <c r="EW588">
        <v>1</v>
      </c>
      <c r="EX588">
        <v>0</v>
      </c>
      <c r="EY588">
        <v>0</v>
      </c>
      <c r="EZ588">
        <v>1</v>
      </c>
      <c r="FA588">
        <v>0</v>
      </c>
      <c r="FB588">
        <v>0</v>
      </c>
      <c r="FC588">
        <v>0</v>
      </c>
      <c r="FD588">
        <v>1</v>
      </c>
      <c r="FE588">
        <v>0</v>
      </c>
      <c r="FF588">
        <v>0</v>
      </c>
      <c r="FG588">
        <v>1</v>
      </c>
      <c r="FH588">
        <v>1</v>
      </c>
      <c r="FI588">
        <v>0</v>
      </c>
      <c r="FJ588">
        <v>0</v>
      </c>
      <c r="FK588">
        <v>1</v>
      </c>
      <c r="FL588">
        <v>0</v>
      </c>
      <c r="FM588">
        <v>0</v>
      </c>
      <c r="FN588">
        <v>0</v>
      </c>
      <c r="FO588">
        <v>1</v>
      </c>
      <c r="FP588">
        <v>2</v>
      </c>
      <c r="FQ588">
        <v>12</v>
      </c>
      <c r="FR588">
        <v>43</v>
      </c>
      <c r="FS588">
        <v>12</v>
      </c>
      <c r="FT588">
        <v>2</v>
      </c>
      <c r="FU588">
        <v>0</v>
      </c>
      <c r="FV588">
        <v>1</v>
      </c>
      <c r="FW588">
        <v>1</v>
      </c>
      <c r="FX588">
        <v>6</v>
      </c>
      <c r="FY588">
        <v>4</v>
      </c>
      <c r="FZ588">
        <v>0</v>
      </c>
      <c r="GA588">
        <v>0</v>
      </c>
      <c r="GB588">
        <v>2</v>
      </c>
      <c r="GC588">
        <v>0</v>
      </c>
      <c r="GD588">
        <v>0</v>
      </c>
      <c r="GE588">
        <v>2</v>
      </c>
      <c r="GF588">
        <v>2</v>
      </c>
      <c r="GG588">
        <v>1</v>
      </c>
      <c r="GH588">
        <v>6</v>
      </c>
      <c r="GI588">
        <v>3</v>
      </c>
      <c r="GJ588">
        <v>0</v>
      </c>
      <c r="GK588">
        <v>0</v>
      </c>
      <c r="GL588">
        <v>0</v>
      </c>
      <c r="GM588">
        <v>0</v>
      </c>
      <c r="GN588">
        <v>0</v>
      </c>
      <c r="GO588">
        <v>0</v>
      </c>
      <c r="GP588">
        <v>1</v>
      </c>
      <c r="GQ588">
        <v>43</v>
      </c>
      <c r="GR588">
        <v>10</v>
      </c>
      <c r="GS588">
        <v>3</v>
      </c>
      <c r="GT588">
        <v>2</v>
      </c>
      <c r="GU588">
        <v>1</v>
      </c>
      <c r="GV588">
        <v>1</v>
      </c>
      <c r="GW588">
        <v>0</v>
      </c>
      <c r="GX588">
        <v>0</v>
      </c>
      <c r="GY588">
        <v>1</v>
      </c>
      <c r="GZ588">
        <v>0</v>
      </c>
      <c r="HA588">
        <v>0</v>
      </c>
      <c r="HB588">
        <v>0</v>
      </c>
      <c r="HC588">
        <v>0</v>
      </c>
      <c r="HD588">
        <v>0</v>
      </c>
      <c r="HE588">
        <v>0</v>
      </c>
      <c r="HF588">
        <v>0</v>
      </c>
      <c r="HG588">
        <v>0</v>
      </c>
      <c r="HH588">
        <v>0</v>
      </c>
      <c r="HI588">
        <v>0</v>
      </c>
      <c r="HJ588">
        <v>0</v>
      </c>
      <c r="HK588">
        <v>0</v>
      </c>
      <c r="HL588">
        <v>0</v>
      </c>
      <c r="HM588">
        <v>1</v>
      </c>
      <c r="HN588">
        <v>0</v>
      </c>
      <c r="HO588">
        <v>0</v>
      </c>
      <c r="HP588">
        <v>1</v>
      </c>
      <c r="HQ588">
        <v>10</v>
      </c>
      <c r="HR588">
        <v>1</v>
      </c>
      <c r="HS588">
        <v>0</v>
      </c>
      <c r="HT588">
        <v>0</v>
      </c>
      <c r="HU588">
        <v>0</v>
      </c>
      <c r="HV588">
        <v>0</v>
      </c>
      <c r="HW588">
        <v>0</v>
      </c>
      <c r="HX588">
        <v>0</v>
      </c>
      <c r="HY588">
        <v>0</v>
      </c>
      <c r="HZ588">
        <v>0</v>
      </c>
      <c r="IA588">
        <v>0</v>
      </c>
      <c r="IB588">
        <v>0</v>
      </c>
      <c r="IC588">
        <v>0</v>
      </c>
      <c r="ID588">
        <v>1</v>
      </c>
      <c r="IE588">
        <v>1</v>
      </c>
    </row>
    <row r="589" spans="1:239">
      <c r="A589" t="s">
        <v>625</v>
      </c>
      <c r="B589" t="s">
        <v>620</v>
      </c>
      <c r="C589" t="str">
        <f>"061805"</f>
        <v>061805</v>
      </c>
      <c r="D589" t="s">
        <v>624</v>
      </c>
      <c r="E589">
        <v>4</v>
      </c>
      <c r="F589">
        <v>283</v>
      </c>
      <c r="G589">
        <v>220</v>
      </c>
      <c r="H589">
        <v>129</v>
      </c>
      <c r="I589">
        <v>91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91</v>
      </c>
      <c r="T589">
        <v>0</v>
      </c>
      <c r="U589">
        <v>0</v>
      </c>
      <c r="V589">
        <v>91</v>
      </c>
      <c r="W589">
        <v>6</v>
      </c>
      <c r="X589">
        <v>5</v>
      </c>
      <c r="Y589">
        <v>1</v>
      </c>
      <c r="Z589">
        <v>0</v>
      </c>
      <c r="AA589">
        <v>85</v>
      </c>
      <c r="AB589">
        <v>34</v>
      </c>
      <c r="AC589">
        <v>8</v>
      </c>
      <c r="AD589">
        <v>4</v>
      </c>
      <c r="AE589">
        <v>1</v>
      </c>
      <c r="AF589">
        <v>0</v>
      </c>
      <c r="AG589">
        <v>1</v>
      </c>
      <c r="AH589">
        <v>0</v>
      </c>
      <c r="AI589">
        <v>1</v>
      </c>
      <c r="AJ589">
        <v>0</v>
      </c>
      <c r="AK589">
        <v>8</v>
      </c>
      <c r="AL589">
        <v>0</v>
      </c>
      <c r="AM589">
        <v>11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34</v>
      </c>
      <c r="BB589">
        <v>11</v>
      </c>
      <c r="BC589">
        <v>0</v>
      </c>
      <c r="BD589">
        <v>0</v>
      </c>
      <c r="BE589">
        <v>9</v>
      </c>
      <c r="BF589">
        <v>1</v>
      </c>
      <c r="BG589">
        <v>0</v>
      </c>
      <c r="BH589">
        <v>0</v>
      </c>
      <c r="BI589">
        <v>0</v>
      </c>
      <c r="BJ589">
        <v>1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11</v>
      </c>
      <c r="CB589">
        <v>4</v>
      </c>
      <c r="CC589">
        <v>3</v>
      </c>
      <c r="CD589">
        <v>0</v>
      </c>
      <c r="CE589">
        <v>0</v>
      </c>
      <c r="CF589">
        <v>1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4</v>
      </c>
      <c r="CR589">
        <v>6</v>
      </c>
      <c r="CS589">
        <v>4</v>
      </c>
      <c r="CT589">
        <v>0</v>
      </c>
      <c r="CU589">
        <v>0</v>
      </c>
      <c r="CV589">
        <v>0</v>
      </c>
      <c r="CW589">
        <v>0</v>
      </c>
      <c r="CX589">
        <v>1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1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6</v>
      </c>
      <c r="DR589">
        <v>10</v>
      </c>
      <c r="DS589">
        <v>0</v>
      </c>
      <c r="DT589">
        <v>1</v>
      </c>
      <c r="DU589">
        <v>3</v>
      </c>
      <c r="DV589">
        <v>0</v>
      </c>
      <c r="DW589">
        <v>1</v>
      </c>
      <c r="DX589">
        <v>0</v>
      </c>
      <c r="DY589">
        <v>0</v>
      </c>
      <c r="DZ589">
        <v>0</v>
      </c>
      <c r="EA589">
        <v>1</v>
      </c>
      <c r="EB589">
        <v>0</v>
      </c>
      <c r="EC589">
        <v>0</v>
      </c>
      <c r="ED589">
        <v>0</v>
      </c>
      <c r="EE589">
        <v>0</v>
      </c>
      <c r="EF589">
        <v>0</v>
      </c>
      <c r="EG589">
        <v>4</v>
      </c>
      <c r="EH589">
        <v>0</v>
      </c>
      <c r="EI589">
        <v>0</v>
      </c>
      <c r="EJ589">
        <v>0</v>
      </c>
      <c r="EK589">
        <v>0</v>
      </c>
      <c r="EL589">
        <v>0</v>
      </c>
      <c r="EM589">
        <v>0</v>
      </c>
      <c r="EN589">
        <v>0</v>
      </c>
      <c r="EO589">
        <v>0</v>
      </c>
      <c r="EP589">
        <v>0</v>
      </c>
      <c r="EQ589">
        <v>10</v>
      </c>
      <c r="ER589">
        <v>3</v>
      </c>
      <c r="ES589">
        <v>1</v>
      </c>
      <c r="ET589">
        <v>0</v>
      </c>
      <c r="EU589">
        <v>0</v>
      </c>
      <c r="EV589">
        <v>0</v>
      </c>
      <c r="EW589">
        <v>0</v>
      </c>
      <c r="EX589">
        <v>2</v>
      </c>
      <c r="EY589">
        <v>0</v>
      </c>
      <c r="EZ589">
        <v>0</v>
      </c>
      <c r="FA589">
        <v>0</v>
      </c>
      <c r="FB589">
        <v>0</v>
      </c>
      <c r="FC589">
        <v>0</v>
      </c>
      <c r="FD589">
        <v>0</v>
      </c>
      <c r="FE589">
        <v>0</v>
      </c>
      <c r="FF589">
        <v>0</v>
      </c>
      <c r="FG589">
        <v>0</v>
      </c>
      <c r="FH589">
        <v>0</v>
      </c>
      <c r="FI589">
        <v>0</v>
      </c>
      <c r="FJ589">
        <v>0</v>
      </c>
      <c r="FK589">
        <v>0</v>
      </c>
      <c r="FL589">
        <v>0</v>
      </c>
      <c r="FM589">
        <v>0</v>
      </c>
      <c r="FN589">
        <v>0</v>
      </c>
      <c r="FO589">
        <v>0</v>
      </c>
      <c r="FP589">
        <v>0</v>
      </c>
      <c r="FQ589">
        <v>3</v>
      </c>
      <c r="FR589">
        <v>14</v>
      </c>
      <c r="FS589">
        <v>1</v>
      </c>
      <c r="FT589">
        <v>1</v>
      </c>
      <c r="FU589">
        <v>0</v>
      </c>
      <c r="FV589">
        <v>0</v>
      </c>
      <c r="FW589">
        <v>0</v>
      </c>
      <c r="FX589">
        <v>4</v>
      </c>
      <c r="FY589">
        <v>0</v>
      </c>
      <c r="FZ589">
        <v>0</v>
      </c>
      <c r="GA589">
        <v>1</v>
      </c>
      <c r="GB589">
        <v>1</v>
      </c>
      <c r="GC589">
        <v>0</v>
      </c>
      <c r="GD589">
        <v>0</v>
      </c>
      <c r="GE589">
        <v>0</v>
      </c>
      <c r="GF589">
        <v>0</v>
      </c>
      <c r="GG589">
        <v>0</v>
      </c>
      <c r="GH589">
        <v>5</v>
      </c>
      <c r="GI589">
        <v>0</v>
      </c>
      <c r="GJ589">
        <v>1</v>
      </c>
      <c r="GK589">
        <v>0</v>
      </c>
      <c r="GL589">
        <v>0</v>
      </c>
      <c r="GM589">
        <v>0</v>
      </c>
      <c r="GN589">
        <v>0</v>
      </c>
      <c r="GO589">
        <v>0</v>
      </c>
      <c r="GP589">
        <v>0</v>
      </c>
      <c r="GQ589">
        <v>14</v>
      </c>
      <c r="GR589">
        <v>2</v>
      </c>
      <c r="GS589">
        <v>0</v>
      </c>
      <c r="GT589">
        <v>0</v>
      </c>
      <c r="GU589">
        <v>0</v>
      </c>
      <c r="GV589">
        <v>0</v>
      </c>
      <c r="GW589">
        <v>0</v>
      </c>
      <c r="GX589">
        <v>0</v>
      </c>
      <c r="GY589">
        <v>0</v>
      </c>
      <c r="GZ589">
        <v>1</v>
      </c>
      <c r="HA589">
        <v>0</v>
      </c>
      <c r="HB589">
        <v>0</v>
      </c>
      <c r="HC589">
        <v>0</v>
      </c>
      <c r="HD589">
        <v>0</v>
      </c>
      <c r="HE589">
        <v>0</v>
      </c>
      <c r="HF589">
        <v>0</v>
      </c>
      <c r="HG589">
        <v>0</v>
      </c>
      <c r="HH589">
        <v>0</v>
      </c>
      <c r="HI589">
        <v>0</v>
      </c>
      <c r="HJ589">
        <v>0</v>
      </c>
      <c r="HK589">
        <v>0</v>
      </c>
      <c r="HL589">
        <v>0</v>
      </c>
      <c r="HM589">
        <v>1</v>
      </c>
      <c r="HN589">
        <v>0</v>
      </c>
      <c r="HO589">
        <v>0</v>
      </c>
      <c r="HP589">
        <v>0</v>
      </c>
      <c r="HQ589">
        <v>2</v>
      </c>
      <c r="HR589">
        <v>1</v>
      </c>
      <c r="HS589">
        <v>0</v>
      </c>
      <c r="HT589">
        <v>0</v>
      </c>
      <c r="HU589">
        <v>0</v>
      </c>
      <c r="HV589">
        <v>0</v>
      </c>
      <c r="HW589">
        <v>0</v>
      </c>
      <c r="HX589">
        <v>0</v>
      </c>
      <c r="HY589">
        <v>0</v>
      </c>
      <c r="HZ589">
        <v>0</v>
      </c>
      <c r="IA589">
        <v>0</v>
      </c>
      <c r="IB589">
        <v>0</v>
      </c>
      <c r="IC589">
        <v>0</v>
      </c>
      <c r="ID589">
        <v>1</v>
      </c>
      <c r="IE589">
        <v>1</v>
      </c>
    </row>
    <row r="590" spans="1:239">
      <c r="A590" t="s">
        <v>623</v>
      </c>
      <c r="B590" t="s">
        <v>620</v>
      </c>
      <c r="C590" t="str">
        <f>"061805"</f>
        <v>061805</v>
      </c>
      <c r="D590" t="s">
        <v>622</v>
      </c>
      <c r="E590">
        <v>5</v>
      </c>
      <c r="F590">
        <v>617</v>
      </c>
      <c r="G590">
        <v>470</v>
      </c>
      <c r="H590">
        <v>265</v>
      </c>
      <c r="I590">
        <v>205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205</v>
      </c>
      <c r="T590">
        <v>0</v>
      </c>
      <c r="U590">
        <v>0</v>
      </c>
      <c r="V590">
        <v>205</v>
      </c>
      <c r="W590">
        <v>6</v>
      </c>
      <c r="X590">
        <v>4</v>
      </c>
      <c r="Y590">
        <v>1</v>
      </c>
      <c r="Z590">
        <v>0</v>
      </c>
      <c r="AA590">
        <v>199</v>
      </c>
      <c r="AB590">
        <v>87</v>
      </c>
      <c r="AC590">
        <v>21</v>
      </c>
      <c r="AD590">
        <v>16</v>
      </c>
      <c r="AE590">
        <v>1</v>
      </c>
      <c r="AF590">
        <v>0</v>
      </c>
      <c r="AG590">
        <v>0</v>
      </c>
      <c r="AH590">
        <v>1</v>
      </c>
      <c r="AI590">
        <v>0</v>
      </c>
      <c r="AJ590">
        <v>1</v>
      </c>
      <c r="AK590">
        <v>9</v>
      </c>
      <c r="AL590">
        <v>0</v>
      </c>
      <c r="AM590">
        <v>27</v>
      </c>
      <c r="AN590">
        <v>0</v>
      </c>
      <c r="AO590">
        <v>0</v>
      </c>
      <c r="AP590">
        <v>0</v>
      </c>
      <c r="AQ590">
        <v>0</v>
      </c>
      <c r="AR590">
        <v>1</v>
      </c>
      <c r="AS590">
        <v>1</v>
      </c>
      <c r="AT590">
        <v>0</v>
      </c>
      <c r="AU590">
        <v>1</v>
      </c>
      <c r="AV590">
        <v>1</v>
      </c>
      <c r="AW590">
        <v>1</v>
      </c>
      <c r="AX590">
        <v>4</v>
      </c>
      <c r="AY590">
        <v>1</v>
      </c>
      <c r="AZ590">
        <v>1</v>
      </c>
      <c r="BA590">
        <v>87</v>
      </c>
      <c r="BB590">
        <v>31</v>
      </c>
      <c r="BC590">
        <v>1</v>
      </c>
      <c r="BD590">
        <v>1</v>
      </c>
      <c r="BE590">
        <v>26</v>
      </c>
      <c r="BF590">
        <v>2</v>
      </c>
      <c r="BG590">
        <v>0</v>
      </c>
      <c r="BH590">
        <v>0</v>
      </c>
      <c r="BI590">
        <v>1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31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7</v>
      </c>
      <c r="CS590">
        <v>2</v>
      </c>
      <c r="CT590">
        <v>1</v>
      </c>
      <c r="CU590">
        <v>0</v>
      </c>
      <c r="CV590">
        <v>0</v>
      </c>
      <c r="CW590">
        <v>1</v>
      </c>
      <c r="CX590">
        <v>0</v>
      </c>
      <c r="CY590">
        <v>0</v>
      </c>
      <c r="CZ590">
        <v>1</v>
      </c>
      <c r="DA590">
        <v>0</v>
      </c>
      <c r="DB590">
        <v>0</v>
      </c>
      <c r="DC590">
        <v>0</v>
      </c>
      <c r="DD590">
        <v>0</v>
      </c>
      <c r="DE590">
        <v>1</v>
      </c>
      <c r="DF590">
        <v>0</v>
      </c>
      <c r="DG590">
        <v>0</v>
      </c>
      <c r="DH590">
        <v>0</v>
      </c>
      <c r="DI590">
        <v>0</v>
      </c>
      <c r="DJ590">
        <v>1</v>
      </c>
      <c r="DK590">
        <v>0</v>
      </c>
      <c r="DL590">
        <v>0</v>
      </c>
      <c r="DM590">
        <v>0</v>
      </c>
      <c r="DN590">
        <v>0</v>
      </c>
      <c r="DO590">
        <v>0</v>
      </c>
      <c r="DP590">
        <v>0</v>
      </c>
      <c r="DQ590">
        <v>7</v>
      </c>
      <c r="DR590">
        <v>16</v>
      </c>
      <c r="DS590">
        <v>2</v>
      </c>
      <c r="DT590">
        <v>0</v>
      </c>
      <c r="DU590">
        <v>2</v>
      </c>
      <c r="DV590">
        <v>0</v>
      </c>
      <c r="DW590">
        <v>0</v>
      </c>
      <c r="DX590">
        <v>1</v>
      </c>
      <c r="DY590">
        <v>0</v>
      </c>
      <c r="DZ590">
        <v>1</v>
      </c>
      <c r="EA590">
        <v>1</v>
      </c>
      <c r="EB590">
        <v>0</v>
      </c>
      <c r="EC590">
        <v>0</v>
      </c>
      <c r="ED590">
        <v>0</v>
      </c>
      <c r="EE590">
        <v>0</v>
      </c>
      <c r="EF590">
        <v>0</v>
      </c>
      <c r="EG590">
        <v>7</v>
      </c>
      <c r="EH590">
        <v>0</v>
      </c>
      <c r="EI590">
        <v>1</v>
      </c>
      <c r="EJ590">
        <v>0</v>
      </c>
      <c r="EK590">
        <v>0</v>
      </c>
      <c r="EL590">
        <v>0</v>
      </c>
      <c r="EM590">
        <v>0</v>
      </c>
      <c r="EN590">
        <v>0</v>
      </c>
      <c r="EO590">
        <v>0</v>
      </c>
      <c r="EP590">
        <v>1</v>
      </c>
      <c r="EQ590">
        <v>16</v>
      </c>
      <c r="ER590">
        <v>19</v>
      </c>
      <c r="ES590">
        <v>6</v>
      </c>
      <c r="ET590">
        <v>3</v>
      </c>
      <c r="EU590">
        <v>5</v>
      </c>
      <c r="EV590">
        <v>0</v>
      </c>
      <c r="EW590">
        <v>0</v>
      </c>
      <c r="EX590">
        <v>0</v>
      </c>
      <c r="EY590">
        <v>0</v>
      </c>
      <c r="EZ590">
        <v>0</v>
      </c>
      <c r="FA590">
        <v>2</v>
      </c>
      <c r="FB590">
        <v>0</v>
      </c>
      <c r="FC590">
        <v>0</v>
      </c>
      <c r="FD590">
        <v>1</v>
      </c>
      <c r="FE590">
        <v>0</v>
      </c>
      <c r="FF590">
        <v>0</v>
      </c>
      <c r="FG590">
        <v>1</v>
      </c>
      <c r="FH590">
        <v>0</v>
      </c>
      <c r="FI590">
        <v>0</v>
      </c>
      <c r="FJ590">
        <v>0</v>
      </c>
      <c r="FK590">
        <v>0</v>
      </c>
      <c r="FL590">
        <v>0</v>
      </c>
      <c r="FM590">
        <v>0</v>
      </c>
      <c r="FN590">
        <v>0</v>
      </c>
      <c r="FO590">
        <v>1</v>
      </c>
      <c r="FP590">
        <v>0</v>
      </c>
      <c r="FQ590">
        <v>19</v>
      </c>
      <c r="FR590">
        <v>33</v>
      </c>
      <c r="FS590">
        <v>5</v>
      </c>
      <c r="FT590">
        <v>2</v>
      </c>
      <c r="FU590">
        <v>1</v>
      </c>
      <c r="FV590">
        <v>1</v>
      </c>
      <c r="FW590">
        <v>0</v>
      </c>
      <c r="FX590">
        <v>4</v>
      </c>
      <c r="FY590">
        <v>2</v>
      </c>
      <c r="FZ590">
        <v>2</v>
      </c>
      <c r="GA590">
        <v>0</v>
      </c>
      <c r="GB590">
        <v>0</v>
      </c>
      <c r="GC590">
        <v>0</v>
      </c>
      <c r="GD590">
        <v>0</v>
      </c>
      <c r="GE590">
        <v>5</v>
      </c>
      <c r="GF590">
        <v>2</v>
      </c>
      <c r="GG590">
        <v>0</v>
      </c>
      <c r="GH590">
        <v>8</v>
      </c>
      <c r="GI590">
        <v>0</v>
      </c>
      <c r="GJ590">
        <v>0</v>
      </c>
      <c r="GK590">
        <v>0</v>
      </c>
      <c r="GL590">
        <v>0</v>
      </c>
      <c r="GM590">
        <v>0</v>
      </c>
      <c r="GN590">
        <v>0</v>
      </c>
      <c r="GO590">
        <v>1</v>
      </c>
      <c r="GP590">
        <v>0</v>
      </c>
      <c r="GQ590">
        <v>33</v>
      </c>
      <c r="GR590">
        <v>4</v>
      </c>
      <c r="GS590">
        <v>0</v>
      </c>
      <c r="GT590">
        <v>0</v>
      </c>
      <c r="GU590">
        <v>0</v>
      </c>
      <c r="GV590">
        <v>0</v>
      </c>
      <c r="GW590">
        <v>0</v>
      </c>
      <c r="GX590">
        <v>0</v>
      </c>
      <c r="GY590">
        <v>0</v>
      </c>
      <c r="GZ590">
        <v>1</v>
      </c>
      <c r="HA590">
        <v>0</v>
      </c>
      <c r="HB590">
        <v>0</v>
      </c>
      <c r="HC590">
        <v>1</v>
      </c>
      <c r="HD590">
        <v>0</v>
      </c>
      <c r="HE590">
        <v>0</v>
      </c>
      <c r="HF590">
        <v>0</v>
      </c>
      <c r="HG590">
        <v>0</v>
      </c>
      <c r="HH590">
        <v>0</v>
      </c>
      <c r="HI590">
        <v>0</v>
      </c>
      <c r="HJ590">
        <v>2</v>
      </c>
      <c r="HK590">
        <v>0</v>
      </c>
      <c r="HL590">
        <v>0</v>
      </c>
      <c r="HM590">
        <v>0</v>
      </c>
      <c r="HN590">
        <v>0</v>
      </c>
      <c r="HO590">
        <v>0</v>
      </c>
      <c r="HP590">
        <v>0</v>
      </c>
      <c r="HQ590">
        <v>4</v>
      </c>
      <c r="HR590">
        <v>2</v>
      </c>
      <c r="HS590">
        <v>0</v>
      </c>
      <c r="HT590">
        <v>0</v>
      </c>
      <c r="HU590">
        <v>0</v>
      </c>
      <c r="HV590">
        <v>0</v>
      </c>
      <c r="HW590">
        <v>0</v>
      </c>
      <c r="HX590">
        <v>0</v>
      </c>
      <c r="HY590">
        <v>1</v>
      </c>
      <c r="HZ590">
        <v>0</v>
      </c>
      <c r="IA590">
        <v>0</v>
      </c>
      <c r="IB590">
        <v>1</v>
      </c>
      <c r="IC590">
        <v>0</v>
      </c>
      <c r="ID590">
        <v>0</v>
      </c>
      <c r="IE590">
        <v>2</v>
      </c>
    </row>
    <row r="591" spans="1:239">
      <c r="A591" t="s">
        <v>621</v>
      </c>
      <c r="B591" t="s">
        <v>620</v>
      </c>
      <c r="C591" t="str">
        <f>"061805"</f>
        <v>061805</v>
      </c>
      <c r="D591" t="s">
        <v>619</v>
      </c>
      <c r="E591">
        <v>6</v>
      </c>
      <c r="F591">
        <v>1359</v>
      </c>
      <c r="G591">
        <v>1030</v>
      </c>
      <c r="H591">
        <v>673</v>
      </c>
      <c r="I591">
        <v>357</v>
      </c>
      <c r="J591">
        <v>0</v>
      </c>
      <c r="K591">
        <v>2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357</v>
      </c>
      <c r="T591">
        <v>0</v>
      </c>
      <c r="U591">
        <v>0</v>
      </c>
      <c r="V591">
        <v>357</v>
      </c>
      <c r="W591">
        <v>31</v>
      </c>
      <c r="X591">
        <v>29</v>
      </c>
      <c r="Y591">
        <v>0</v>
      </c>
      <c r="Z591">
        <v>0</v>
      </c>
      <c r="AA591">
        <v>326</v>
      </c>
      <c r="AB591">
        <v>123</v>
      </c>
      <c r="AC591">
        <v>22</v>
      </c>
      <c r="AD591">
        <v>37</v>
      </c>
      <c r="AE591">
        <v>3</v>
      </c>
      <c r="AF591">
        <v>0</v>
      </c>
      <c r="AG591">
        <v>10</v>
      </c>
      <c r="AH591">
        <v>1</v>
      </c>
      <c r="AI591">
        <v>5</v>
      </c>
      <c r="AJ591">
        <v>2</v>
      </c>
      <c r="AK591">
        <v>25</v>
      </c>
      <c r="AL591">
        <v>1</v>
      </c>
      <c r="AM591">
        <v>10</v>
      </c>
      <c r="AN591">
        <v>1</v>
      </c>
      <c r="AO591">
        <v>0</v>
      </c>
      <c r="AP591">
        <v>0</v>
      </c>
      <c r="AQ591">
        <v>1</v>
      </c>
      <c r="AR591">
        <v>0</v>
      </c>
      <c r="AS591">
        <v>1</v>
      </c>
      <c r="AT591">
        <v>0</v>
      </c>
      <c r="AU591">
        <v>0</v>
      </c>
      <c r="AV591">
        <v>0</v>
      </c>
      <c r="AW591">
        <v>0</v>
      </c>
      <c r="AX591">
        <v>2</v>
      </c>
      <c r="AY591">
        <v>1</v>
      </c>
      <c r="AZ591">
        <v>1</v>
      </c>
      <c r="BA591">
        <v>123</v>
      </c>
      <c r="BB591">
        <v>58</v>
      </c>
      <c r="BC591">
        <v>2</v>
      </c>
      <c r="BD591">
        <v>0</v>
      </c>
      <c r="BE591">
        <v>45</v>
      </c>
      <c r="BF591">
        <v>0</v>
      </c>
      <c r="BG591">
        <v>2</v>
      </c>
      <c r="BH591">
        <v>1</v>
      </c>
      <c r="BI591">
        <v>2</v>
      </c>
      <c r="BJ591">
        <v>1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1</v>
      </c>
      <c r="BU591">
        <v>1</v>
      </c>
      <c r="BV591">
        <v>1</v>
      </c>
      <c r="BW591">
        <v>1</v>
      </c>
      <c r="BX591">
        <v>0</v>
      </c>
      <c r="BY591">
        <v>1</v>
      </c>
      <c r="BZ591">
        <v>0</v>
      </c>
      <c r="CA591">
        <v>58</v>
      </c>
      <c r="CB591">
        <v>11</v>
      </c>
      <c r="CC591">
        <v>4</v>
      </c>
      <c r="CD591">
        <v>0</v>
      </c>
      <c r="CE591">
        <v>1</v>
      </c>
      <c r="CF591">
        <v>1</v>
      </c>
      <c r="CG591">
        <v>1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1</v>
      </c>
      <c r="CN591">
        <v>1</v>
      </c>
      <c r="CO591">
        <v>1</v>
      </c>
      <c r="CP591">
        <v>1</v>
      </c>
      <c r="CQ591">
        <v>11</v>
      </c>
      <c r="CR591">
        <v>13</v>
      </c>
      <c r="CS591">
        <v>6</v>
      </c>
      <c r="CT591">
        <v>0</v>
      </c>
      <c r="CU591">
        <v>0</v>
      </c>
      <c r="CV591">
        <v>2</v>
      </c>
      <c r="CW591">
        <v>0</v>
      </c>
      <c r="CX591">
        <v>0</v>
      </c>
      <c r="CY591">
        <v>1</v>
      </c>
      <c r="CZ591">
        <v>1</v>
      </c>
      <c r="DA591">
        <v>0</v>
      </c>
      <c r="DB591">
        <v>0</v>
      </c>
      <c r="DC591">
        <v>0</v>
      </c>
      <c r="DD591">
        <v>0</v>
      </c>
      <c r="DE591">
        <v>1</v>
      </c>
      <c r="DF591">
        <v>0</v>
      </c>
      <c r="DG591">
        <v>0</v>
      </c>
      <c r="DH591">
        <v>0</v>
      </c>
      <c r="DI591">
        <v>1</v>
      </c>
      <c r="DJ591">
        <v>0</v>
      </c>
      <c r="DK591">
        <v>0</v>
      </c>
      <c r="DL591">
        <v>0</v>
      </c>
      <c r="DM591">
        <v>1</v>
      </c>
      <c r="DN591">
        <v>0</v>
      </c>
      <c r="DO591">
        <v>0</v>
      </c>
      <c r="DP591">
        <v>0</v>
      </c>
      <c r="DQ591">
        <v>13</v>
      </c>
      <c r="DR591">
        <v>24</v>
      </c>
      <c r="DS591">
        <v>2</v>
      </c>
      <c r="DT591">
        <v>1</v>
      </c>
      <c r="DU591">
        <v>2</v>
      </c>
      <c r="DV591">
        <v>0</v>
      </c>
      <c r="DW591">
        <v>1</v>
      </c>
      <c r="DX591">
        <v>0</v>
      </c>
      <c r="DY591">
        <v>0</v>
      </c>
      <c r="DZ591">
        <v>0</v>
      </c>
      <c r="EA591">
        <v>1</v>
      </c>
      <c r="EB591">
        <v>0</v>
      </c>
      <c r="EC591">
        <v>1</v>
      </c>
      <c r="ED591">
        <v>0</v>
      </c>
      <c r="EE591">
        <v>0</v>
      </c>
      <c r="EF591">
        <v>0</v>
      </c>
      <c r="EG591">
        <v>9</v>
      </c>
      <c r="EH591">
        <v>0</v>
      </c>
      <c r="EI591">
        <v>0</v>
      </c>
      <c r="EJ591">
        <v>4</v>
      </c>
      <c r="EK591">
        <v>0</v>
      </c>
      <c r="EL591">
        <v>0</v>
      </c>
      <c r="EM591">
        <v>0</v>
      </c>
      <c r="EN591">
        <v>0</v>
      </c>
      <c r="EO591">
        <v>0</v>
      </c>
      <c r="EP591">
        <v>3</v>
      </c>
      <c r="EQ591">
        <v>24</v>
      </c>
      <c r="ER591">
        <v>17</v>
      </c>
      <c r="ES591">
        <v>3</v>
      </c>
      <c r="ET591">
        <v>1</v>
      </c>
      <c r="EU591">
        <v>3</v>
      </c>
      <c r="EV591">
        <v>1</v>
      </c>
      <c r="EW591">
        <v>0</v>
      </c>
      <c r="EX591">
        <v>0</v>
      </c>
      <c r="EY591">
        <v>0</v>
      </c>
      <c r="EZ591">
        <v>1</v>
      </c>
      <c r="FA591">
        <v>1</v>
      </c>
      <c r="FB591">
        <v>0</v>
      </c>
      <c r="FC591">
        <v>0</v>
      </c>
      <c r="FD591">
        <v>3</v>
      </c>
      <c r="FE591">
        <v>0</v>
      </c>
      <c r="FF591">
        <v>1</v>
      </c>
      <c r="FG591">
        <v>0</v>
      </c>
      <c r="FH591">
        <v>0</v>
      </c>
      <c r="FI591">
        <v>0</v>
      </c>
      <c r="FJ591">
        <v>1</v>
      </c>
      <c r="FK591">
        <v>0</v>
      </c>
      <c r="FL591">
        <v>1</v>
      </c>
      <c r="FM591">
        <v>0</v>
      </c>
      <c r="FN591">
        <v>0</v>
      </c>
      <c r="FO591">
        <v>0</v>
      </c>
      <c r="FP591">
        <v>1</v>
      </c>
      <c r="FQ591">
        <v>17</v>
      </c>
      <c r="FR591">
        <v>72</v>
      </c>
      <c r="FS591">
        <v>20</v>
      </c>
      <c r="FT591">
        <v>1</v>
      </c>
      <c r="FU591">
        <v>0</v>
      </c>
      <c r="FV591">
        <v>1</v>
      </c>
      <c r="FW591">
        <v>1</v>
      </c>
      <c r="FX591">
        <v>7</v>
      </c>
      <c r="FY591">
        <v>2</v>
      </c>
      <c r="FZ591">
        <v>0</v>
      </c>
      <c r="GA591">
        <v>0</v>
      </c>
      <c r="GB591">
        <v>5</v>
      </c>
      <c r="GC591">
        <v>0</v>
      </c>
      <c r="GD591">
        <v>0</v>
      </c>
      <c r="GE591">
        <v>4</v>
      </c>
      <c r="GF591">
        <v>11</v>
      </c>
      <c r="GG591">
        <v>0</v>
      </c>
      <c r="GH591">
        <v>16</v>
      </c>
      <c r="GI591">
        <v>0</v>
      </c>
      <c r="GJ591">
        <v>0</v>
      </c>
      <c r="GK591">
        <v>0</v>
      </c>
      <c r="GL591">
        <v>1</v>
      </c>
      <c r="GM591">
        <v>2</v>
      </c>
      <c r="GN591">
        <v>1</v>
      </c>
      <c r="GO591">
        <v>0</v>
      </c>
      <c r="GP591">
        <v>0</v>
      </c>
      <c r="GQ591">
        <v>72</v>
      </c>
      <c r="GR591">
        <v>6</v>
      </c>
      <c r="GS591">
        <v>1</v>
      </c>
      <c r="GT591">
        <v>1</v>
      </c>
      <c r="GU591">
        <v>1</v>
      </c>
      <c r="GV591">
        <v>0</v>
      </c>
      <c r="GW591">
        <v>0</v>
      </c>
      <c r="GX591">
        <v>0</v>
      </c>
      <c r="GY591">
        <v>1</v>
      </c>
      <c r="GZ591">
        <v>0</v>
      </c>
      <c r="HA591">
        <v>1</v>
      </c>
      <c r="HB591">
        <v>0</v>
      </c>
      <c r="HC591">
        <v>0</v>
      </c>
      <c r="HD591">
        <v>0</v>
      </c>
      <c r="HE591">
        <v>0</v>
      </c>
      <c r="HF591">
        <v>0</v>
      </c>
      <c r="HG591">
        <v>0</v>
      </c>
      <c r="HH591">
        <v>1</v>
      </c>
      <c r="HI591">
        <v>0</v>
      </c>
      <c r="HJ591">
        <v>0</v>
      </c>
      <c r="HK591">
        <v>0</v>
      </c>
      <c r="HL591">
        <v>0</v>
      </c>
      <c r="HM591">
        <v>0</v>
      </c>
      <c r="HN591">
        <v>0</v>
      </c>
      <c r="HO591">
        <v>0</v>
      </c>
      <c r="HP591">
        <v>0</v>
      </c>
      <c r="HQ591">
        <v>6</v>
      </c>
      <c r="HR591">
        <v>2</v>
      </c>
      <c r="HS591">
        <v>1</v>
      </c>
      <c r="HT591">
        <v>0</v>
      </c>
      <c r="HU591">
        <v>0</v>
      </c>
      <c r="HV591">
        <v>0</v>
      </c>
      <c r="HW591">
        <v>1</v>
      </c>
      <c r="HX591">
        <v>0</v>
      </c>
      <c r="HY591">
        <v>0</v>
      </c>
      <c r="HZ591">
        <v>0</v>
      </c>
      <c r="IA591">
        <v>0</v>
      </c>
      <c r="IB591">
        <v>0</v>
      </c>
      <c r="IC591">
        <v>0</v>
      </c>
      <c r="ID591">
        <v>0</v>
      </c>
      <c r="IE591">
        <v>2</v>
      </c>
    </row>
    <row r="592" spans="1:239">
      <c r="A592" t="s">
        <v>618</v>
      </c>
      <c r="B592" t="s">
        <v>606</v>
      </c>
      <c r="C592" t="str">
        <f>"061806"</f>
        <v>061806</v>
      </c>
      <c r="D592" t="s">
        <v>293</v>
      </c>
      <c r="E592">
        <v>1</v>
      </c>
      <c r="F592">
        <v>988</v>
      </c>
      <c r="G592">
        <v>760</v>
      </c>
      <c r="H592">
        <v>327</v>
      </c>
      <c r="I592">
        <v>433</v>
      </c>
      <c r="J592">
        <v>0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433</v>
      </c>
      <c r="T592">
        <v>0</v>
      </c>
      <c r="U592">
        <v>0</v>
      </c>
      <c r="V592">
        <v>433</v>
      </c>
      <c r="W592">
        <v>26</v>
      </c>
      <c r="X592">
        <v>16</v>
      </c>
      <c r="Y592">
        <v>10</v>
      </c>
      <c r="Z592">
        <v>0</v>
      </c>
      <c r="AA592">
        <v>407</v>
      </c>
      <c r="AB592">
        <v>173</v>
      </c>
      <c r="AC592">
        <v>33</v>
      </c>
      <c r="AD592">
        <v>39</v>
      </c>
      <c r="AE592">
        <v>2</v>
      </c>
      <c r="AF592">
        <v>2</v>
      </c>
      <c r="AG592">
        <v>8</v>
      </c>
      <c r="AH592">
        <v>0</v>
      </c>
      <c r="AI592">
        <v>1</v>
      </c>
      <c r="AJ592">
        <v>4</v>
      </c>
      <c r="AK592">
        <v>21</v>
      </c>
      <c r="AL592">
        <v>0</v>
      </c>
      <c r="AM592">
        <v>38</v>
      </c>
      <c r="AN592">
        <v>6</v>
      </c>
      <c r="AO592">
        <v>0</v>
      </c>
      <c r="AP592">
        <v>2</v>
      </c>
      <c r="AQ592">
        <v>2</v>
      </c>
      <c r="AR592">
        <v>1</v>
      </c>
      <c r="AS592">
        <v>3</v>
      </c>
      <c r="AT592">
        <v>0</v>
      </c>
      <c r="AU592">
        <v>0</v>
      </c>
      <c r="AV592">
        <v>2</v>
      </c>
      <c r="AW592">
        <v>1</v>
      </c>
      <c r="AX592">
        <v>3</v>
      </c>
      <c r="AY592">
        <v>1</v>
      </c>
      <c r="AZ592">
        <v>4</v>
      </c>
      <c r="BA592">
        <v>173</v>
      </c>
      <c r="BB592">
        <v>32</v>
      </c>
      <c r="BC592">
        <v>4</v>
      </c>
      <c r="BD592">
        <v>2</v>
      </c>
      <c r="BE592">
        <v>8</v>
      </c>
      <c r="BF592">
        <v>0</v>
      </c>
      <c r="BG592">
        <v>0</v>
      </c>
      <c r="BH592">
        <v>0</v>
      </c>
      <c r="BI592">
        <v>3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9</v>
      </c>
      <c r="BS592">
        <v>1</v>
      </c>
      <c r="BT592">
        <v>0</v>
      </c>
      <c r="BU592">
        <v>5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32</v>
      </c>
      <c r="CB592">
        <v>12</v>
      </c>
      <c r="CC592">
        <v>4</v>
      </c>
      <c r="CD592">
        <v>4</v>
      </c>
      <c r="CE592">
        <v>2</v>
      </c>
      <c r="CF592">
        <v>0</v>
      </c>
      <c r="CG592">
        <v>0</v>
      </c>
      <c r="CH592">
        <v>0</v>
      </c>
      <c r="CI592">
        <v>0</v>
      </c>
      <c r="CJ592">
        <v>1</v>
      </c>
      <c r="CK592">
        <v>0</v>
      </c>
      <c r="CL592">
        <v>1</v>
      </c>
      <c r="CM592">
        <v>0</v>
      </c>
      <c r="CN592">
        <v>0</v>
      </c>
      <c r="CO592">
        <v>0</v>
      </c>
      <c r="CP592">
        <v>0</v>
      </c>
      <c r="CQ592">
        <v>12</v>
      </c>
      <c r="CR592">
        <v>15</v>
      </c>
      <c r="CS592">
        <v>7</v>
      </c>
      <c r="CT592">
        <v>0</v>
      </c>
      <c r="CU592">
        <v>2</v>
      </c>
      <c r="CV592">
        <v>1</v>
      </c>
      <c r="CW592">
        <v>1</v>
      </c>
      <c r="CX592">
        <v>1</v>
      </c>
      <c r="CY592">
        <v>0</v>
      </c>
      <c r="CZ592">
        <v>0</v>
      </c>
      <c r="DA592">
        <v>0</v>
      </c>
      <c r="DB592">
        <v>3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15</v>
      </c>
      <c r="DR592">
        <v>86</v>
      </c>
      <c r="DS592">
        <v>1</v>
      </c>
      <c r="DT592">
        <v>1</v>
      </c>
      <c r="DU592">
        <v>1</v>
      </c>
      <c r="DV592">
        <v>0</v>
      </c>
      <c r="DW592">
        <v>0</v>
      </c>
      <c r="DX592">
        <v>0</v>
      </c>
      <c r="DY592">
        <v>0</v>
      </c>
      <c r="DZ592">
        <v>0</v>
      </c>
      <c r="EA592">
        <v>1</v>
      </c>
      <c r="EB592">
        <v>0</v>
      </c>
      <c r="EC592">
        <v>0</v>
      </c>
      <c r="ED592">
        <v>0</v>
      </c>
      <c r="EE592">
        <v>0</v>
      </c>
      <c r="EF592">
        <v>0</v>
      </c>
      <c r="EG592">
        <v>82</v>
      </c>
      <c r="EH592">
        <v>0</v>
      </c>
      <c r="EI592">
        <v>0</v>
      </c>
      <c r="EJ592">
        <v>0</v>
      </c>
      <c r="EK592">
        <v>0</v>
      </c>
      <c r="EL592">
        <v>0</v>
      </c>
      <c r="EM592">
        <v>0</v>
      </c>
      <c r="EN592">
        <v>0</v>
      </c>
      <c r="EO592">
        <v>0</v>
      </c>
      <c r="EP592">
        <v>0</v>
      </c>
      <c r="EQ592">
        <v>86</v>
      </c>
      <c r="ER592">
        <v>17</v>
      </c>
      <c r="ES592">
        <v>3</v>
      </c>
      <c r="ET592">
        <v>0</v>
      </c>
      <c r="EU592">
        <v>5</v>
      </c>
      <c r="EV592">
        <v>0</v>
      </c>
      <c r="EW592">
        <v>1</v>
      </c>
      <c r="EX592">
        <v>0</v>
      </c>
      <c r="EY592">
        <v>0</v>
      </c>
      <c r="EZ592">
        <v>0</v>
      </c>
      <c r="FA592">
        <v>0</v>
      </c>
      <c r="FB592">
        <v>0</v>
      </c>
      <c r="FC592">
        <v>0</v>
      </c>
      <c r="FD592">
        <v>0</v>
      </c>
      <c r="FE592">
        <v>0</v>
      </c>
      <c r="FF592">
        <v>2</v>
      </c>
      <c r="FG592">
        <v>1</v>
      </c>
      <c r="FH592">
        <v>2</v>
      </c>
      <c r="FI592">
        <v>0</v>
      </c>
      <c r="FJ592">
        <v>0</v>
      </c>
      <c r="FK592">
        <v>1</v>
      </c>
      <c r="FL592">
        <v>1</v>
      </c>
      <c r="FM592">
        <v>1</v>
      </c>
      <c r="FN592">
        <v>0</v>
      </c>
      <c r="FO592">
        <v>0</v>
      </c>
      <c r="FP592">
        <v>0</v>
      </c>
      <c r="FQ592">
        <v>17</v>
      </c>
      <c r="FR592">
        <v>61</v>
      </c>
      <c r="FS592">
        <v>14</v>
      </c>
      <c r="FT592">
        <v>3</v>
      </c>
      <c r="FU592">
        <v>1</v>
      </c>
      <c r="FV592">
        <v>0</v>
      </c>
      <c r="FW592">
        <v>0</v>
      </c>
      <c r="FX592">
        <v>7</v>
      </c>
      <c r="FY592">
        <v>3</v>
      </c>
      <c r="FZ592">
        <v>1</v>
      </c>
      <c r="GA592">
        <v>1</v>
      </c>
      <c r="GB592">
        <v>0</v>
      </c>
      <c r="GC592">
        <v>1</v>
      </c>
      <c r="GD592">
        <v>1</v>
      </c>
      <c r="GE592">
        <v>12</v>
      </c>
      <c r="GF592">
        <v>3</v>
      </c>
      <c r="GG592">
        <v>1</v>
      </c>
      <c r="GH592">
        <v>1</v>
      </c>
      <c r="GI592">
        <v>7</v>
      </c>
      <c r="GJ592">
        <v>0</v>
      </c>
      <c r="GK592">
        <v>1</v>
      </c>
      <c r="GL592">
        <v>1</v>
      </c>
      <c r="GM592">
        <v>1</v>
      </c>
      <c r="GN592">
        <v>0</v>
      </c>
      <c r="GO592">
        <v>1</v>
      </c>
      <c r="GP592">
        <v>1</v>
      </c>
      <c r="GQ592">
        <v>61</v>
      </c>
      <c r="GR592">
        <v>11</v>
      </c>
      <c r="GS592">
        <v>5</v>
      </c>
      <c r="GT592">
        <v>3</v>
      </c>
      <c r="GU592">
        <v>1</v>
      </c>
      <c r="GV592">
        <v>0</v>
      </c>
      <c r="GW592">
        <v>0</v>
      </c>
      <c r="GX592">
        <v>0</v>
      </c>
      <c r="GY592">
        <v>0</v>
      </c>
      <c r="GZ592">
        <v>0</v>
      </c>
      <c r="HA592">
        <v>0</v>
      </c>
      <c r="HB592">
        <v>0</v>
      </c>
      <c r="HC592">
        <v>0</v>
      </c>
      <c r="HD592">
        <v>0</v>
      </c>
      <c r="HE592">
        <v>0</v>
      </c>
      <c r="HF592">
        <v>0</v>
      </c>
      <c r="HG592">
        <v>1</v>
      </c>
      <c r="HH592">
        <v>0</v>
      </c>
      <c r="HI592">
        <v>0</v>
      </c>
      <c r="HJ592">
        <v>1</v>
      </c>
      <c r="HK592">
        <v>0</v>
      </c>
      <c r="HL592">
        <v>0</v>
      </c>
      <c r="HM592">
        <v>0</v>
      </c>
      <c r="HN592">
        <v>0</v>
      </c>
      <c r="HO592">
        <v>0</v>
      </c>
      <c r="HP592">
        <v>0</v>
      </c>
      <c r="HQ592">
        <v>11</v>
      </c>
      <c r="HR592">
        <v>0</v>
      </c>
      <c r="HS592">
        <v>0</v>
      </c>
      <c r="HT592">
        <v>0</v>
      </c>
      <c r="HU592">
        <v>0</v>
      </c>
      <c r="HV592">
        <v>0</v>
      </c>
      <c r="HW592">
        <v>0</v>
      </c>
      <c r="HX592">
        <v>0</v>
      </c>
      <c r="HY592">
        <v>0</v>
      </c>
      <c r="HZ592">
        <v>0</v>
      </c>
      <c r="IA592">
        <v>0</v>
      </c>
      <c r="IB592">
        <v>0</v>
      </c>
      <c r="IC592">
        <v>0</v>
      </c>
      <c r="ID592">
        <v>0</v>
      </c>
      <c r="IE592">
        <v>0</v>
      </c>
    </row>
    <row r="593" spans="1:239">
      <c r="A593" t="s">
        <v>617</v>
      </c>
      <c r="B593" t="s">
        <v>606</v>
      </c>
      <c r="C593" t="str">
        <f>"061806"</f>
        <v>061806</v>
      </c>
      <c r="D593" t="s">
        <v>220</v>
      </c>
      <c r="E593">
        <v>2</v>
      </c>
      <c r="F593">
        <v>1074</v>
      </c>
      <c r="G593">
        <v>830</v>
      </c>
      <c r="H593">
        <v>325</v>
      </c>
      <c r="I593">
        <v>505</v>
      </c>
      <c r="J593">
        <v>1</v>
      </c>
      <c r="K593">
        <v>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505</v>
      </c>
      <c r="T593">
        <v>0</v>
      </c>
      <c r="U593">
        <v>0</v>
      </c>
      <c r="V593">
        <v>505</v>
      </c>
      <c r="W593">
        <v>24</v>
      </c>
      <c r="X593">
        <v>20</v>
      </c>
      <c r="Y593">
        <v>4</v>
      </c>
      <c r="Z593">
        <v>0</v>
      </c>
      <c r="AA593">
        <v>481</v>
      </c>
      <c r="AB593">
        <v>206</v>
      </c>
      <c r="AC593">
        <v>32</v>
      </c>
      <c r="AD593">
        <v>34</v>
      </c>
      <c r="AE593">
        <v>11</v>
      </c>
      <c r="AF593">
        <v>1</v>
      </c>
      <c r="AG593">
        <v>4</v>
      </c>
      <c r="AH593">
        <v>0</v>
      </c>
      <c r="AI593">
        <v>2</v>
      </c>
      <c r="AJ593">
        <v>1</v>
      </c>
      <c r="AK593">
        <v>52</v>
      </c>
      <c r="AL593">
        <v>4</v>
      </c>
      <c r="AM593">
        <v>59</v>
      </c>
      <c r="AN593">
        <v>2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1</v>
      </c>
      <c r="AU593">
        <v>0</v>
      </c>
      <c r="AV593">
        <v>0</v>
      </c>
      <c r="AW593">
        <v>1</v>
      </c>
      <c r="AX593">
        <v>0</v>
      </c>
      <c r="AY593">
        <v>0</v>
      </c>
      <c r="AZ593">
        <v>2</v>
      </c>
      <c r="BA593">
        <v>206</v>
      </c>
      <c r="BB593">
        <v>74</v>
      </c>
      <c r="BC593">
        <v>0</v>
      </c>
      <c r="BD593">
        <v>4</v>
      </c>
      <c r="BE593">
        <v>18</v>
      </c>
      <c r="BF593">
        <v>0</v>
      </c>
      <c r="BG593">
        <v>0</v>
      </c>
      <c r="BH593">
        <v>0</v>
      </c>
      <c r="BI593">
        <v>3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43</v>
      </c>
      <c r="BS593">
        <v>1</v>
      </c>
      <c r="BT593">
        <v>0</v>
      </c>
      <c r="BU593">
        <v>5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74</v>
      </c>
      <c r="CB593">
        <v>6</v>
      </c>
      <c r="CC593">
        <v>2</v>
      </c>
      <c r="CD593">
        <v>1</v>
      </c>
      <c r="CE593">
        <v>2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1</v>
      </c>
      <c r="CM593">
        <v>0</v>
      </c>
      <c r="CN593">
        <v>0</v>
      </c>
      <c r="CO593">
        <v>0</v>
      </c>
      <c r="CP593">
        <v>0</v>
      </c>
      <c r="CQ593">
        <v>6</v>
      </c>
      <c r="CR593">
        <v>15</v>
      </c>
      <c r="CS593">
        <v>9</v>
      </c>
      <c r="CT593">
        <v>0</v>
      </c>
      <c r="CU593">
        <v>0</v>
      </c>
      <c r="CV593">
        <v>2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1</v>
      </c>
      <c r="DC593">
        <v>0</v>
      </c>
      <c r="DD593">
        <v>1</v>
      </c>
      <c r="DE593">
        <v>0</v>
      </c>
      <c r="DF593">
        <v>2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15</v>
      </c>
      <c r="DR593">
        <v>83</v>
      </c>
      <c r="DS593">
        <v>1</v>
      </c>
      <c r="DT593">
        <v>0</v>
      </c>
      <c r="DU593">
        <v>2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0</v>
      </c>
      <c r="ED593">
        <v>0</v>
      </c>
      <c r="EE593">
        <v>0</v>
      </c>
      <c r="EF593">
        <v>0</v>
      </c>
      <c r="EG593">
        <v>80</v>
      </c>
      <c r="EH593">
        <v>0</v>
      </c>
      <c r="EI593">
        <v>0</v>
      </c>
      <c r="EJ593">
        <v>0</v>
      </c>
      <c r="EK593">
        <v>0</v>
      </c>
      <c r="EL593">
        <v>0</v>
      </c>
      <c r="EM593">
        <v>0</v>
      </c>
      <c r="EN593">
        <v>0</v>
      </c>
      <c r="EO593">
        <v>0</v>
      </c>
      <c r="EP593">
        <v>0</v>
      </c>
      <c r="EQ593">
        <v>83</v>
      </c>
      <c r="ER593">
        <v>24</v>
      </c>
      <c r="ES593">
        <v>8</v>
      </c>
      <c r="ET593">
        <v>4</v>
      </c>
      <c r="EU593">
        <v>2</v>
      </c>
      <c r="EV593">
        <v>0</v>
      </c>
      <c r="EW593">
        <v>3</v>
      </c>
      <c r="EX593">
        <v>0</v>
      </c>
      <c r="EY593">
        <v>1</v>
      </c>
      <c r="EZ593">
        <v>0</v>
      </c>
      <c r="FA593">
        <v>1</v>
      </c>
      <c r="FB593">
        <v>0</v>
      </c>
      <c r="FC593">
        <v>0</v>
      </c>
      <c r="FD593">
        <v>0</v>
      </c>
      <c r="FE593">
        <v>0</v>
      </c>
      <c r="FF593">
        <v>0</v>
      </c>
      <c r="FG593">
        <v>2</v>
      </c>
      <c r="FH593">
        <v>0</v>
      </c>
      <c r="FI593">
        <v>1</v>
      </c>
      <c r="FJ593">
        <v>0</v>
      </c>
      <c r="FK593">
        <v>1</v>
      </c>
      <c r="FL593">
        <v>0</v>
      </c>
      <c r="FM593">
        <v>0</v>
      </c>
      <c r="FN593">
        <v>0</v>
      </c>
      <c r="FO593">
        <v>0</v>
      </c>
      <c r="FP593">
        <v>1</v>
      </c>
      <c r="FQ593">
        <v>24</v>
      </c>
      <c r="FR593">
        <v>56</v>
      </c>
      <c r="FS593">
        <v>16</v>
      </c>
      <c r="FT593">
        <v>1</v>
      </c>
      <c r="FU593">
        <v>5</v>
      </c>
      <c r="FV593">
        <v>0</v>
      </c>
      <c r="FW593">
        <v>0</v>
      </c>
      <c r="FX593">
        <v>8</v>
      </c>
      <c r="FY593">
        <v>1</v>
      </c>
      <c r="FZ593">
        <v>0</v>
      </c>
      <c r="GA593">
        <v>1</v>
      </c>
      <c r="GB593">
        <v>0</v>
      </c>
      <c r="GC593">
        <v>0</v>
      </c>
      <c r="GD593">
        <v>1</v>
      </c>
      <c r="GE593">
        <v>14</v>
      </c>
      <c r="GF593">
        <v>0</v>
      </c>
      <c r="GG593">
        <v>1</v>
      </c>
      <c r="GH593">
        <v>2</v>
      </c>
      <c r="GI593">
        <v>2</v>
      </c>
      <c r="GJ593">
        <v>0</v>
      </c>
      <c r="GK593">
        <v>0</v>
      </c>
      <c r="GL593">
        <v>3</v>
      </c>
      <c r="GM593">
        <v>0</v>
      </c>
      <c r="GN593">
        <v>0</v>
      </c>
      <c r="GO593">
        <v>0</v>
      </c>
      <c r="GP593">
        <v>1</v>
      </c>
      <c r="GQ593">
        <v>56</v>
      </c>
      <c r="GR593">
        <v>16</v>
      </c>
      <c r="GS593">
        <v>11</v>
      </c>
      <c r="GT593">
        <v>2</v>
      </c>
      <c r="GU593">
        <v>0</v>
      </c>
      <c r="GV593">
        <v>1</v>
      </c>
      <c r="GW593">
        <v>0</v>
      </c>
      <c r="GX593">
        <v>0</v>
      </c>
      <c r="GY593">
        <v>0</v>
      </c>
      <c r="GZ593">
        <v>0</v>
      </c>
      <c r="HA593">
        <v>0</v>
      </c>
      <c r="HB593">
        <v>0</v>
      </c>
      <c r="HC593">
        <v>0</v>
      </c>
      <c r="HD593">
        <v>0</v>
      </c>
      <c r="HE593">
        <v>0</v>
      </c>
      <c r="HF593">
        <v>0</v>
      </c>
      <c r="HG593">
        <v>0</v>
      </c>
      <c r="HH593">
        <v>0</v>
      </c>
      <c r="HI593">
        <v>0</v>
      </c>
      <c r="HJ593">
        <v>0</v>
      </c>
      <c r="HK593">
        <v>0</v>
      </c>
      <c r="HL593">
        <v>0</v>
      </c>
      <c r="HM593">
        <v>0</v>
      </c>
      <c r="HN593">
        <v>1</v>
      </c>
      <c r="HO593">
        <v>0</v>
      </c>
      <c r="HP593">
        <v>1</v>
      </c>
      <c r="HQ593">
        <v>16</v>
      </c>
      <c r="HR593">
        <v>1</v>
      </c>
      <c r="HS593">
        <v>1</v>
      </c>
      <c r="HT593">
        <v>0</v>
      </c>
      <c r="HU593">
        <v>0</v>
      </c>
      <c r="HV593">
        <v>0</v>
      </c>
      <c r="HW593">
        <v>0</v>
      </c>
      <c r="HX593">
        <v>0</v>
      </c>
      <c r="HY593">
        <v>0</v>
      </c>
      <c r="HZ593">
        <v>0</v>
      </c>
      <c r="IA593">
        <v>0</v>
      </c>
      <c r="IB593">
        <v>0</v>
      </c>
      <c r="IC593">
        <v>0</v>
      </c>
      <c r="ID593">
        <v>0</v>
      </c>
      <c r="IE593">
        <v>1</v>
      </c>
    </row>
    <row r="594" spans="1:239">
      <c r="A594" t="s">
        <v>616</v>
      </c>
      <c r="B594" t="s">
        <v>606</v>
      </c>
      <c r="C594" t="str">
        <f>"061806"</f>
        <v>061806</v>
      </c>
      <c r="D594" t="s">
        <v>291</v>
      </c>
      <c r="E594">
        <v>3</v>
      </c>
      <c r="F594">
        <v>279</v>
      </c>
      <c r="G594">
        <v>220</v>
      </c>
      <c r="H594">
        <v>96</v>
      </c>
      <c r="I594">
        <v>124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124</v>
      </c>
      <c r="T594">
        <v>0</v>
      </c>
      <c r="U594">
        <v>0</v>
      </c>
      <c r="V594">
        <v>124</v>
      </c>
      <c r="W594">
        <v>5</v>
      </c>
      <c r="X594">
        <v>3</v>
      </c>
      <c r="Y594">
        <v>2</v>
      </c>
      <c r="Z594">
        <v>0</v>
      </c>
      <c r="AA594">
        <v>119</v>
      </c>
      <c r="AB594">
        <v>48</v>
      </c>
      <c r="AC594">
        <v>8</v>
      </c>
      <c r="AD594">
        <v>10</v>
      </c>
      <c r="AE594">
        <v>2</v>
      </c>
      <c r="AF594">
        <v>0</v>
      </c>
      <c r="AG594">
        <v>2</v>
      </c>
      <c r="AH594">
        <v>0</v>
      </c>
      <c r="AI594">
        <v>2</v>
      </c>
      <c r="AJ594">
        <v>0</v>
      </c>
      <c r="AK594">
        <v>0</v>
      </c>
      <c r="AL594">
        <v>0</v>
      </c>
      <c r="AM594">
        <v>22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2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48</v>
      </c>
      <c r="BB594">
        <v>3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3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3</v>
      </c>
      <c r="CB594">
        <v>1</v>
      </c>
      <c r="CC594">
        <v>0</v>
      </c>
      <c r="CD594">
        <v>0</v>
      </c>
      <c r="CE594">
        <v>1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1</v>
      </c>
      <c r="CR594">
        <v>6</v>
      </c>
      <c r="CS594">
        <v>4</v>
      </c>
      <c r="CT594">
        <v>0</v>
      </c>
      <c r="CU594">
        <v>0</v>
      </c>
      <c r="CV594">
        <v>1</v>
      </c>
      <c r="CW594">
        <v>0</v>
      </c>
      <c r="CX594">
        <v>0</v>
      </c>
      <c r="CY594">
        <v>0</v>
      </c>
      <c r="CZ594">
        <v>0</v>
      </c>
      <c r="DA594">
        <v>1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6</v>
      </c>
      <c r="DR594">
        <v>40</v>
      </c>
      <c r="DS594">
        <v>1</v>
      </c>
      <c r="DT594">
        <v>0</v>
      </c>
      <c r="DU594">
        <v>4</v>
      </c>
      <c r="DV594">
        <v>0</v>
      </c>
      <c r="DW594">
        <v>0</v>
      </c>
      <c r="DX594">
        <v>0</v>
      </c>
      <c r="DY594">
        <v>0</v>
      </c>
      <c r="DZ594">
        <v>0</v>
      </c>
      <c r="EA594">
        <v>0</v>
      </c>
      <c r="EB594">
        <v>1</v>
      </c>
      <c r="EC594">
        <v>0</v>
      </c>
      <c r="ED594">
        <v>0</v>
      </c>
      <c r="EE594">
        <v>0</v>
      </c>
      <c r="EF594">
        <v>0</v>
      </c>
      <c r="EG594">
        <v>33</v>
      </c>
      <c r="EH594">
        <v>0</v>
      </c>
      <c r="EI594">
        <v>0</v>
      </c>
      <c r="EJ594">
        <v>0</v>
      </c>
      <c r="EK594">
        <v>0</v>
      </c>
      <c r="EL594">
        <v>0</v>
      </c>
      <c r="EM594">
        <v>0</v>
      </c>
      <c r="EN594">
        <v>0</v>
      </c>
      <c r="EO594">
        <v>1</v>
      </c>
      <c r="EP594">
        <v>0</v>
      </c>
      <c r="EQ594">
        <v>40</v>
      </c>
      <c r="ER594">
        <v>4</v>
      </c>
      <c r="ES594">
        <v>2</v>
      </c>
      <c r="ET594">
        <v>0</v>
      </c>
      <c r="EU594">
        <v>2</v>
      </c>
      <c r="EV594">
        <v>0</v>
      </c>
      <c r="EW594">
        <v>0</v>
      </c>
      <c r="EX594">
        <v>0</v>
      </c>
      <c r="EY594">
        <v>0</v>
      </c>
      <c r="EZ594">
        <v>0</v>
      </c>
      <c r="FA594">
        <v>0</v>
      </c>
      <c r="FB594">
        <v>0</v>
      </c>
      <c r="FC594">
        <v>0</v>
      </c>
      <c r="FD594">
        <v>0</v>
      </c>
      <c r="FE594">
        <v>0</v>
      </c>
      <c r="FF594">
        <v>0</v>
      </c>
      <c r="FG594">
        <v>0</v>
      </c>
      <c r="FH594">
        <v>0</v>
      </c>
      <c r="FI594">
        <v>0</v>
      </c>
      <c r="FJ594">
        <v>0</v>
      </c>
      <c r="FK594">
        <v>0</v>
      </c>
      <c r="FL594">
        <v>0</v>
      </c>
      <c r="FM594">
        <v>0</v>
      </c>
      <c r="FN594">
        <v>0</v>
      </c>
      <c r="FO594">
        <v>0</v>
      </c>
      <c r="FP594">
        <v>0</v>
      </c>
      <c r="FQ594">
        <v>4</v>
      </c>
      <c r="FR594">
        <v>14</v>
      </c>
      <c r="FS594">
        <v>4</v>
      </c>
      <c r="FT594">
        <v>2</v>
      </c>
      <c r="FU594">
        <v>5</v>
      </c>
      <c r="FV594">
        <v>0</v>
      </c>
      <c r="FW594">
        <v>0</v>
      </c>
      <c r="FX594">
        <v>0</v>
      </c>
      <c r="FY594">
        <v>0</v>
      </c>
      <c r="FZ594">
        <v>0</v>
      </c>
      <c r="GA594">
        <v>0</v>
      </c>
      <c r="GB594">
        <v>0</v>
      </c>
      <c r="GC594">
        <v>0</v>
      </c>
      <c r="GD594">
        <v>0</v>
      </c>
      <c r="GE594">
        <v>3</v>
      </c>
      <c r="GF594">
        <v>0</v>
      </c>
      <c r="GG594">
        <v>0</v>
      </c>
      <c r="GH594">
        <v>0</v>
      </c>
      <c r="GI594">
        <v>0</v>
      </c>
      <c r="GJ594">
        <v>0</v>
      </c>
      <c r="GK594">
        <v>0</v>
      </c>
      <c r="GL594">
        <v>0</v>
      </c>
      <c r="GM594">
        <v>0</v>
      </c>
      <c r="GN594">
        <v>0</v>
      </c>
      <c r="GO594">
        <v>0</v>
      </c>
      <c r="GP594">
        <v>0</v>
      </c>
      <c r="GQ594">
        <v>14</v>
      </c>
      <c r="GR594">
        <v>2</v>
      </c>
      <c r="GS594">
        <v>1</v>
      </c>
      <c r="GT594">
        <v>0</v>
      </c>
      <c r="GU594">
        <v>0</v>
      </c>
      <c r="GV594">
        <v>0</v>
      </c>
      <c r="GW594">
        <v>0</v>
      </c>
      <c r="GX594">
        <v>0</v>
      </c>
      <c r="GY594">
        <v>0</v>
      </c>
      <c r="GZ594">
        <v>0</v>
      </c>
      <c r="HA594">
        <v>0</v>
      </c>
      <c r="HB594">
        <v>0</v>
      </c>
      <c r="HC594">
        <v>1</v>
      </c>
      <c r="HD594">
        <v>0</v>
      </c>
      <c r="HE594">
        <v>0</v>
      </c>
      <c r="HF594">
        <v>0</v>
      </c>
      <c r="HG594">
        <v>0</v>
      </c>
      <c r="HH594">
        <v>0</v>
      </c>
      <c r="HI594">
        <v>0</v>
      </c>
      <c r="HJ594">
        <v>0</v>
      </c>
      <c r="HK594">
        <v>0</v>
      </c>
      <c r="HL594">
        <v>0</v>
      </c>
      <c r="HM594">
        <v>0</v>
      </c>
      <c r="HN594">
        <v>0</v>
      </c>
      <c r="HO594">
        <v>0</v>
      </c>
      <c r="HP594">
        <v>0</v>
      </c>
      <c r="HQ594">
        <v>2</v>
      </c>
      <c r="HR594">
        <v>1</v>
      </c>
      <c r="HS594">
        <v>1</v>
      </c>
      <c r="HT594">
        <v>0</v>
      </c>
      <c r="HU594">
        <v>0</v>
      </c>
      <c r="HV594">
        <v>0</v>
      </c>
      <c r="HW594">
        <v>0</v>
      </c>
      <c r="HX594">
        <v>0</v>
      </c>
      <c r="HY594">
        <v>0</v>
      </c>
      <c r="HZ594">
        <v>0</v>
      </c>
      <c r="IA594">
        <v>0</v>
      </c>
      <c r="IB594">
        <v>0</v>
      </c>
      <c r="IC594">
        <v>0</v>
      </c>
      <c r="ID594">
        <v>0</v>
      </c>
      <c r="IE594">
        <v>1</v>
      </c>
    </row>
    <row r="595" spans="1:239">
      <c r="A595" t="s">
        <v>615</v>
      </c>
      <c r="B595" t="s">
        <v>606</v>
      </c>
      <c r="C595" t="str">
        <f>"061806"</f>
        <v>061806</v>
      </c>
      <c r="D595" t="s">
        <v>215</v>
      </c>
      <c r="E595">
        <v>4</v>
      </c>
      <c r="F595">
        <v>428</v>
      </c>
      <c r="G595">
        <v>330</v>
      </c>
      <c r="H595">
        <v>166</v>
      </c>
      <c r="I595">
        <v>164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164</v>
      </c>
      <c r="T595">
        <v>0</v>
      </c>
      <c r="U595">
        <v>0</v>
      </c>
      <c r="V595">
        <v>164</v>
      </c>
      <c r="W595">
        <v>13</v>
      </c>
      <c r="X595">
        <v>10</v>
      </c>
      <c r="Y595">
        <v>3</v>
      </c>
      <c r="Z595">
        <v>0</v>
      </c>
      <c r="AA595">
        <v>151</v>
      </c>
      <c r="AB595">
        <v>62</v>
      </c>
      <c r="AC595">
        <v>4</v>
      </c>
      <c r="AD595">
        <v>15</v>
      </c>
      <c r="AE595">
        <v>2</v>
      </c>
      <c r="AF595">
        <v>2</v>
      </c>
      <c r="AG595">
        <v>2</v>
      </c>
      <c r="AH595">
        <v>1</v>
      </c>
      <c r="AI595">
        <v>0</v>
      </c>
      <c r="AJ595">
        <v>1</v>
      </c>
      <c r="AK595">
        <v>6</v>
      </c>
      <c r="AL595">
        <v>0</v>
      </c>
      <c r="AM595">
        <v>21</v>
      </c>
      <c r="AN595">
        <v>5</v>
      </c>
      <c r="AO595">
        <v>0</v>
      </c>
      <c r="AP595">
        <v>2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1</v>
      </c>
      <c r="AX595">
        <v>0</v>
      </c>
      <c r="AY595">
        <v>0</v>
      </c>
      <c r="AZ595">
        <v>0</v>
      </c>
      <c r="BA595">
        <v>62</v>
      </c>
      <c r="BB595">
        <v>6</v>
      </c>
      <c r="BC595">
        <v>0</v>
      </c>
      <c r="BD595">
        <v>1</v>
      </c>
      <c r="BE595">
        <v>2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2</v>
      </c>
      <c r="BV595">
        <v>0</v>
      </c>
      <c r="BW595">
        <v>1</v>
      </c>
      <c r="BX595">
        <v>0</v>
      </c>
      <c r="BY595">
        <v>0</v>
      </c>
      <c r="BZ595">
        <v>0</v>
      </c>
      <c r="CA595">
        <v>6</v>
      </c>
      <c r="CB595">
        <v>7</v>
      </c>
      <c r="CC595">
        <v>2</v>
      </c>
      <c r="CD595">
        <v>1</v>
      </c>
      <c r="CE595">
        <v>1</v>
      </c>
      <c r="CF595">
        <v>2</v>
      </c>
      <c r="CG595">
        <v>0</v>
      </c>
      <c r="CH595">
        <v>0</v>
      </c>
      <c r="CI595">
        <v>0</v>
      </c>
      <c r="CJ595">
        <v>1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7</v>
      </c>
      <c r="CR595">
        <v>1</v>
      </c>
      <c r="CS595">
        <v>1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1</v>
      </c>
      <c r="DR595">
        <v>49</v>
      </c>
      <c r="DS595">
        <v>1</v>
      </c>
      <c r="DT595">
        <v>3</v>
      </c>
      <c r="DU595">
        <v>0</v>
      </c>
      <c r="DV595">
        <v>0</v>
      </c>
      <c r="DW595">
        <v>0</v>
      </c>
      <c r="DX595">
        <v>1</v>
      </c>
      <c r="DY595">
        <v>0</v>
      </c>
      <c r="DZ595">
        <v>0</v>
      </c>
      <c r="EA595">
        <v>0</v>
      </c>
      <c r="EB595">
        <v>0</v>
      </c>
      <c r="EC595">
        <v>0</v>
      </c>
      <c r="ED595">
        <v>0</v>
      </c>
      <c r="EE595">
        <v>0</v>
      </c>
      <c r="EF595">
        <v>0</v>
      </c>
      <c r="EG595">
        <v>44</v>
      </c>
      <c r="EH595">
        <v>0</v>
      </c>
      <c r="EI595">
        <v>0</v>
      </c>
      <c r="EJ595">
        <v>0</v>
      </c>
      <c r="EK595">
        <v>0</v>
      </c>
      <c r="EL595">
        <v>0</v>
      </c>
      <c r="EM595">
        <v>0</v>
      </c>
      <c r="EN595">
        <v>0</v>
      </c>
      <c r="EO595">
        <v>0</v>
      </c>
      <c r="EP595">
        <v>0</v>
      </c>
      <c r="EQ595">
        <v>49</v>
      </c>
      <c r="ER595">
        <v>2</v>
      </c>
      <c r="ES595">
        <v>1</v>
      </c>
      <c r="ET595">
        <v>0</v>
      </c>
      <c r="EU595">
        <v>0</v>
      </c>
      <c r="EV595">
        <v>0</v>
      </c>
      <c r="EW595">
        <v>0</v>
      </c>
      <c r="EX595">
        <v>0</v>
      </c>
      <c r="EY595">
        <v>0</v>
      </c>
      <c r="EZ595">
        <v>0</v>
      </c>
      <c r="FA595">
        <v>0</v>
      </c>
      <c r="FB595">
        <v>0</v>
      </c>
      <c r="FC595">
        <v>0</v>
      </c>
      <c r="FD595">
        <v>0</v>
      </c>
      <c r="FE595">
        <v>0</v>
      </c>
      <c r="FF595">
        <v>0</v>
      </c>
      <c r="FG595">
        <v>0</v>
      </c>
      <c r="FH595">
        <v>0</v>
      </c>
      <c r="FI595">
        <v>0</v>
      </c>
      <c r="FJ595">
        <v>0</v>
      </c>
      <c r="FK595">
        <v>0</v>
      </c>
      <c r="FL595">
        <v>0</v>
      </c>
      <c r="FM595">
        <v>0</v>
      </c>
      <c r="FN595">
        <v>0</v>
      </c>
      <c r="FO595">
        <v>0</v>
      </c>
      <c r="FP595">
        <v>1</v>
      </c>
      <c r="FQ595">
        <v>2</v>
      </c>
      <c r="FR595">
        <v>17</v>
      </c>
      <c r="FS595">
        <v>9</v>
      </c>
      <c r="FT595">
        <v>2</v>
      </c>
      <c r="FU595">
        <v>1</v>
      </c>
      <c r="FV595">
        <v>0</v>
      </c>
      <c r="FW595">
        <v>0</v>
      </c>
      <c r="FX595">
        <v>1</v>
      </c>
      <c r="FY595">
        <v>0</v>
      </c>
      <c r="FZ595">
        <v>0</v>
      </c>
      <c r="GA595">
        <v>1</v>
      </c>
      <c r="GB595">
        <v>0</v>
      </c>
      <c r="GC595">
        <v>0</v>
      </c>
      <c r="GD595">
        <v>0</v>
      </c>
      <c r="GE595">
        <v>3</v>
      </c>
      <c r="GF595">
        <v>0</v>
      </c>
      <c r="GG595">
        <v>0</v>
      </c>
      <c r="GH595">
        <v>0</v>
      </c>
      <c r="GI595">
        <v>0</v>
      </c>
      <c r="GJ595">
        <v>0</v>
      </c>
      <c r="GK595">
        <v>0</v>
      </c>
      <c r="GL595">
        <v>0</v>
      </c>
      <c r="GM595">
        <v>0</v>
      </c>
      <c r="GN595">
        <v>0</v>
      </c>
      <c r="GO595">
        <v>0</v>
      </c>
      <c r="GP595">
        <v>0</v>
      </c>
      <c r="GQ595">
        <v>17</v>
      </c>
      <c r="GR595">
        <v>7</v>
      </c>
      <c r="GS595">
        <v>2</v>
      </c>
      <c r="GT595">
        <v>0</v>
      </c>
      <c r="GU595">
        <v>0</v>
      </c>
      <c r="GV595">
        <v>1</v>
      </c>
      <c r="GW595">
        <v>1</v>
      </c>
      <c r="GX595">
        <v>0</v>
      </c>
      <c r="GY595">
        <v>0</v>
      </c>
      <c r="GZ595">
        <v>1</v>
      </c>
      <c r="HA595">
        <v>0</v>
      </c>
      <c r="HB595">
        <v>0</v>
      </c>
      <c r="HC595">
        <v>0</v>
      </c>
      <c r="HD595">
        <v>0</v>
      </c>
      <c r="HE595">
        <v>0</v>
      </c>
      <c r="HF595">
        <v>0</v>
      </c>
      <c r="HG595">
        <v>0</v>
      </c>
      <c r="HH595">
        <v>0</v>
      </c>
      <c r="HI595">
        <v>0</v>
      </c>
      <c r="HJ595">
        <v>0</v>
      </c>
      <c r="HK595">
        <v>2</v>
      </c>
      <c r="HL595">
        <v>0</v>
      </c>
      <c r="HM595">
        <v>0</v>
      </c>
      <c r="HN595">
        <v>0</v>
      </c>
      <c r="HO595">
        <v>0</v>
      </c>
      <c r="HP595">
        <v>0</v>
      </c>
      <c r="HQ595">
        <v>7</v>
      </c>
      <c r="HR595">
        <v>0</v>
      </c>
      <c r="HS595">
        <v>0</v>
      </c>
      <c r="HT595">
        <v>0</v>
      </c>
      <c r="HU595">
        <v>0</v>
      </c>
      <c r="HV595">
        <v>0</v>
      </c>
      <c r="HW595">
        <v>0</v>
      </c>
      <c r="HX595">
        <v>0</v>
      </c>
      <c r="HY595">
        <v>0</v>
      </c>
      <c r="HZ595">
        <v>0</v>
      </c>
      <c r="IA595">
        <v>0</v>
      </c>
      <c r="IB595">
        <v>0</v>
      </c>
      <c r="IC595">
        <v>0</v>
      </c>
      <c r="ID595">
        <v>0</v>
      </c>
      <c r="IE595">
        <v>0</v>
      </c>
    </row>
    <row r="596" spans="1:239">
      <c r="A596" t="s">
        <v>614</v>
      </c>
      <c r="B596" t="s">
        <v>606</v>
      </c>
      <c r="C596" t="str">
        <f>"061806"</f>
        <v>061806</v>
      </c>
      <c r="D596" t="s">
        <v>613</v>
      </c>
      <c r="E596">
        <v>5</v>
      </c>
      <c r="F596">
        <v>373</v>
      </c>
      <c r="G596">
        <v>288</v>
      </c>
      <c r="H596">
        <v>121</v>
      </c>
      <c r="I596">
        <v>167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167</v>
      </c>
      <c r="T596">
        <v>0</v>
      </c>
      <c r="U596">
        <v>0</v>
      </c>
      <c r="V596">
        <v>167</v>
      </c>
      <c r="W596">
        <v>3</v>
      </c>
      <c r="X596">
        <v>1</v>
      </c>
      <c r="Y596">
        <v>2</v>
      </c>
      <c r="Z596">
        <v>0</v>
      </c>
      <c r="AA596">
        <v>164</v>
      </c>
      <c r="AB596">
        <v>57</v>
      </c>
      <c r="AC596">
        <v>10</v>
      </c>
      <c r="AD596">
        <v>17</v>
      </c>
      <c r="AE596">
        <v>0</v>
      </c>
      <c r="AF596">
        <v>0</v>
      </c>
      <c r="AG596">
        <v>2</v>
      </c>
      <c r="AH596">
        <v>0</v>
      </c>
      <c r="AI596">
        <v>2</v>
      </c>
      <c r="AJ596">
        <v>0</v>
      </c>
      <c r="AK596">
        <v>11</v>
      </c>
      <c r="AL596">
        <v>1</v>
      </c>
      <c r="AM596">
        <v>9</v>
      </c>
      <c r="AN596">
        <v>4</v>
      </c>
      <c r="AO596">
        <v>0</v>
      </c>
      <c r="AP596">
        <v>0</v>
      </c>
      <c r="AQ596">
        <v>0</v>
      </c>
      <c r="AR596">
        <v>1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57</v>
      </c>
      <c r="BB596">
        <v>8</v>
      </c>
      <c r="BC596">
        <v>2</v>
      </c>
      <c r="BD596">
        <v>0</v>
      </c>
      <c r="BE596">
        <v>3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2</v>
      </c>
      <c r="BT596">
        <v>0</v>
      </c>
      <c r="BU596">
        <v>1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8</v>
      </c>
      <c r="CB596">
        <v>5</v>
      </c>
      <c r="CC596">
        <v>1</v>
      </c>
      <c r="CD596">
        <v>1</v>
      </c>
      <c r="CE596">
        <v>0</v>
      </c>
      <c r="CF596">
        <v>1</v>
      </c>
      <c r="CG596">
        <v>0</v>
      </c>
      <c r="CH596">
        <v>0</v>
      </c>
      <c r="CI596">
        <v>0</v>
      </c>
      <c r="CJ596">
        <v>0</v>
      </c>
      <c r="CK596">
        <v>1</v>
      </c>
      <c r="CL596">
        <v>0</v>
      </c>
      <c r="CM596">
        <v>0</v>
      </c>
      <c r="CN596">
        <v>0</v>
      </c>
      <c r="CO596">
        <v>1</v>
      </c>
      <c r="CP596">
        <v>0</v>
      </c>
      <c r="CQ596">
        <v>5</v>
      </c>
      <c r="CR596">
        <v>7</v>
      </c>
      <c r="CS596">
        <v>2</v>
      </c>
      <c r="CT596">
        <v>0</v>
      </c>
      <c r="CU596">
        <v>0</v>
      </c>
      <c r="CV596">
        <v>1</v>
      </c>
      <c r="CW596">
        <v>3</v>
      </c>
      <c r="CX596">
        <v>0</v>
      </c>
      <c r="CY596">
        <v>0</v>
      </c>
      <c r="CZ596">
        <v>1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7</v>
      </c>
      <c r="DR596">
        <v>59</v>
      </c>
      <c r="DS596">
        <v>0</v>
      </c>
      <c r="DT596">
        <v>0</v>
      </c>
      <c r="DU596">
        <v>2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0</v>
      </c>
      <c r="EB596">
        <v>0</v>
      </c>
      <c r="EC596">
        <v>0</v>
      </c>
      <c r="ED596">
        <v>0</v>
      </c>
      <c r="EE596">
        <v>0</v>
      </c>
      <c r="EF596">
        <v>0</v>
      </c>
      <c r="EG596">
        <v>57</v>
      </c>
      <c r="EH596">
        <v>0</v>
      </c>
      <c r="EI596">
        <v>0</v>
      </c>
      <c r="EJ596">
        <v>0</v>
      </c>
      <c r="EK596">
        <v>0</v>
      </c>
      <c r="EL596">
        <v>0</v>
      </c>
      <c r="EM596">
        <v>0</v>
      </c>
      <c r="EN596">
        <v>0</v>
      </c>
      <c r="EO596">
        <v>0</v>
      </c>
      <c r="EP596">
        <v>0</v>
      </c>
      <c r="EQ596">
        <v>59</v>
      </c>
      <c r="ER596">
        <v>7</v>
      </c>
      <c r="ES596">
        <v>1</v>
      </c>
      <c r="ET596">
        <v>1</v>
      </c>
      <c r="EU596">
        <v>2</v>
      </c>
      <c r="EV596">
        <v>0</v>
      </c>
      <c r="EW596">
        <v>0</v>
      </c>
      <c r="EX596">
        <v>0</v>
      </c>
      <c r="EY596">
        <v>1</v>
      </c>
      <c r="EZ596">
        <v>1</v>
      </c>
      <c r="FA596">
        <v>0</v>
      </c>
      <c r="FB596">
        <v>0</v>
      </c>
      <c r="FC596">
        <v>0</v>
      </c>
      <c r="FD596">
        <v>0</v>
      </c>
      <c r="FE596">
        <v>0</v>
      </c>
      <c r="FF596">
        <v>0</v>
      </c>
      <c r="FG596">
        <v>0</v>
      </c>
      <c r="FH596">
        <v>0</v>
      </c>
      <c r="FI596">
        <v>0</v>
      </c>
      <c r="FJ596">
        <v>0</v>
      </c>
      <c r="FK596">
        <v>0</v>
      </c>
      <c r="FL596">
        <v>0</v>
      </c>
      <c r="FM596">
        <v>0</v>
      </c>
      <c r="FN596">
        <v>1</v>
      </c>
      <c r="FO596">
        <v>0</v>
      </c>
      <c r="FP596">
        <v>0</v>
      </c>
      <c r="FQ596">
        <v>7</v>
      </c>
      <c r="FR596">
        <v>19</v>
      </c>
      <c r="FS596">
        <v>6</v>
      </c>
      <c r="FT596">
        <v>2</v>
      </c>
      <c r="FU596">
        <v>0</v>
      </c>
      <c r="FV596">
        <v>0</v>
      </c>
      <c r="FW596">
        <v>0</v>
      </c>
      <c r="FX596">
        <v>0</v>
      </c>
      <c r="FY596">
        <v>1</v>
      </c>
      <c r="FZ596">
        <v>0</v>
      </c>
      <c r="GA596">
        <v>0</v>
      </c>
      <c r="GB596">
        <v>3</v>
      </c>
      <c r="GC596">
        <v>0</v>
      </c>
      <c r="GD596">
        <v>1</v>
      </c>
      <c r="GE596">
        <v>0</v>
      </c>
      <c r="GF596">
        <v>1</v>
      </c>
      <c r="GG596">
        <v>0</v>
      </c>
      <c r="GH596">
        <v>0</v>
      </c>
      <c r="GI596">
        <v>2</v>
      </c>
      <c r="GJ596">
        <v>0</v>
      </c>
      <c r="GK596">
        <v>1</v>
      </c>
      <c r="GL596">
        <v>1</v>
      </c>
      <c r="GM596">
        <v>0</v>
      </c>
      <c r="GN596">
        <v>0</v>
      </c>
      <c r="GO596">
        <v>1</v>
      </c>
      <c r="GP596">
        <v>0</v>
      </c>
      <c r="GQ596">
        <v>19</v>
      </c>
      <c r="GR596">
        <v>2</v>
      </c>
      <c r="GS596">
        <v>0</v>
      </c>
      <c r="GT596">
        <v>0</v>
      </c>
      <c r="GU596">
        <v>1</v>
      </c>
      <c r="GV596">
        <v>0</v>
      </c>
      <c r="GW596">
        <v>0</v>
      </c>
      <c r="GX596">
        <v>0</v>
      </c>
      <c r="GY596">
        <v>0</v>
      </c>
      <c r="GZ596">
        <v>0</v>
      </c>
      <c r="HA596">
        <v>0</v>
      </c>
      <c r="HB596">
        <v>0</v>
      </c>
      <c r="HC596">
        <v>0</v>
      </c>
      <c r="HD596">
        <v>0</v>
      </c>
      <c r="HE596">
        <v>0</v>
      </c>
      <c r="HF596">
        <v>0</v>
      </c>
      <c r="HG596">
        <v>0</v>
      </c>
      <c r="HH596">
        <v>0</v>
      </c>
      <c r="HI596">
        <v>0</v>
      </c>
      <c r="HJ596">
        <v>0</v>
      </c>
      <c r="HK596">
        <v>1</v>
      </c>
      <c r="HL596">
        <v>0</v>
      </c>
      <c r="HM596">
        <v>0</v>
      </c>
      <c r="HN596">
        <v>0</v>
      </c>
      <c r="HO596">
        <v>0</v>
      </c>
      <c r="HP596">
        <v>0</v>
      </c>
      <c r="HQ596">
        <v>2</v>
      </c>
      <c r="HR596">
        <v>0</v>
      </c>
      <c r="HS596">
        <v>0</v>
      </c>
      <c r="HT596">
        <v>0</v>
      </c>
      <c r="HU596">
        <v>0</v>
      </c>
      <c r="HV596">
        <v>0</v>
      </c>
      <c r="HW596">
        <v>0</v>
      </c>
      <c r="HX596">
        <v>0</v>
      </c>
      <c r="HY596">
        <v>0</v>
      </c>
      <c r="HZ596">
        <v>0</v>
      </c>
      <c r="IA596">
        <v>0</v>
      </c>
      <c r="IB596">
        <v>0</v>
      </c>
      <c r="IC596">
        <v>0</v>
      </c>
      <c r="ID596">
        <v>0</v>
      </c>
      <c r="IE596">
        <v>0</v>
      </c>
    </row>
    <row r="597" spans="1:239">
      <c r="A597" t="s">
        <v>612</v>
      </c>
      <c r="B597" t="s">
        <v>606</v>
      </c>
      <c r="C597" t="str">
        <f>"061806"</f>
        <v>061806</v>
      </c>
      <c r="D597" t="s">
        <v>220</v>
      </c>
      <c r="E597">
        <v>6</v>
      </c>
      <c r="F597">
        <v>457</v>
      </c>
      <c r="G597">
        <v>350</v>
      </c>
      <c r="H597">
        <v>208</v>
      </c>
      <c r="I597">
        <v>142</v>
      </c>
      <c r="J597">
        <v>0</v>
      </c>
      <c r="K597">
        <v>3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142</v>
      </c>
      <c r="T597">
        <v>0</v>
      </c>
      <c r="U597">
        <v>0</v>
      </c>
      <c r="V597">
        <v>142</v>
      </c>
      <c r="W597">
        <v>4</v>
      </c>
      <c r="X597">
        <v>4</v>
      </c>
      <c r="Y597">
        <v>0</v>
      </c>
      <c r="Z597">
        <v>0</v>
      </c>
      <c r="AA597">
        <v>138</v>
      </c>
      <c r="AB597">
        <v>58</v>
      </c>
      <c r="AC597">
        <v>7</v>
      </c>
      <c r="AD597">
        <v>9</v>
      </c>
      <c r="AE597">
        <v>4</v>
      </c>
      <c r="AF597">
        <v>0</v>
      </c>
      <c r="AG597">
        <v>2</v>
      </c>
      <c r="AH597">
        <v>2</v>
      </c>
      <c r="AI597">
        <v>0</v>
      </c>
      <c r="AJ597">
        <v>0</v>
      </c>
      <c r="AK597">
        <v>16</v>
      </c>
      <c r="AL597">
        <v>0</v>
      </c>
      <c r="AM597">
        <v>16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1</v>
      </c>
      <c r="AT597">
        <v>0</v>
      </c>
      <c r="AU597">
        <v>0</v>
      </c>
      <c r="AV597">
        <v>0</v>
      </c>
      <c r="AW597">
        <v>0</v>
      </c>
      <c r="AX597">
        <v>1</v>
      </c>
      <c r="AY597">
        <v>0</v>
      </c>
      <c r="AZ597">
        <v>0</v>
      </c>
      <c r="BA597">
        <v>58</v>
      </c>
      <c r="BB597">
        <v>15</v>
      </c>
      <c r="BC597">
        <v>1</v>
      </c>
      <c r="BD597">
        <v>1</v>
      </c>
      <c r="BE597">
        <v>7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1</v>
      </c>
      <c r="BN597">
        <v>0</v>
      </c>
      <c r="BO597">
        <v>0</v>
      </c>
      <c r="BP597">
        <v>0</v>
      </c>
      <c r="BQ597">
        <v>0</v>
      </c>
      <c r="BR597">
        <v>3</v>
      </c>
      <c r="BS597">
        <v>1</v>
      </c>
      <c r="BT597">
        <v>0</v>
      </c>
      <c r="BU597">
        <v>0</v>
      </c>
      <c r="BV597">
        <v>0</v>
      </c>
      <c r="BW597">
        <v>1</v>
      </c>
      <c r="BX597">
        <v>0</v>
      </c>
      <c r="BY597">
        <v>0</v>
      </c>
      <c r="BZ597">
        <v>0</v>
      </c>
      <c r="CA597">
        <v>15</v>
      </c>
      <c r="CB597">
        <v>2</v>
      </c>
      <c r="CC597">
        <v>2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2</v>
      </c>
      <c r="CR597">
        <v>6</v>
      </c>
      <c r="CS597">
        <v>4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1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1</v>
      </c>
      <c r="DQ597">
        <v>6</v>
      </c>
      <c r="DR597">
        <v>34</v>
      </c>
      <c r="DS597">
        <v>0</v>
      </c>
      <c r="DT597">
        <v>0</v>
      </c>
      <c r="DU597">
        <v>3</v>
      </c>
      <c r="DV597">
        <v>0</v>
      </c>
      <c r="DW597">
        <v>0</v>
      </c>
      <c r="DX597">
        <v>0</v>
      </c>
      <c r="DY597">
        <v>0</v>
      </c>
      <c r="DZ597">
        <v>0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0</v>
      </c>
      <c r="EG597">
        <v>28</v>
      </c>
      <c r="EH597">
        <v>0</v>
      </c>
      <c r="EI597">
        <v>0</v>
      </c>
      <c r="EJ597">
        <v>2</v>
      </c>
      <c r="EK597">
        <v>0</v>
      </c>
      <c r="EL597">
        <v>0</v>
      </c>
      <c r="EM597">
        <v>0</v>
      </c>
      <c r="EN597">
        <v>0</v>
      </c>
      <c r="EO597">
        <v>0</v>
      </c>
      <c r="EP597">
        <v>1</v>
      </c>
      <c r="EQ597">
        <v>34</v>
      </c>
      <c r="ER597">
        <v>2</v>
      </c>
      <c r="ES597">
        <v>0</v>
      </c>
      <c r="ET597">
        <v>0</v>
      </c>
      <c r="EU597">
        <v>0</v>
      </c>
      <c r="EV597">
        <v>0</v>
      </c>
      <c r="EW597">
        <v>0</v>
      </c>
      <c r="EX597">
        <v>0</v>
      </c>
      <c r="EY597">
        <v>0</v>
      </c>
      <c r="EZ597">
        <v>1</v>
      </c>
      <c r="FA597">
        <v>0</v>
      </c>
      <c r="FB597">
        <v>0</v>
      </c>
      <c r="FC597">
        <v>0</v>
      </c>
      <c r="FD597">
        <v>0</v>
      </c>
      <c r="FE597">
        <v>0</v>
      </c>
      <c r="FF597">
        <v>0</v>
      </c>
      <c r="FG597">
        <v>1</v>
      </c>
      <c r="FH597">
        <v>0</v>
      </c>
      <c r="FI597">
        <v>0</v>
      </c>
      <c r="FJ597">
        <v>0</v>
      </c>
      <c r="FK597">
        <v>0</v>
      </c>
      <c r="FL597">
        <v>0</v>
      </c>
      <c r="FM597">
        <v>0</v>
      </c>
      <c r="FN597">
        <v>0</v>
      </c>
      <c r="FO597">
        <v>0</v>
      </c>
      <c r="FP597">
        <v>0</v>
      </c>
      <c r="FQ597">
        <v>2</v>
      </c>
      <c r="FR597">
        <v>18</v>
      </c>
      <c r="FS597">
        <v>6</v>
      </c>
      <c r="FT597">
        <v>1</v>
      </c>
      <c r="FU597">
        <v>3</v>
      </c>
      <c r="FV597">
        <v>0</v>
      </c>
      <c r="FW597">
        <v>0</v>
      </c>
      <c r="FX597">
        <v>2</v>
      </c>
      <c r="FY597">
        <v>0</v>
      </c>
      <c r="FZ597">
        <v>0</v>
      </c>
      <c r="GA597">
        <v>0</v>
      </c>
      <c r="GB597">
        <v>0</v>
      </c>
      <c r="GC597">
        <v>0</v>
      </c>
      <c r="GD597">
        <v>0</v>
      </c>
      <c r="GE597">
        <v>1</v>
      </c>
      <c r="GF597">
        <v>1</v>
      </c>
      <c r="GG597">
        <v>0</v>
      </c>
      <c r="GH597">
        <v>0</v>
      </c>
      <c r="GI597">
        <v>3</v>
      </c>
      <c r="GJ597">
        <v>0</v>
      </c>
      <c r="GK597">
        <v>0</v>
      </c>
      <c r="GL597">
        <v>0</v>
      </c>
      <c r="GM597">
        <v>0</v>
      </c>
      <c r="GN597">
        <v>0</v>
      </c>
      <c r="GO597">
        <v>0</v>
      </c>
      <c r="GP597">
        <v>1</v>
      </c>
      <c r="GQ597">
        <v>18</v>
      </c>
      <c r="GR597">
        <v>3</v>
      </c>
      <c r="GS597">
        <v>1</v>
      </c>
      <c r="GT597">
        <v>0</v>
      </c>
      <c r="GU597">
        <v>0</v>
      </c>
      <c r="GV597">
        <v>0</v>
      </c>
      <c r="GW597">
        <v>0</v>
      </c>
      <c r="GX597">
        <v>0</v>
      </c>
      <c r="GY597">
        <v>0</v>
      </c>
      <c r="GZ597">
        <v>0</v>
      </c>
      <c r="HA597">
        <v>0</v>
      </c>
      <c r="HB597">
        <v>0</v>
      </c>
      <c r="HC597">
        <v>0</v>
      </c>
      <c r="HD597">
        <v>0</v>
      </c>
      <c r="HE597">
        <v>1</v>
      </c>
      <c r="HF597">
        <v>0</v>
      </c>
      <c r="HG597">
        <v>0</v>
      </c>
      <c r="HH597">
        <v>0</v>
      </c>
      <c r="HI597">
        <v>0</v>
      </c>
      <c r="HJ597">
        <v>0</v>
      </c>
      <c r="HK597">
        <v>0</v>
      </c>
      <c r="HL597">
        <v>0</v>
      </c>
      <c r="HM597">
        <v>0</v>
      </c>
      <c r="HN597">
        <v>0</v>
      </c>
      <c r="HO597">
        <v>0</v>
      </c>
      <c r="HP597">
        <v>1</v>
      </c>
      <c r="HQ597">
        <v>3</v>
      </c>
      <c r="HR597">
        <v>0</v>
      </c>
      <c r="HS597">
        <v>0</v>
      </c>
      <c r="HT597">
        <v>0</v>
      </c>
      <c r="HU597">
        <v>0</v>
      </c>
      <c r="HV597">
        <v>0</v>
      </c>
      <c r="HW597">
        <v>0</v>
      </c>
      <c r="HX597">
        <v>0</v>
      </c>
      <c r="HY597">
        <v>0</v>
      </c>
      <c r="HZ597">
        <v>0</v>
      </c>
      <c r="IA597">
        <v>0</v>
      </c>
      <c r="IB597">
        <v>0</v>
      </c>
      <c r="IC597">
        <v>0</v>
      </c>
      <c r="ID597">
        <v>0</v>
      </c>
      <c r="IE597">
        <v>0</v>
      </c>
    </row>
    <row r="598" spans="1:239">
      <c r="A598" t="s">
        <v>611</v>
      </c>
      <c r="B598" t="s">
        <v>606</v>
      </c>
      <c r="C598" t="str">
        <f>"061806"</f>
        <v>061806</v>
      </c>
      <c r="D598" t="s">
        <v>201</v>
      </c>
      <c r="E598">
        <v>7</v>
      </c>
      <c r="F598">
        <v>397</v>
      </c>
      <c r="G598">
        <v>310</v>
      </c>
      <c r="H598">
        <v>182</v>
      </c>
      <c r="I598">
        <v>128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128</v>
      </c>
      <c r="T598">
        <v>0</v>
      </c>
      <c r="U598">
        <v>0</v>
      </c>
      <c r="V598">
        <v>128</v>
      </c>
      <c r="W598">
        <v>4</v>
      </c>
      <c r="X598">
        <v>3</v>
      </c>
      <c r="Y598">
        <v>1</v>
      </c>
      <c r="Z598">
        <v>0</v>
      </c>
      <c r="AA598">
        <v>124</v>
      </c>
      <c r="AB598">
        <v>83</v>
      </c>
      <c r="AC598">
        <v>8</v>
      </c>
      <c r="AD598">
        <v>17</v>
      </c>
      <c r="AE598">
        <v>6</v>
      </c>
      <c r="AF598">
        <v>0</v>
      </c>
      <c r="AG598">
        <v>10</v>
      </c>
      <c r="AH598">
        <v>0</v>
      </c>
      <c r="AI598">
        <v>1</v>
      </c>
      <c r="AJ598">
        <v>0</v>
      </c>
      <c r="AK598">
        <v>14</v>
      </c>
      <c r="AL598">
        <v>0</v>
      </c>
      <c r="AM598">
        <v>24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1</v>
      </c>
      <c r="AU598">
        <v>0</v>
      </c>
      <c r="AV598">
        <v>0</v>
      </c>
      <c r="AW598">
        <v>1</v>
      </c>
      <c r="AX598">
        <v>0</v>
      </c>
      <c r="AY598">
        <v>0</v>
      </c>
      <c r="AZ598">
        <v>1</v>
      </c>
      <c r="BA598">
        <v>83</v>
      </c>
      <c r="BB598">
        <v>8</v>
      </c>
      <c r="BC598">
        <v>1</v>
      </c>
      <c r="BD598">
        <v>0</v>
      </c>
      <c r="BE598">
        <v>1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2</v>
      </c>
      <c r="BS598">
        <v>3</v>
      </c>
      <c r="BT598">
        <v>0</v>
      </c>
      <c r="BU598">
        <v>0</v>
      </c>
      <c r="BV598">
        <v>0</v>
      </c>
      <c r="BW598">
        <v>0</v>
      </c>
      <c r="BX598">
        <v>1</v>
      </c>
      <c r="BY598">
        <v>0</v>
      </c>
      <c r="BZ598">
        <v>0</v>
      </c>
      <c r="CA598">
        <v>8</v>
      </c>
      <c r="CB598">
        <v>2</v>
      </c>
      <c r="CC598">
        <v>0</v>
      </c>
      <c r="CD598">
        <v>0</v>
      </c>
      <c r="CE598">
        <v>0</v>
      </c>
      <c r="CF598">
        <v>2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2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0</v>
      </c>
      <c r="DQ598">
        <v>0</v>
      </c>
      <c r="DR598">
        <v>25</v>
      </c>
      <c r="DS598">
        <v>0</v>
      </c>
      <c r="DT598">
        <v>1</v>
      </c>
      <c r="DU598">
        <v>1</v>
      </c>
      <c r="DV598">
        <v>0</v>
      </c>
      <c r="DW598">
        <v>0</v>
      </c>
      <c r="DX598">
        <v>2</v>
      </c>
      <c r="DY598">
        <v>0</v>
      </c>
      <c r="DZ598">
        <v>0</v>
      </c>
      <c r="EA598">
        <v>0</v>
      </c>
      <c r="EB598">
        <v>0</v>
      </c>
      <c r="EC598">
        <v>0</v>
      </c>
      <c r="ED598">
        <v>0</v>
      </c>
      <c r="EE598">
        <v>0</v>
      </c>
      <c r="EF598">
        <v>0</v>
      </c>
      <c r="EG598">
        <v>21</v>
      </c>
      <c r="EH598">
        <v>0</v>
      </c>
      <c r="EI598">
        <v>0</v>
      </c>
      <c r="EJ598">
        <v>0</v>
      </c>
      <c r="EK598">
        <v>0</v>
      </c>
      <c r="EL598">
        <v>0</v>
      </c>
      <c r="EM598">
        <v>0</v>
      </c>
      <c r="EN598">
        <v>0</v>
      </c>
      <c r="EO598">
        <v>0</v>
      </c>
      <c r="EP598">
        <v>0</v>
      </c>
      <c r="EQ598">
        <v>25</v>
      </c>
      <c r="ER598">
        <v>0</v>
      </c>
      <c r="ES598">
        <v>0</v>
      </c>
      <c r="ET598">
        <v>0</v>
      </c>
      <c r="EU598">
        <v>0</v>
      </c>
      <c r="EV598">
        <v>0</v>
      </c>
      <c r="EW598">
        <v>0</v>
      </c>
      <c r="EX598">
        <v>0</v>
      </c>
      <c r="EY598">
        <v>0</v>
      </c>
      <c r="EZ598">
        <v>0</v>
      </c>
      <c r="FA598">
        <v>0</v>
      </c>
      <c r="FB598">
        <v>0</v>
      </c>
      <c r="FC598">
        <v>0</v>
      </c>
      <c r="FD598">
        <v>0</v>
      </c>
      <c r="FE598">
        <v>0</v>
      </c>
      <c r="FF598">
        <v>0</v>
      </c>
      <c r="FG598">
        <v>0</v>
      </c>
      <c r="FH598">
        <v>0</v>
      </c>
      <c r="FI598">
        <v>0</v>
      </c>
      <c r="FJ598">
        <v>0</v>
      </c>
      <c r="FK598">
        <v>0</v>
      </c>
      <c r="FL598">
        <v>0</v>
      </c>
      <c r="FM598">
        <v>0</v>
      </c>
      <c r="FN598">
        <v>0</v>
      </c>
      <c r="FO598">
        <v>0</v>
      </c>
      <c r="FP598">
        <v>0</v>
      </c>
      <c r="FQ598">
        <v>0</v>
      </c>
      <c r="FR598">
        <v>4</v>
      </c>
      <c r="FS598">
        <v>0</v>
      </c>
      <c r="FT598">
        <v>2</v>
      </c>
      <c r="FU598">
        <v>0</v>
      </c>
      <c r="FV598">
        <v>0</v>
      </c>
      <c r="FW598">
        <v>0</v>
      </c>
      <c r="FX598">
        <v>1</v>
      </c>
      <c r="FY598">
        <v>0</v>
      </c>
      <c r="FZ598">
        <v>0</v>
      </c>
      <c r="GA598">
        <v>0</v>
      </c>
      <c r="GB598">
        <v>1</v>
      </c>
      <c r="GC598">
        <v>0</v>
      </c>
      <c r="GD598">
        <v>0</v>
      </c>
      <c r="GE598">
        <v>0</v>
      </c>
      <c r="GF598">
        <v>0</v>
      </c>
      <c r="GG598">
        <v>0</v>
      </c>
      <c r="GH598">
        <v>0</v>
      </c>
      <c r="GI598">
        <v>0</v>
      </c>
      <c r="GJ598">
        <v>0</v>
      </c>
      <c r="GK598">
        <v>0</v>
      </c>
      <c r="GL598">
        <v>0</v>
      </c>
      <c r="GM598">
        <v>0</v>
      </c>
      <c r="GN598">
        <v>0</v>
      </c>
      <c r="GO598">
        <v>0</v>
      </c>
      <c r="GP598">
        <v>0</v>
      </c>
      <c r="GQ598">
        <v>4</v>
      </c>
      <c r="GR598">
        <v>1</v>
      </c>
      <c r="GS598">
        <v>0</v>
      </c>
      <c r="GT598">
        <v>1</v>
      </c>
      <c r="GU598">
        <v>0</v>
      </c>
      <c r="GV598">
        <v>0</v>
      </c>
      <c r="GW598">
        <v>0</v>
      </c>
      <c r="GX598">
        <v>0</v>
      </c>
      <c r="GY598">
        <v>0</v>
      </c>
      <c r="GZ598">
        <v>0</v>
      </c>
      <c r="HA598">
        <v>0</v>
      </c>
      <c r="HB598">
        <v>0</v>
      </c>
      <c r="HC598">
        <v>0</v>
      </c>
      <c r="HD598">
        <v>0</v>
      </c>
      <c r="HE598">
        <v>0</v>
      </c>
      <c r="HF598">
        <v>0</v>
      </c>
      <c r="HG598">
        <v>0</v>
      </c>
      <c r="HH598">
        <v>0</v>
      </c>
      <c r="HI598">
        <v>0</v>
      </c>
      <c r="HJ598">
        <v>0</v>
      </c>
      <c r="HK598">
        <v>0</v>
      </c>
      <c r="HL598">
        <v>0</v>
      </c>
      <c r="HM598">
        <v>0</v>
      </c>
      <c r="HN598">
        <v>0</v>
      </c>
      <c r="HO598">
        <v>0</v>
      </c>
      <c r="HP598">
        <v>0</v>
      </c>
      <c r="HQ598">
        <v>1</v>
      </c>
      <c r="HR598">
        <v>1</v>
      </c>
      <c r="HS598">
        <v>0</v>
      </c>
      <c r="HT598">
        <v>0</v>
      </c>
      <c r="HU598">
        <v>0</v>
      </c>
      <c r="HV598">
        <v>0</v>
      </c>
      <c r="HW598">
        <v>0</v>
      </c>
      <c r="HX598">
        <v>0</v>
      </c>
      <c r="HY598">
        <v>1</v>
      </c>
      <c r="HZ598">
        <v>0</v>
      </c>
      <c r="IA598">
        <v>0</v>
      </c>
      <c r="IB598">
        <v>0</v>
      </c>
      <c r="IC598">
        <v>0</v>
      </c>
      <c r="ID598">
        <v>0</v>
      </c>
      <c r="IE598">
        <v>1</v>
      </c>
    </row>
    <row r="599" spans="1:239">
      <c r="A599" t="s">
        <v>610</v>
      </c>
      <c r="B599" t="s">
        <v>606</v>
      </c>
      <c r="C599" t="str">
        <f>"061806"</f>
        <v>061806</v>
      </c>
      <c r="D599" t="s">
        <v>220</v>
      </c>
      <c r="E599">
        <v>8</v>
      </c>
      <c r="F599">
        <v>454</v>
      </c>
      <c r="G599">
        <v>350</v>
      </c>
      <c r="H599">
        <v>192</v>
      </c>
      <c r="I599">
        <v>158</v>
      </c>
      <c r="J599">
        <v>0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158</v>
      </c>
      <c r="T599">
        <v>0</v>
      </c>
      <c r="U599">
        <v>0</v>
      </c>
      <c r="V599">
        <v>158</v>
      </c>
      <c r="W599">
        <v>6</v>
      </c>
      <c r="X599">
        <v>6</v>
      </c>
      <c r="Y599">
        <v>0</v>
      </c>
      <c r="Z599">
        <v>0</v>
      </c>
      <c r="AA599">
        <v>152</v>
      </c>
      <c r="AB599">
        <v>77</v>
      </c>
      <c r="AC599">
        <v>11</v>
      </c>
      <c r="AD599">
        <v>20</v>
      </c>
      <c r="AE599">
        <v>2</v>
      </c>
      <c r="AF599">
        <v>1</v>
      </c>
      <c r="AG599">
        <v>6</v>
      </c>
      <c r="AH599">
        <v>0</v>
      </c>
      <c r="AI599">
        <v>0</v>
      </c>
      <c r="AJ599">
        <v>0</v>
      </c>
      <c r="AK599">
        <v>16</v>
      </c>
      <c r="AL599">
        <v>1</v>
      </c>
      <c r="AM599">
        <v>16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1</v>
      </c>
      <c r="AT599">
        <v>1</v>
      </c>
      <c r="AU599">
        <v>0</v>
      </c>
      <c r="AV599">
        <v>0</v>
      </c>
      <c r="AW599">
        <v>1</v>
      </c>
      <c r="AX599">
        <v>1</v>
      </c>
      <c r="AY599">
        <v>0</v>
      </c>
      <c r="AZ599">
        <v>0</v>
      </c>
      <c r="BA599">
        <v>77</v>
      </c>
      <c r="BB599">
        <v>12</v>
      </c>
      <c r="BC599">
        <v>0</v>
      </c>
      <c r="BD599">
        <v>1</v>
      </c>
      <c r="BE599">
        <v>3</v>
      </c>
      <c r="BF599">
        <v>1</v>
      </c>
      <c r="BG599">
        <v>0</v>
      </c>
      <c r="BH599">
        <v>0</v>
      </c>
      <c r="BI599">
        <v>2</v>
      </c>
      <c r="BJ599">
        <v>0</v>
      </c>
      <c r="BK599">
        <v>0</v>
      </c>
      <c r="BL599">
        <v>0</v>
      </c>
      <c r="BM599">
        <v>0</v>
      </c>
      <c r="BN599">
        <v>1</v>
      </c>
      <c r="BO599">
        <v>0</v>
      </c>
      <c r="BP599">
        <v>0</v>
      </c>
      <c r="BQ599">
        <v>0</v>
      </c>
      <c r="BR599">
        <v>1</v>
      </c>
      <c r="BS599">
        <v>0</v>
      </c>
      <c r="BT599">
        <v>0</v>
      </c>
      <c r="BU599">
        <v>3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12</v>
      </c>
      <c r="CB599">
        <v>1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1</v>
      </c>
      <c r="CN599">
        <v>0</v>
      </c>
      <c r="CO599">
        <v>0</v>
      </c>
      <c r="CP599">
        <v>0</v>
      </c>
      <c r="CQ599">
        <v>1</v>
      </c>
      <c r="CR599">
        <v>3</v>
      </c>
      <c r="CS599">
        <v>2</v>
      </c>
      <c r="CT599">
        <v>0</v>
      </c>
      <c r="CU599">
        <v>0</v>
      </c>
      <c r="CV599">
        <v>1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3</v>
      </c>
      <c r="DR599">
        <v>31</v>
      </c>
      <c r="DS599">
        <v>0</v>
      </c>
      <c r="DT599">
        <v>1</v>
      </c>
      <c r="DU599">
        <v>1</v>
      </c>
      <c r="DV599">
        <v>0</v>
      </c>
      <c r="DW599">
        <v>0</v>
      </c>
      <c r="DX599">
        <v>0</v>
      </c>
      <c r="DY599">
        <v>0</v>
      </c>
      <c r="DZ599">
        <v>0</v>
      </c>
      <c r="EA599">
        <v>2</v>
      </c>
      <c r="EB599">
        <v>0</v>
      </c>
      <c r="EC599">
        <v>0</v>
      </c>
      <c r="ED599">
        <v>2</v>
      </c>
      <c r="EE599">
        <v>1</v>
      </c>
      <c r="EF599">
        <v>0</v>
      </c>
      <c r="EG599">
        <v>18</v>
      </c>
      <c r="EH599">
        <v>0</v>
      </c>
      <c r="EI599">
        <v>0</v>
      </c>
      <c r="EJ599">
        <v>1</v>
      </c>
      <c r="EK599">
        <v>2</v>
      </c>
      <c r="EL599">
        <v>0</v>
      </c>
      <c r="EM599">
        <v>0</v>
      </c>
      <c r="EN599">
        <v>0</v>
      </c>
      <c r="EO599">
        <v>0</v>
      </c>
      <c r="EP599">
        <v>3</v>
      </c>
      <c r="EQ599">
        <v>31</v>
      </c>
      <c r="ER599">
        <v>7</v>
      </c>
      <c r="ES599">
        <v>0</v>
      </c>
      <c r="ET599">
        <v>1</v>
      </c>
      <c r="EU599">
        <v>0</v>
      </c>
      <c r="EV599">
        <v>0</v>
      </c>
      <c r="EW599">
        <v>0</v>
      </c>
      <c r="EX599">
        <v>1</v>
      </c>
      <c r="EY599">
        <v>0</v>
      </c>
      <c r="EZ599">
        <v>0</v>
      </c>
      <c r="FA599">
        <v>1</v>
      </c>
      <c r="FB599">
        <v>0</v>
      </c>
      <c r="FC599">
        <v>1</v>
      </c>
      <c r="FD599">
        <v>0</v>
      </c>
      <c r="FE599">
        <v>0</v>
      </c>
      <c r="FF599">
        <v>1</v>
      </c>
      <c r="FG599">
        <v>0</v>
      </c>
      <c r="FH599">
        <v>0</v>
      </c>
      <c r="FI599">
        <v>0</v>
      </c>
      <c r="FJ599">
        <v>0</v>
      </c>
      <c r="FK599">
        <v>0</v>
      </c>
      <c r="FL599">
        <v>0</v>
      </c>
      <c r="FM599">
        <v>2</v>
      </c>
      <c r="FN599">
        <v>0</v>
      </c>
      <c r="FO599">
        <v>0</v>
      </c>
      <c r="FP599">
        <v>0</v>
      </c>
      <c r="FQ599">
        <v>7</v>
      </c>
      <c r="FR599">
        <v>20</v>
      </c>
      <c r="FS599">
        <v>4</v>
      </c>
      <c r="FT599">
        <v>0</v>
      </c>
      <c r="FU599">
        <v>0</v>
      </c>
      <c r="FV599">
        <v>1</v>
      </c>
      <c r="FW599">
        <v>0</v>
      </c>
      <c r="FX599">
        <v>4</v>
      </c>
      <c r="FY599">
        <v>1</v>
      </c>
      <c r="FZ599">
        <v>0</v>
      </c>
      <c r="GA599">
        <v>2</v>
      </c>
      <c r="GB599">
        <v>1</v>
      </c>
      <c r="GC599">
        <v>0</v>
      </c>
      <c r="GD599">
        <v>3</v>
      </c>
      <c r="GE599">
        <v>2</v>
      </c>
      <c r="GF599">
        <v>0</v>
      </c>
      <c r="GG599">
        <v>1</v>
      </c>
      <c r="GH599">
        <v>0</v>
      </c>
      <c r="GI599">
        <v>1</v>
      </c>
      <c r="GJ599">
        <v>0</v>
      </c>
      <c r="GK599">
        <v>0</v>
      </c>
      <c r="GL599">
        <v>0</v>
      </c>
      <c r="GM599">
        <v>0</v>
      </c>
      <c r="GN599">
        <v>0</v>
      </c>
      <c r="GO599">
        <v>0</v>
      </c>
      <c r="GP599">
        <v>0</v>
      </c>
      <c r="GQ599">
        <v>20</v>
      </c>
      <c r="GR599">
        <v>1</v>
      </c>
      <c r="GS599">
        <v>1</v>
      </c>
      <c r="GT599">
        <v>0</v>
      </c>
      <c r="GU599">
        <v>0</v>
      </c>
      <c r="GV599">
        <v>0</v>
      </c>
      <c r="GW599">
        <v>0</v>
      </c>
      <c r="GX599">
        <v>0</v>
      </c>
      <c r="GY599">
        <v>0</v>
      </c>
      <c r="GZ599">
        <v>0</v>
      </c>
      <c r="HA599">
        <v>0</v>
      </c>
      <c r="HB599">
        <v>0</v>
      </c>
      <c r="HC599">
        <v>0</v>
      </c>
      <c r="HD599">
        <v>0</v>
      </c>
      <c r="HE599">
        <v>0</v>
      </c>
      <c r="HF599">
        <v>0</v>
      </c>
      <c r="HG599">
        <v>0</v>
      </c>
      <c r="HH599">
        <v>0</v>
      </c>
      <c r="HI599">
        <v>0</v>
      </c>
      <c r="HJ599">
        <v>0</v>
      </c>
      <c r="HK599">
        <v>0</v>
      </c>
      <c r="HL599">
        <v>0</v>
      </c>
      <c r="HM599">
        <v>0</v>
      </c>
      <c r="HN599">
        <v>0</v>
      </c>
      <c r="HO599">
        <v>0</v>
      </c>
      <c r="HP599">
        <v>0</v>
      </c>
      <c r="HQ599">
        <v>1</v>
      </c>
      <c r="HR599">
        <v>0</v>
      </c>
      <c r="HS599">
        <v>0</v>
      </c>
      <c r="HT599">
        <v>0</v>
      </c>
      <c r="HU599">
        <v>0</v>
      </c>
      <c r="HV599">
        <v>0</v>
      </c>
      <c r="HW599">
        <v>0</v>
      </c>
      <c r="HX599">
        <v>0</v>
      </c>
      <c r="HY599">
        <v>0</v>
      </c>
      <c r="HZ599">
        <v>0</v>
      </c>
      <c r="IA599">
        <v>0</v>
      </c>
      <c r="IB599">
        <v>0</v>
      </c>
      <c r="IC599">
        <v>0</v>
      </c>
      <c r="ID599">
        <v>0</v>
      </c>
      <c r="IE599">
        <v>0</v>
      </c>
    </row>
    <row r="600" spans="1:239">
      <c r="A600" t="s">
        <v>609</v>
      </c>
      <c r="B600" t="s">
        <v>606</v>
      </c>
      <c r="C600" t="str">
        <f>"061806"</f>
        <v>061806</v>
      </c>
      <c r="D600" t="s">
        <v>215</v>
      </c>
      <c r="E600">
        <v>9</v>
      </c>
      <c r="F600">
        <v>226</v>
      </c>
      <c r="G600">
        <v>180</v>
      </c>
      <c r="H600">
        <v>103</v>
      </c>
      <c r="I600">
        <v>77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77</v>
      </c>
      <c r="T600">
        <v>0</v>
      </c>
      <c r="U600">
        <v>0</v>
      </c>
      <c r="V600">
        <v>77</v>
      </c>
      <c r="W600">
        <v>6</v>
      </c>
      <c r="X600">
        <v>2</v>
      </c>
      <c r="Y600">
        <v>4</v>
      </c>
      <c r="Z600">
        <v>0</v>
      </c>
      <c r="AA600">
        <v>71</v>
      </c>
      <c r="AB600">
        <v>35</v>
      </c>
      <c r="AC600">
        <v>8</v>
      </c>
      <c r="AD600">
        <v>3</v>
      </c>
      <c r="AE600">
        <v>1</v>
      </c>
      <c r="AF600">
        <v>0</v>
      </c>
      <c r="AG600">
        <v>2</v>
      </c>
      <c r="AH600">
        <v>1</v>
      </c>
      <c r="AI600">
        <v>1</v>
      </c>
      <c r="AJ600">
        <v>0</v>
      </c>
      <c r="AK600">
        <v>7</v>
      </c>
      <c r="AL600">
        <v>0</v>
      </c>
      <c r="AM600">
        <v>9</v>
      </c>
      <c r="AN600">
        <v>1</v>
      </c>
      <c r="AO600">
        <v>0</v>
      </c>
      <c r="AP600">
        <v>1</v>
      </c>
      <c r="AQ600">
        <v>0</v>
      </c>
      <c r="AR600">
        <v>1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35</v>
      </c>
      <c r="BB600">
        <v>9</v>
      </c>
      <c r="BC600">
        <v>0</v>
      </c>
      <c r="BD600">
        <v>0</v>
      </c>
      <c r="BE600">
        <v>4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4</v>
      </c>
      <c r="BS600">
        <v>0</v>
      </c>
      <c r="BT600">
        <v>0</v>
      </c>
      <c r="BU600">
        <v>1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9</v>
      </c>
      <c r="CB600">
        <v>2</v>
      </c>
      <c r="CC600">
        <v>1</v>
      </c>
      <c r="CD600">
        <v>0</v>
      </c>
      <c r="CE600">
        <v>0</v>
      </c>
      <c r="CF600">
        <v>1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2</v>
      </c>
      <c r="CR600">
        <v>1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1</v>
      </c>
      <c r="DN600">
        <v>0</v>
      </c>
      <c r="DO600">
        <v>0</v>
      </c>
      <c r="DP600">
        <v>0</v>
      </c>
      <c r="DQ600">
        <v>1</v>
      </c>
      <c r="DR600">
        <v>16</v>
      </c>
      <c r="DS600">
        <v>0</v>
      </c>
      <c r="DT600">
        <v>0</v>
      </c>
      <c r="DU600">
        <v>0</v>
      </c>
      <c r="DV600">
        <v>0</v>
      </c>
      <c r="DW600">
        <v>0</v>
      </c>
      <c r="DX600">
        <v>0</v>
      </c>
      <c r="DY600">
        <v>0</v>
      </c>
      <c r="DZ600">
        <v>0</v>
      </c>
      <c r="EA600">
        <v>0</v>
      </c>
      <c r="EB600">
        <v>0</v>
      </c>
      <c r="EC600">
        <v>0</v>
      </c>
      <c r="ED600">
        <v>0</v>
      </c>
      <c r="EE600">
        <v>0</v>
      </c>
      <c r="EF600">
        <v>0</v>
      </c>
      <c r="EG600">
        <v>15</v>
      </c>
      <c r="EH600">
        <v>0</v>
      </c>
      <c r="EI600">
        <v>0</v>
      </c>
      <c r="EJ600">
        <v>0</v>
      </c>
      <c r="EK600">
        <v>0</v>
      </c>
      <c r="EL600">
        <v>0</v>
      </c>
      <c r="EM600">
        <v>0</v>
      </c>
      <c r="EN600">
        <v>0</v>
      </c>
      <c r="EO600">
        <v>0</v>
      </c>
      <c r="EP600">
        <v>1</v>
      </c>
      <c r="EQ600">
        <v>16</v>
      </c>
      <c r="ER600">
        <v>1</v>
      </c>
      <c r="ES600">
        <v>0</v>
      </c>
      <c r="ET600">
        <v>0</v>
      </c>
      <c r="EU600">
        <v>0</v>
      </c>
      <c r="EV600">
        <v>0</v>
      </c>
      <c r="EW600">
        <v>0</v>
      </c>
      <c r="EX600">
        <v>0</v>
      </c>
      <c r="EY600">
        <v>0</v>
      </c>
      <c r="EZ600">
        <v>0</v>
      </c>
      <c r="FA600">
        <v>0</v>
      </c>
      <c r="FB600">
        <v>0</v>
      </c>
      <c r="FC600">
        <v>0</v>
      </c>
      <c r="FD600">
        <v>0</v>
      </c>
      <c r="FE600">
        <v>0</v>
      </c>
      <c r="FF600">
        <v>0</v>
      </c>
      <c r="FG600">
        <v>0</v>
      </c>
      <c r="FH600">
        <v>0</v>
      </c>
      <c r="FI600">
        <v>0</v>
      </c>
      <c r="FJ600">
        <v>1</v>
      </c>
      <c r="FK600">
        <v>0</v>
      </c>
      <c r="FL600">
        <v>0</v>
      </c>
      <c r="FM600">
        <v>0</v>
      </c>
      <c r="FN600">
        <v>0</v>
      </c>
      <c r="FO600">
        <v>0</v>
      </c>
      <c r="FP600">
        <v>0</v>
      </c>
      <c r="FQ600">
        <v>1</v>
      </c>
      <c r="FR600">
        <v>6</v>
      </c>
      <c r="FS600">
        <v>3</v>
      </c>
      <c r="FT600">
        <v>1</v>
      </c>
      <c r="FU600">
        <v>1</v>
      </c>
      <c r="FV600">
        <v>0</v>
      </c>
      <c r="FW600">
        <v>0</v>
      </c>
      <c r="FX600">
        <v>0</v>
      </c>
      <c r="FY600">
        <v>0</v>
      </c>
      <c r="FZ600">
        <v>0</v>
      </c>
      <c r="GA600">
        <v>0</v>
      </c>
      <c r="GB600">
        <v>1</v>
      </c>
      <c r="GC600">
        <v>0</v>
      </c>
      <c r="GD600">
        <v>0</v>
      </c>
      <c r="GE600">
        <v>0</v>
      </c>
      <c r="GF600">
        <v>0</v>
      </c>
      <c r="GG600">
        <v>0</v>
      </c>
      <c r="GH600">
        <v>0</v>
      </c>
      <c r="GI600">
        <v>0</v>
      </c>
      <c r="GJ600">
        <v>0</v>
      </c>
      <c r="GK600">
        <v>0</v>
      </c>
      <c r="GL600">
        <v>0</v>
      </c>
      <c r="GM600">
        <v>0</v>
      </c>
      <c r="GN600">
        <v>0</v>
      </c>
      <c r="GO600">
        <v>0</v>
      </c>
      <c r="GP600">
        <v>0</v>
      </c>
      <c r="GQ600">
        <v>6</v>
      </c>
      <c r="GR600">
        <v>1</v>
      </c>
      <c r="GS600">
        <v>0</v>
      </c>
      <c r="GT600">
        <v>1</v>
      </c>
      <c r="GU600">
        <v>0</v>
      </c>
      <c r="GV600">
        <v>0</v>
      </c>
      <c r="GW600">
        <v>0</v>
      </c>
      <c r="GX600">
        <v>0</v>
      </c>
      <c r="GY600">
        <v>0</v>
      </c>
      <c r="GZ600">
        <v>0</v>
      </c>
      <c r="HA600">
        <v>0</v>
      </c>
      <c r="HB600">
        <v>0</v>
      </c>
      <c r="HC600">
        <v>0</v>
      </c>
      <c r="HD600">
        <v>0</v>
      </c>
      <c r="HE600">
        <v>0</v>
      </c>
      <c r="HF600">
        <v>0</v>
      </c>
      <c r="HG600">
        <v>0</v>
      </c>
      <c r="HH600">
        <v>0</v>
      </c>
      <c r="HI600">
        <v>0</v>
      </c>
      <c r="HJ600">
        <v>0</v>
      </c>
      <c r="HK600">
        <v>0</v>
      </c>
      <c r="HL600">
        <v>0</v>
      </c>
      <c r="HM600">
        <v>0</v>
      </c>
      <c r="HN600">
        <v>0</v>
      </c>
      <c r="HO600">
        <v>0</v>
      </c>
      <c r="HP600">
        <v>0</v>
      </c>
      <c r="HQ600">
        <v>1</v>
      </c>
      <c r="HR600">
        <v>0</v>
      </c>
      <c r="HS600">
        <v>0</v>
      </c>
      <c r="HT600">
        <v>0</v>
      </c>
      <c r="HU600">
        <v>0</v>
      </c>
      <c r="HV600">
        <v>0</v>
      </c>
      <c r="HW600">
        <v>0</v>
      </c>
      <c r="HX600">
        <v>0</v>
      </c>
      <c r="HY600">
        <v>0</v>
      </c>
      <c r="HZ600">
        <v>0</v>
      </c>
      <c r="IA600">
        <v>0</v>
      </c>
      <c r="IB600">
        <v>0</v>
      </c>
      <c r="IC600">
        <v>0</v>
      </c>
      <c r="ID600">
        <v>0</v>
      </c>
      <c r="IE600">
        <v>0</v>
      </c>
    </row>
    <row r="601" spans="1:239">
      <c r="A601" t="s">
        <v>608</v>
      </c>
      <c r="B601" t="s">
        <v>606</v>
      </c>
      <c r="C601" t="str">
        <f>"061806"</f>
        <v>061806</v>
      </c>
      <c r="D601" t="s">
        <v>220</v>
      </c>
      <c r="E601">
        <v>10</v>
      </c>
      <c r="F601">
        <v>340</v>
      </c>
      <c r="G601">
        <v>270</v>
      </c>
      <c r="H601">
        <v>121</v>
      </c>
      <c r="I601">
        <v>149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149</v>
      </c>
      <c r="T601">
        <v>0</v>
      </c>
      <c r="U601">
        <v>0</v>
      </c>
      <c r="V601">
        <v>149</v>
      </c>
      <c r="W601">
        <v>10</v>
      </c>
      <c r="X601">
        <v>8</v>
      </c>
      <c r="Y601">
        <v>2</v>
      </c>
      <c r="Z601">
        <v>0</v>
      </c>
      <c r="AA601">
        <v>139</v>
      </c>
      <c r="AB601">
        <v>49</v>
      </c>
      <c r="AC601">
        <v>4</v>
      </c>
      <c r="AD601">
        <v>15</v>
      </c>
      <c r="AE601">
        <v>0</v>
      </c>
      <c r="AF601">
        <v>1</v>
      </c>
      <c r="AG601">
        <v>5</v>
      </c>
      <c r="AH601">
        <v>0</v>
      </c>
      <c r="AI601">
        <v>1</v>
      </c>
      <c r="AJ601">
        <v>0</v>
      </c>
      <c r="AK601">
        <v>11</v>
      </c>
      <c r="AL601">
        <v>0</v>
      </c>
      <c r="AM601">
        <v>10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2</v>
      </c>
      <c r="BA601">
        <v>49</v>
      </c>
      <c r="BB601">
        <v>7</v>
      </c>
      <c r="BC601">
        <v>2</v>
      </c>
      <c r="BD601">
        <v>0</v>
      </c>
      <c r="BE601">
        <v>2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3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7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3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1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1</v>
      </c>
      <c r="DO601">
        <v>0</v>
      </c>
      <c r="DP601">
        <v>1</v>
      </c>
      <c r="DQ601">
        <v>3</v>
      </c>
      <c r="DR601">
        <v>47</v>
      </c>
      <c r="DS601">
        <v>0</v>
      </c>
      <c r="DT601">
        <v>2</v>
      </c>
      <c r="DU601">
        <v>0</v>
      </c>
      <c r="DV601">
        <v>0</v>
      </c>
      <c r="DW601">
        <v>0</v>
      </c>
      <c r="DX601">
        <v>0</v>
      </c>
      <c r="DY601">
        <v>0</v>
      </c>
      <c r="DZ601">
        <v>0</v>
      </c>
      <c r="EA601">
        <v>0</v>
      </c>
      <c r="EB601">
        <v>0</v>
      </c>
      <c r="EC601">
        <v>0</v>
      </c>
      <c r="ED601">
        <v>0</v>
      </c>
      <c r="EE601">
        <v>0</v>
      </c>
      <c r="EF601">
        <v>0</v>
      </c>
      <c r="EG601">
        <v>44</v>
      </c>
      <c r="EH601">
        <v>0</v>
      </c>
      <c r="EI601">
        <v>0</v>
      </c>
      <c r="EJ601">
        <v>0</v>
      </c>
      <c r="EK601">
        <v>0</v>
      </c>
      <c r="EL601">
        <v>0</v>
      </c>
      <c r="EM601">
        <v>0</v>
      </c>
      <c r="EN601">
        <v>0</v>
      </c>
      <c r="EO601">
        <v>0</v>
      </c>
      <c r="EP601">
        <v>1</v>
      </c>
      <c r="EQ601">
        <v>47</v>
      </c>
      <c r="ER601">
        <v>6</v>
      </c>
      <c r="ES601">
        <v>3</v>
      </c>
      <c r="ET601">
        <v>1</v>
      </c>
      <c r="EU601">
        <v>2</v>
      </c>
      <c r="EV601">
        <v>0</v>
      </c>
      <c r="EW601">
        <v>0</v>
      </c>
      <c r="EX601">
        <v>0</v>
      </c>
      <c r="EY601">
        <v>0</v>
      </c>
      <c r="EZ601">
        <v>0</v>
      </c>
      <c r="FA601">
        <v>0</v>
      </c>
      <c r="FB601">
        <v>0</v>
      </c>
      <c r="FC601">
        <v>0</v>
      </c>
      <c r="FD601">
        <v>0</v>
      </c>
      <c r="FE601">
        <v>0</v>
      </c>
      <c r="FF601">
        <v>0</v>
      </c>
      <c r="FG601">
        <v>0</v>
      </c>
      <c r="FH601">
        <v>0</v>
      </c>
      <c r="FI601">
        <v>0</v>
      </c>
      <c r="FJ601">
        <v>0</v>
      </c>
      <c r="FK601">
        <v>0</v>
      </c>
      <c r="FL601">
        <v>0</v>
      </c>
      <c r="FM601">
        <v>0</v>
      </c>
      <c r="FN601">
        <v>0</v>
      </c>
      <c r="FO601">
        <v>0</v>
      </c>
      <c r="FP601">
        <v>0</v>
      </c>
      <c r="FQ601">
        <v>6</v>
      </c>
      <c r="FR601">
        <v>26</v>
      </c>
      <c r="FS601">
        <v>8</v>
      </c>
      <c r="FT601">
        <v>8</v>
      </c>
      <c r="FU601">
        <v>1</v>
      </c>
      <c r="FV601">
        <v>2</v>
      </c>
      <c r="FW601">
        <v>0</v>
      </c>
      <c r="FX601">
        <v>2</v>
      </c>
      <c r="FY601">
        <v>0</v>
      </c>
      <c r="FZ601">
        <v>1</v>
      </c>
      <c r="GA601">
        <v>0</v>
      </c>
      <c r="GB601">
        <v>0</v>
      </c>
      <c r="GC601">
        <v>1</v>
      </c>
      <c r="GD601">
        <v>0</v>
      </c>
      <c r="GE601">
        <v>0</v>
      </c>
      <c r="GF601">
        <v>1</v>
      </c>
      <c r="GG601">
        <v>0</v>
      </c>
      <c r="GH601">
        <v>1</v>
      </c>
      <c r="GI601">
        <v>0</v>
      </c>
      <c r="GJ601">
        <v>1</v>
      </c>
      <c r="GK601">
        <v>0</v>
      </c>
      <c r="GL601">
        <v>0</v>
      </c>
      <c r="GM601">
        <v>0</v>
      </c>
      <c r="GN601">
        <v>0</v>
      </c>
      <c r="GO601">
        <v>0</v>
      </c>
      <c r="GP601">
        <v>0</v>
      </c>
      <c r="GQ601">
        <v>26</v>
      </c>
      <c r="GR601">
        <v>1</v>
      </c>
      <c r="GS601">
        <v>0</v>
      </c>
      <c r="GT601">
        <v>1</v>
      </c>
      <c r="GU601">
        <v>0</v>
      </c>
      <c r="GV601">
        <v>0</v>
      </c>
      <c r="GW601">
        <v>0</v>
      </c>
      <c r="GX601">
        <v>0</v>
      </c>
      <c r="GY601">
        <v>0</v>
      </c>
      <c r="GZ601">
        <v>0</v>
      </c>
      <c r="HA601">
        <v>0</v>
      </c>
      <c r="HB601">
        <v>0</v>
      </c>
      <c r="HC601">
        <v>0</v>
      </c>
      <c r="HD601">
        <v>0</v>
      </c>
      <c r="HE601">
        <v>0</v>
      </c>
      <c r="HF601">
        <v>0</v>
      </c>
      <c r="HG601">
        <v>0</v>
      </c>
      <c r="HH601">
        <v>0</v>
      </c>
      <c r="HI601">
        <v>0</v>
      </c>
      <c r="HJ601">
        <v>0</v>
      </c>
      <c r="HK601">
        <v>0</v>
      </c>
      <c r="HL601">
        <v>0</v>
      </c>
      <c r="HM601">
        <v>0</v>
      </c>
      <c r="HN601">
        <v>0</v>
      </c>
      <c r="HO601">
        <v>0</v>
      </c>
      <c r="HP601">
        <v>0</v>
      </c>
      <c r="HQ601">
        <v>1</v>
      </c>
      <c r="HR601">
        <v>0</v>
      </c>
      <c r="HS601">
        <v>0</v>
      </c>
      <c r="HT601">
        <v>0</v>
      </c>
      <c r="HU601">
        <v>0</v>
      </c>
      <c r="HV601">
        <v>0</v>
      </c>
      <c r="HW601">
        <v>0</v>
      </c>
      <c r="HX601">
        <v>0</v>
      </c>
      <c r="HY601">
        <v>0</v>
      </c>
      <c r="HZ601">
        <v>0</v>
      </c>
      <c r="IA601">
        <v>0</v>
      </c>
      <c r="IB601">
        <v>0</v>
      </c>
      <c r="IC601">
        <v>0</v>
      </c>
      <c r="ID601">
        <v>0</v>
      </c>
      <c r="IE601">
        <v>0</v>
      </c>
    </row>
    <row r="602" spans="1:239">
      <c r="A602" t="s">
        <v>607</v>
      </c>
      <c r="B602" t="s">
        <v>606</v>
      </c>
      <c r="C602" t="str">
        <f>"061806"</f>
        <v>061806</v>
      </c>
      <c r="D602" t="s">
        <v>215</v>
      </c>
      <c r="E602">
        <v>11</v>
      </c>
      <c r="F602">
        <v>210</v>
      </c>
      <c r="G602">
        <v>170</v>
      </c>
      <c r="H602">
        <v>74</v>
      </c>
      <c r="I602">
        <v>96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96</v>
      </c>
      <c r="T602">
        <v>0</v>
      </c>
      <c r="U602">
        <v>0</v>
      </c>
      <c r="V602">
        <v>96</v>
      </c>
      <c r="W602">
        <v>4</v>
      </c>
      <c r="X602">
        <v>2</v>
      </c>
      <c r="Y602">
        <v>2</v>
      </c>
      <c r="Z602">
        <v>0</v>
      </c>
      <c r="AA602">
        <v>92</v>
      </c>
      <c r="AB602">
        <v>48</v>
      </c>
      <c r="AC602">
        <v>7</v>
      </c>
      <c r="AD602">
        <v>5</v>
      </c>
      <c r="AE602">
        <v>0</v>
      </c>
      <c r="AF602">
        <v>0</v>
      </c>
      <c r="AG602">
        <v>1</v>
      </c>
      <c r="AH602">
        <v>0</v>
      </c>
      <c r="AI602">
        <v>0</v>
      </c>
      <c r="AJ602">
        <v>0</v>
      </c>
      <c r="AK602">
        <v>14</v>
      </c>
      <c r="AL602">
        <v>0</v>
      </c>
      <c r="AM602">
        <v>13</v>
      </c>
      <c r="AN602">
        <v>1</v>
      </c>
      <c r="AO602">
        <v>0</v>
      </c>
      <c r="AP602">
        <v>0</v>
      </c>
      <c r="AQ602">
        <v>0</v>
      </c>
      <c r="AR602">
        <v>1</v>
      </c>
      <c r="AS602">
        <v>0</v>
      </c>
      <c r="AT602">
        <v>1</v>
      </c>
      <c r="AU602">
        <v>0</v>
      </c>
      <c r="AV602">
        <v>0</v>
      </c>
      <c r="AW602">
        <v>1</v>
      </c>
      <c r="AX602">
        <v>3</v>
      </c>
      <c r="AY602">
        <v>0</v>
      </c>
      <c r="AZ602">
        <v>1</v>
      </c>
      <c r="BA602">
        <v>48</v>
      </c>
      <c r="BB602">
        <v>7</v>
      </c>
      <c r="BC602">
        <v>1</v>
      </c>
      <c r="BD602">
        <v>0</v>
      </c>
      <c r="BE602">
        <v>1</v>
      </c>
      <c r="BF602">
        <v>0</v>
      </c>
      <c r="BG602">
        <v>0</v>
      </c>
      <c r="BH602">
        <v>1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3</v>
      </c>
      <c r="BS602">
        <v>0</v>
      </c>
      <c r="BT602">
        <v>0</v>
      </c>
      <c r="BU602">
        <v>1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7</v>
      </c>
      <c r="CB602">
        <v>3</v>
      </c>
      <c r="CC602">
        <v>1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2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3</v>
      </c>
      <c r="CR602">
        <v>1</v>
      </c>
      <c r="CS602">
        <v>1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1</v>
      </c>
      <c r="DR602">
        <v>18</v>
      </c>
      <c r="DS602">
        <v>0</v>
      </c>
      <c r="DT602">
        <v>2</v>
      </c>
      <c r="DU602">
        <v>0</v>
      </c>
      <c r="DV602">
        <v>0</v>
      </c>
      <c r="DW602">
        <v>0</v>
      </c>
      <c r="DX602">
        <v>0</v>
      </c>
      <c r="DY602">
        <v>0</v>
      </c>
      <c r="DZ602">
        <v>0</v>
      </c>
      <c r="EA602">
        <v>0</v>
      </c>
      <c r="EB602">
        <v>0</v>
      </c>
      <c r="EC602">
        <v>0</v>
      </c>
      <c r="ED602">
        <v>0</v>
      </c>
      <c r="EE602">
        <v>0</v>
      </c>
      <c r="EF602">
        <v>0</v>
      </c>
      <c r="EG602">
        <v>16</v>
      </c>
      <c r="EH602">
        <v>0</v>
      </c>
      <c r="EI602">
        <v>0</v>
      </c>
      <c r="EJ602">
        <v>0</v>
      </c>
      <c r="EK602">
        <v>0</v>
      </c>
      <c r="EL602">
        <v>0</v>
      </c>
      <c r="EM602">
        <v>0</v>
      </c>
      <c r="EN602">
        <v>0</v>
      </c>
      <c r="EO602">
        <v>0</v>
      </c>
      <c r="EP602">
        <v>0</v>
      </c>
      <c r="EQ602">
        <v>18</v>
      </c>
      <c r="ER602">
        <v>3</v>
      </c>
      <c r="ES602">
        <v>1</v>
      </c>
      <c r="ET602">
        <v>1</v>
      </c>
      <c r="EU602">
        <v>1</v>
      </c>
      <c r="EV602">
        <v>0</v>
      </c>
      <c r="EW602">
        <v>0</v>
      </c>
      <c r="EX602">
        <v>0</v>
      </c>
      <c r="EY602">
        <v>0</v>
      </c>
      <c r="EZ602">
        <v>0</v>
      </c>
      <c r="FA602">
        <v>0</v>
      </c>
      <c r="FB602">
        <v>0</v>
      </c>
      <c r="FC602">
        <v>0</v>
      </c>
      <c r="FD602">
        <v>0</v>
      </c>
      <c r="FE602">
        <v>0</v>
      </c>
      <c r="FF602">
        <v>0</v>
      </c>
      <c r="FG602">
        <v>0</v>
      </c>
      <c r="FH602">
        <v>0</v>
      </c>
      <c r="FI602">
        <v>0</v>
      </c>
      <c r="FJ602">
        <v>0</v>
      </c>
      <c r="FK602">
        <v>0</v>
      </c>
      <c r="FL602">
        <v>0</v>
      </c>
      <c r="FM602">
        <v>0</v>
      </c>
      <c r="FN602">
        <v>0</v>
      </c>
      <c r="FO602">
        <v>0</v>
      </c>
      <c r="FP602">
        <v>0</v>
      </c>
      <c r="FQ602">
        <v>3</v>
      </c>
      <c r="FR602">
        <v>10</v>
      </c>
      <c r="FS602">
        <v>6</v>
      </c>
      <c r="FT602">
        <v>1</v>
      </c>
      <c r="FU602">
        <v>0</v>
      </c>
      <c r="FV602">
        <v>0</v>
      </c>
      <c r="FW602">
        <v>0</v>
      </c>
      <c r="FX602">
        <v>1</v>
      </c>
      <c r="FY602">
        <v>0</v>
      </c>
      <c r="FZ602">
        <v>0</v>
      </c>
      <c r="GA602">
        <v>0</v>
      </c>
      <c r="GB602">
        <v>0</v>
      </c>
      <c r="GC602">
        <v>1</v>
      </c>
      <c r="GD602">
        <v>0</v>
      </c>
      <c r="GE602">
        <v>0</v>
      </c>
      <c r="GF602">
        <v>0</v>
      </c>
      <c r="GG602">
        <v>1</v>
      </c>
      <c r="GH602">
        <v>0</v>
      </c>
      <c r="GI602">
        <v>0</v>
      </c>
      <c r="GJ602">
        <v>0</v>
      </c>
      <c r="GK602">
        <v>0</v>
      </c>
      <c r="GL602">
        <v>0</v>
      </c>
      <c r="GM602">
        <v>0</v>
      </c>
      <c r="GN602">
        <v>0</v>
      </c>
      <c r="GO602">
        <v>0</v>
      </c>
      <c r="GP602">
        <v>0</v>
      </c>
      <c r="GQ602">
        <v>10</v>
      </c>
      <c r="GR602">
        <v>2</v>
      </c>
      <c r="GS602">
        <v>1</v>
      </c>
      <c r="GT602">
        <v>0</v>
      </c>
      <c r="GU602">
        <v>0</v>
      </c>
      <c r="GV602">
        <v>1</v>
      </c>
      <c r="GW602">
        <v>0</v>
      </c>
      <c r="GX602">
        <v>0</v>
      </c>
      <c r="GY602">
        <v>0</v>
      </c>
      <c r="GZ602">
        <v>0</v>
      </c>
      <c r="HA602">
        <v>0</v>
      </c>
      <c r="HB602">
        <v>0</v>
      </c>
      <c r="HC602">
        <v>0</v>
      </c>
      <c r="HD602">
        <v>0</v>
      </c>
      <c r="HE602">
        <v>0</v>
      </c>
      <c r="HF602">
        <v>0</v>
      </c>
      <c r="HG602">
        <v>0</v>
      </c>
      <c r="HH602">
        <v>0</v>
      </c>
      <c r="HI602">
        <v>0</v>
      </c>
      <c r="HJ602">
        <v>0</v>
      </c>
      <c r="HK602">
        <v>0</v>
      </c>
      <c r="HL602">
        <v>0</v>
      </c>
      <c r="HM602">
        <v>0</v>
      </c>
      <c r="HN602">
        <v>0</v>
      </c>
      <c r="HO602">
        <v>0</v>
      </c>
      <c r="HP602">
        <v>0</v>
      </c>
      <c r="HQ602">
        <v>2</v>
      </c>
      <c r="HR602">
        <v>0</v>
      </c>
      <c r="HS602">
        <v>0</v>
      </c>
      <c r="HT602">
        <v>0</v>
      </c>
      <c r="HU602">
        <v>0</v>
      </c>
      <c r="HV602">
        <v>0</v>
      </c>
      <c r="HW602">
        <v>0</v>
      </c>
      <c r="HX602">
        <v>0</v>
      </c>
      <c r="HY602">
        <v>0</v>
      </c>
      <c r="HZ602">
        <v>0</v>
      </c>
      <c r="IA602">
        <v>0</v>
      </c>
      <c r="IB602">
        <v>0</v>
      </c>
      <c r="IC602">
        <v>0</v>
      </c>
      <c r="ID602">
        <v>0</v>
      </c>
      <c r="IE602">
        <v>0</v>
      </c>
    </row>
    <row r="603" spans="1:239">
      <c r="A603" t="s">
        <v>605</v>
      </c>
      <c r="B603" t="s">
        <v>595</v>
      </c>
      <c r="C603" t="str">
        <f>"061807"</f>
        <v>061807</v>
      </c>
      <c r="D603" t="s">
        <v>293</v>
      </c>
      <c r="E603">
        <v>1</v>
      </c>
      <c r="F603">
        <v>1048</v>
      </c>
      <c r="G603">
        <v>810</v>
      </c>
      <c r="H603">
        <v>295</v>
      </c>
      <c r="I603">
        <v>515</v>
      </c>
      <c r="J603">
        <v>0</v>
      </c>
      <c r="K603">
        <v>4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515</v>
      </c>
      <c r="T603">
        <v>0</v>
      </c>
      <c r="U603">
        <v>0</v>
      </c>
      <c r="V603">
        <v>515</v>
      </c>
      <c r="W603">
        <v>5</v>
      </c>
      <c r="X603">
        <v>1</v>
      </c>
      <c r="Y603">
        <v>4</v>
      </c>
      <c r="Z603">
        <v>0</v>
      </c>
      <c r="AA603">
        <v>510</v>
      </c>
      <c r="AB603">
        <v>293</v>
      </c>
      <c r="AC603">
        <v>46</v>
      </c>
      <c r="AD603">
        <v>55</v>
      </c>
      <c r="AE603">
        <v>1</v>
      </c>
      <c r="AF603">
        <v>1</v>
      </c>
      <c r="AG603">
        <v>4</v>
      </c>
      <c r="AH603">
        <v>1</v>
      </c>
      <c r="AI603">
        <v>4</v>
      </c>
      <c r="AJ603">
        <v>2</v>
      </c>
      <c r="AK603">
        <v>93</v>
      </c>
      <c r="AL603">
        <v>1</v>
      </c>
      <c r="AM603">
        <v>54</v>
      </c>
      <c r="AN603">
        <v>3</v>
      </c>
      <c r="AO603">
        <v>0</v>
      </c>
      <c r="AP603">
        <v>0</v>
      </c>
      <c r="AQ603">
        <v>0</v>
      </c>
      <c r="AR603">
        <v>1</v>
      </c>
      <c r="AS603">
        <v>17</v>
      </c>
      <c r="AT603">
        <v>1</v>
      </c>
      <c r="AU603">
        <v>0</v>
      </c>
      <c r="AV603">
        <v>2</v>
      </c>
      <c r="AW603">
        <v>1</v>
      </c>
      <c r="AX603">
        <v>2</v>
      </c>
      <c r="AY603">
        <v>2</v>
      </c>
      <c r="AZ603">
        <v>2</v>
      </c>
      <c r="BA603">
        <v>293</v>
      </c>
      <c r="BB603">
        <v>25</v>
      </c>
      <c r="BC603">
        <v>7</v>
      </c>
      <c r="BD603">
        <v>0</v>
      </c>
      <c r="BE603">
        <v>9</v>
      </c>
      <c r="BF603">
        <v>1</v>
      </c>
      <c r="BG603">
        <v>1</v>
      </c>
      <c r="BH603">
        <v>0</v>
      </c>
      <c r="BI603">
        <v>3</v>
      </c>
      <c r="BJ603">
        <v>0</v>
      </c>
      <c r="BK603">
        <v>0</v>
      </c>
      <c r="BL603">
        <v>1</v>
      </c>
      <c r="BM603">
        <v>0</v>
      </c>
      <c r="BN603">
        <v>1</v>
      </c>
      <c r="BO603">
        <v>1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1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25</v>
      </c>
      <c r="CB603">
        <v>9</v>
      </c>
      <c r="CC603">
        <v>0</v>
      </c>
      <c r="CD603">
        <v>1</v>
      </c>
      <c r="CE603">
        <v>4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2</v>
      </c>
      <c r="CL603">
        <v>0</v>
      </c>
      <c r="CM603">
        <v>2</v>
      </c>
      <c r="CN603">
        <v>0</v>
      </c>
      <c r="CO603">
        <v>0</v>
      </c>
      <c r="CP603">
        <v>0</v>
      </c>
      <c r="CQ603">
        <v>9</v>
      </c>
      <c r="CR603">
        <v>12</v>
      </c>
      <c r="CS603">
        <v>5</v>
      </c>
      <c r="CT603">
        <v>0</v>
      </c>
      <c r="CU603">
        <v>1</v>
      </c>
      <c r="CV603">
        <v>1</v>
      </c>
      <c r="CW603">
        <v>2</v>
      </c>
      <c r="CX603">
        <v>2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1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12</v>
      </c>
      <c r="DR603">
        <v>76</v>
      </c>
      <c r="DS603">
        <v>2</v>
      </c>
      <c r="DT603">
        <v>6</v>
      </c>
      <c r="DU603">
        <v>1</v>
      </c>
      <c r="DV603">
        <v>0</v>
      </c>
      <c r="DW603">
        <v>0</v>
      </c>
      <c r="DX603">
        <v>1</v>
      </c>
      <c r="DY603">
        <v>0</v>
      </c>
      <c r="DZ603">
        <v>0</v>
      </c>
      <c r="EA603">
        <v>31</v>
      </c>
      <c r="EB603">
        <v>0</v>
      </c>
      <c r="EC603">
        <v>0</v>
      </c>
      <c r="ED603">
        <v>0</v>
      </c>
      <c r="EE603">
        <v>0</v>
      </c>
      <c r="EF603">
        <v>0</v>
      </c>
      <c r="EG603">
        <v>32</v>
      </c>
      <c r="EH603">
        <v>0</v>
      </c>
      <c r="EI603">
        <v>0</v>
      </c>
      <c r="EJ603">
        <v>0</v>
      </c>
      <c r="EK603">
        <v>0</v>
      </c>
      <c r="EL603">
        <v>1</v>
      </c>
      <c r="EM603">
        <v>0</v>
      </c>
      <c r="EN603">
        <v>0</v>
      </c>
      <c r="EO603">
        <v>0</v>
      </c>
      <c r="EP603">
        <v>2</v>
      </c>
      <c r="EQ603">
        <v>76</v>
      </c>
      <c r="ER603">
        <v>14</v>
      </c>
      <c r="ES603">
        <v>2</v>
      </c>
      <c r="ET603">
        <v>4</v>
      </c>
      <c r="EU603">
        <v>3</v>
      </c>
      <c r="EV603">
        <v>0</v>
      </c>
      <c r="EW603">
        <v>0</v>
      </c>
      <c r="EX603">
        <v>0</v>
      </c>
      <c r="EY603">
        <v>0</v>
      </c>
      <c r="EZ603">
        <v>1</v>
      </c>
      <c r="FA603">
        <v>0</v>
      </c>
      <c r="FB603">
        <v>0</v>
      </c>
      <c r="FC603">
        <v>0</v>
      </c>
      <c r="FD603">
        <v>0</v>
      </c>
      <c r="FE603">
        <v>0</v>
      </c>
      <c r="FF603">
        <v>0</v>
      </c>
      <c r="FG603">
        <v>2</v>
      </c>
      <c r="FH603">
        <v>0</v>
      </c>
      <c r="FI603">
        <v>0</v>
      </c>
      <c r="FJ603">
        <v>0</v>
      </c>
      <c r="FK603">
        <v>1</v>
      </c>
      <c r="FL603">
        <v>0</v>
      </c>
      <c r="FM603">
        <v>0</v>
      </c>
      <c r="FN603">
        <v>0</v>
      </c>
      <c r="FO603">
        <v>0</v>
      </c>
      <c r="FP603">
        <v>1</v>
      </c>
      <c r="FQ603">
        <v>14</v>
      </c>
      <c r="FR603">
        <v>74</v>
      </c>
      <c r="FS603">
        <v>22</v>
      </c>
      <c r="FT603">
        <v>7</v>
      </c>
      <c r="FU603">
        <v>3</v>
      </c>
      <c r="FV603">
        <v>1</v>
      </c>
      <c r="FW603">
        <v>0</v>
      </c>
      <c r="FX603">
        <v>13</v>
      </c>
      <c r="FY603">
        <v>2</v>
      </c>
      <c r="FZ603">
        <v>1</v>
      </c>
      <c r="GA603">
        <v>1</v>
      </c>
      <c r="GB603">
        <v>3</v>
      </c>
      <c r="GC603">
        <v>0</v>
      </c>
      <c r="GD603">
        <v>0</v>
      </c>
      <c r="GE603">
        <v>0</v>
      </c>
      <c r="GF603">
        <v>7</v>
      </c>
      <c r="GG603">
        <v>0</v>
      </c>
      <c r="GH603">
        <v>0</v>
      </c>
      <c r="GI603">
        <v>7</v>
      </c>
      <c r="GJ603">
        <v>0</v>
      </c>
      <c r="GK603">
        <v>2</v>
      </c>
      <c r="GL603">
        <v>2</v>
      </c>
      <c r="GM603">
        <v>0</v>
      </c>
      <c r="GN603">
        <v>1</v>
      </c>
      <c r="GO603">
        <v>2</v>
      </c>
      <c r="GP603">
        <v>0</v>
      </c>
      <c r="GQ603">
        <v>74</v>
      </c>
      <c r="GR603">
        <v>6</v>
      </c>
      <c r="GS603">
        <v>0</v>
      </c>
      <c r="GT603">
        <v>0</v>
      </c>
      <c r="GU603">
        <v>0</v>
      </c>
      <c r="GV603">
        <v>2</v>
      </c>
      <c r="GW603">
        <v>0</v>
      </c>
      <c r="GX603">
        <v>0</v>
      </c>
      <c r="GY603">
        <v>0</v>
      </c>
      <c r="GZ603">
        <v>0</v>
      </c>
      <c r="HA603">
        <v>0</v>
      </c>
      <c r="HB603">
        <v>0</v>
      </c>
      <c r="HC603">
        <v>0</v>
      </c>
      <c r="HD603">
        <v>0</v>
      </c>
      <c r="HE603">
        <v>1</v>
      </c>
      <c r="HF603">
        <v>0</v>
      </c>
      <c r="HG603">
        <v>0</v>
      </c>
      <c r="HH603">
        <v>0</v>
      </c>
      <c r="HI603">
        <v>2</v>
      </c>
      <c r="HJ603">
        <v>1</v>
      </c>
      <c r="HK603">
        <v>0</v>
      </c>
      <c r="HL603">
        <v>0</v>
      </c>
      <c r="HM603">
        <v>0</v>
      </c>
      <c r="HN603">
        <v>0</v>
      </c>
      <c r="HO603">
        <v>0</v>
      </c>
      <c r="HP603">
        <v>0</v>
      </c>
      <c r="HQ603">
        <v>6</v>
      </c>
      <c r="HR603">
        <v>1</v>
      </c>
      <c r="HS603">
        <v>0</v>
      </c>
      <c r="HT603">
        <v>0</v>
      </c>
      <c r="HU603">
        <v>0</v>
      </c>
      <c r="HV603">
        <v>0</v>
      </c>
      <c r="HW603">
        <v>0</v>
      </c>
      <c r="HX603">
        <v>0</v>
      </c>
      <c r="HY603">
        <v>0</v>
      </c>
      <c r="HZ603">
        <v>0</v>
      </c>
      <c r="IA603">
        <v>0</v>
      </c>
      <c r="IB603">
        <v>0</v>
      </c>
      <c r="IC603">
        <v>0</v>
      </c>
      <c r="ID603">
        <v>1</v>
      </c>
      <c r="IE603">
        <v>1</v>
      </c>
    </row>
    <row r="604" spans="1:239">
      <c r="A604" t="s">
        <v>604</v>
      </c>
      <c r="B604" t="s">
        <v>595</v>
      </c>
      <c r="C604" t="str">
        <f>"061807"</f>
        <v>061807</v>
      </c>
      <c r="D604" t="s">
        <v>597</v>
      </c>
      <c r="E604">
        <v>2</v>
      </c>
      <c r="F604">
        <v>261</v>
      </c>
      <c r="G604">
        <v>210</v>
      </c>
      <c r="H604">
        <v>106</v>
      </c>
      <c r="I604">
        <v>104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104</v>
      </c>
      <c r="T604">
        <v>0</v>
      </c>
      <c r="U604">
        <v>0</v>
      </c>
      <c r="V604">
        <v>104</v>
      </c>
      <c r="W604">
        <v>7</v>
      </c>
      <c r="X604">
        <v>2</v>
      </c>
      <c r="Y604">
        <v>5</v>
      </c>
      <c r="Z604">
        <v>0</v>
      </c>
      <c r="AA604">
        <v>97</v>
      </c>
      <c r="AB604">
        <v>57</v>
      </c>
      <c r="AC604">
        <v>7</v>
      </c>
      <c r="AD604">
        <v>14</v>
      </c>
      <c r="AE604">
        <v>0</v>
      </c>
      <c r="AF604">
        <v>0</v>
      </c>
      <c r="AG604">
        <v>3</v>
      </c>
      <c r="AH604">
        <v>1</v>
      </c>
      <c r="AI604">
        <v>1</v>
      </c>
      <c r="AJ604">
        <v>0</v>
      </c>
      <c r="AK604">
        <v>10</v>
      </c>
      <c r="AL604">
        <v>1</v>
      </c>
      <c r="AM604">
        <v>19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1</v>
      </c>
      <c r="BA604">
        <v>57</v>
      </c>
      <c r="BB604">
        <v>7</v>
      </c>
      <c r="BC604">
        <v>0</v>
      </c>
      <c r="BD604">
        <v>1</v>
      </c>
      <c r="BE604">
        <v>2</v>
      </c>
      <c r="BF604">
        <v>0</v>
      </c>
      <c r="BG604">
        <v>0</v>
      </c>
      <c r="BH604">
        <v>0</v>
      </c>
      <c r="BI604">
        <v>0</v>
      </c>
      <c r="BJ604">
        <v>1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1</v>
      </c>
      <c r="BV604">
        <v>0</v>
      </c>
      <c r="BW604">
        <v>0</v>
      </c>
      <c r="BX604">
        <v>0</v>
      </c>
      <c r="BY604">
        <v>0</v>
      </c>
      <c r="BZ604">
        <v>2</v>
      </c>
      <c r="CA604">
        <v>7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5</v>
      </c>
      <c r="CS604">
        <v>3</v>
      </c>
      <c r="CT604">
        <v>1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1</v>
      </c>
      <c r="DP604">
        <v>0</v>
      </c>
      <c r="DQ604">
        <v>5</v>
      </c>
      <c r="DR604">
        <v>20</v>
      </c>
      <c r="DS604">
        <v>0</v>
      </c>
      <c r="DT604">
        <v>0</v>
      </c>
      <c r="DU604">
        <v>1</v>
      </c>
      <c r="DV604">
        <v>0</v>
      </c>
      <c r="DW604">
        <v>0</v>
      </c>
      <c r="DX604">
        <v>0</v>
      </c>
      <c r="DY604">
        <v>0</v>
      </c>
      <c r="DZ604">
        <v>0</v>
      </c>
      <c r="EA604">
        <v>0</v>
      </c>
      <c r="EB604">
        <v>0</v>
      </c>
      <c r="EC604">
        <v>0</v>
      </c>
      <c r="ED604">
        <v>0</v>
      </c>
      <c r="EE604">
        <v>0</v>
      </c>
      <c r="EF604">
        <v>0</v>
      </c>
      <c r="EG604">
        <v>17</v>
      </c>
      <c r="EH604">
        <v>0</v>
      </c>
      <c r="EI604">
        <v>0</v>
      </c>
      <c r="EJ604">
        <v>0</v>
      </c>
      <c r="EK604">
        <v>0</v>
      </c>
      <c r="EL604">
        <v>0</v>
      </c>
      <c r="EM604">
        <v>1</v>
      </c>
      <c r="EN604">
        <v>0</v>
      </c>
      <c r="EO604">
        <v>0</v>
      </c>
      <c r="EP604">
        <v>1</v>
      </c>
      <c r="EQ604">
        <v>20</v>
      </c>
      <c r="ER604">
        <v>0</v>
      </c>
      <c r="ES604">
        <v>0</v>
      </c>
      <c r="ET604">
        <v>0</v>
      </c>
      <c r="EU604">
        <v>0</v>
      </c>
      <c r="EV604">
        <v>0</v>
      </c>
      <c r="EW604">
        <v>0</v>
      </c>
      <c r="EX604">
        <v>0</v>
      </c>
      <c r="EY604">
        <v>0</v>
      </c>
      <c r="EZ604">
        <v>0</v>
      </c>
      <c r="FA604">
        <v>0</v>
      </c>
      <c r="FB604">
        <v>0</v>
      </c>
      <c r="FC604">
        <v>0</v>
      </c>
      <c r="FD604">
        <v>0</v>
      </c>
      <c r="FE604">
        <v>0</v>
      </c>
      <c r="FF604">
        <v>0</v>
      </c>
      <c r="FG604">
        <v>0</v>
      </c>
      <c r="FH604">
        <v>0</v>
      </c>
      <c r="FI604">
        <v>0</v>
      </c>
      <c r="FJ604">
        <v>0</v>
      </c>
      <c r="FK604">
        <v>0</v>
      </c>
      <c r="FL604">
        <v>0</v>
      </c>
      <c r="FM604">
        <v>0</v>
      </c>
      <c r="FN604">
        <v>0</v>
      </c>
      <c r="FO604">
        <v>0</v>
      </c>
      <c r="FP604">
        <v>0</v>
      </c>
      <c r="FQ604">
        <v>0</v>
      </c>
      <c r="FR604">
        <v>7</v>
      </c>
      <c r="FS604">
        <v>1</v>
      </c>
      <c r="FT604">
        <v>0</v>
      </c>
      <c r="FU604">
        <v>0</v>
      </c>
      <c r="FV604">
        <v>0</v>
      </c>
      <c r="FW604">
        <v>0</v>
      </c>
      <c r="FX604">
        <v>2</v>
      </c>
      <c r="FY604">
        <v>0</v>
      </c>
      <c r="FZ604">
        <v>0</v>
      </c>
      <c r="GA604">
        <v>0</v>
      </c>
      <c r="GB604">
        <v>0</v>
      </c>
      <c r="GC604">
        <v>1</v>
      </c>
      <c r="GD604">
        <v>0</v>
      </c>
      <c r="GE604">
        <v>0</v>
      </c>
      <c r="GF604">
        <v>2</v>
      </c>
      <c r="GG604">
        <v>0</v>
      </c>
      <c r="GH604">
        <v>0</v>
      </c>
      <c r="GI604">
        <v>0</v>
      </c>
      <c r="GJ604">
        <v>0</v>
      </c>
      <c r="GK604">
        <v>1</v>
      </c>
      <c r="GL604">
        <v>0</v>
      </c>
      <c r="GM604">
        <v>0</v>
      </c>
      <c r="GN604">
        <v>0</v>
      </c>
      <c r="GO604">
        <v>0</v>
      </c>
      <c r="GP604">
        <v>0</v>
      </c>
      <c r="GQ604">
        <v>7</v>
      </c>
      <c r="GR604">
        <v>0</v>
      </c>
      <c r="GS604">
        <v>0</v>
      </c>
      <c r="GT604">
        <v>0</v>
      </c>
      <c r="GU604">
        <v>0</v>
      </c>
      <c r="GV604">
        <v>0</v>
      </c>
      <c r="GW604">
        <v>0</v>
      </c>
      <c r="GX604">
        <v>0</v>
      </c>
      <c r="GY604">
        <v>0</v>
      </c>
      <c r="GZ604">
        <v>0</v>
      </c>
      <c r="HA604">
        <v>0</v>
      </c>
      <c r="HB604">
        <v>0</v>
      </c>
      <c r="HC604">
        <v>0</v>
      </c>
      <c r="HD604">
        <v>0</v>
      </c>
      <c r="HE604">
        <v>0</v>
      </c>
      <c r="HF604">
        <v>0</v>
      </c>
      <c r="HG604">
        <v>0</v>
      </c>
      <c r="HH604">
        <v>0</v>
      </c>
      <c r="HI604">
        <v>0</v>
      </c>
      <c r="HJ604">
        <v>0</v>
      </c>
      <c r="HK604">
        <v>0</v>
      </c>
      <c r="HL604">
        <v>0</v>
      </c>
      <c r="HM604">
        <v>0</v>
      </c>
      <c r="HN604">
        <v>0</v>
      </c>
      <c r="HO604">
        <v>0</v>
      </c>
      <c r="HP604">
        <v>0</v>
      </c>
      <c r="HQ604">
        <v>0</v>
      </c>
      <c r="HR604">
        <v>1</v>
      </c>
      <c r="HS604">
        <v>0</v>
      </c>
      <c r="HT604">
        <v>0</v>
      </c>
      <c r="HU604">
        <v>0</v>
      </c>
      <c r="HV604">
        <v>1</v>
      </c>
      <c r="HW604">
        <v>0</v>
      </c>
      <c r="HX604">
        <v>0</v>
      </c>
      <c r="HY604">
        <v>0</v>
      </c>
      <c r="HZ604">
        <v>0</v>
      </c>
      <c r="IA604">
        <v>0</v>
      </c>
      <c r="IB604">
        <v>0</v>
      </c>
      <c r="IC604">
        <v>0</v>
      </c>
      <c r="ID604">
        <v>0</v>
      </c>
      <c r="IE604">
        <v>1</v>
      </c>
    </row>
    <row r="605" spans="1:239">
      <c r="A605" t="s">
        <v>603</v>
      </c>
      <c r="B605" t="s">
        <v>595</v>
      </c>
      <c r="C605" t="str">
        <f>"061807"</f>
        <v>061807</v>
      </c>
      <c r="D605" t="s">
        <v>220</v>
      </c>
      <c r="E605">
        <v>3</v>
      </c>
      <c r="F605">
        <v>376</v>
      </c>
      <c r="G605">
        <v>290</v>
      </c>
      <c r="H605">
        <v>128</v>
      </c>
      <c r="I605">
        <v>162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162</v>
      </c>
      <c r="T605">
        <v>0</v>
      </c>
      <c r="U605">
        <v>0</v>
      </c>
      <c r="V605">
        <v>162</v>
      </c>
      <c r="W605">
        <v>7</v>
      </c>
      <c r="X605">
        <v>5</v>
      </c>
      <c r="Y605">
        <v>2</v>
      </c>
      <c r="Z605">
        <v>0</v>
      </c>
      <c r="AA605">
        <v>155</v>
      </c>
      <c r="AB605">
        <v>79</v>
      </c>
      <c r="AC605">
        <v>13</v>
      </c>
      <c r="AD605">
        <v>15</v>
      </c>
      <c r="AE605">
        <v>2</v>
      </c>
      <c r="AF605">
        <v>0</v>
      </c>
      <c r="AG605">
        <v>1</v>
      </c>
      <c r="AH605">
        <v>0</v>
      </c>
      <c r="AI605">
        <v>3</v>
      </c>
      <c r="AJ605">
        <v>0</v>
      </c>
      <c r="AK605">
        <v>26</v>
      </c>
      <c r="AL605">
        <v>0</v>
      </c>
      <c r="AM605">
        <v>12</v>
      </c>
      <c r="AN605">
        <v>2</v>
      </c>
      <c r="AO605">
        <v>0</v>
      </c>
      <c r="AP605">
        <v>0</v>
      </c>
      <c r="AQ605">
        <v>0</v>
      </c>
      <c r="AR605">
        <v>0</v>
      </c>
      <c r="AS605">
        <v>1</v>
      </c>
      <c r="AT605">
        <v>0</v>
      </c>
      <c r="AU605">
        <v>0</v>
      </c>
      <c r="AV605">
        <v>0</v>
      </c>
      <c r="AW605">
        <v>3</v>
      </c>
      <c r="AX605">
        <v>1</v>
      </c>
      <c r="AY605">
        <v>0</v>
      </c>
      <c r="AZ605">
        <v>0</v>
      </c>
      <c r="BA605">
        <v>79</v>
      </c>
      <c r="BB605">
        <v>9</v>
      </c>
      <c r="BC605">
        <v>4</v>
      </c>
      <c r="BD605">
        <v>0</v>
      </c>
      <c r="BE605">
        <v>2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1</v>
      </c>
      <c r="BQ605">
        <v>0</v>
      </c>
      <c r="BR605">
        <v>0</v>
      </c>
      <c r="BS605">
        <v>0</v>
      </c>
      <c r="BT605">
        <v>0</v>
      </c>
      <c r="BU605">
        <v>1</v>
      </c>
      <c r="BV605">
        <v>0</v>
      </c>
      <c r="BW605">
        <v>0</v>
      </c>
      <c r="BX605">
        <v>0</v>
      </c>
      <c r="BY605">
        <v>0</v>
      </c>
      <c r="BZ605">
        <v>1</v>
      </c>
      <c r="CA605">
        <v>9</v>
      </c>
      <c r="CB605">
        <v>2</v>
      </c>
      <c r="CC605">
        <v>1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1</v>
      </c>
      <c r="CM605">
        <v>0</v>
      </c>
      <c r="CN605">
        <v>0</v>
      </c>
      <c r="CO605">
        <v>0</v>
      </c>
      <c r="CP605">
        <v>0</v>
      </c>
      <c r="CQ605">
        <v>2</v>
      </c>
      <c r="CR605">
        <v>5</v>
      </c>
      <c r="CS605">
        <v>1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2</v>
      </c>
      <c r="DA605">
        <v>0</v>
      </c>
      <c r="DB605">
        <v>0</v>
      </c>
      <c r="DC605">
        <v>1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1</v>
      </c>
      <c r="DN605">
        <v>0</v>
      </c>
      <c r="DO605">
        <v>0</v>
      </c>
      <c r="DP605">
        <v>0</v>
      </c>
      <c r="DQ605">
        <v>5</v>
      </c>
      <c r="DR605">
        <v>38</v>
      </c>
      <c r="DS605">
        <v>1</v>
      </c>
      <c r="DT605">
        <v>0</v>
      </c>
      <c r="DU605">
        <v>1</v>
      </c>
      <c r="DV605">
        <v>0</v>
      </c>
      <c r="DW605">
        <v>0</v>
      </c>
      <c r="DX605">
        <v>0</v>
      </c>
      <c r="DY605">
        <v>0</v>
      </c>
      <c r="DZ605">
        <v>8</v>
      </c>
      <c r="EA605">
        <v>2</v>
      </c>
      <c r="EB605">
        <v>0</v>
      </c>
      <c r="EC605">
        <v>0</v>
      </c>
      <c r="ED605">
        <v>0</v>
      </c>
      <c r="EE605">
        <v>0</v>
      </c>
      <c r="EF605">
        <v>0</v>
      </c>
      <c r="EG605">
        <v>21</v>
      </c>
      <c r="EH605">
        <v>0</v>
      </c>
      <c r="EI605">
        <v>0</v>
      </c>
      <c r="EJ605">
        <v>0</v>
      </c>
      <c r="EK605">
        <v>0</v>
      </c>
      <c r="EL605">
        <v>0</v>
      </c>
      <c r="EM605">
        <v>0</v>
      </c>
      <c r="EN605">
        <v>0</v>
      </c>
      <c r="EO605">
        <v>0</v>
      </c>
      <c r="EP605">
        <v>5</v>
      </c>
      <c r="EQ605">
        <v>38</v>
      </c>
      <c r="ER605">
        <v>3</v>
      </c>
      <c r="ES605">
        <v>1</v>
      </c>
      <c r="ET605">
        <v>0</v>
      </c>
      <c r="EU605">
        <v>0</v>
      </c>
      <c r="EV605">
        <v>0</v>
      </c>
      <c r="EW605">
        <v>1</v>
      </c>
      <c r="EX605">
        <v>0</v>
      </c>
      <c r="EY605">
        <v>0</v>
      </c>
      <c r="EZ605">
        <v>0</v>
      </c>
      <c r="FA605">
        <v>0</v>
      </c>
      <c r="FB605">
        <v>0</v>
      </c>
      <c r="FC605">
        <v>0</v>
      </c>
      <c r="FD605">
        <v>0</v>
      </c>
      <c r="FE605">
        <v>0</v>
      </c>
      <c r="FF605">
        <v>0</v>
      </c>
      <c r="FG605">
        <v>0</v>
      </c>
      <c r="FH605">
        <v>1</v>
      </c>
      <c r="FI605">
        <v>0</v>
      </c>
      <c r="FJ605">
        <v>0</v>
      </c>
      <c r="FK605">
        <v>0</v>
      </c>
      <c r="FL605">
        <v>0</v>
      </c>
      <c r="FM605">
        <v>0</v>
      </c>
      <c r="FN605">
        <v>0</v>
      </c>
      <c r="FO605">
        <v>0</v>
      </c>
      <c r="FP605">
        <v>0</v>
      </c>
      <c r="FQ605">
        <v>3</v>
      </c>
      <c r="FR605">
        <v>19</v>
      </c>
      <c r="FS605">
        <v>2</v>
      </c>
      <c r="FT605">
        <v>0</v>
      </c>
      <c r="FU605">
        <v>2</v>
      </c>
      <c r="FV605">
        <v>0</v>
      </c>
      <c r="FW605">
        <v>0</v>
      </c>
      <c r="FX605">
        <v>0</v>
      </c>
      <c r="FY605">
        <v>2</v>
      </c>
      <c r="FZ605">
        <v>0</v>
      </c>
      <c r="GA605">
        <v>0</v>
      </c>
      <c r="GB605">
        <v>2</v>
      </c>
      <c r="GC605">
        <v>0</v>
      </c>
      <c r="GD605">
        <v>0</v>
      </c>
      <c r="GE605">
        <v>0</v>
      </c>
      <c r="GF605">
        <v>2</v>
      </c>
      <c r="GG605">
        <v>1</v>
      </c>
      <c r="GH605">
        <v>2</v>
      </c>
      <c r="GI605">
        <v>5</v>
      </c>
      <c r="GJ605">
        <v>0</v>
      </c>
      <c r="GK605">
        <v>0</v>
      </c>
      <c r="GL605">
        <v>0</v>
      </c>
      <c r="GM605">
        <v>1</v>
      </c>
      <c r="GN605">
        <v>0</v>
      </c>
      <c r="GO605">
        <v>0</v>
      </c>
      <c r="GP605">
        <v>0</v>
      </c>
      <c r="GQ605">
        <v>19</v>
      </c>
      <c r="GR605">
        <v>0</v>
      </c>
      <c r="GS605">
        <v>0</v>
      </c>
      <c r="GT605">
        <v>0</v>
      </c>
      <c r="GU605">
        <v>0</v>
      </c>
      <c r="GV605">
        <v>0</v>
      </c>
      <c r="GW605">
        <v>0</v>
      </c>
      <c r="GX605">
        <v>0</v>
      </c>
      <c r="GY605">
        <v>0</v>
      </c>
      <c r="GZ605">
        <v>0</v>
      </c>
      <c r="HA605">
        <v>0</v>
      </c>
      <c r="HB605">
        <v>0</v>
      </c>
      <c r="HC605">
        <v>0</v>
      </c>
      <c r="HD605">
        <v>0</v>
      </c>
      <c r="HE605">
        <v>0</v>
      </c>
      <c r="HF605">
        <v>0</v>
      </c>
      <c r="HG605">
        <v>0</v>
      </c>
      <c r="HH605">
        <v>0</v>
      </c>
      <c r="HI605">
        <v>0</v>
      </c>
      <c r="HJ605">
        <v>0</v>
      </c>
      <c r="HK605">
        <v>0</v>
      </c>
      <c r="HL605">
        <v>0</v>
      </c>
      <c r="HM605">
        <v>0</v>
      </c>
      <c r="HN605">
        <v>0</v>
      </c>
      <c r="HO605">
        <v>0</v>
      </c>
      <c r="HP605">
        <v>0</v>
      </c>
      <c r="HQ605">
        <v>0</v>
      </c>
      <c r="HR605">
        <v>0</v>
      </c>
      <c r="HS605">
        <v>0</v>
      </c>
      <c r="HT605">
        <v>0</v>
      </c>
      <c r="HU605">
        <v>0</v>
      </c>
      <c r="HV605">
        <v>0</v>
      </c>
      <c r="HW605">
        <v>0</v>
      </c>
      <c r="HX605">
        <v>0</v>
      </c>
      <c r="HY605">
        <v>0</v>
      </c>
      <c r="HZ605">
        <v>0</v>
      </c>
      <c r="IA605">
        <v>0</v>
      </c>
      <c r="IB605">
        <v>0</v>
      </c>
      <c r="IC605">
        <v>0</v>
      </c>
      <c r="ID605">
        <v>0</v>
      </c>
      <c r="IE605">
        <v>0</v>
      </c>
    </row>
    <row r="606" spans="1:239">
      <c r="A606" t="s">
        <v>602</v>
      </c>
      <c r="B606" t="s">
        <v>595</v>
      </c>
      <c r="C606" t="str">
        <f>"061807"</f>
        <v>061807</v>
      </c>
      <c r="D606" t="s">
        <v>220</v>
      </c>
      <c r="E606">
        <v>4</v>
      </c>
      <c r="F606">
        <v>266</v>
      </c>
      <c r="G606">
        <v>210</v>
      </c>
      <c r="H606">
        <v>123</v>
      </c>
      <c r="I606">
        <v>87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87</v>
      </c>
      <c r="T606">
        <v>0</v>
      </c>
      <c r="U606">
        <v>0</v>
      </c>
      <c r="V606">
        <v>87</v>
      </c>
      <c r="W606">
        <v>6</v>
      </c>
      <c r="X606">
        <v>5</v>
      </c>
      <c r="Y606">
        <v>1</v>
      </c>
      <c r="Z606">
        <v>0</v>
      </c>
      <c r="AA606">
        <v>81</v>
      </c>
      <c r="AB606">
        <v>38</v>
      </c>
      <c r="AC606">
        <v>9</v>
      </c>
      <c r="AD606">
        <v>13</v>
      </c>
      <c r="AE606">
        <v>2</v>
      </c>
      <c r="AF606">
        <v>1</v>
      </c>
      <c r="AG606">
        <v>2</v>
      </c>
      <c r="AH606">
        <v>0</v>
      </c>
      <c r="AI606">
        <v>0</v>
      </c>
      <c r="AJ606">
        <v>0</v>
      </c>
      <c r="AK606">
        <v>7</v>
      </c>
      <c r="AL606">
        <v>1</v>
      </c>
      <c r="AM606">
        <v>2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1</v>
      </c>
      <c r="BA606">
        <v>38</v>
      </c>
      <c r="BB606">
        <v>5</v>
      </c>
      <c r="BC606">
        <v>0</v>
      </c>
      <c r="BD606">
        <v>3</v>
      </c>
      <c r="BE606">
        <v>1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1</v>
      </c>
      <c r="BX606">
        <v>0</v>
      </c>
      <c r="BY606">
        <v>0</v>
      </c>
      <c r="BZ606">
        <v>0</v>
      </c>
      <c r="CA606">
        <v>5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6</v>
      </c>
      <c r="CS606">
        <v>4</v>
      </c>
      <c r="CT606">
        <v>0</v>
      </c>
      <c r="CU606">
        <v>0</v>
      </c>
      <c r="CV606">
        <v>0</v>
      </c>
      <c r="CW606">
        <v>1</v>
      </c>
      <c r="CX606">
        <v>0</v>
      </c>
      <c r="CY606">
        <v>0</v>
      </c>
      <c r="CZ606">
        <v>1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6</v>
      </c>
      <c r="DR606">
        <v>8</v>
      </c>
      <c r="DS606">
        <v>2</v>
      </c>
      <c r="DT606">
        <v>1</v>
      </c>
      <c r="DU606">
        <v>1</v>
      </c>
      <c r="DV606">
        <v>0</v>
      </c>
      <c r="DW606">
        <v>0</v>
      </c>
      <c r="DX606">
        <v>0</v>
      </c>
      <c r="DY606">
        <v>0</v>
      </c>
      <c r="DZ606">
        <v>0</v>
      </c>
      <c r="EA606">
        <v>0</v>
      </c>
      <c r="EB606">
        <v>0</v>
      </c>
      <c r="EC606">
        <v>0</v>
      </c>
      <c r="ED606">
        <v>0</v>
      </c>
      <c r="EE606">
        <v>0</v>
      </c>
      <c r="EF606">
        <v>0</v>
      </c>
      <c r="EG606">
        <v>3</v>
      </c>
      <c r="EH606">
        <v>0</v>
      </c>
      <c r="EI606">
        <v>0</v>
      </c>
      <c r="EJ606">
        <v>0</v>
      </c>
      <c r="EK606">
        <v>0</v>
      </c>
      <c r="EL606">
        <v>0</v>
      </c>
      <c r="EM606">
        <v>0</v>
      </c>
      <c r="EN606">
        <v>0</v>
      </c>
      <c r="EO606">
        <v>0</v>
      </c>
      <c r="EP606">
        <v>1</v>
      </c>
      <c r="EQ606">
        <v>8</v>
      </c>
      <c r="ER606">
        <v>9</v>
      </c>
      <c r="ES606">
        <v>7</v>
      </c>
      <c r="ET606">
        <v>0</v>
      </c>
      <c r="EU606">
        <v>1</v>
      </c>
      <c r="EV606">
        <v>0</v>
      </c>
      <c r="EW606">
        <v>0</v>
      </c>
      <c r="EX606">
        <v>0</v>
      </c>
      <c r="EY606">
        <v>0</v>
      </c>
      <c r="EZ606">
        <v>1</v>
      </c>
      <c r="FA606">
        <v>0</v>
      </c>
      <c r="FB606">
        <v>0</v>
      </c>
      <c r="FC606">
        <v>0</v>
      </c>
      <c r="FD606">
        <v>0</v>
      </c>
      <c r="FE606">
        <v>0</v>
      </c>
      <c r="FF606">
        <v>0</v>
      </c>
      <c r="FG606">
        <v>0</v>
      </c>
      <c r="FH606">
        <v>0</v>
      </c>
      <c r="FI606">
        <v>0</v>
      </c>
      <c r="FJ606">
        <v>0</v>
      </c>
      <c r="FK606">
        <v>0</v>
      </c>
      <c r="FL606">
        <v>0</v>
      </c>
      <c r="FM606">
        <v>0</v>
      </c>
      <c r="FN606">
        <v>0</v>
      </c>
      <c r="FO606">
        <v>0</v>
      </c>
      <c r="FP606">
        <v>0</v>
      </c>
      <c r="FQ606">
        <v>9</v>
      </c>
      <c r="FR606">
        <v>14</v>
      </c>
      <c r="FS606">
        <v>7</v>
      </c>
      <c r="FT606">
        <v>2</v>
      </c>
      <c r="FU606">
        <v>0</v>
      </c>
      <c r="FV606">
        <v>0</v>
      </c>
      <c r="FW606">
        <v>0</v>
      </c>
      <c r="FX606">
        <v>4</v>
      </c>
      <c r="FY606">
        <v>0</v>
      </c>
      <c r="FZ606">
        <v>0</v>
      </c>
      <c r="GA606">
        <v>0</v>
      </c>
      <c r="GB606">
        <v>0</v>
      </c>
      <c r="GC606">
        <v>0</v>
      </c>
      <c r="GD606">
        <v>0</v>
      </c>
      <c r="GE606">
        <v>0</v>
      </c>
      <c r="GF606">
        <v>0</v>
      </c>
      <c r="GG606">
        <v>0</v>
      </c>
      <c r="GH606">
        <v>0</v>
      </c>
      <c r="GI606">
        <v>0</v>
      </c>
      <c r="GJ606">
        <v>1</v>
      </c>
      <c r="GK606">
        <v>0</v>
      </c>
      <c r="GL606">
        <v>0</v>
      </c>
      <c r="GM606">
        <v>0</v>
      </c>
      <c r="GN606">
        <v>0</v>
      </c>
      <c r="GO606">
        <v>0</v>
      </c>
      <c r="GP606">
        <v>0</v>
      </c>
      <c r="GQ606">
        <v>14</v>
      </c>
      <c r="GR606">
        <v>1</v>
      </c>
      <c r="GS606">
        <v>1</v>
      </c>
      <c r="GT606">
        <v>0</v>
      </c>
      <c r="GU606">
        <v>0</v>
      </c>
      <c r="GV606">
        <v>0</v>
      </c>
      <c r="GW606">
        <v>0</v>
      </c>
      <c r="GX606">
        <v>0</v>
      </c>
      <c r="GY606">
        <v>0</v>
      </c>
      <c r="GZ606">
        <v>0</v>
      </c>
      <c r="HA606">
        <v>0</v>
      </c>
      <c r="HB606">
        <v>0</v>
      </c>
      <c r="HC606">
        <v>0</v>
      </c>
      <c r="HD606">
        <v>0</v>
      </c>
      <c r="HE606">
        <v>0</v>
      </c>
      <c r="HF606">
        <v>0</v>
      </c>
      <c r="HG606">
        <v>0</v>
      </c>
      <c r="HH606">
        <v>0</v>
      </c>
      <c r="HI606">
        <v>0</v>
      </c>
      <c r="HJ606">
        <v>0</v>
      </c>
      <c r="HK606">
        <v>0</v>
      </c>
      <c r="HL606">
        <v>0</v>
      </c>
      <c r="HM606">
        <v>0</v>
      </c>
      <c r="HN606">
        <v>0</v>
      </c>
      <c r="HO606">
        <v>0</v>
      </c>
      <c r="HP606">
        <v>0</v>
      </c>
      <c r="HQ606">
        <v>1</v>
      </c>
      <c r="HR606">
        <v>0</v>
      </c>
      <c r="HS606">
        <v>0</v>
      </c>
      <c r="HT606">
        <v>0</v>
      </c>
      <c r="HU606">
        <v>0</v>
      </c>
      <c r="HV606">
        <v>0</v>
      </c>
      <c r="HW606">
        <v>0</v>
      </c>
      <c r="HX606">
        <v>0</v>
      </c>
      <c r="HY606">
        <v>0</v>
      </c>
      <c r="HZ606">
        <v>0</v>
      </c>
      <c r="IA606">
        <v>0</v>
      </c>
      <c r="IB606">
        <v>0</v>
      </c>
      <c r="IC606">
        <v>0</v>
      </c>
      <c r="ID606">
        <v>0</v>
      </c>
      <c r="IE606">
        <v>0</v>
      </c>
    </row>
    <row r="607" spans="1:239">
      <c r="A607" t="s">
        <v>601</v>
      </c>
      <c r="B607" t="s">
        <v>595</v>
      </c>
      <c r="C607" t="str">
        <f>"061807"</f>
        <v>061807</v>
      </c>
      <c r="D607" t="s">
        <v>597</v>
      </c>
      <c r="E607">
        <v>5</v>
      </c>
      <c r="F607">
        <v>875</v>
      </c>
      <c r="G607">
        <v>670</v>
      </c>
      <c r="H607">
        <v>355</v>
      </c>
      <c r="I607">
        <v>315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314</v>
      </c>
      <c r="T607">
        <v>0</v>
      </c>
      <c r="U607">
        <v>0</v>
      </c>
      <c r="V607">
        <v>314</v>
      </c>
      <c r="W607">
        <v>12</v>
      </c>
      <c r="X607">
        <v>6</v>
      </c>
      <c r="Y607">
        <v>5</v>
      </c>
      <c r="Z607">
        <v>0</v>
      </c>
      <c r="AA607">
        <v>302</v>
      </c>
      <c r="AB607">
        <v>145</v>
      </c>
      <c r="AC607">
        <v>17</v>
      </c>
      <c r="AD607">
        <v>28</v>
      </c>
      <c r="AE607">
        <v>4</v>
      </c>
      <c r="AF607">
        <v>1</v>
      </c>
      <c r="AG607">
        <v>5</v>
      </c>
      <c r="AH607">
        <v>0</v>
      </c>
      <c r="AI607">
        <v>4</v>
      </c>
      <c r="AJ607">
        <v>1</v>
      </c>
      <c r="AK607">
        <v>36</v>
      </c>
      <c r="AL607">
        <v>0</v>
      </c>
      <c r="AM607">
        <v>32</v>
      </c>
      <c r="AN607">
        <v>0</v>
      </c>
      <c r="AO607">
        <v>0</v>
      </c>
      <c r="AP607">
        <v>0</v>
      </c>
      <c r="AQ607">
        <v>0</v>
      </c>
      <c r="AR607">
        <v>2</v>
      </c>
      <c r="AS607">
        <v>9</v>
      </c>
      <c r="AT607">
        <v>0</v>
      </c>
      <c r="AU607">
        <v>1</v>
      </c>
      <c r="AV607">
        <v>1</v>
      </c>
      <c r="AW607">
        <v>0</v>
      </c>
      <c r="AX607">
        <v>1</v>
      </c>
      <c r="AY607">
        <v>1</v>
      </c>
      <c r="AZ607">
        <v>2</v>
      </c>
      <c r="BA607">
        <v>145</v>
      </c>
      <c r="BB607">
        <v>18</v>
      </c>
      <c r="BC607">
        <v>0</v>
      </c>
      <c r="BD607">
        <v>0</v>
      </c>
      <c r="BE607">
        <v>10</v>
      </c>
      <c r="BF607">
        <v>1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2</v>
      </c>
      <c r="BN607">
        <v>0</v>
      </c>
      <c r="BO607">
        <v>0</v>
      </c>
      <c r="BP607">
        <v>0</v>
      </c>
      <c r="BQ607">
        <v>0</v>
      </c>
      <c r="BR607">
        <v>3</v>
      </c>
      <c r="BS607">
        <v>0</v>
      </c>
      <c r="BT607">
        <v>0</v>
      </c>
      <c r="BU607">
        <v>0</v>
      </c>
      <c r="BV607">
        <v>1</v>
      </c>
      <c r="BW607">
        <v>1</v>
      </c>
      <c r="BX607">
        <v>0</v>
      </c>
      <c r="BY607">
        <v>0</v>
      </c>
      <c r="BZ607">
        <v>0</v>
      </c>
      <c r="CA607">
        <v>18</v>
      </c>
      <c r="CB607">
        <v>6</v>
      </c>
      <c r="CC607">
        <v>2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2</v>
      </c>
      <c r="CQ607">
        <v>6</v>
      </c>
      <c r="CR607">
        <v>4</v>
      </c>
      <c r="CS607">
        <v>3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1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4</v>
      </c>
      <c r="DR607">
        <v>28</v>
      </c>
      <c r="DS607">
        <v>4</v>
      </c>
      <c r="DT607">
        <v>2</v>
      </c>
      <c r="DU607">
        <v>3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3</v>
      </c>
      <c r="EB607">
        <v>0</v>
      </c>
      <c r="EC607">
        <v>0</v>
      </c>
      <c r="ED607">
        <v>0</v>
      </c>
      <c r="EE607">
        <v>0</v>
      </c>
      <c r="EF607">
        <v>0</v>
      </c>
      <c r="EG607">
        <v>13</v>
      </c>
      <c r="EH607">
        <v>0</v>
      </c>
      <c r="EI607">
        <v>0</v>
      </c>
      <c r="EJ607">
        <v>0</v>
      </c>
      <c r="EK607">
        <v>0</v>
      </c>
      <c r="EL607">
        <v>0</v>
      </c>
      <c r="EM607">
        <v>0</v>
      </c>
      <c r="EN607">
        <v>0</v>
      </c>
      <c r="EO607">
        <v>0</v>
      </c>
      <c r="EP607">
        <v>3</v>
      </c>
      <c r="EQ607">
        <v>28</v>
      </c>
      <c r="ER607">
        <v>19</v>
      </c>
      <c r="ES607">
        <v>3</v>
      </c>
      <c r="ET607">
        <v>5</v>
      </c>
      <c r="EU607">
        <v>3</v>
      </c>
      <c r="EV607">
        <v>0</v>
      </c>
      <c r="EW607">
        <v>1</v>
      </c>
      <c r="EX607">
        <v>1</v>
      </c>
      <c r="EY607">
        <v>0</v>
      </c>
      <c r="EZ607">
        <v>0</v>
      </c>
      <c r="FA607">
        <v>0</v>
      </c>
      <c r="FB607">
        <v>1</v>
      </c>
      <c r="FC607">
        <v>0</v>
      </c>
      <c r="FD607">
        <v>0</v>
      </c>
      <c r="FE607">
        <v>1</v>
      </c>
      <c r="FF607">
        <v>0</v>
      </c>
      <c r="FG607">
        <v>1</v>
      </c>
      <c r="FH607">
        <v>1</v>
      </c>
      <c r="FI607">
        <v>0</v>
      </c>
      <c r="FJ607">
        <v>0</v>
      </c>
      <c r="FK607">
        <v>2</v>
      </c>
      <c r="FL607">
        <v>0</v>
      </c>
      <c r="FM607">
        <v>0</v>
      </c>
      <c r="FN607">
        <v>0</v>
      </c>
      <c r="FO607">
        <v>0</v>
      </c>
      <c r="FP607">
        <v>0</v>
      </c>
      <c r="FQ607">
        <v>19</v>
      </c>
      <c r="FR607">
        <v>74</v>
      </c>
      <c r="FS607">
        <v>36</v>
      </c>
      <c r="FT607">
        <v>6</v>
      </c>
      <c r="FU607">
        <v>1</v>
      </c>
      <c r="FV607">
        <v>0</v>
      </c>
      <c r="FW607">
        <v>1</v>
      </c>
      <c r="FX607">
        <v>11</v>
      </c>
      <c r="FY607">
        <v>5</v>
      </c>
      <c r="FZ607">
        <v>1</v>
      </c>
      <c r="GA607">
        <v>0</v>
      </c>
      <c r="GB607">
        <v>1</v>
      </c>
      <c r="GC607">
        <v>1</v>
      </c>
      <c r="GD607">
        <v>0</v>
      </c>
      <c r="GE607">
        <v>2</v>
      </c>
      <c r="GF607">
        <v>4</v>
      </c>
      <c r="GG607">
        <v>1</v>
      </c>
      <c r="GH607">
        <v>1</v>
      </c>
      <c r="GI607">
        <v>0</v>
      </c>
      <c r="GJ607">
        <v>1</v>
      </c>
      <c r="GK607">
        <v>0</v>
      </c>
      <c r="GL607">
        <v>1</v>
      </c>
      <c r="GM607">
        <v>0</v>
      </c>
      <c r="GN607">
        <v>0</v>
      </c>
      <c r="GO607">
        <v>1</v>
      </c>
      <c r="GP607">
        <v>0</v>
      </c>
      <c r="GQ607">
        <v>74</v>
      </c>
      <c r="GR607">
        <v>7</v>
      </c>
      <c r="GS607">
        <v>0</v>
      </c>
      <c r="GT607">
        <v>6</v>
      </c>
      <c r="GU607">
        <v>0</v>
      </c>
      <c r="GV607">
        <v>0</v>
      </c>
      <c r="GW607">
        <v>0</v>
      </c>
      <c r="GX607">
        <v>1</v>
      </c>
      <c r="GY607">
        <v>0</v>
      </c>
      <c r="GZ607">
        <v>0</v>
      </c>
      <c r="HA607">
        <v>0</v>
      </c>
      <c r="HB607">
        <v>0</v>
      </c>
      <c r="HC607">
        <v>0</v>
      </c>
      <c r="HD607">
        <v>0</v>
      </c>
      <c r="HE607">
        <v>0</v>
      </c>
      <c r="HF607">
        <v>0</v>
      </c>
      <c r="HG607">
        <v>0</v>
      </c>
      <c r="HH607">
        <v>0</v>
      </c>
      <c r="HI607">
        <v>0</v>
      </c>
      <c r="HJ607">
        <v>0</v>
      </c>
      <c r="HK607">
        <v>0</v>
      </c>
      <c r="HL607">
        <v>0</v>
      </c>
      <c r="HM607">
        <v>0</v>
      </c>
      <c r="HN607">
        <v>0</v>
      </c>
      <c r="HO607">
        <v>0</v>
      </c>
      <c r="HP607">
        <v>0</v>
      </c>
      <c r="HQ607">
        <v>7</v>
      </c>
      <c r="HR607">
        <v>1</v>
      </c>
      <c r="HS607">
        <v>0</v>
      </c>
      <c r="HT607">
        <v>0</v>
      </c>
      <c r="HU607">
        <v>0</v>
      </c>
      <c r="HV607">
        <v>0</v>
      </c>
      <c r="HW607">
        <v>0</v>
      </c>
      <c r="HX607">
        <v>0</v>
      </c>
      <c r="HY607">
        <v>0</v>
      </c>
      <c r="HZ607">
        <v>1</v>
      </c>
      <c r="IA607">
        <v>0</v>
      </c>
      <c r="IB607">
        <v>0</v>
      </c>
      <c r="IC607">
        <v>0</v>
      </c>
      <c r="ID607">
        <v>0</v>
      </c>
      <c r="IE607">
        <v>1</v>
      </c>
    </row>
    <row r="608" spans="1:239">
      <c r="A608" t="s">
        <v>600</v>
      </c>
      <c r="B608" t="s">
        <v>595</v>
      </c>
      <c r="C608" t="str">
        <f>"061807"</f>
        <v>061807</v>
      </c>
      <c r="D608" t="s">
        <v>597</v>
      </c>
      <c r="E608">
        <v>6</v>
      </c>
      <c r="F608">
        <v>241</v>
      </c>
      <c r="G608">
        <v>190</v>
      </c>
      <c r="H608">
        <v>56</v>
      </c>
      <c r="I608">
        <v>134</v>
      </c>
      <c r="J608">
        <v>5</v>
      </c>
      <c r="K608">
        <v>4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134</v>
      </c>
      <c r="T608">
        <v>0</v>
      </c>
      <c r="U608">
        <v>0</v>
      </c>
      <c r="V608">
        <v>134</v>
      </c>
      <c r="W608">
        <v>5</v>
      </c>
      <c r="X608">
        <v>5</v>
      </c>
      <c r="Y608">
        <v>0</v>
      </c>
      <c r="Z608">
        <v>0</v>
      </c>
      <c r="AA608">
        <v>129</v>
      </c>
      <c r="AB608">
        <v>79</v>
      </c>
      <c r="AC608">
        <v>5</v>
      </c>
      <c r="AD608">
        <v>22</v>
      </c>
      <c r="AE608">
        <v>1</v>
      </c>
      <c r="AF608">
        <v>0</v>
      </c>
      <c r="AG608">
        <v>3</v>
      </c>
      <c r="AH608">
        <v>0</v>
      </c>
      <c r="AI608">
        <v>1</v>
      </c>
      <c r="AJ608">
        <v>0</v>
      </c>
      <c r="AK608">
        <v>5</v>
      </c>
      <c r="AL608">
        <v>0</v>
      </c>
      <c r="AM608">
        <v>40</v>
      </c>
      <c r="AN608">
        <v>1</v>
      </c>
      <c r="AO608">
        <v>0</v>
      </c>
      <c r="AP608">
        <v>0</v>
      </c>
      <c r="AQ608">
        <v>0</v>
      </c>
      <c r="AR608">
        <v>1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79</v>
      </c>
      <c r="BB608">
        <v>6</v>
      </c>
      <c r="BC608">
        <v>0</v>
      </c>
      <c r="BD608">
        <v>1</v>
      </c>
      <c r="BE608">
        <v>4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1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6</v>
      </c>
      <c r="CB608">
        <v>2</v>
      </c>
      <c r="CC608">
        <v>0</v>
      </c>
      <c r="CD608">
        <v>0</v>
      </c>
      <c r="CE608">
        <v>1</v>
      </c>
      <c r="CF608">
        <v>0</v>
      </c>
      <c r="CG608">
        <v>0</v>
      </c>
      <c r="CH608">
        <v>0</v>
      </c>
      <c r="CI608">
        <v>0</v>
      </c>
      <c r="CJ608">
        <v>1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2</v>
      </c>
      <c r="CR608">
        <v>3</v>
      </c>
      <c r="CS608">
        <v>1</v>
      </c>
      <c r="CT608">
        <v>0</v>
      </c>
      <c r="CU608">
        <v>0</v>
      </c>
      <c r="CV608">
        <v>0</v>
      </c>
      <c r="CW608">
        <v>1</v>
      </c>
      <c r="CX608">
        <v>0</v>
      </c>
      <c r="CY608">
        <v>0</v>
      </c>
      <c r="CZ608">
        <v>0</v>
      </c>
      <c r="DA608">
        <v>1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3</v>
      </c>
      <c r="DR608">
        <v>24</v>
      </c>
      <c r="DS608">
        <v>1</v>
      </c>
      <c r="DT608">
        <v>2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1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15</v>
      </c>
      <c r="EH608">
        <v>0</v>
      </c>
      <c r="EI608">
        <v>0</v>
      </c>
      <c r="EJ608">
        <v>0</v>
      </c>
      <c r="EK608">
        <v>0</v>
      </c>
      <c r="EL608">
        <v>0</v>
      </c>
      <c r="EM608">
        <v>0</v>
      </c>
      <c r="EN608">
        <v>0</v>
      </c>
      <c r="EO608">
        <v>0</v>
      </c>
      <c r="EP608">
        <v>5</v>
      </c>
      <c r="EQ608">
        <v>24</v>
      </c>
      <c r="ER608">
        <v>1</v>
      </c>
      <c r="ES608">
        <v>0</v>
      </c>
      <c r="ET608">
        <v>0</v>
      </c>
      <c r="EU608">
        <v>0</v>
      </c>
      <c r="EV608">
        <v>0</v>
      </c>
      <c r="EW608">
        <v>0</v>
      </c>
      <c r="EX608">
        <v>0</v>
      </c>
      <c r="EY608">
        <v>0</v>
      </c>
      <c r="EZ608">
        <v>0</v>
      </c>
      <c r="FA608">
        <v>0</v>
      </c>
      <c r="FB608">
        <v>0</v>
      </c>
      <c r="FC608">
        <v>0</v>
      </c>
      <c r="FD608">
        <v>0</v>
      </c>
      <c r="FE608">
        <v>0</v>
      </c>
      <c r="FF608">
        <v>0</v>
      </c>
      <c r="FG608">
        <v>0</v>
      </c>
      <c r="FH608">
        <v>0</v>
      </c>
      <c r="FI608">
        <v>0</v>
      </c>
      <c r="FJ608">
        <v>0</v>
      </c>
      <c r="FK608">
        <v>0</v>
      </c>
      <c r="FL608">
        <v>0</v>
      </c>
      <c r="FM608">
        <v>0</v>
      </c>
      <c r="FN608">
        <v>1</v>
      </c>
      <c r="FO608">
        <v>0</v>
      </c>
      <c r="FP608">
        <v>0</v>
      </c>
      <c r="FQ608">
        <v>1</v>
      </c>
      <c r="FR608">
        <v>14</v>
      </c>
      <c r="FS608">
        <v>3</v>
      </c>
      <c r="FT608">
        <v>0</v>
      </c>
      <c r="FU608">
        <v>1</v>
      </c>
      <c r="FV608">
        <v>0</v>
      </c>
      <c r="FW608">
        <v>0</v>
      </c>
      <c r="FX608">
        <v>5</v>
      </c>
      <c r="FY608">
        <v>0</v>
      </c>
      <c r="FZ608">
        <v>0</v>
      </c>
      <c r="GA608">
        <v>1</v>
      </c>
      <c r="GB608">
        <v>3</v>
      </c>
      <c r="GC608">
        <v>0</v>
      </c>
      <c r="GD608">
        <v>0</v>
      </c>
      <c r="GE608">
        <v>0</v>
      </c>
      <c r="GF608">
        <v>1</v>
      </c>
      <c r="GG608">
        <v>0</v>
      </c>
      <c r="GH608">
        <v>0</v>
      </c>
      <c r="GI608">
        <v>0</v>
      </c>
      <c r="GJ608">
        <v>0</v>
      </c>
      <c r="GK608">
        <v>0</v>
      </c>
      <c r="GL608">
        <v>0</v>
      </c>
      <c r="GM608">
        <v>0</v>
      </c>
      <c r="GN608">
        <v>0</v>
      </c>
      <c r="GO608">
        <v>0</v>
      </c>
      <c r="GP608">
        <v>0</v>
      </c>
      <c r="GQ608">
        <v>14</v>
      </c>
      <c r="GR608">
        <v>0</v>
      </c>
      <c r="GS608">
        <v>0</v>
      </c>
      <c r="GT608">
        <v>0</v>
      </c>
      <c r="GU608">
        <v>0</v>
      </c>
      <c r="GV608">
        <v>0</v>
      </c>
      <c r="GW608">
        <v>0</v>
      </c>
      <c r="GX608">
        <v>0</v>
      </c>
      <c r="GY608">
        <v>0</v>
      </c>
      <c r="GZ608">
        <v>0</v>
      </c>
      <c r="HA608">
        <v>0</v>
      </c>
      <c r="HB608">
        <v>0</v>
      </c>
      <c r="HC608">
        <v>0</v>
      </c>
      <c r="HD608">
        <v>0</v>
      </c>
      <c r="HE608">
        <v>0</v>
      </c>
      <c r="HF608">
        <v>0</v>
      </c>
      <c r="HG608">
        <v>0</v>
      </c>
      <c r="HH608">
        <v>0</v>
      </c>
      <c r="HI608">
        <v>0</v>
      </c>
      <c r="HJ608">
        <v>0</v>
      </c>
      <c r="HK608">
        <v>0</v>
      </c>
      <c r="HL608">
        <v>0</v>
      </c>
      <c r="HM608">
        <v>0</v>
      </c>
      <c r="HN608">
        <v>0</v>
      </c>
      <c r="HO608">
        <v>0</v>
      </c>
      <c r="HP608">
        <v>0</v>
      </c>
      <c r="HQ608">
        <v>0</v>
      </c>
      <c r="HR608">
        <v>0</v>
      </c>
      <c r="HS608">
        <v>0</v>
      </c>
      <c r="HT608">
        <v>0</v>
      </c>
      <c r="HU608">
        <v>0</v>
      </c>
      <c r="HV608">
        <v>0</v>
      </c>
      <c r="HW608">
        <v>0</v>
      </c>
      <c r="HX608">
        <v>0</v>
      </c>
      <c r="HY608">
        <v>0</v>
      </c>
      <c r="HZ608">
        <v>0</v>
      </c>
      <c r="IA608">
        <v>0</v>
      </c>
      <c r="IB608">
        <v>0</v>
      </c>
      <c r="IC608">
        <v>0</v>
      </c>
      <c r="ID608">
        <v>0</v>
      </c>
      <c r="IE608">
        <v>0</v>
      </c>
    </row>
    <row r="609" spans="1:239">
      <c r="A609" t="s">
        <v>599</v>
      </c>
      <c r="B609" t="s">
        <v>595</v>
      </c>
      <c r="C609" t="str">
        <f>"061807"</f>
        <v>061807</v>
      </c>
      <c r="D609" t="s">
        <v>357</v>
      </c>
      <c r="E609">
        <v>7</v>
      </c>
      <c r="F609">
        <v>765</v>
      </c>
      <c r="G609">
        <v>600</v>
      </c>
      <c r="H609">
        <v>250</v>
      </c>
      <c r="I609">
        <v>350</v>
      </c>
      <c r="J609">
        <v>0</v>
      </c>
      <c r="K609">
        <v>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350</v>
      </c>
      <c r="T609">
        <v>0</v>
      </c>
      <c r="U609">
        <v>0</v>
      </c>
      <c r="V609">
        <v>350</v>
      </c>
      <c r="W609">
        <v>6</v>
      </c>
      <c r="X609">
        <v>5</v>
      </c>
      <c r="Y609">
        <v>1</v>
      </c>
      <c r="Z609">
        <v>0</v>
      </c>
      <c r="AA609">
        <v>344</v>
      </c>
      <c r="AB609">
        <v>147</v>
      </c>
      <c r="AC609">
        <v>20</v>
      </c>
      <c r="AD609">
        <v>37</v>
      </c>
      <c r="AE609">
        <v>4</v>
      </c>
      <c r="AF609">
        <v>0</v>
      </c>
      <c r="AG609">
        <v>7</v>
      </c>
      <c r="AH609">
        <v>0</v>
      </c>
      <c r="AI609">
        <v>1</v>
      </c>
      <c r="AJ609">
        <v>1</v>
      </c>
      <c r="AK609">
        <v>31</v>
      </c>
      <c r="AL609">
        <v>0</v>
      </c>
      <c r="AM609">
        <v>32</v>
      </c>
      <c r="AN609">
        <v>2</v>
      </c>
      <c r="AO609">
        <v>0</v>
      </c>
      <c r="AP609">
        <v>0</v>
      </c>
      <c r="AQ609">
        <v>0</v>
      </c>
      <c r="AR609">
        <v>0</v>
      </c>
      <c r="AS609">
        <v>3</v>
      </c>
      <c r="AT609">
        <v>2</v>
      </c>
      <c r="AU609">
        <v>0</v>
      </c>
      <c r="AV609">
        <v>2</v>
      </c>
      <c r="AW609">
        <v>1</v>
      </c>
      <c r="AX609">
        <v>0</v>
      </c>
      <c r="AY609">
        <v>1</v>
      </c>
      <c r="AZ609">
        <v>3</v>
      </c>
      <c r="BA609">
        <v>147</v>
      </c>
      <c r="BB609">
        <v>30</v>
      </c>
      <c r="BC609">
        <v>5</v>
      </c>
      <c r="BD609">
        <v>0</v>
      </c>
      <c r="BE609">
        <v>15</v>
      </c>
      <c r="BF609">
        <v>0</v>
      </c>
      <c r="BG609">
        <v>1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1</v>
      </c>
      <c r="BO609">
        <v>0</v>
      </c>
      <c r="BP609">
        <v>0</v>
      </c>
      <c r="BQ609">
        <v>0</v>
      </c>
      <c r="BR609">
        <v>4</v>
      </c>
      <c r="BS609">
        <v>0</v>
      </c>
      <c r="BT609">
        <v>1</v>
      </c>
      <c r="BU609">
        <v>2</v>
      </c>
      <c r="BV609">
        <v>0</v>
      </c>
      <c r="BW609">
        <v>0</v>
      </c>
      <c r="BX609">
        <v>0</v>
      </c>
      <c r="BY609">
        <v>0</v>
      </c>
      <c r="BZ609">
        <v>1</v>
      </c>
      <c r="CA609">
        <v>30</v>
      </c>
      <c r="CB609">
        <v>11</v>
      </c>
      <c r="CC609">
        <v>4</v>
      </c>
      <c r="CD609">
        <v>0</v>
      </c>
      <c r="CE609">
        <v>3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2</v>
      </c>
      <c r="CN609">
        <v>0</v>
      </c>
      <c r="CO609">
        <v>0</v>
      </c>
      <c r="CP609">
        <v>2</v>
      </c>
      <c r="CQ609">
        <v>11</v>
      </c>
      <c r="CR609">
        <v>8</v>
      </c>
      <c r="CS609">
        <v>3</v>
      </c>
      <c r="CT609">
        <v>0</v>
      </c>
      <c r="CU609">
        <v>1</v>
      </c>
      <c r="CV609">
        <v>2</v>
      </c>
      <c r="CW609">
        <v>0</v>
      </c>
      <c r="CX609">
        <v>1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1</v>
      </c>
      <c r="DQ609">
        <v>8</v>
      </c>
      <c r="DR609">
        <v>34</v>
      </c>
      <c r="DS609">
        <v>3</v>
      </c>
      <c r="DT609">
        <v>1</v>
      </c>
      <c r="DU609">
        <v>1</v>
      </c>
      <c r="DV609">
        <v>0</v>
      </c>
      <c r="DW609">
        <v>0</v>
      </c>
      <c r="DX609">
        <v>0</v>
      </c>
      <c r="DY609">
        <v>0</v>
      </c>
      <c r="DZ609">
        <v>1</v>
      </c>
      <c r="EA609">
        <v>4</v>
      </c>
      <c r="EB609">
        <v>0</v>
      </c>
      <c r="EC609">
        <v>0</v>
      </c>
      <c r="ED609">
        <v>0</v>
      </c>
      <c r="EE609">
        <v>0</v>
      </c>
      <c r="EF609">
        <v>0</v>
      </c>
      <c r="EG609">
        <v>22</v>
      </c>
      <c r="EH609">
        <v>0</v>
      </c>
      <c r="EI609">
        <v>0</v>
      </c>
      <c r="EJ609">
        <v>1</v>
      </c>
      <c r="EK609">
        <v>0</v>
      </c>
      <c r="EL609">
        <v>1</v>
      </c>
      <c r="EM609">
        <v>0</v>
      </c>
      <c r="EN609">
        <v>0</v>
      </c>
      <c r="EO609">
        <v>0</v>
      </c>
      <c r="EP609">
        <v>0</v>
      </c>
      <c r="EQ609">
        <v>34</v>
      </c>
      <c r="ER609">
        <v>26</v>
      </c>
      <c r="ES609">
        <v>5</v>
      </c>
      <c r="ET609">
        <v>2</v>
      </c>
      <c r="EU609">
        <v>11</v>
      </c>
      <c r="EV609">
        <v>0</v>
      </c>
      <c r="EW609">
        <v>1</v>
      </c>
      <c r="EX609">
        <v>0</v>
      </c>
      <c r="EY609">
        <v>0</v>
      </c>
      <c r="EZ609">
        <v>0</v>
      </c>
      <c r="FA609">
        <v>0</v>
      </c>
      <c r="FB609">
        <v>0</v>
      </c>
      <c r="FC609">
        <v>0</v>
      </c>
      <c r="FD609">
        <v>0</v>
      </c>
      <c r="FE609">
        <v>0</v>
      </c>
      <c r="FF609">
        <v>0</v>
      </c>
      <c r="FG609">
        <v>2</v>
      </c>
      <c r="FH609">
        <v>1</v>
      </c>
      <c r="FI609">
        <v>0</v>
      </c>
      <c r="FJ609">
        <v>1</v>
      </c>
      <c r="FK609">
        <v>1</v>
      </c>
      <c r="FL609">
        <v>0</v>
      </c>
      <c r="FM609">
        <v>0</v>
      </c>
      <c r="FN609">
        <v>0</v>
      </c>
      <c r="FO609">
        <v>0</v>
      </c>
      <c r="FP609">
        <v>2</v>
      </c>
      <c r="FQ609">
        <v>26</v>
      </c>
      <c r="FR609">
        <v>73</v>
      </c>
      <c r="FS609">
        <v>31</v>
      </c>
      <c r="FT609">
        <v>1</v>
      </c>
      <c r="FU609">
        <v>0</v>
      </c>
      <c r="FV609">
        <v>1</v>
      </c>
      <c r="FW609">
        <v>0</v>
      </c>
      <c r="FX609">
        <v>20</v>
      </c>
      <c r="FY609">
        <v>7</v>
      </c>
      <c r="FZ609">
        <v>0</v>
      </c>
      <c r="GA609">
        <v>0</v>
      </c>
      <c r="GB609">
        <v>3</v>
      </c>
      <c r="GC609">
        <v>0</v>
      </c>
      <c r="GD609">
        <v>0</v>
      </c>
      <c r="GE609">
        <v>0</v>
      </c>
      <c r="GF609">
        <v>0</v>
      </c>
      <c r="GG609">
        <v>0</v>
      </c>
      <c r="GH609">
        <v>3</v>
      </c>
      <c r="GI609">
        <v>2</v>
      </c>
      <c r="GJ609">
        <v>0</v>
      </c>
      <c r="GK609">
        <v>0</v>
      </c>
      <c r="GL609">
        <v>0</v>
      </c>
      <c r="GM609">
        <v>0</v>
      </c>
      <c r="GN609">
        <v>0</v>
      </c>
      <c r="GO609">
        <v>1</v>
      </c>
      <c r="GP609">
        <v>4</v>
      </c>
      <c r="GQ609">
        <v>73</v>
      </c>
      <c r="GR609">
        <v>13</v>
      </c>
      <c r="GS609">
        <v>1</v>
      </c>
      <c r="GT609">
        <v>3</v>
      </c>
      <c r="GU609">
        <v>1</v>
      </c>
      <c r="GV609">
        <v>1</v>
      </c>
      <c r="GW609">
        <v>0</v>
      </c>
      <c r="GX609">
        <v>0</v>
      </c>
      <c r="GY609">
        <v>0</v>
      </c>
      <c r="GZ609">
        <v>4</v>
      </c>
      <c r="HA609">
        <v>0</v>
      </c>
      <c r="HB609">
        <v>0</v>
      </c>
      <c r="HC609">
        <v>0</v>
      </c>
      <c r="HD609">
        <v>0</v>
      </c>
      <c r="HE609">
        <v>0</v>
      </c>
      <c r="HF609">
        <v>0</v>
      </c>
      <c r="HG609">
        <v>0</v>
      </c>
      <c r="HH609">
        <v>0</v>
      </c>
      <c r="HI609">
        <v>0</v>
      </c>
      <c r="HJ609">
        <v>0</v>
      </c>
      <c r="HK609">
        <v>0</v>
      </c>
      <c r="HL609">
        <v>0</v>
      </c>
      <c r="HM609">
        <v>2</v>
      </c>
      <c r="HN609">
        <v>1</v>
      </c>
      <c r="HO609">
        <v>0</v>
      </c>
      <c r="HP609">
        <v>0</v>
      </c>
      <c r="HQ609">
        <v>13</v>
      </c>
      <c r="HR609">
        <v>2</v>
      </c>
      <c r="HS609">
        <v>0</v>
      </c>
      <c r="HT609">
        <v>2</v>
      </c>
      <c r="HU609">
        <v>0</v>
      </c>
      <c r="HV609">
        <v>0</v>
      </c>
      <c r="HW609">
        <v>0</v>
      </c>
      <c r="HX609">
        <v>0</v>
      </c>
      <c r="HY609">
        <v>0</v>
      </c>
      <c r="HZ609">
        <v>0</v>
      </c>
      <c r="IA609">
        <v>0</v>
      </c>
      <c r="IB609">
        <v>0</v>
      </c>
      <c r="IC609">
        <v>0</v>
      </c>
      <c r="ID609">
        <v>0</v>
      </c>
      <c r="IE609">
        <v>2</v>
      </c>
    </row>
    <row r="610" spans="1:239">
      <c r="A610" t="s">
        <v>598</v>
      </c>
      <c r="B610" t="s">
        <v>595</v>
      </c>
      <c r="C610" t="str">
        <f>"061807"</f>
        <v>061807</v>
      </c>
      <c r="D610" t="s">
        <v>597</v>
      </c>
      <c r="E610">
        <v>8</v>
      </c>
      <c r="F610">
        <v>355</v>
      </c>
      <c r="G610">
        <v>280</v>
      </c>
      <c r="H610">
        <v>128</v>
      </c>
      <c r="I610">
        <v>152</v>
      </c>
      <c r="J610">
        <v>1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152</v>
      </c>
      <c r="T610">
        <v>0</v>
      </c>
      <c r="U610">
        <v>0</v>
      </c>
      <c r="V610">
        <v>152</v>
      </c>
      <c r="W610">
        <v>5</v>
      </c>
      <c r="X610">
        <v>4</v>
      </c>
      <c r="Y610">
        <v>1</v>
      </c>
      <c r="Z610">
        <v>0</v>
      </c>
      <c r="AA610">
        <v>147</v>
      </c>
      <c r="AB610">
        <v>99</v>
      </c>
      <c r="AC610">
        <v>3</v>
      </c>
      <c r="AD610">
        <v>32</v>
      </c>
      <c r="AE610">
        <v>6</v>
      </c>
      <c r="AF610">
        <v>0</v>
      </c>
      <c r="AG610">
        <v>3</v>
      </c>
      <c r="AH610">
        <v>0</v>
      </c>
      <c r="AI610">
        <v>0</v>
      </c>
      <c r="AJ610">
        <v>3</v>
      </c>
      <c r="AK610">
        <v>22</v>
      </c>
      <c r="AL610">
        <v>0</v>
      </c>
      <c r="AM610">
        <v>25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2</v>
      </c>
      <c r="AT610">
        <v>0</v>
      </c>
      <c r="AU610">
        <v>0</v>
      </c>
      <c r="AV610">
        <v>0</v>
      </c>
      <c r="AW610">
        <v>0</v>
      </c>
      <c r="AX610">
        <v>1</v>
      </c>
      <c r="AY610">
        <v>0</v>
      </c>
      <c r="AZ610">
        <v>2</v>
      </c>
      <c r="BA610">
        <v>99</v>
      </c>
      <c r="BB610">
        <v>4</v>
      </c>
      <c r="BC610">
        <v>1</v>
      </c>
      <c r="BD610">
        <v>1</v>
      </c>
      <c r="BE610">
        <v>2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4</v>
      </c>
      <c r="CB610">
        <v>6</v>
      </c>
      <c r="CC610">
        <v>1</v>
      </c>
      <c r="CD610">
        <v>0</v>
      </c>
      <c r="CE610">
        <v>1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2</v>
      </c>
      <c r="CP610">
        <v>2</v>
      </c>
      <c r="CQ610">
        <v>6</v>
      </c>
      <c r="CR610">
        <v>3</v>
      </c>
      <c r="CS610">
        <v>1</v>
      </c>
      <c r="CT610">
        <v>0</v>
      </c>
      <c r="CU610">
        <v>0</v>
      </c>
      <c r="CV610">
        <v>1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1</v>
      </c>
      <c r="DO610">
        <v>0</v>
      </c>
      <c r="DP610">
        <v>0</v>
      </c>
      <c r="DQ610">
        <v>3</v>
      </c>
      <c r="DR610">
        <v>16</v>
      </c>
      <c r="DS610">
        <v>0</v>
      </c>
      <c r="DT610">
        <v>0</v>
      </c>
      <c r="DU610">
        <v>2</v>
      </c>
      <c r="DV610">
        <v>0</v>
      </c>
      <c r="DW610">
        <v>0</v>
      </c>
      <c r="DX610">
        <v>4</v>
      </c>
      <c r="DY610">
        <v>0</v>
      </c>
      <c r="DZ610">
        <v>1</v>
      </c>
      <c r="EA610">
        <v>0</v>
      </c>
      <c r="EB610">
        <v>0</v>
      </c>
      <c r="EC610">
        <v>0</v>
      </c>
      <c r="ED610">
        <v>0</v>
      </c>
      <c r="EE610">
        <v>0</v>
      </c>
      <c r="EF610">
        <v>0</v>
      </c>
      <c r="EG610">
        <v>7</v>
      </c>
      <c r="EH610">
        <v>0</v>
      </c>
      <c r="EI610">
        <v>0</v>
      </c>
      <c r="EJ610">
        <v>0</v>
      </c>
      <c r="EK610">
        <v>0</v>
      </c>
      <c r="EL610">
        <v>0</v>
      </c>
      <c r="EM610">
        <v>0</v>
      </c>
      <c r="EN610">
        <v>0</v>
      </c>
      <c r="EO610">
        <v>1</v>
      </c>
      <c r="EP610">
        <v>1</v>
      </c>
      <c r="EQ610">
        <v>16</v>
      </c>
      <c r="ER610">
        <v>1</v>
      </c>
      <c r="ES610">
        <v>0</v>
      </c>
      <c r="ET610">
        <v>0</v>
      </c>
      <c r="EU610">
        <v>0</v>
      </c>
      <c r="EV610">
        <v>0</v>
      </c>
      <c r="EW610">
        <v>0</v>
      </c>
      <c r="EX610">
        <v>0</v>
      </c>
      <c r="EY610">
        <v>0</v>
      </c>
      <c r="EZ610">
        <v>0</v>
      </c>
      <c r="FA610">
        <v>0</v>
      </c>
      <c r="FB610">
        <v>1</v>
      </c>
      <c r="FC610">
        <v>0</v>
      </c>
      <c r="FD610">
        <v>0</v>
      </c>
      <c r="FE610">
        <v>0</v>
      </c>
      <c r="FF610">
        <v>0</v>
      </c>
      <c r="FG610">
        <v>0</v>
      </c>
      <c r="FH610">
        <v>0</v>
      </c>
      <c r="FI610">
        <v>0</v>
      </c>
      <c r="FJ610">
        <v>0</v>
      </c>
      <c r="FK610">
        <v>0</v>
      </c>
      <c r="FL610">
        <v>0</v>
      </c>
      <c r="FM610">
        <v>0</v>
      </c>
      <c r="FN610">
        <v>0</v>
      </c>
      <c r="FO610">
        <v>0</v>
      </c>
      <c r="FP610">
        <v>0</v>
      </c>
      <c r="FQ610">
        <v>1</v>
      </c>
      <c r="FR610">
        <v>17</v>
      </c>
      <c r="FS610">
        <v>5</v>
      </c>
      <c r="FT610">
        <v>0</v>
      </c>
      <c r="FU610">
        <v>0</v>
      </c>
      <c r="FV610">
        <v>0</v>
      </c>
      <c r="FW610">
        <v>0</v>
      </c>
      <c r="FX610">
        <v>6</v>
      </c>
      <c r="FY610">
        <v>0</v>
      </c>
      <c r="FZ610">
        <v>0</v>
      </c>
      <c r="GA610">
        <v>0</v>
      </c>
      <c r="GB610">
        <v>0</v>
      </c>
      <c r="GC610">
        <v>1</v>
      </c>
      <c r="GD610">
        <v>1</v>
      </c>
      <c r="GE610">
        <v>0</v>
      </c>
      <c r="GF610">
        <v>2</v>
      </c>
      <c r="GG610">
        <v>0</v>
      </c>
      <c r="GH610">
        <v>1</v>
      </c>
      <c r="GI610">
        <v>0</v>
      </c>
      <c r="GJ610">
        <v>1</v>
      </c>
      <c r="GK610">
        <v>0</v>
      </c>
      <c r="GL610">
        <v>0</v>
      </c>
      <c r="GM610">
        <v>0</v>
      </c>
      <c r="GN610">
        <v>0</v>
      </c>
      <c r="GO610">
        <v>0</v>
      </c>
      <c r="GP610">
        <v>0</v>
      </c>
      <c r="GQ610">
        <v>17</v>
      </c>
      <c r="GR610">
        <v>1</v>
      </c>
      <c r="GS610">
        <v>1</v>
      </c>
      <c r="GT610">
        <v>0</v>
      </c>
      <c r="GU610">
        <v>0</v>
      </c>
      <c r="GV610">
        <v>0</v>
      </c>
      <c r="GW610">
        <v>0</v>
      </c>
      <c r="GX610">
        <v>0</v>
      </c>
      <c r="GY610">
        <v>0</v>
      </c>
      <c r="GZ610">
        <v>0</v>
      </c>
      <c r="HA610">
        <v>0</v>
      </c>
      <c r="HB610">
        <v>0</v>
      </c>
      <c r="HC610">
        <v>0</v>
      </c>
      <c r="HD610">
        <v>0</v>
      </c>
      <c r="HE610">
        <v>0</v>
      </c>
      <c r="HF610">
        <v>0</v>
      </c>
      <c r="HG610">
        <v>0</v>
      </c>
      <c r="HH610">
        <v>0</v>
      </c>
      <c r="HI610">
        <v>0</v>
      </c>
      <c r="HJ610">
        <v>0</v>
      </c>
      <c r="HK610">
        <v>0</v>
      </c>
      <c r="HL610">
        <v>0</v>
      </c>
      <c r="HM610">
        <v>0</v>
      </c>
      <c r="HN610">
        <v>0</v>
      </c>
      <c r="HO610">
        <v>0</v>
      </c>
      <c r="HP610">
        <v>0</v>
      </c>
      <c r="HQ610">
        <v>1</v>
      </c>
      <c r="HR610">
        <v>0</v>
      </c>
      <c r="HS610">
        <v>0</v>
      </c>
      <c r="HT610">
        <v>0</v>
      </c>
      <c r="HU610">
        <v>0</v>
      </c>
      <c r="HV610">
        <v>0</v>
      </c>
      <c r="HW610">
        <v>0</v>
      </c>
      <c r="HX610">
        <v>0</v>
      </c>
      <c r="HY610">
        <v>0</v>
      </c>
      <c r="HZ610">
        <v>0</v>
      </c>
      <c r="IA610">
        <v>0</v>
      </c>
      <c r="IB610">
        <v>0</v>
      </c>
      <c r="IC610">
        <v>0</v>
      </c>
      <c r="ID610">
        <v>0</v>
      </c>
      <c r="IE610">
        <v>0</v>
      </c>
    </row>
    <row r="611" spans="1:239">
      <c r="A611" t="s">
        <v>596</v>
      </c>
      <c r="B611" t="s">
        <v>595</v>
      </c>
      <c r="C611" t="str">
        <f>"061807"</f>
        <v>061807</v>
      </c>
      <c r="D611" t="s">
        <v>220</v>
      </c>
      <c r="E611">
        <v>9</v>
      </c>
      <c r="F611">
        <v>274</v>
      </c>
      <c r="G611">
        <v>210</v>
      </c>
      <c r="H611">
        <v>83</v>
      </c>
      <c r="I611">
        <v>127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127</v>
      </c>
      <c r="T611">
        <v>0</v>
      </c>
      <c r="U611">
        <v>0</v>
      </c>
      <c r="V611">
        <v>127</v>
      </c>
      <c r="W611">
        <v>3</v>
      </c>
      <c r="X611">
        <v>1</v>
      </c>
      <c r="Y611">
        <v>2</v>
      </c>
      <c r="Z611">
        <v>0</v>
      </c>
      <c r="AA611">
        <v>124</v>
      </c>
      <c r="AB611">
        <v>85</v>
      </c>
      <c r="AC611">
        <v>13</v>
      </c>
      <c r="AD611">
        <v>19</v>
      </c>
      <c r="AE611">
        <v>7</v>
      </c>
      <c r="AF611">
        <v>0</v>
      </c>
      <c r="AG611">
        <v>1</v>
      </c>
      <c r="AH611">
        <v>0</v>
      </c>
      <c r="AI611">
        <v>1</v>
      </c>
      <c r="AJ611">
        <v>0</v>
      </c>
      <c r="AK611">
        <v>32</v>
      </c>
      <c r="AL611">
        <v>1</v>
      </c>
      <c r="AM611">
        <v>7</v>
      </c>
      <c r="AN611">
        <v>1</v>
      </c>
      <c r="AO611">
        <v>0</v>
      </c>
      <c r="AP611">
        <v>0</v>
      </c>
      <c r="AQ611">
        <v>1</v>
      </c>
      <c r="AR611">
        <v>1</v>
      </c>
      <c r="AS611">
        <v>0</v>
      </c>
      <c r="AT611">
        <v>0</v>
      </c>
      <c r="AU611">
        <v>0</v>
      </c>
      <c r="AV611">
        <v>0</v>
      </c>
      <c r="AW611">
        <v>1</v>
      </c>
      <c r="AX611">
        <v>0</v>
      </c>
      <c r="AY611">
        <v>0</v>
      </c>
      <c r="AZ611">
        <v>0</v>
      </c>
      <c r="BA611">
        <v>85</v>
      </c>
      <c r="BB611">
        <v>8</v>
      </c>
      <c r="BC611">
        <v>0</v>
      </c>
      <c r="BD611">
        <v>1</v>
      </c>
      <c r="BE611">
        <v>4</v>
      </c>
      <c r="BF611">
        <v>0</v>
      </c>
      <c r="BG611">
        <v>1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1</v>
      </c>
      <c r="BN611">
        <v>1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8</v>
      </c>
      <c r="CB611">
        <v>2</v>
      </c>
      <c r="CC611">
        <v>0</v>
      </c>
      <c r="CD611">
        <v>0</v>
      </c>
      <c r="CE611">
        <v>1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1</v>
      </c>
      <c r="CN611">
        <v>0</v>
      </c>
      <c r="CO611">
        <v>0</v>
      </c>
      <c r="CP611">
        <v>0</v>
      </c>
      <c r="CQ611">
        <v>2</v>
      </c>
      <c r="CR611">
        <v>1</v>
      </c>
      <c r="CS611">
        <v>1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1</v>
      </c>
      <c r="DR611">
        <v>10</v>
      </c>
      <c r="DS611">
        <v>0</v>
      </c>
      <c r="DT611">
        <v>0</v>
      </c>
      <c r="DU611">
        <v>3</v>
      </c>
      <c r="DV611">
        <v>0</v>
      </c>
      <c r="DW611">
        <v>0</v>
      </c>
      <c r="DX611">
        <v>0</v>
      </c>
      <c r="DY611">
        <v>0</v>
      </c>
      <c r="DZ611">
        <v>1</v>
      </c>
      <c r="EA611">
        <v>0</v>
      </c>
      <c r="EB611">
        <v>0</v>
      </c>
      <c r="EC611">
        <v>0</v>
      </c>
      <c r="ED611">
        <v>0</v>
      </c>
      <c r="EE611">
        <v>0</v>
      </c>
      <c r="EF611">
        <v>0</v>
      </c>
      <c r="EG611">
        <v>3</v>
      </c>
      <c r="EH611">
        <v>0</v>
      </c>
      <c r="EI611">
        <v>0</v>
      </c>
      <c r="EJ611">
        <v>0</v>
      </c>
      <c r="EK611">
        <v>0</v>
      </c>
      <c r="EL611">
        <v>0</v>
      </c>
      <c r="EM611">
        <v>0</v>
      </c>
      <c r="EN611">
        <v>0</v>
      </c>
      <c r="EO611">
        <v>0</v>
      </c>
      <c r="EP611">
        <v>3</v>
      </c>
      <c r="EQ611">
        <v>10</v>
      </c>
      <c r="ER611">
        <v>2</v>
      </c>
      <c r="ES611">
        <v>0</v>
      </c>
      <c r="ET611">
        <v>0</v>
      </c>
      <c r="EU611">
        <v>2</v>
      </c>
      <c r="EV611">
        <v>0</v>
      </c>
      <c r="EW611">
        <v>0</v>
      </c>
      <c r="EX611">
        <v>0</v>
      </c>
      <c r="EY611">
        <v>0</v>
      </c>
      <c r="EZ611">
        <v>0</v>
      </c>
      <c r="FA611">
        <v>0</v>
      </c>
      <c r="FB611">
        <v>0</v>
      </c>
      <c r="FC611">
        <v>0</v>
      </c>
      <c r="FD611">
        <v>0</v>
      </c>
      <c r="FE611">
        <v>0</v>
      </c>
      <c r="FF611">
        <v>0</v>
      </c>
      <c r="FG611">
        <v>0</v>
      </c>
      <c r="FH611">
        <v>0</v>
      </c>
      <c r="FI611">
        <v>0</v>
      </c>
      <c r="FJ611">
        <v>0</v>
      </c>
      <c r="FK611">
        <v>0</v>
      </c>
      <c r="FL611">
        <v>0</v>
      </c>
      <c r="FM611">
        <v>0</v>
      </c>
      <c r="FN611">
        <v>0</v>
      </c>
      <c r="FO611">
        <v>0</v>
      </c>
      <c r="FP611">
        <v>0</v>
      </c>
      <c r="FQ611">
        <v>2</v>
      </c>
      <c r="FR611">
        <v>13</v>
      </c>
      <c r="FS611">
        <v>3</v>
      </c>
      <c r="FT611">
        <v>2</v>
      </c>
      <c r="FU611">
        <v>0</v>
      </c>
      <c r="FV611">
        <v>0</v>
      </c>
      <c r="FW611">
        <v>0</v>
      </c>
      <c r="FX611">
        <v>3</v>
      </c>
      <c r="FY611">
        <v>0</v>
      </c>
      <c r="FZ611">
        <v>0</v>
      </c>
      <c r="GA611">
        <v>0</v>
      </c>
      <c r="GB611">
        <v>1</v>
      </c>
      <c r="GC611">
        <v>0</v>
      </c>
      <c r="GD611">
        <v>0</v>
      </c>
      <c r="GE611">
        <v>2</v>
      </c>
      <c r="GF611">
        <v>1</v>
      </c>
      <c r="GG611">
        <v>0</v>
      </c>
      <c r="GH611">
        <v>0</v>
      </c>
      <c r="GI611">
        <v>0</v>
      </c>
      <c r="GJ611">
        <v>0</v>
      </c>
      <c r="GK611">
        <v>0</v>
      </c>
      <c r="GL611">
        <v>0</v>
      </c>
      <c r="GM611">
        <v>0</v>
      </c>
      <c r="GN611">
        <v>0</v>
      </c>
      <c r="GO611">
        <v>0</v>
      </c>
      <c r="GP611">
        <v>1</v>
      </c>
      <c r="GQ611">
        <v>13</v>
      </c>
      <c r="GR611">
        <v>0</v>
      </c>
      <c r="GS611">
        <v>0</v>
      </c>
      <c r="GT611">
        <v>0</v>
      </c>
      <c r="GU611">
        <v>0</v>
      </c>
      <c r="GV611">
        <v>0</v>
      </c>
      <c r="GW611">
        <v>0</v>
      </c>
      <c r="GX611">
        <v>0</v>
      </c>
      <c r="GY611">
        <v>0</v>
      </c>
      <c r="GZ611">
        <v>0</v>
      </c>
      <c r="HA611">
        <v>0</v>
      </c>
      <c r="HB611">
        <v>0</v>
      </c>
      <c r="HC611">
        <v>0</v>
      </c>
      <c r="HD611">
        <v>0</v>
      </c>
      <c r="HE611">
        <v>0</v>
      </c>
      <c r="HF611">
        <v>0</v>
      </c>
      <c r="HG611">
        <v>0</v>
      </c>
      <c r="HH611">
        <v>0</v>
      </c>
      <c r="HI611">
        <v>0</v>
      </c>
      <c r="HJ611">
        <v>0</v>
      </c>
      <c r="HK611">
        <v>0</v>
      </c>
      <c r="HL611">
        <v>0</v>
      </c>
      <c r="HM611">
        <v>0</v>
      </c>
      <c r="HN611">
        <v>0</v>
      </c>
      <c r="HO611">
        <v>0</v>
      </c>
      <c r="HP611">
        <v>0</v>
      </c>
      <c r="HQ611">
        <v>0</v>
      </c>
      <c r="HR611">
        <v>3</v>
      </c>
      <c r="HS611">
        <v>1</v>
      </c>
      <c r="HT611">
        <v>0</v>
      </c>
      <c r="HU611">
        <v>0</v>
      </c>
      <c r="HV611">
        <v>0</v>
      </c>
      <c r="HW611">
        <v>1</v>
      </c>
      <c r="HX611">
        <v>0</v>
      </c>
      <c r="HY611">
        <v>0</v>
      </c>
      <c r="HZ611">
        <v>0</v>
      </c>
      <c r="IA611">
        <v>1</v>
      </c>
      <c r="IB611">
        <v>0</v>
      </c>
      <c r="IC611">
        <v>0</v>
      </c>
      <c r="ID611">
        <v>0</v>
      </c>
      <c r="IE611">
        <v>3</v>
      </c>
    </row>
    <row r="612" spans="1:239">
      <c r="A612" t="s">
        <v>594</v>
      </c>
      <c r="B612" t="s">
        <v>587</v>
      </c>
      <c r="C612" t="str">
        <f>"061808"</f>
        <v>061808</v>
      </c>
      <c r="D612" t="s">
        <v>220</v>
      </c>
      <c r="E612">
        <v>1</v>
      </c>
      <c r="F612">
        <v>616</v>
      </c>
      <c r="G612">
        <v>470</v>
      </c>
      <c r="H612">
        <v>180</v>
      </c>
      <c r="I612">
        <v>290</v>
      </c>
      <c r="J612">
        <v>0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290</v>
      </c>
      <c r="T612">
        <v>0</v>
      </c>
      <c r="U612">
        <v>0</v>
      </c>
      <c r="V612">
        <v>290</v>
      </c>
      <c r="W612">
        <v>7</v>
      </c>
      <c r="X612">
        <v>2</v>
      </c>
      <c r="Y612">
        <v>5</v>
      </c>
      <c r="Z612">
        <v>0</v>
      </c>
      <c r="AA612">
        <v>283</v>
      </c>
      <c r="AB612">
        <v>168</v>
      </c>
      <c r="AC612">
        <v>11</v>
      </c>
      <c r="AD612">
        <v>18</v>
      </c>
      <c r="AE612">
        <v>2</v>
      </c>
      <c r="AF612">
        <v>1</v>
      </c>
      <c r="AG612">
        <v>8</v>
      </c>
      <c r="AH612">
        <v>0</v>
      </c>
      <c r="AI612">
        <v>7</v>
      </c>
      <c r="AJ612">
        <v>0</v>
      </c>
      <c r="AK612">
        <v>35</v>
      </c>
      <c r="AL612">
        <v>1</v>
      </c>
      <c r="AM612">
        <v>26</v>
      </c>
      <c r="AN612">
        <v>0</v>
      </c>
      <c r="AO612">
        <v>0</v>
      </c>
      <c r="AP612">
        <v>0</v>
      </c>
      <c r="AQ612">
        <v>0</v>
      </c>
      <c r="AR612">
        <v>1</v>
      </c>
      <c r="AS612">
        <v>17</v>
      </c>
      <c r="AT612">
        <v>1</v>
      </c>
      <c r="AU612">
        <v>0</v>
      </c>
      <c r="AV612">
        <v>0</v>
      </c>
      <c r="AW612">
        <v>0</v>
      </c>
      <c r="AX612">
        <v>39</v>
      </c>
      <c r="AY612">
        <v>0</v>
      </c>
      <c r="AZ612">
        <v>1</v>
      </c>
      <c r="BA612">
        <v>168</v>
      </c>
      <c r="BB612">
        <v>23</v>
      </c>
      <c r="BC612">
        <v>0</v>
      </c>
      <c r="BD612">
        <v>1</v>
      </c>
      <c r="BE612">
        <v>21</v>
      </c>
      <c r="BF612">
        <v>0</v>
      </c>
      <c r="BG612">
        <v>0</v>
      </c>
      <c r="BH612">
        <v>0</v>
      </c>
      <c r="BI612">
        <v>1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23</v>
      </c>
      <c r="CB612">
        <v>6</v>
      </c>
      <c r="CC612">
        <v>2</v>
      </c>
      <c r="CD612">
        <v>0</v>
      </c>
      <c r="CE612">
        <v>0</v>
      </c>
      <c r="CF612">
        <v>2</v>
      </c>
      <c r="CG612">
        <v>1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1</v>
      </c>
      <c r="CN612">
        <v>0</v>
      </c>
      <c r="CO612">
        <v>0</v>
      </c>
      <c r="CP612">
        <v>0</v>
      </c>
      <c r="CQ612">
        <v>6</v>
      </c>
      <c r="CR612">
        <v>12</v>
      </c>
      <c r="CS612">
        <v>7</v>
      </c>
      <c r="CT612">
        <v>0</v>
      </c>
      <c r="CU612">
        <v>1</v>
      </c>
      <c r="CV612">
        <v>0</v>
      </c>
      <c r="CW612">
        <v>1</v>
      </c>
      <c r="CX612">
        <v>1</v>
      </c>
      <c r="CY612">
        <v>0</v>
      </c>
      <c r="CZ612">
        <v>1</v>
      </c>
      <c r="DA612">
        <v>1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12</v>
      </c>
      <c r="DR612">
        <v>19</v>
      </c>
      <c r="DS612">
        <v>4</v>
      </c>
      <c r="DT612">
        <v>1</v>
      </c>
      <c r="DU612">
        <v>1</v>
      </c>
      <c r="DV612">
        <v>0</v>
      </c>
      <c r="DW612">
        <v>1</v>
      </c>
      <c r="DX612">
        <v>0</v>
      </c>
      <c r="DY612">
        <v>0</v>
      </c>
      <c r="DZ612">
        <v>0</v>
      </c>
      <c r="EA612">
        <v>0</v>
      </c>
      <c r="EB612">
        <v>0</v>
      </c>
      <c r="EC612">
        <v>0</v>
      </c>
      <c r="ED612">
        <v>1</v>
      </c>
      <c r="EE612">
        <v>0</v>
      </c>
      <c r="EF612">
        <v>0</v>
      </c>
      <c r="EG612">
        <v>10</v>
      </c>
      <c r="EH612">
        <v>0</v>
      </c>
      <c r="EI612">
        <v>0</v>
      </c>
      <c r="EJ612">
        <v>0</v>
      </c>
      <c r="EK612">
        <v>0</v>
      </c>
      <c r="EL612">
        <v>0</v>
      </c>
      <c r="EM612">
        <v>0</v>
      </c>
      <c r="EN612">
        <v>0</v>
      </c>
      <c r="EO612">
        <v>0</v>
      </c>
      <c r="EP612">
        <v>1</v>
      </c>
      <c r="EQ612">
        <v>19</v>
      </c>
      <c r="ER612">
        <v>10</v>
      </c>
      <c r="ES612">
        <v>0</v>
      </c>
      <c r="ET612">
        <v>2</v>
      </c>
      <c r="EU612">
        <v>2</v>
      </c>
      <c r="EV612">
        <v>1</v>
      </c>
      <c r="EW612">
        <v>2</v>
      </c>
      <c r="EX612">
        <v>0</v>
      </c>
      <c r="EY612">
        <v>0</v>
      </c>
      <c r="EZ612">
        <v>0</v>
      </c>
      <c r="FA612">
        <v>0</v>
      </c>
      <c r="FB612">
        <v>0</v>
      </c>
      <c r="FC612">
        <v>1</v>
      </c>
      <c r="FD612">
        <v>0</v>
      </c>
      <c r="FE612">
        <v>0</v>
      </c>
      <c r="FF612">
        <v>0</v>
      </c>
      <c r="FG612">
        <v>1</v>
      </c>
      <c r="FH612">
        <v>1</v>
      </c>
      <c r="FI612">
        <v>0</v>
      </c>
      <c r="FJ612">
        <v>0</v>
      </c>
      <c r="FK612">
        <v>0</v>
      </c>
      <c r="FL612">
        <v>0</v>
      </c>
      <c r="FM612">
        <v>0</v>
      </c>
      <c r="FN612">
        <v>0</v>
      </c>
      <c r="FO612">
        <v>0</v>
      </c>
      <c r="FP612">
        <v>0</v>
      </c>
      <c r="FQ612">
        <v>10</v>
      </c>
      <c r="FR612">
        <v>40</v>
      </c>
      <c r="FS612">
        <v>5</v>
      </c>
      <c r="FT612">
        <v>2</v>
      </c>
      <c r="FU612">
        <v>1</v>
      </c>
      <c r="FV612">
        <v>0</v>
      </c>
      <c r="FW612">
        <v>0</v>
      </c>
      <c r="FX612">
        <v>15</v>
      </c>
      <c r="FY612">
        <v>2</v>
      </c>
      <c r="FZ612">
        <v>0</v>
      </c>
      <c r="GA612">
        <v>1</v>
      </c>
      <c r="GB612">
        <v>5</v>
      </c>
      <c r="GC612">
        <v>0</v>
      </c>
      <c r="GD612">
        <v>0</v>
      </c>
      <c r="GE612">
        <v>1</v>
      </c>
      <c r="GF612">
        <v>1</v>
      </c>
      <c r="GG612">
        <v>1</v>
      </c>
      <c r="GH612">
        <v>3</v>
      </c>
      <c r="GI612">
        <v>1</v>
      </c>
      <c r="GJ612">
        <v>0</v>
      </c>
      <c r="GK612">
        <v>1</v>
      </c>
      <c r="GL612">
        <v>0</v>
      </c>
      <c r="GM612">
        <v>0</v>
      </c>
      <c r="GN612">
        <v>0</v>
      </c>
      <c r="GO612">
        <v>0</v>
      </c>
      <c r="GP612">
        <v>1</v>
      </c>
      <c r="GQ612">
        <v>40</v>
      </c>
      <c r="GR612">
        <v>4</v>
      </c>
      <c r="GS612">
        <v>4</v>
      </c>
      <c r="GT612">
        <v>0</v>
      </c>
      <c r="GU612">
        <v>0</v>
      </c>
      <c r="GV612">
        <v>0</v>
      </c>
      <c r="GW612">
        <v>0</v>
      </c>
      <c r="GX612">
        <v>0</v>
      </c>
      <c r="GY612">
        <v>0</v>
      </c>
      <c r="GZ612">
        <v>0</v>
      </c>
      <c r="HA612">
        <v>0</v>
      </c>
      <c r="HB612">
        <v>0</v>
      </c>
      <c r="HC612">
        <v>0</v>
      </c>
      <c r="HD612">
        <v>0</v>
      </c>
      <c r="HE612">
        <v>0</v>
      </c>
      <c r="HF612">
        <v>0</v>
      </c>
      <c r="HG612">
        <v>0</v>
      </c>
      <c r="HH612">
        <v>0</v>
      </c>
      <c r="HI612">
        <v>0</v>
      </c>
      <c r="HJ612">
        <v>0</v>
      </c>
      <c r="HK612">
        <v>0</v>
      </c>
      <c r="HL612">
        <v>0</v>
      </c>
      <c r="HM612">
        <v>0</v>
      </c>
      <c r="HN612">
        <v>0</v>
      </c>
      <c r="HO612">
        <v>0</v>
      </c>
      <c r="HP612">
        <v>0</v>
      </c>
      <c r="HQ612">
        <v>4</v>
      </c>
      <c r="HR612">
        <v>1</v>
      </c>
      <c r="HS612">
        <v>0</v>
      </c>
      <c r="HT612">
        <v>0</v>
      </c>
      <c r="HU612">
        <v>0</v>
      </c>
      <c r="HV612">
        <v>0</v>
      </c>
      <c r="HW612">
        <v>0</v>
      </c>
      <c r="HX612">
        <v>0</v>
      </c>
      <c r="HY612">
        <v>0</v>
      </c>
      <c r="HZ612">
        <v>0</v>
      </c>
      <c r="IA612">
        <v>0</v>
      </c>
      <c r="IB612">
        <v>0</v>
      </c>
      <c r="IC612">
        <v>0</v>
      </c>
      <c r="ID612">
        <v>1</v>
      </c>
      <c r="IE612">
        <v>1</v>
      </c>
    </row>
    <row r="613" spans="1:239">
      <c r="A613" t="s">
        <v>593</v>
      </c>
      <c r="B613" t="s">
        <v>587</v>
      </c>
      <c r="C613" t="str">
        <f>"061808"</f>
        <v>061808</v>
      </c>
      <c r="D613" t="s">
        <v>220</v>
      </c>
      <c r="E613">
        <v>2</v>
      </c>
      <c r="F613">
        <v>832</v>
      </c>
      <c r="G613">
        <v>640</v>
      </c>
      <c r="H613">
        <v>213</v>
      </c>
      <c r="I613">
        <v>427</v>
      </c>
      <c r="J613">
        <v>0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427</v>
      </c>
      <c r="T613">
        <v>0</v>
      </c>
      <c r="U613">
        <v>0</v>
      </c>
      <c r="V613">
        <v>427</v>
      </c>
      <c r="W613">
        <v>14</v>
      </c>
      <c r="X613">
        <v>12</v>
      </c>
      <c r="Y613">
        <v>2</v>
      </c>
      <c r="Z613">
        <v>0</v>
      </c>
      <c r="AA613">
        <v>413</v>
      </c>
      <c r="AB613">
        <v>248</v>
      </c>
      <c r="AC613">
        <v>3</v>
      </c>
      <c r="AD613">
        <v>54</v>
      </c>
      <c r="AE613">
        <v>1</v>
      </c>
      <c r="AF613">
        <v>0</v>
      </c>
      <c r="AG613">
        <v>44</v>
      </c>
      <c r="AH613">
        <v>0</v>
      </c>
      <c r="AI613">
        <v>4</v>
      </c>
      <c r="AJ613">
        <v>8</v>
      </c>
      <c r="AK613">
        <v>47</v>
      </c>
      <c r="AL613">
        <v>2</v>
      </c>
      <c r="AM613">
        <v>24</v>
      </c>
      <c r="AN613">
        <v>0</v>
      </c>
      <c r="AO613">
        <v>0</v>
      </c>
      <c r="AP613">
        <v>1</v>
      </c>
      <c r="AQ613">
        <v>2</v>
      </c>
      <c r="AR613">
        <v>1</v>
      </c>
      <c r="AS613">
        <v>1</v>
      </c>
      <c r="AT613">
        <v>0</v>
      </c>
      <c r="AU613">
        <v>0</v>
      </c>
      <c r="AV613">
        <v>0</v>
      </c>
      <c r="AW613">
        <v>0</v>
      </c>
      <c r="AX613">
        <v>54</v>
      </c>
      <c r="AY613">
        <v>2</v>
      </c>
      <c r="AZ613">
        <v>0</v>
      </c>
      <c r="BA613">
        <v>248</v>
      </c>
      <c r="BB613">
        <v>57</v>
      </c>
      <c r="BC613">
        <v>2</v>
      </c>
      <c r="BD613">
        <v>2</v>
      </c>
      <c r="BE613">
        <v>52</v>
      </c>
      <c r="BF613">
        <v>0</v>
      </c>
      <c r="BG613">
        <v>0</v>
      </c>
      <c r="BH613">
        <v>0</v>
      </c>
      <c r="BI613">
        <v>1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57</v>
      </c>
      <c r="CB613">
        <v>4</v>
      </c>
      <c r="CC613">
        <v>0</v>
      </c>
      <c r="CD613">
        <v>1</v>
      </c>
      <c r="CE613">
        <v>1</v>
      </c>
      <c r="CF613">
        <v>0</v>
      </c>
      <c r="CG613">
        <v>1</v>
      </c>
      <c r="CH613">
        <v>0</v>
      </c>
      <c r="CI613">
        <v>0</v>
      </c>
      <c r="CJ613">
        <v>0</v>
      </c>
      <c r="CK613">
        <v>0</v>
      </c>
      <c r="CL613">
        <v>1</v>
      </c>
      <c r="CM613">
        <v>0</v>
      </c>
      <c r="CN613">
        <v>0</v>
      </c>
      <c r="CO613">
        <v>0</v>
      </c>
      <c r="CP613">
        <v>0</v>
      </c>
      <c r="CQ613">
        <v>4</v>
      </c>
      <c r="CR613">
        <v>15</v>
      </c>
      <c r="CS613">
        <v>8</v>
      </c>
      <c r="CT613">
        <v>0</v>
      </c>
      <c r="CU613">
        <v>0</v>
      </c>
      <c r="CV613">
        <v>2</v>
      </c>
      <c r="CW613">
        <v>0</v>
      </c>
      <c r="CX613">
        <v>0</v>
      </c>
      <c r="CY613">
        <v>1</v>
      </c>
      <c r="CZ613">
        <v>0</v>
      </c>
      <c r="DA613">
        <v>1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1</v>
      </c>
      <c r="DK613">
        <v>0</v>
      </c>
      <c r="DL613">
        <v>1</v>
      </c>
      <c r="DM613">
        <v>0</v>
      </c>
      <c r="DN613">
        <v>0</v>
      </c>
      <c r="DO613">
        <v>0</v>
      </c>
      <c r="DP613">
        <v>1</v>
      </c>
      <c r="DQ613">
        <v>15</v>
      </c>
      <c r="DR613">
        <v>29</v>
      </c>
      <c r="DS613">
        <v>1</v>
      </c>
      <c r="DT613">
        <v>0</v>
      </c>
      <c r="DU613">
        <v>1</v>
      </c>
      <c r="DV613">
        <v>1</v>
      </c>
      <c r="DW613">
        <v>0</v>
      </c>
      <c r="DX613">
        <v>0</v>
      </c>
      <c r="DY613">
        <v>0</v>
      </c>
      <c r="DZ613">
        <v>1</v>
      </c>
      <c r="EA613">
        <v>0</v>
      </c>
      <c r="EB613">
        <v>0</v>
      </c>
      <c r="EC613">
        <v>0</v>
      </c>
      <c r="ED613">
        <v>0</v>
      </c>
      <c r="EE613">
        <v>0</v>
      </c>
      <c r="EF613">
        <v>0</v>
      </c>
      <c r="EG613">
        <v>25</v>
      </c>
      <c r="EH613">
        <v>0</v>
      </c>
      <c r="EI613">
        <v>0</v>
      </c>
      <c r="EJ613">
        <v>0</v>
      </c>
      <c r="EK613">
        <v>0</v>
      </c>
      <c r="EL613">
        <v>0</v>
      </c>
      <c r="EM613">
        <v>0</v>
      </c>
      <c r="EN613">
        <v>0</v>
      </c>
      <c r="EO613">
        <v>0</v>
      </c>
      <c r="EP613">
        <v>0</v>
      </c>
      <c r="EQ613">
        <v>29</v>
      </c>
      <c r="ER613">
        <v>9</v>
      </c>
      <c r="ES613">
        <v>1</v>
      </c>
      <c r="ET613">
        <v>1</v>
      </c>
      <c r="EU613">
        <v>4</v>
      </c>
      <c r="EV613">
        <v>0</v>
      </c>
      <c r="EW613">
        <v>0</v>
      </c>
      <c r="EX613">
        <v>0</v>
      </c>
      <c r="EY613">
        <v>0</v>
      </c>
      <c r="EZ613">
        <v>0</v>
      </c>
      <c r="FA613">
        <v>0</v>
      </c>
      <c r="FB613">
        <v>1</v>
      </c>
      <c r="FC613">
        <v>0</v>
      </c>
      <c r="FD613">
        <v>0</v>
      </c>
      <c r="FE613">
        <v>0</v>
      </c>
      <c r="FF613">
        <v>0</v>
      </c>
      <c r="FG613">
        <v>2</v>
      </c>
      <c r="FH613">
        <v>0</v>
      </c>
      <c r="FI613">
        <v>0</v>
      </c>
      <c r="FJ613">
        <v>0</v>
      </c>
      <c r="FK613">
        <v>0</v>
      </c>
      <c r="FL613">
        <v>0</v>
      </c>
      <c r="FM613">
        <v>0</v>
      </c>
      <c r="FN613">
        <v>0</v>
      </c>
      <c r="FO613">
        <v>0</v>
      </c>
      <c r="FP613">
        <v>0</v>
      </c>
      <c r="FQ613">
        <v>9</v>
      </c>
      <c r="FR613">
        <v>44</v>
      </c>
      <c r="FS613">
        <v>12</v>
      </c>
      <c r="FT613">
        <v>2</v>
      </c>
      <c r="FU613">
        <v>1</v>
      </c>
      <c r="FV613">
        <v>0</v>
      </c>
      <c r="FW613">
        <v>0</v>
      </c>
      <c r="FX613">
        <v>5</v>
      </c>
      <c r="FY613">
        <v>2</v>
      </c>
      <c r="FZ613">
        <v>0</v>
      </c>
      <c r="GA613">
        <v>0</v>
      </c>
      <c r="GB613">
        <v>1</v>
      </c>
      <c r="GC613">
        <v>0</v>
      </c>
      <c r="GD613">
        <v>0</v>
      </c>
      <c r="GE613">
        <v>0</v>
      </c>
      <c r="GF613">
        <v>8</v>
      </c>
      <c r="GG613">
        <v>1</v>
      </c>
      <c r="GH613">
        <v>2</v>
      </c>
      <c r="GI613">
        <v>8</v>
      </c>
      <c r="GJ613">
        <v>1</v>
      </c>
      <c r="GK613">
        <v>0</v>
      </c>
      <c r="GL613">
        <v>0</v>
      </c>
      <c r="GM613">
        <v>0</v>
      </c>
      <c r="GN613">
        <v>0</v>
      </c>
      <c r="GO613">
        <v>0</v>
      </c>
      <c r="GP613">
        <v>1</v>
      </c>
      <c r="GQ613">
        <v>44</v>
      </c>
      <c r="GR613">
        <v>7</v>
      </c>
      <c r="GS613">
        <v>3</v>
      </c>
      <c r="GT613">
        <v>0</v>
      </c>
      <c r="GU613">
        <v>2</v>
      </c>
      <c r="GV613">
        <v>0</v>
      </c>
      <c r="GW613">
        <v>0</v>
      </c>
      <c r="GX613">
        <v>0</v>
      </c>
      <c r="GY613">
        <v>0</v>
      </c>
      <c r="GZ613">
        <v>0</v>
      </c>
      <c r="HA613">
        <v>0</v>
      </c>
      <c r="HB613">
        <v>1</v>
      </c>
      <c r="HC613">
        <v>0</v>
      </c>
      <c r="HD613">
        <v>0</v>
      </c>
      <c r="HE613">
        <v>0</v>
      </c>
      <c r="HF613">
        <v>0</v>
      </c>
      <c r="HG613">
        <v>0</v>
      </c>
      <c r="HH613">
        <v>0</v>
      </c>
      <c r="HI613">
        <v>0</v>
      </c>
      <c r="HJ613">
        <v>0</v>
      </c>
      <c r="HK613">
        <v>0</v>
      </c>
      <c r="HL613">
        <v>0</v>
      </c>
      <c r="HM613">
        <v>0</v>
      </c>
      <c r="HN613">
        <v>1</v>
      </c>
      <c r="HO613">
        <v>0</v>
      </c>
      <c r="HP613">
        <v>0</v>
      </c>
      <c r="HQ613">
        <v>7</v>
      </c>
      <c r="HR613">
        <v>0</v>
      </c>
      <c r="HS613">
        <v>0</v>
      </c>
      <c r="HT613">
        <v>0</v>
      </c>
      <c r="HU613">
        <v>0</v>
      </c>
      <c r="HV613">
        <v>0</v>
      </c>
      <c r="HW613">
        <v>0</v>
      </c>
      <c r="HX613">
        <v>0</v>
      </c>
      <c r="HY613">
        <v>0</v>
      </c>
      <c r="HZ613">
        <v>0</v>
      </c>
      <c r="IA613">
        <v>0</v>
      </c>
      <c r="IB613">
        <v>0</v>
      </c>
      <c r="IC613">
        <v>0</v>
      </c>
      <c r="ID613">
        <v>0</v>
      </c>
      <c r="IE613">
        <v>0</v>
      </c>
    </row>
    <row r="614" spans="1:239">
      <c r="A614" t="s">
        <v>592</v>
      </c>
      <c r="B614" t="s">
        <v>587</v>
      </c>
      <c r="C614" t="str">
        <f>"061808"</f>
        <v>061808</v>
      </c>
      <c r="D614" t="s">
        <v>220</v>
      </c>
      <c r="E614">
        <v>3</v>
      </c>
      <c r="F614">
        <v>1009</v>
      </c>
      <c r="G614">
        <v>780</v>
      </c>
      <c r="H614">
        <v>292</v>
      </c>
      <c r="I614">
        <v>488</v>
      </c>
      <c r="J614">
        <v>0</v>
      </c>
      <c r="K614">
        <v>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488</v>
      </c>
      <c r="T614">
        <v>0</v>
      </c>
      <c r="U614">
        <v>0</v>
      </c>
      <c r="V614">
        <v>488</v>
      </c>
      <c r="W614">
        <v>16</v>
      </c>
      <c r="X614">
        <v>9</v>
      </c>
      <c r="Y614">
        <v>7</v>
      </c>
      <c r="Z614">
        <v>0</v>
      </c>
      <c r="AA614">
        <v>472</v>
      </c>
      <c r="AB614">
        <v>185</v>
      </c>
      <c r="AC614">
        <v>16</v>
      </c>
      <c r="AD614">
        <v>37</v>
      </c>
      <c r="AE614">
        <v>3</v>
      </c>
      <c r="AF614">
        <v>1</v>
      </c>
      <c r="AG614">
        <v>8</v>
      </c>
      <c r="AH614">
        <v>0</v>
      </c>
      <c r="AI614">
        <v>4</v>
      </c>
      <c r="AJ614">
        <v>2</v>
      </c>
      <c r="AK614">
        <v>23</v>
      </c>
      <c r="AL614">
        <v>1</v>
      </c>
      <c r="AM614">
        <v>29</v>
      </c>
      <c r="AN614">
        <v>2</v>
      </c>
      <c r="AO614">
        <v>0</v>
      </c>
      <c r="AP614">
        <v>0</v>
      </c>
      <c r="AQ614">
        <v>1</v>
      </c>
      <c r="AR614">
        <v>0</v>
      </c>
      <c r="AS614">
        <v>3</v>
      </c>
      <c r="AT614">
        <v>1</v>
      </c>
      <c r="AU614">
        <v>0</v>
      </c>
      <c r="AV614">
        <v>1</v>
      </c>
      <c r="AW614">
        <v>0</v>
      </c>
      <c r="AX614">
        <v>52</v>
      </c>
      <c r="AY614">
        <v>1</v>
      </c>
      <c r="AZ614">
        <v>0</v>
      </c>
      <c r="BA614">
        <v>185</v>
      </c>
      <c r="BB614">
        <v>110</v>
      </c>
      <c r="BC614">
        <v>6</v>
      </c>
      <c r="BD614">
        <v>4</v>
      </c>
      <c r="BE614">
        <v>93</v>
      </c>
      <c r="BF614">
        <v>0</v>
      </c>
      <c r="BG614">
        <v>1</v>
      </c>
      <c r="BH614">
        <v>0</v>
      </c>
      <c r="BI614">
        <v>0</v>
      </c>
      <c r="BJ614">
        <v>1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3</v>
      </c>
      <c r="BT614">
        <v>0</v>
      </c>
      <c r="BU614">
        <v>2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110</v>
      </c>
      <c r="CB614">
        <v>6</v>
      </c>
      <c r="CC614">
        <v>2</v>
      </c>
      <c r="CD614">
        <v>2</v>
      </c>
      <c r="CE614">
        <v>1</v>
      </c>
      <c r="CF614">
        <v>0</v>
      </c>
      <c r="CG614">
        <v>0</v>
      </c>
      <c r="CH614">
        <v>0</v>
      </c>
      <c r="CI614">
        <v>1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6</v>
      </c>
      <c r="CR614">
        <v>23</v>
      </c>
      <c r="CS614">
        <v>9</v>
      </c>
      <c r="CT614">
        <v>0</v>
      </c>
      <c r="CU614">
        <v>2</v>
      </c>
      <c r="CV614">
        <v>0</v>
      </c>
      <c r="CW614">
        <v>1</v>
      </c>
      <c r="CX614">
        <v>0</v>
      </c>
      <c r="CY614">
        <v>1</v>
      </c>
      <c r="CZ614">
        <v>1</v>
      </c>
      <c r="DA614">
        <v>3</v>
      </c>
      <c r="DB614">
        <v>0</v>
      </c>
      <c r="DC614">
        <v>1</v>
      </c>
      <c r="DD614">
        <v>1</v>
      </c>
      <c r="DE614">
        <v>0</v>
      </c>
      <c r="DF614">
        <v>1</v>
      </c>
      <c r="DG614">
        <v>0</v>
      </c>
      <c r="DH614">
        <v>1</v>
      </c>
      <c r="DI614">
        <v>1</v>
      </c>
      <c r="DJ614">
        <v>0</v>
      </c>
      <c r="DK614">
        <v>0</v>
      </c>
      <c r="DL614">
        <v>0</v>
      </c>
      <c r="DM614">
        <v>0</v>
      </c>
      <c r="DN614">
        <v>1</v>
      </c>
      <c r="DO614">
        <v>0</v>
      </c>
      <c r="DP614">
        <v>0</v>
      </c>
      <c r="DQ614">
        <v>23</v>
      </c>
      <c r="DR614">
        <v>56</v>
      </c>
      <c r="DS614">
        <v>2</v>
      </c>
      <c r="DT614">
        <v>0</v>
      </c>
      <c r="DU614">
        <v>15</v>
      </c>
      <c r="DV614">
        <v>0</v>
      </c>
      <c r="DW614">
        <v>0</v>
      </c>
      <c r="DX614">
        <v>0</v>
      </c>
      <c r="DY614">
        <v>0</v>
      </c>
      <c r="DZ614">
        <v>1</v>
      </c>
      <c r="EA614">
        <v>0</v>
      </c>
      <c r="EB614">
        <v>0</v>
      </c>
      <c r="EC614">
        <v>0</v>
      </c>
      <c r="ED614">
        <v>0</v>
      </c>
      <c r="EE614">
        <v>0</v>
      </c>
      <c r="EF614">
        <v>0</v>
      </c>
      <c r="EG614">
        <v>36</v>
      </c>
      <c r="EH614">
        <v>0</v>
      </c>
      <c r="EI614">
        <v>0</v>
      </c>
      <c r="EJ614">
        <v>0</v>
      </c>
      <c r="EK614">
        <v>0</v>
      </c>
      <c r="EL614">
        <v>0</v>
      </c>
      <c r="EM614">
        <v>0</v>
      </c>
      <c r="EN614">
        <v>0</v>
      </c>
      <c r="EO614">
        <v>0</v>
      </c>
      <c r="EP614">
        <v>2</v>
      </c>
      <c r="EQ614">
        <v>56</v>
      </c>
      <c r="ER614">
        <v>20</v>
      </c>
      <c r="ES614">
        <v>2</v>
      </c>
      <c r="ET614">
        <v>0</v>
      </c>
      <c r="EU614">
        <v>4</v>
      </c>
      <c r="EV614">
        <v>0</v>
      </c>
      <c r="EW614">
        <v>1</v>
      </c>
      <c r="EX614">
        <v>1</v>
      </c>
      <c r="EY614">
        <v>1</v>
      </c>
      <c r="EZ614">
        <v>0</v>
      </c>
      <c r="FA614">
        <v>0</v>
      </c>
      <c r="FB614">
        <v>1</v>
      </c>
      <c r="FC614">
        <v>1</v>
      </c>
      <c r="FD614">
        <v>2</v>
      </c>
      <c r="FE614">
        <v>0</v>
      </c>
      <c r="FF614">
        <v>2</v>
      </c>
      <c r="FG614">
        <v>3</v>
      </c>
      <c r="FH614">
        <v>1</v>
      </c>
      <c r="FI614">
        <v>0</v>
      </c>
      <c r="FJ614">
        <v>0</v>
      </c>
      <c r="FK614">
        <v>0</v>
      </c>
      <c r="FL614">
        <v>0</v>
      </c>
      <c r="FM614">
        <v>0</v>
      </c>
      <c r="FN614">
        <v>0</v>
      </c>
      <c r="FO614">
        <v>0</v>
      </c>
      <c r="FP614">
        <v>1</v>
      </c>
      <c r="FQ614">
        <v>20</v>
      </c>
      <c r="FR614">
        <v>59</v>
      </c>
      <c r="FS614">
        <v>11</v>
      </c>
      <c r="FT614">
        <v>1</v>
      </c>
      <c r="FU614">
        <v>0</v>
      </c>
      <c r="FV614">
        <v>0</v>
      </c>
      <c r="FW614">
        <v>0</v>
      </c>
      <c r="FX614">
        <v>11</v>
      </c>
      <c r="FY614">
        <v>2</v>
      </c>
      <c r="FZ614">
        <v>0</v>
      </c>
      <c r="GA614">
        <v>0</v>
      </c>
      <c r="GB614">
        <v>9</v>
      </c>
      <c r="GC614">
        <v>1</v>
      </c>
      <c r="GD614">
        <v>0</v>
      </c>
      <c r="GE614">
        <v>2</v>
      </c>
      <c r="GF614">
        <v>9</v>
      </c>
      <c r="GG614">
        <v>0</v>
      </c>
      <c r="GH614">
        <v>3</v>
      </c>
      <c r="GI614">
        <v>4</v>
      </c>
      <c r="GJ614">
        <v>0</v>
      </c>
      <c r="GK614">
        <v>3</v>
      </c>
      <c r="GL614">
        <v>0</v>
      </c>
      <c r="GM614">
        <v>2</v>
      </c>
      <c r="GN614">
        <v>0</v>
      </c>
      <c r="GO614">
        <v>1</v>
      </c>
      <c r="GP614">
        <v>0</v>
      </c>
      <c r="GQ614">
        <v>59</v>
      </c>
      <c r="GR614">
        <v>13</v>
      </c>
      <c r="GS614">
        <v>5</v>
      </c>
      <c r="GT614">
        <v>0</v>
      </c>
      <c r="GU614">
        <v>1</v>
      </c>
      <c r="GV614">
        <v>1</v>
      </c>
      <c r="GW614">
        <v>0</v>
      </c>
      <c r="GX614">
        <v>0</v>
      </c>
      <c r="GY614">
        <v>0</v>
      </c>
      <c r="GZ614">
        <v>1</v>
      </c>
      <c r="HA614">
        <v>0</v>
      </c>
      <c r="HB614">
        <v>0</v>
      </c>
      <c r="HC614">
        <v>0</v>
      </c>
      <c r="HD614">
        <v>1</v>
      </c>
      <c r="HE614">
        <v>0</v>
      </c>
      <c r="HF614">
        <v>0</v>
      </c>
      <c r="HG614">
        <v>0</v>
      </c>
      <c r="HH614">
        <v>0</v>
      </c>
      <c r="HI614">
        <v>0</v>
      </c>
      <c r="HJ614">
        <v>0</v>
      </c>
      <c r="HK614">
        <v>0</v>
      </c>
      <c r="HL614">
        <v>3</v>
      </c>
      <c r="HM614">
        <v>0</v>
      </c>
      <c r="HN614">
        <v>0</v>
      </c>
      <c r="HO614">
        <v>1</v>
      </c>
      <c r="HP614">
        <v>0</v>
      </c>
      <c r="HQ614">
        <v>13</v>
      </c>
      <c r="HR614">
        <v>0</v>
      </c>
      <c r="HS614">
        <v>0</v>
      </c>
      <c r="HT614">
        <v>0</v>
      </c>
      <c r="HU614">
        <v>0</v>
      </c>
      <c r="HV614">
        <v>0</v>
      </c>
      <c r="HW614">
        <v>0</v>
      </c>
      <c r="HX614">
        <v>0</v>
      </c>
      <c r="HY614">
        <v>0</v>
      </c>
      <c r="HZ614">
        <v>0</v>
      </c>
      <c r="IA614">
        <v>0</v>
      </c>
      <c r="IB614">
        <v>0</v>
      </c>
      <c r="IC614">
        <v>0</v>
      </c>
      <c r="ID614">
        <v>0</v>
      </c>
      <c r="IE614">
        <v>0</v>
      </c>
    </row>
    <row r="615" spans="1:239">
      <c r="A615" t="s">
        <v>591</v>
      </c>
      <c r="B615" t="s">
        <v>587</v>
      </c>
      <c r="C615" t="str">
        <f>"061808"</f>
        <v>061808</v>
      </c>
      <c r="D615" t="s">
        <v>227</v>
      </c>
      <c r="E615">
        <v>4</v>
      </c>
      <c r="F615">
        <v>1118</v>
      </c>
      <c r="G615">
        <v>840</v>
      </c>
      <c r="H615">
        <v>376</v>
      </c>
      <c r="I615">
        <v>464</v>
      </c>
      <c r="J615">
        <v>0</v>
      </c>
      <c r="K615">
        <v>4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464</v>
      </c>
      <c r="T615">
        <v>0</v>
      </c>
      <c r="U615">
        <v>0</v>
      </c>
      <c r="V615">
        <v>464</v>
      </c>
      <c r="W615">
        <v>21</v>
      </c>
      <c r="X615">
        <v>15</v>
      </c>
      <c r="Y615">
        <v>6</v>
      </c>
      <c r="Z615">
        <v>0</v>
      </c>
      <c r="AA615">
        <v>443</v>
      </c>
      <c r="AB615">
        <v>278</v>
      </c>
      <c r="AC615">
        <v>4</v>
      </c>
      <c r="AD615">
        <v>36</v>
      </c>
      <c r="AE615">
        <v>0</v>
      </c>
      <c r="AF615">
        <v>1</v>
      </c>
      <c r="AG615">
        <v>1</v>
      </c>
      <c r="AH615">
        <v>0</v>
      </c>
      <c r="AI615">
        <v>3</v>
      </c>
      <c r="AJ615">
        <v>2</v>
      </c>
      <c r="AK615">
        <v>29</v>
      </c>
      <c r="AL615">
        <v>0</v>
      </c>
      <c r="AM615">
        <v>10</v>
      </c>
      <c r="AN615">
        <v>1</v>
      </c>
      <c r="AO615">
        <v>0</v>
      </c>
      <c r="AP615">
        <v>0</v>
      </c>
      <c r="AQ615">
        <v>0</v>
      </c>
      <c r="AR615">
        <v>0</v>
      </c>
      <c r="AS615">
        <v>4</v>
      </c>
      <c r="AT615">
        <v>1</v>
      </c>
      <c r="AU615">
        <v>0</v>
      </c>
      <c r="AV615">
        <v>1</v>
      </c>
      <c r="AW615">
        <v>0</v>
      </c>
      <c r="AX615">
        <v>183</v>
      </c>
      <c r="AY615">
        <v>1</v>
      </c>
      <c r="AZ615">
        <v>1</v>
      </c>
      <c r="BA615">
        <v>278</v>
      </c>
      <c r="BB615">
        <v>25</v>
      </c>
      <c r="BC615">
        <v>2</v>
      </c>
      <c r="BD615">
        <v>2</v>
      </c>
      <c r="BE615">
        <v>18</v>
      </c>
      <c r="BF615">
        <v>1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1</v>
      </c>
      <c r="BO615">
        <v>1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25</v>
      </c>
      <c r="CB615">
        <v>10</v>
      </c>
      <c r="CC615">
        <v>5</v>
      </c>
      <c r="CD615">
        <v>1</v>
      </c>
      <c r="CE615">
        <v>0</v>
      </c>
      <c r="CF615">
        <v>0</v>
      </c>
      <c r="CG615">
        <v>0</v>
      </c>
      <c r="CH615">
        <v>1</v>
      </c>
      <c r="CI615">
        <v>0</v>
      </c>
      <c r="CJ615">
        <v>1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2</v>
      </c>
      <c r="CQ615">
        <v>10</v>
      </c>
      <c r="CR615">
        <v>8</v>
      </c>
      <c r="CS615">
        <v>4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3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1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8</v>
      </c>
      <c r="DR615">
        <v>58</v>
      </c>
      <c r="DS615">
        <v>12</v>
      </c>
      <c r="DT615">
        <v>0</v>
      </c>
      <c r="DU615">
        <v>1</v>
      </c>
      <c r="DV615">
        <v>1</v>
      </c>
      <c r="DW615">
        <v>1</v>
      </c>
      <c r="DX615">
        <v>0</v>
      </c>
      <c r="DY615">
        <v>0</v>
      </c>
      <c r="DZ615">
        <v>0</v>
      </c>
      <c r="EA615">
        <v>1</v>
      </c>
      <c r="EB615">
        <v>0</v>
      </c>
      <c r="EC615">
        <v>0</v>
      </c>
      <c r="ED615">
        <v>0</v>
      </c>
      <c r="EE615">
        <v>0</v>
      </c>
      <c r="EF615">
        <v>1</v>
      </c>
      <c r="EG615">
        <v>38</v>
      </c>
      <c r="EH615">
        <v>0</v>
      </c>
      <c r="EI615">
        <v>0</v>
      </c>
      <c r="EJ615">
        <v>0</v>
      </c>
      <c r="EK615">
        <v>0</v>
      </c>
      <c r="EL615">
        <v>0</v>
      </c>
      <c r="EM615">
        <v>0</v>
      </c>
      <c r="EN615">
        <v>0</v>
      </c>
      <c r="EO615">
        <v>0</v>
      </c>
      <c r="EP615">
        <v>3</v>
      </c>
      <c r="EQ615">
        <v>58</v>
      </c>
      <c r="ER615">
        <v>5</v>
      </c>
      <c r="ES615">
        <v>1</v>
      </c>
      <c r="ET615">
        <v>2</v>
      </c>
      <c r="EU615">
        <v>0</v>
      </c>
      <c r="EV615">
        <v>0</v>
      </c>
      <c r="EW615">
        <v>0</v>
      </c>
      <c r="EX615">
        <v>0</v>
      </c>
      <c r="EY615">
        <v>0</v>
      </c>
      <c r="EZ615">
        <v>0</v>
      </c>
      <c r="FA615">
        <v>1</v>
      </c>
      <c r="FB615">
        <v>0</v>
      </c>
      <c r="FC615">
        <v>1</v>
      </c>
      <c r="FD615">
        <v>0</v>
      </c>
      <c r="FE615">
        <v>0</v>
      </c>
      <c r="FF615">
        <v>0</v>
      </c>
      <c r="FG615">
        <v>0</v>
      </c>
      <c r="FH615">
        <v>0</v>
      </c>
      <c r="FI615">
        <v>0</v>
      </c>
      <c r="FJ615">
        <v>0</v>
      </c>
      <c r="FK615">
        <v>0</v>
      </c>
      <c r="FL615">
        <v>0</v>
      </c>
      <c r="FM615">
        <v>0</v>
      </c>
      <c r="FN615">
        <v>0</v>
      </c>
      <c r="FO615">
        <v>0</v>
      </c>
      <c r="FP615">
        <v>0</v>
      </c>
      <c r="FQ615">
        <v>5</v>
      </c>
      <c r="FR615">
        <v>55</v>
      </c>
      <c r="FS615">
        <v>5</v>
      </c>
      <c r="FT615">
        <v>4</v>
      </c>
      <c r="FU615">
        <v>4</v>
      </c>
      <c r="FV615">
        <v>1</v>
      </c>
      <c r="FW615">
        <v>0</v>
      </c>
      <c r="FX615">
        <v>12</v>
      </c>
      <c r="FY615">
        <v>1</v>
      </c>
      <c r="FZ615">
        <v>1</v>
      </c>
      <c r="GA615">
        <v>0</v>
      </c>
      <c r="GB615">
        <v>1</v>
      </c>
      <c r="GC615">
        <v>2</v>
      </c>
      <c r="GD615">
        <v>2</v>
      </c>
      <c r="GE615">
        <v>1</v>
      </c>
      <c r="GF615">
        <v>2</v>
      </c>
      <c r="GG615">
        <v>0</v>
      </c>
      <c r="GH615">
        <v>2</v>
      </c>
      <c r="GI615">
        <v>3</v>
      </c>
      <c r="GJ615">
        <v>0</v>
      </c>
      <c r="GK615">
        <v>3</v>
      </c>
      <c r="GL615">
        <v>1</v>
      </c>
      <c r="GM615">
        <v>0</v>
      </c>
      <c r="GN615">
        <v>1</v>
      </c>
      <c r="GO615">
        <v>5</v>
      </c>
      <c r="GP615">
        <v>4</v>
      </c>
      <c r="GQ615">
        <v>55</v>
      </c>
      <c r="GR615">
        <v>4</v>
      </c>
      <c r="GS615">
        <v>1</v>
      </c>
      <c r="GT615">
        <v>1</v>
      </c>
      <c r="GU615">
        <v>1</v>
      </c>
      <c r="GV615">
        <v>0</v>
      </c>
      <c r="GW615">
        <v>0</v>
      </c>
      <c r="GX615">
        <v>0</v>
      </c>
      <c r="GY615">
        <v>0</v>
      </c>
      <c r="GZ615">
        <v>0</v>
      </c>
      <c r="HA615">
        <v>0</v>
      </c>
      <c r="HB615">
        <v>0</v>
      </c>
      <c r="HC615">
        <v>0</v>
      </c>
      <c r="HD615">
        <v>0</v>
      </c>
      <c r="HE615">
        <v>0</v>
      </c>
      <c r="HF615">
        <v>1</v>
      </c>
      <c r="HG615">
        <v>0</v>
      </c>
      <c r="HH615">
        <v>0</v>
      </c>
      <c r="HI615">
        <v>0</v>
      </c>
      <c r="HJ615">
        <v>0</v>
      </c>
      <c r="HK615">
        <v>0</v>
      </c>
      <c r="HL615">
        <v>0</v>
      </c>
      <c r="HM615">
        <v>0</v>
      </c>
      <c r="HN615">
        <v>0</v>
      </c>
      <c r="HO615">
        <v>0</v>
      </c>
      <c r="HP615">
        <v>0</v>
      </c>
      <c r="HQ615">
        <v>4</v>
      </c>
      <c r="HR615">
        <v>0</v>
      </c>
      <c r="HS615">
        <v>0</v>
      </c>
      <c r="HT615">
        <v>0</v>
      </c>
      <c r="HU615">
        <v>0</v>
      </c>
      <c r="HV615">
        <v>0</v>
      </c>
      <c r="HW615">
        <v>0</v>
      </c>
      <c r="HX615">
        <v>0</v>
      </c>
      <c r="HY615">
        <v>0</v>
      </c>
      <c r="HZ615">
        <v>0</v>
      </c>
      <c r="IA615">
        <v>0</v>
      </c>
      <c r="IB615">
        <v>0</v>
      </c>
      <c r="IC615">
        <v>0</v>
      </c>
      <c r="ID615">
        <v>0</v>
      </c>
      <c r="IE615">
        <v>0</v>
      </c>
    </row>
    <row r="616" spans="1:239">
      <c r="A616" t="s">
        <v>590</v>
      </c>
      <c r="B616" t="s">
        <v>587</v>
      </c>
      <c r="C616" t="str">
        <f>"061808"</f>
        <v>061808</v>
      </c>
      <c r="D616" t="s">
        <v>220</v>
      </c>
      <c r="E616">
        <v>5</v>
      </c>
      <c r="F616">
        <v>595</v>
      </c>
      <c r="G616">
        <v>460</v>
      </c>
      <c r="H616">
        <v>203</v>
      </c>
      <c r="I616">
        <v>257</v>
      </c>
      <c r="J616">
        <v>0</v>
      </c>
      <c r="K616">
        <v>3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257</v>
      </c>
      <c r="T616">
        <v>0</v>
      </c>
      <c r="U616">
        <v>0</v>
      </c>
      <c r="V616">
        <v>257</v>
      </c>
      <c r="W616">
        <v>8</v>
      </c>
      <c r="X616">
        <v>6</v>
      </c>
      <c r="Y616">
        <v>2</v>
      </c>
      <c r="Z616">
        <v>0</v>
      </c>
      <c r="AA616">
        <v>249</v>
      </c>
      <c r="AB616">
        <v>123</v>
      </c>
      <c r="AC616">
        <v>11</v>
      </c>
      <c r="AD616">
        <v>22</v>
      </c>
      <c r="AE616">
        <v>3</v>
      </c>
      <c r="AF616">
        <v>0</v>
      </c>
      <c r="AG616">
        <v>5</v>
      </c>
      <c r="AH616">
        <v>0</v>
      </c>
      <c r="AI616">
        <v>1</v>
      </c>
      <c r="AJ616">
        <v>1</v>
      </c>
      <c r="AK616">
        <v>12</v>
      </c>
      <c r="AL616">
        <v>1</v>
      </c>
      <c r="AM616">
        <v>17</v>
      </c>
      <c r="AN616">
        <v>0</v>
      </c>
      <c r="AO616">
        <v>0</v>
      </c>
      <c r="AP616">
        <v>0</v>
      </c>
      <c r="AQ616">
        <v>2</v>
      </c>
      <c r="AR616">
        <v>1</v>
      </c>
      <c r="AS616">
        <v>1</v>
      </c>
      <c r="AT616">
        <v>1</v>
      </c>
      <c r="AU616">
        <v>0</v>
      </c>
      <c r="AV616">
        <v>1</v>
      </c>
      <c r="AW616">
        <v>0</v>
      </c>
      <c r="AX616">
        <v>44</v>
      </c>
      <c r="AY616">
        <v>0</v>
      </c>
      <c r="AZ616">
        <v>0</v>
      </c>
      <c r="BA616">
        <v>123</v>
      </c>
      <c r="BB616">
        <v>38</v>
      </c>
      <c r="BC616">
        <v>1</v>
      </c>
      <c r="BD616">
        <v>4</v>
      </c>
      <c r="BE616">
        <v>28</v>
      </c>
      <c r="BF616">
        <v>2</v>
      </c>
      <c r="BG616">
        <v>2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1</v>
      </c>
      <c r="CA616">
        <v>38</v>
      </c>
      <c r="CB616">
        <v>3</v>
      </c>
      <c r="CC616">
        <v>1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1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1</v>
      </c>
      <c r="CQ616">
        <v>3</v>
      </c>
      <c r="CR616">
        <v>6</v>
      </c>
      <c r="CS616">
        <v>5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1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6</v>
      </c>
      <c r="DR616">
        <v>32</v>
      </c>
      <c r="DS616">
        <v>2</v>
      </c>
      <c r="DT616">
        <v>1</v>
      </c>
      <c r="DU616">
        <v>3</v>
      </c>
      <c r="DV616">
        <v>0</v>
      </c>
      <c r="DW616">
        <v>2</v>
      </c>
      <c r="DX616">
        <v>0</v>
      </c>
      <c r="DY616">
        <v>1</v>
      </c>
      <c r="DZ616">
        <v>1</v>
      </c>
      <c r="EA616">
        <v>1</v>
      </c>
      <c r="EB616">
        <v>0</v>
      </c>
      <c r="EC616">
        <v>0</v>
      </c>
      <c r="ED616">
        <v>0</v>
      </c>
      <c r="EE616">
        <v>0</v>
      </c>
      <c r="EF616">
        <v>0</v>
      </c>
      <c r="EG616">
        <v>16</v>
      </c>
      <c r="EH616">
        <v>1</v>
      </c>
      <c r="EI616">
        <v>0</v>
      </c>
      <c r="EJ616">
        <v>0</v>
      </c>
      <c r="EK616">
        <v>0</v>
      </c>
      <c r="EL616">
        <v>0</v>
      </c>
      <c r="EM616">
        <v>0</v>
      </c>
      <c r="EN616">
        <v>0</v>
      </c>
      <c r="EO616">
        <v>0</v>
      </c>
      <c r="EP616">
        <v>4</v>
      </c>
      <c r="EQ616">
        <v>32</v>
      </c>
      <c r="ER616">
        <v>13</v>
      </c>
      <c r="ES616">
        <v>3</v>
      </c>
      <c r="ET616">
        <v>1</v>
      </c>
      <c r="EU616">
        <v>7</v>
      </c>
      <c r="EV616">
        <v>0</v>
      </c>
      <c r="EW616">
        <v>1</v>
      </c>
      <c r="EX616">
        <v>0</v>
      </c>
      <c r="EY616">
        <v>0</v>
      </c>
      <c r="EZ616">
        <v>0</v>
      </c>
      <c r="FA616">
        <v>0</v>
      </c>
      <c r="FB616">
        <v>0</v>
      </c>
      <c r="FC616">
        <v>0</v>
      </c>
      <c r="FD616">
        <v>0</v>
      </c>
      <c r="FE616">
        <v>0</v>
      </c>
      <c r="FF616">
        <v>1</v>
      </c>
      <c r="FG616">
        <v>0</v>
      </c>
      <c r="FH616">
        <v>0</v>
      </c>
      <c r="FI616">
        <v>0</v>
      </c>
      <c r="FJ616">
        <v>0</v>
      </c>
      <c r="FK616">
        <v>0</v>
      </c>
      <c r="FL616">
        <v>0</v>
      </c>
      <c r="FM616">
        <v>0</v>
      </c>
      <c r="FN616">
        <v>0</v>
      </c>
      <c r="FO616">
        <v>0</v>
      </c>
      <c r="FP616">
        <v>0</v>
      </c>
      <c r="FQ616">
        <v>13</v>
      </c>
      <c r="FR616">
        <v>29</v>
      </c>
      <c r="FS616">
        <v>5</v>
      </c>
      <c r="FT616">
        <v>0</v>
      </c>
      <c r="FU616">
        <v>0</v>
      </c>
      <c r="FV616">
        <v>1</v>
      </c>
      <c r="FW616">
        <v>0</v>
      </c>
      <c r="FX616">
        <v>11</v>
      </c>
      <c r="FY616">
        <v>0</v>
      </c>
      <c r="FZ616">
        <v>0</v>
      </c>
      <c r="GA616">
        <v>0</v>
      </c>
      <c r="GB616">
        <v>3</v>
      </c>
      <c r="GC616">
        <v>0</v>
      </c>
      <c r="GD616">
        <v>0</v>
      </c>
      <c r="GE616">
        <v>0</v>
      </c>
      <c r="GF616">
        <v>8</v>
      </c>
      <c r="GG616">
        <v>0</v>
      </c>
      <c r="GH616">
        <v>1</v>
      </c>
      <c r="GI616">
        <v>0</v>
      </c>
      <c r="GJ616">
        <v>0</v>
      </c>
      <c r="GK616">
        <v>0</v>
      </c>
      <c r="GL616">
        <v>0</v>
      </c>
      <c r="GM616">
        <v>0</v>
      </c>
      <c r="GN616">
        <v>0</v>
      </c>
      <c r="GO616">
        <v>0</v>
      </c>
      <c r="GP616">
        <v>0</v>
      </c>
      <c r="GQ616">
        <v>29</v>
      </c>
      <c r="GR616">
        <v>4</v>
      </c>
      <c r="GS616">
        <v>0</v>
      </c>
      <c r="GT616">
        <v>3</v>
      </c>
      <c r="GU616">
        <v>0</v>
      </c>
      <c r="GV616">
        <v>0</v>
      </c>
      <c r="GW616">
        <v>0</v>
      </c>
      <c r="GX616">
        <v>0</v>
      </c>
      <c r="GY616">
        <v>0</v>
      </c>
      <c r="GZ616">
        <v>0</v>
      </c>
      <c r="HA616">
        <v>0</v>
      </c>
      <c r="HB616">
        <v>0</v>
      </c>
      <c r="HC616">
        <v>0</v>
      </c>
      <c r="HD616">
        <v>0</v>
      </c>
      <c r="HE616">
        <v>0</v>
      </c>
      <c r="HF616">
        <v>0</v>
      </c>
      <c r="HG616">
        <v>0</v>
      </c>
      <c r="HH616">
        <v>0</v>
      </c>
      <c r="HI616">
        <v>0</v>
      </c>
      <c r="HJ616">
        <v>0</v>
      </c>
      <c r="HK616">
        <v>0</v>
      </c>
      <c r="HL616">
        <v>0</v>
      </c>
      <c r="HM616">
        <v>0</v>
      </c>
      <c r="HN616">
        <v>1</v>
      </c>
      <c r="HO616">
        <v>0</v>
      </c>
      <c r="HP616">
        <v>0</v>
      </c>
      <c r="HQ616">
        <v>4</v>
      </c>
      <c r="HR616">
        <v>1</v>
      </c>
      <c r="HS616">
        <v>0</v>
      </c>
      <c r="HT616">
        <v>0</v>
      </c>
      <c r="HU616">
        <v>0</v>
      </c>
      <c r="HV616">
        <v>0</v>
      </c>
      <c r="HW616">
        <v>0</v>
      </c>
      <c r="HX616">
        <v>0</v>
      </c>
      <c r="HY616">
        <v>0</v>
      </c>
      <c r="HZ616">
        <v>0</v>
      </c>
      <c r="IA616">
        <v>0</v>
      </c>
      <c r="IB616">
        <v>0</v>
      </c>
      <c r="IC616">
        <v>1</v>
      </c>
      <c r="ID616">
        <v>0</v>
      </c>
      <c r="IE616">
        <v>1</v>
      </c>
    </row>
    <row r="617" spans="1:239">
      <c r="A617" t="s">
        <v>589</v>
      </c>
      <c r="B617" t="s">
        <v>587</v>
      </c>
      <c r="C617" t="str">
        <f>"061808"</f>
        <v>061808</v>
      </c>
      <c r="D617" t="s">
        <v>293</v>
      </c>
      <c r="E617">
        <v>6</v>
      </c>
      <c r="F617">
        <v>1681</v>
      </c>
      <c r="G617">
        <v>1290</v>
      </c>
      <c r="H617">
        <v>600</v>
      </c>
      <c r="I617">
        <v>690</v>
      </c>
      <c r="J617">
        <v>0</v>
      </c>
      <c r="K617">
        <v>9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690</v>
      </c>
      <c r="T617">
        <v>0</v>
      </c>
      <c r="U617">
        <v>0</v>
      </c>
      <c r="V617">
        <v>690</v>
      </c>
      <c r="W617">
        <v>20</v>
      </c>
      <c r="X617">
        <v>14</v>
      </c>
      <c r="Y617">
        <v>6</v>
      </c>
      <c r="Z617">
        <v>0</v>
      </c>
      <c r="AA617">
        <v>670</v>
      </c>
      <c r="AB617">
        <v>331</v>
      </c>
      <c r="AC617">
        <v>21</v>
      </c>
      <c r="AD617">
        <v>65</v>
      </c>
      <c r="AE617">
        <v>5</v>
      </c>
      <c r="AF617">
        <v>0</v>
      </c>
      <c r="AG617">
        <v>10</v>
      </c>
      <c r="AH617">
        <v>1</v>
      </c>
      <c r="AI617">
        <v>5</v>
      </c>
      <c r="AJ617">
        <v>3</v>
      </c>
      <c r="AK617">
        <v>118</v>
      </c>
      <c r="AL617">
        <v>0</v>
      </c>
      <c r="AM617">
        <v>31</v>
      </c>
      <c r="AN617">
        <v>0</v>
      </c>
      <c r="AO617">
        <v>0</v>
      </c>
      <c r="AP617">
        <v>0</v>
      </c>
      <c r="AQ617">
        <v>0</v>
      </c>
      <c r="AR617">
        <v>1</v>
      </c>
      <c r="AS617">
        <v>1</v>
      </c>
      <c r="AT617">
        <v>0</v>
      </c>
      <c r="AU617">
        <v>0</v>
      </c>
      <c r="AV617">
        <v>0</v>
      </c>
      <c r="AW617">
        <v>3</v>
      </c>
      <c r="AX617">
        <v>67</v>
      </c>
      <c r="AY617">
        <v>0</v>
      </c>
      <c r="AZ617">
        <v>0</v>
      </c>
      <c r="BA617">
        <v>331</v>
      </c>
      <c r="BB617">
        <v>138</v>
      </c>
      <c r="BC617">
        <v>5</v>
      </c>
      <c r="BD617">
        <v>5</v>
      </c>
      <c r="BE617">
        <v>118</v>
      </c>
      <c r="BF617">
        <v>0</v>
      </c>
      <c r="BG617">
        <v>1</v>
      </c>
      <c r="BH617">
        <v>0</v>
      </c>
      <c r="BI617">
        <v>1</v>
      </c>
      <c r="BJ617">
        <v>1</v>
      </c>
      <c r="BK617">
        <v>1</v>
      </c>
      <c r="BL617">
        <v>1</v>
      </c>
      <c r="BM617">
        <v>0</v>
      </c>
      <c r="BN617">
        <v>0</v>
      </c>
      <c r="BO617">
        <v>2</v>
      </c>
      <c r="BP617">
        <v>0</v>
      </c>
      <c r="BQ617">
        <v>0</v>
      </c>
      <c r="BR617">
        <v>1</v>
      </c>
      <c r="BS617">
        <v>0</v>
      </c>
      <c r="BT617">
        <v>0</v>
      </c>
      <c r="BU617">
        <v>1</v>
      </c>
      <c r="BV617">
        <v>0</v>
      </c>
      <c r="BW617">
        <v>0</v>
      </c>
      <c r="BX617">
        <v>0</v>
      </c>
      <c r="BY617">
        <v>0</v>
      </c>
      <c r="BZ617">
        <v>1</v>
      </c>
      <c r="CA617">
        <v>138</v>
      </c>
      <c r="CB617">
        <v>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1</v>
      </c>
      <c r="CK617">
        <v>0</v>
      </c>
      <c r="CL617">
        <v>2</v>
      </c>
      <c r="CM617">
        <v>0</v>
      </c>
      <c r="CN617">
        <v>0</v>
      </c>
      <c r="CO617">
        <v>1</v>
      </c>
      <c r="CP617">
        <v>0</v>
      </c>
      <c r="CQ617">
        <v>9</v>
      </c>
      <c r="CR617">
        <v>13</v>
      </c>
      <c r="CS617">
        <v>6</v>
      </c>
      <c r="CT617">
        <v>1</v>
      </c>
      <c r="CU617">
        <v>0</v>
      </c>
      <c r="CV617">
        <v>0</v>
      </c>
      <c r="CW617">
        <v>1</v>
      </c>
      <c r="CX617">
        <v>0</v>
      </c>
      <c r="CY617">
        <v>0</v>
      </c>
      <c r="CZ617">
        <v>0</v>
      </c>
      <c r="DA617">
        <v>0</v>
      </c>
      <c r="DB617">
        <v>1</v>
      </c>
      <c r="DC617">
        <v>0</v>
      </c>
      <c r="DD617">
        <v>0</v>
      </c>
      <c r="DE617">
        <v>0</v>
      </c>
      <c r="DF617">
        <v>1</v>
      </c>
      <c r="DG617">
        <v>1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1</v>
      </c>
      <c r="DO617">
        <v>0</v>
      </c>
      <c r="DP617">
        <v>1</v>
      </c>
      <c r="DQ617">
        <v>13</v>
      </c>
      <c r="DR617">
        <v>48</v>
      </c>
      <c r="DS617">
        <v>7</v>
      </c>
      <c r="DT617">
        <v>0</v>
      </c>
      <c r="DU617">
        <v>3</v>
      </c>
      <c r="DV617">
        <v>0</v>
      </c>
      <c r="DW617">
        <v>1</v>
      </c>
      <c r="DX617">
        <v>0</v>
      </c>
      <c r="DY617">
        <v>0</v>
      </c>
      <c r="DZ617">
        <v>1</v>
      </c>
      <c r="EA617">
        <v>2</v>
      </c>
      <c r="EB617">
        <v>0</v>
      </c>
      <c r="EC617">
        <v>0</v>
      </c>
      <c r="ED617">
        <v>0</v>
      </c>
      <c r="EE617">
        <v>0</v>
      </c>
      <c r="EF617">
        <v>0</v>
      </c>
      <c r="EG617">
        <v>30</v>
      </c>
      <c r="EH617">
        <v>1</v>
      </c>
      <c r="EI617">
        <v>1</v>
      </c>
      <c r="EJ617">
        <v>1</v>
      </c>
      <c r="EK617">
        <v>0</v>
      </c>
      <c r="EL617">
        <v>0</v>
      </c>
      <c r="EM617">
        <v>0</v>
      </c>
      <c r="EN617">
        <v>0</v>
      </c>
      <c r="EO617">
        <v>0</v>
      </c>
      <c r="EP617">
        <v>1</v>
      </c>
      <c r="EQ617">
        <v>48</v>
      </c>
      <c r="ER617">
        <v>26</v>
      </c>
      <c r="ES617">
        <v>6</v>
      </c>
      <c r="ET617">
        <v>10</v>
      </c>
      <c r="EU617">
        <v>0</v>
      </c>
      <c r="EV617">
        <v>0</v>
      </c>
      <c r="EW617">
        <v>3</v>
      </c>
      <c r="EX617">
        <v>1</v>
      </c>
      <c r="EY617">
        <v>0</v>
      </c>
      <c r="EZ617">
        <v>0</v>
      </c>
      <c r="FA617">
        <v>1</v>
      </c>
      <c r="FB617">
        <v>0</v>
      </c>
      <c r="FC617">
        <v>0</v>
      </c>
      <c r="FD617">
        <v>1</v>
      </c>
      <c r="FE617">
        <v>0</v>
      </c>
      <c r="FF617">
        <v>0</v>
      </c>
      <c r="FG617">
        <v>3</v>
      </c>
      <c r="FH617">
        <v>1</v>
      </c>
      <c r="FI617">
        <v>0</v>
      </c>
      <c r="FJ617">
        <v>0</v>
      </c>
      <c r="FK617">
        <v>0</v>
      </c>
      <c r="FL617">
        <v>0</v>
      </c>
      <c r="FM617">
        <v>0</v>
      </c>
      <c r="FN617">
        <v>0</v>
      </c>
      <c r="FO617">
        <v>0</v>
      </c>
      <c r="FP617">
        <v>0</v>
      </c>
      <c r="FQ617">
        <v>26</v>
      </c>
      <c r="FR617">
        <v>89</v>
      </c>
      <c r="FS617">
        <v>10</v>
      </c>
      <c r="FT617">
        <v>0</v>
      </c>
      <c r="FU617">
        <v>3</v>
      </c>
      <c r="FV617">
        <v>2</v>
      </c>
      <c r="FW617">
        <v>1</v>
      </c>
      <c r="FX617">
        <v>13</v>
      </c>
      <c r="FY617">
        <v>4</v>
      </c>
      <c r="FZ617">
        <v>0</v>
      </c>
      <c r="GA617">
        <v>0</v>
      </c>
      <c r="GB617">
        <v>2</v>
      </c>
      <c r="GC617">
        <v>1</v>
      </c>
      <c r="GD617">
        <v>0</v>
      </c>
      <c r="GE617">
        <v>1</v>
      </c>
      <c r="GF617">
        <v>45</v>
      </c>
      <c r="GG617">
        <v>1</v>
      </c>
      <c r="GH617">
        <v>1</v>
      </c>
      <c r="GI617">
        <v>2</v>
      </c>
      <c r="GJ617">
        <v>0</v>
      </c>
      <c r="GK617">
        <v>0</v>
      </c>
      <c r="GL617">
        <v>0</v>
      </c>
      <c r="GM617">
        <v>1</v>
      </c>
      <c r="GN617">
        <v>0</v>
      </c>
      <c r="GO617">
        <v>0</v>
      </c>
      <c r="GP617">
        <v>2</v>
      </c>
      <c r="GQ617">
        <v>89</v>
      </c>
      <c r="GR617">
        <v>15</v>
      </c>
      <c r="GS617">
        <v>8</v>
      </c>
      <c r="GT617">
        <v>1</v>
      </c>
      <c r="GU617">
        <v>1</v>
      </c>
      <c r="GV617">
        <v>2</v>
      </c>
      <c r="GW617">
        <v>0</v>
      </c>
      <c r="GX617">
        <v>0</v>
      </c>
      <c r="GY617">
        <v>1</v>
      </c>
      <c r="GZ617">
        <v>0</v>
      </c>
      <c r="HA617">
        <v>0</v>
      </c>
      <c r="HB617">
        <v>0</v>
      </c>
      <c r="HC617">
        <v>0</v>
      </c>
      <c r="HD617">
        <v>0</v>
      </c>
      <c r="HE617">
        <v>0</v>
      </c>
      <c r="HF617">
        <v>1</v>
      </c>
      <c r="HG617">
        <v>0</v>
      </c>
      <c r="HH617">
        <v>0</v>
      </c>
      <c r="HI617">
        <v>0</v>
      </c>
      <c r="HJ617">
        <v>0</v>
      </c>
      <c r="HK617">
        <v>0</v>
      </c>
      <c r="HL617">
        <v>0</v>
      </c>
      <c r="HM617">
        <v>0</v>
      </c>
      <c r="HN617">
        <v>0</v>
      </c>
      <c r="HO617">
        <v>0</v>
      </c>
      <c r="HP617">
        <v>1</v>
      </c>
      <c r="HQ617">
        <v>15</v>
      </c>
      <c r="HR617">
        <v>1</v>
      </c>
      <c r="HS617">
        <v>1</v>
      </c>
      <c r="HT617">
        <v>0</v>
      </c>
      <c r="HU617">
        <v>0</v>
      </c>
      <c r="HV617">
        <v>0</v>
      </c>
      <c r="HW617">
        <v>0</v>
      </c>
      <c r="HX617">
        <v>0</v>
      </c>
      <c r="HY617">
        <v>0</v>
      </c>
      <c r="HZ617">
        <v>0</v>
      </c>
      <c r="IA617">
        <v>0</v>
      </c>
      <c r="IB617">
        <v>0</v>
      </c>
      <c r="IC617">
        <v>0</v>
      </c>
      <c r="ID617">
        <v>0</v>
      </c>
      <c r="IE617">
        <v>1</v>
      </c>
    </row>
    <row r="618" spans="1:239">
      <c r="A618" t="s">
        <v>588</v>
      </c>
      <c r="B618" t="s">
        <v>587</v>
      </c>
      <c r="C618" t="str">
        <f>"061808"</f>
        <v>061808</v>
      </c>
      <c r="D618" t="s">
        <v>220</v>
      </c>
      <c r="E618">
        <v>7</v>
      </c>
      <c r="F618">
        <v>472</v>
      </c>
      <c r="G618">
        <v>360</v>
      </c>
      <c r="H618">
        <v>138</v>
      </c>
      <c r="I618">
        <v>222</v>
      </c>
      <c r="J618">
        <v>0</v>
      </c>
      <c r="K618">
        <v>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222</v>
      </c>
      <c r="T618">
        <v>0</v>
      </c>
      <c r="U618">
        <v>0</v>
      </c>
      <c r="V618">
        <v>222</v>
      </c>
      <c r="W618">
        <v>7</v>
      </c>
      <c r="X618">
        <v>7</v>
      </c>
      <c r="Y618">
        <v>0</v>
      </c>
      <c r="Z618">
        <v>0</v>
      </c>
      <c r="AA618">
        <v>215</v>
      </c>
      <c r="AB618">
        <v>124</v>
      </c>
      <c r="AC618">
        <v>15</v>
      </c>
      <c r="AD618">
        <v>7</v>
      </c>
      <c r="AE618">
        <v>3</v>
      </c>
      <c r="AF618">
        <v>0</v>
      </c>
      <c r="AG618">
        <v>3</v>
      </c>
      <c r="AH618">
        <v>1</v>
      </c>
      <c r="AI618">
        <v>15</v>
      </c>
      <c r="AJ618">
        <v>0</v>
      </c>
      <c r="AK618">
        <v>6</v>
      </c>
      <c r="AL618">
        <v>0</v>
      </c>
      <c r="AM618">
        <v>16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1</v>
      </c>
      <c r="AV618">
        <v>0</v>
      </c>
      <c r="AW618">
        <v>1</v>
      </c>
      <c r="AX618">
        <v>56</v>
      </c>
      <c r="AY618">
        <v>0</v>
      </c>
      <c r="AZ618">
        <v>0</v>
      </c>
      <c r="BA618">
        <v>124</v>
      </c>
      <c r="BB618">
        <v>13</v>
      </c>
      <c r="BC618">
        <v>1</v>
      </c>
      <c r="BD618">
        <v>0</v>
      </c>
      <c r="BE618">
        <v>10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2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13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3</v>
      </c>
      <c r="CS618">
        <v>2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1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3</v>
      </c>
      <c r="DR618">
        <v>54</v>
      </c>
      <c r="DS618">
        <v>0</v>
      </c>
      <c r="DT618">
        <v>1</v>
      </c>
      <c r="DU618">
        <v>1</v>
      </c>
      <c r="DV618">
        <v>0</v>
      </c>
      <c r="DW618">
        <v>1</v>
      </c>
      <c r="DX618">
        <v>0</v>
      </c>
      <c r="DY618">
        <v>0</v>
      </c>
      <c r="DZ618">
        <v>0</v>
      </c>
      <c r="EA618">
        <v>0</v>
      </c>
      <c r="EB618">
        <v>0</v>
      </c>
      <c r="EC618">
        <v>0</v>
      </c>
      <c r="ED618">
        <v>0</v>
      </c>
      <c r="EE618">
        <v>0</v>
      </c>
      <c r="EF618">
        <v>0</v>
      </c>
      <c r="EG618">
        <v>51</v>
      </c>
      <c r="EH618">
        <v>0</v>
      </c>
      <c r="EI618">
        <v>0</v>
      </c>
      <c r="EJ618">
        <v>0</v>
      </c>
      <c r="EK618">
        <v>0</v>
      </c>
      <c r="EL618">
        <v>0</v>
      </c>
      <c r="EM618">
        <v>0</v>
      </c>
      <c r="EN618">
        <v>0</v>
      </c>
      <c r="EO618">
        <v>0</v>
      </c>
      <c r="EP618">
        <v>0</v>
      </c>
      <c r="EQ618">
        <v>54</v>
      </c>
      <c r="ER618">
        <v>1</v>
      </c>
      <c r="ES618">
        <v>0</v>
      </c>
      <c r="ET618">
        <v>0</v>
      </c>
      <c r="EU618">
        <v>0</v>
      </c>
      <c r="EV618">
        <v>0</v>
      </c>
      <c r="EW618">
        <v>0</v>
      </c>
      <c r="EX618">
        <v>0</v>
      </c>
      <c r="EY618">
        <v>0</v>
      </c>
      <c r="EZ618">
        <v>0</v>
      </c>
      <c r="FA618">
        <v>0</v>
      </c>
      <c r="FB618">
        <v>0</v>
      </c>
      <c r="FC618">
        <v>0</v>
      </c>
      <c r="FD618">
        <v>0</v>
      </c>
      <c r="FE618">
        <v>0</v>
      </c>
      <c r="FF618">
        <v>0</v>
      </c>
      <c r="FG618">
        <v>1</v>
      </c>
      <c r="FH618">
        <v>0</v>
      </c>
      <c r="FI618">
        <v>0</v>
      </c>
      <c r="FJ618">
        <v>0</v>
      </c>
      <c r="FK618">
        <v>0</v>
      </c>
      <c r="FL618">
        <v>0</v>
      </c>
      <c r="FM618">
        <v>0</v>
      </c>
      <c r="FN618">
        <v>0</v>
      </c>
      <c r="FO618">
        <v>0</v>
      </c>
      <c r="FP618">
        <v>0</v>
      </c>
      <c r="FQ618">
        <v>1</v>
      </c>
      <c r="FR618">
        <v>19</v>
      </c>
      <c r="FS618">
        <v>5</v>
      </c>
      <c r="FT618">
        <v>0</v>
      </c>
      <c r="FU618">
        <v>3</v>
      </c>
      <c r="FV618">
        <v>0</v>
      </c>
      <c r="FW618">
        <v>1</v>
      </c>
      <c r="FX618">
        <v>0</v>
      </c>
      <c r="FY618">
        <v>2</v>
      </c>
      <c r="FZ618">
        <v>0</v>
      </c>
      <c r="GA618">
        <v>0</v>
      </c>
      <c r="GB618">
        <v>2</v>
      </c>
      <c r="GC618">
        <v>0</v>
      </c>
      <c r="GD618">
        <v>0</v>
      </c>
      <c r="GE618">
        <v>0</v>
      </c>
      <c r="GF618">
        <v>3</v>
      </c>
      <c r="GG618">
        <v>0</v>
      </c>
      <c r="GH618">
        <v>1</v>
      </c>
      <c r="GI618">
        <v>1</v>
      </c>
      <c r="GJ618">
        <v>0</v>
      </c>
      <c r="GK618">
        <v>1</v>
      </c>
      <c r="GL618">
        <v>0</v>
      </c>
      <c r="GM618">
        <v>0</v>
      </c>
      <c r="GN618">
        <v>0</v>
      </c>
      <c r="GO618">
        <v>0</v>
      </c>
      <c r="GP618">
        <v>0</v>
      </c>
      <c r="GQ618">
        <v>19</v>
      </c>
      <c r="GR618">
        <v>1</v>
      </c>
      <c r="GS618">
        <v>1</v>
      </c>
      <c r="GT618">
        <v>0</v>
      </c>
      <c r="GU618">
        <v>0</v>
      </c>
      <c r="GV618">
        <v>0</v>
      </c>
      <c r="GW618">
        <v>0</v>
      </c>
      <c r="GX618">
        <v>0</v>
      </c>
      <c r="GY618">
        <v>0</v>
      </c>
      <c r="GZ618">
        <v>0</v>
      </c>
      <c r="HA618">
        <v>0</v>
      </c>
      <c r="HB618">
        <v>0</v>
      </c>
      <c r="HC618">
        <v>0</v>
      </c>
      <c r="HD618">
        <v>0</v>
      </c>
      <c r="HE618">
        <v>0</v>
      </c>
      <c r="HF618">
        <v>0</v>
      </c>
      <c r="HG618">
        <v>0</v>
      </c>
      <c r="HH618">
        <v>0</v>
      </c>
      <c r="HI618">
        <v>0</v>
      </c>
      <c r="HJ618">
        <v>0</v>
      </c>
      <c r="HK618">
        <v>0</v>
      </c>
      <c r="HL618">
        <v>0</v>
      </c>
      <c r="HM618">
        <v>0</v>
      </c>
      <c r="HN618">
        <v>0</v>
      </c>
      <c r="HO618">
        <v>0</v>
      </c>
      <c r="HP618">
        <v>0</v>
      </c>
      <c r="HQ618">
        <v>1</v>
      </c>
      <c r="HR618">
        <v>0</v>
      </c>
      <c r="HS618">
        <v>0</v>
      </c>
      <c r="HT618">
        <v>0</v>
      </c>
      <c r="HU618">
        <v>0</v>
      </c>
      <c r="HV618">
        <v>0</v>
      </c>
      <c r="HW618">
        <v>0</v>
      </c>
      <c r="HX618">
        <v>0</v>
      </c>
      <c r="HY618">
        <v>0</v>
      </c>
      <c r="HZ618">
        <v>0</v>
      </c>
      <c r="IA618">
        <v>0</v>
      </c>
      <c r="IB618">
        <v>0</v>
      </c>
      <c r="IC618">
        <v>0</v>
      </c>
      <c r="ID618">
        <v>0</v>
      </c>
      <c r="IE618">
        <v>0</v>
      </c>
    </row>
    <row r="619" spans="1:239">
      <c r="A619" t="s">
        <v>586</v>
      </c>
      <c r="B619" t="s">
        <v>577</v>
      </c>
      <c r="C619" t="str">
        <f>"061809"</f>
        <v>061809</v>
      </c>
      <c r="D619" t="s">
        <v>585</v>
      </c>
      <c r="E619">
        <v>1</v>
      </c>
      <c r="F619">
        <v>978</v>
      </c>
      <c r="G619">
        <v>760</v>
      </c>
      <c r="H619">
        <v>329</v>
      </c>
      <c r="I619">
        <v>431</v>
      </c>
      <c r="J619">
        <v>1</v>
      </c>
      <c r="K619">
        <v>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431</v>
      </c>
      <c r="T619">
        <v>0</v>
      </c>
      <c r="U619">
        <v>0</v>
      </c>
      <c r="V619">
        <v>431</v>
      </c>
      <c r="W619">
        <v>19</v>
      </c>
      <c r="X619">
        <v>17</v>
      </c>
      <c r="Y619">
        <v>1</v>
      </c>
      <c r="Z619">
        <v>0</v>
      </c>
      <c r="AA619">
        <v>412</v>
      </c>
      <c r="AB619">
        <v>230</v>
      </c>
      <c r="AC619">
        <v>30</v>
      </c>
      <c r="AD619">
        <v>50</v>
      </c>
      <c r="AE619">
        <v>2</v>
      </c>
      <c r="AF619">
        <v>1</v>
      </c>
      <c r="AG619">
        <v>23</v>
      </c>
      <c r="AH619">
        <v>0</v>
      </c>
      <c r="AI619">
        <v>7</v>
      </c>
      <c r="AJ619">
        <v>0</v>
      </c>
      <c r="AK619">
        <v>37</v>
      </c>
      <c r="AL619">
        <v>0</v>
      </c>
      <c r="AM619">
        <v>67</v>
      </c>
      <c r="AN619">
        <v>1</v>
      </c>
      <c r="AO619">
        <v>0</v>
      </c>
      <c r="AP619">
        <v>0</v>
      </c>
      <c r="AQ619">
        <v>0</v>
      </c>
      <c r="AR619">
        <v>2</v>
      </c>
      <c r="AS619">
        <v>0</v>
      </c>
      <c r="AT619">
        <v>2</v>
      </c>
      <c r="AU619">
        <v>0</v>
      </c>
      <c r="AV619">
        <v>0</v>
      </c>
      <c r="AW619">
        <v>0</v>
      </c>
      <c r="AX619">
        <v>5</v>
      </c>
      <c r="AY619">
        <v>2</v>
      </c>
      <c r="AZ619">
        <v>1</v>
      </c>
      <c r="BA619">
        <v>230</v>
      </c>
      <c r="BB619">
        <v>38</v>
      </c>
      <c r="BC619">
        <v>5</v>
      </c>
      <c r="BD619">
        <v>4</v>
      </c>
      <c r="BE619">
        <v>20</v>
      </c>
      <c r="BF619">
        <v>1</v>
      </c>
      <c r="BG619">
        <v>1</v>
      </c>
      <c r="BH619">
        <v>0</v>
      </c>
      <c r="BI619">
        <v>2</v>
      </c>
      <c r="BJ619">
        <v>2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1</v>
      </c>
      <c r="BR619">
        <v>0</v>
      </c>
      <c r="BS619">
        <v>1</v>
      </c>
      <c r="BT619">
        <v>0</v>
      </c>
      <c r="BU619">
        <v>0</v>
      </c>
      <c r="BV619">
        <v>0</v>
      </c>
      <c r="BW619">
        <v>0</v>
      </c>
      <c r="BX619">
        <v>1</v>
      </c>
      <c r="BY619">
        <v>0</v>
      </c>
      <c r="BZ619">
        <v>0</v>
      </c>
      <c r="CA619">
        <v>38</v>
      </c>
      <c r="CB619">
        <v>10</v>
      </c>
      <c r="CC619">
        <v>4</v>
      </c>
      <c r="CD619">
        <v>0</v>
      </c>
      <c r="CE619">
        <v>0</v>
      </c>
      <c r="CF619">
        <v>3</v>
      </c>
      <c r="CG619">
        <v>0</v>
      </c>
      <c r="CH619">
        <v>0</v>
      </c>
      <c r="CI619">
        <v>0</v>
      </c>
      <c r="CJ619">
        <v>0</v>
      </c>
      <c r="CK619">
        <v>3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10</v>
      </c>
      <c r="CR619">
        <v>19</v>
      </c>
      <c r="CS619">
        <v>12</v>
      </c>
      <c r="CT619">
        <v>0</v>
      </c>
      <c r="CU619">
        <v>0</v>
      </c>
      <c r="CV619">
        <v>0</v>
      </c>
      <c r="CW619">
        <v>1</v>
      </c>
      <c r="CX619">
        <v>0</v>
      </c>
      <c r="CY619">
        <v>0</v>
      </c>
      <c r="CZ619">
        <v>1</v>
      </c>
      <c r="DA619">
        <v>0</v>
      </c>
      <c r="DB619">
        <v>0</v>
      </c>
      <c r="DC619">
        <v>1</v>
      </c>
      <c r="DD619">
        <v>0</v>
      </c>
      <c r="DE619">
        <v>0</v>
      </c>
      <c r="DF619">
        <v>1</v>
      </c>
      <c r="DG619">
        <v>0</v>
      </c>
      <c r="DH619">
        <v>1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1</v>
      </c>
      <c r="DO619">
        <v>0</v>
      </c>
      <c r="DP619">
        <v>1</v>
      </c>
      <c r="DQ619">
        <v>19</v>
      </c>
      <c r="DR619">
        <v>24</v>
      </c>
      <c r="DS619">
        <v>0</v>
      </c>
      <c r="DT619">
        <v>0</v>
      </c>
      <c r="DU619">
        <v>1</v>
      </c>
      <c r="DV619">
        <v>0</v>
      </c>
      <c r="DW619">
        <v>0</v>
      </c>
      <c r="DX619">
        <v>0</v>
      </c>
      <c r="DY619">
        <v>0</v>
      </c>
      <c r="DZ619">
        <v>1</v>
      </c>
      <c r="EA619">
        <v>0</v>
      </c>
      <c r="EB619">
        <v>0</v>
      </c>
      <c r="EC619">
        <v>0</v>
      </c>
      <c r="ED619">
        <v>0</v>
      </c>
      <c r="EE619">
        <v>0</v>
      </c>
      <c r="EF619">
        <v>0</v>
      </c>
      <c r="EG619">
        <v>20</v>
      </c>
      <c r="EH619">
        <v>0</v>
      </c>
      <c r="EI619">
        <v>0</v>
      </c>
      <c r="EJ619">
        <v>0</v>
      </c>
      <c r="EK619">
        <v>0</v>
      </c>
      <c r="EL619">
        <v>0</v>
      </c>
      <c r="EM619">
        <v>1</v>
      </c>
      <c r="EN619">
        <v>0</v>
      </c>
      <c r="EO619">
        <v>0</v>
      </c>
      <c r="EP619">
        <v>1</v>
      </c>
      <c r="EQ619">
        <v>24</v>
      </c>
      <c r="ER619">
        <v>19</v>
      </c>
      <c r="ES619">
        <v>3</v>
      </c>
      <c r="ET619">
        <v>1</v>
      </c>
      <c r="EU619">
        <v>0</v>
      </c>
      <c r="EV619">
        <v>0</v>
      </c>
      <c r="EW619">
        <v>4</v>
      </c>
      <c r="EX619">
        <v>2</v>
      </c>
      <c r="EY619">
        <v>0</v>
      </c>
      <c r="EZ619">
        <v>0</v>
      </c>
      <c r="FA619">
        <v>1</v>
      </c>
      <c r="FB619">
        <v>0</v>
      </c>
      <c r="FC619">
        <v>0</v>
      </c>
      <c r="FD619">
        <v>0</v>
      </c>
      <c r="FE619">
        <v>0</v>
      </c>
      <c r="FF619">
        <v>0</v>
      </c>
      <c r="FG619">
        <v>6</v>
      </c>
      <c r="FH619">
        <v>1</v>
      </c>
      <c r="FI619">
        <v>0</v>
      </c>
      <c r="FJ619">
        <v>0</v>
      </c>
      <c r="FK619">
        <v>0</v>
      </c>
      <c r="FL619">
        <v>0</v>
      </c>
      <c r="FM619">
        <v>1</v>
      </c>
      <c r="FN619">
        <v>0</v>
      </c>
      <c r="FO619">
        <v>0</v>
      </c>
      <c r="FP619">
        <v>0</v>
      </c>
      <c r="FQ619">
        <v>19</v>
      </c>
      <c r="FR619">
        <v>63</v>
      </c>
      <c r="FS619">
        <v>17</v>
      </c>
      <c r="FT619">
        <v>4</v>
      </c>
      <c r="FU619">
        <v>1</v>
      </c>
      <c r="FV619">
        <v>0</v>
      </c>
      <c r="FW619">
        <v>0</v>
      </c>
      <c r="FX619">
        <v>19</v>
      </c>
      <c r="FY619">
        <v>0</v>
      </c>
      <c r="FZ619">
        <v>1</v>
      </c>
      <c r="GA619">
        <v>0</v>
      </c>
      <c r="GB619">
        <v>4</v>
      </c>
      <c r="GC619">
        <v>1</v>
      </c>
      <c r="GD619">
        <v>0</v>
      </c>
      <c r="GE619">
        <v>3</v>
      </c>
      <c r="GF619">
        <v>3</v>
      </c>
      <c r="GG619">
        <v>0</v>
      </c>
      <c r="GH619">
        <v>4</v>
      </c>
      <c r="GI619">
        <v>1</v>
      </c>
      <c r="GJ619">
        <v>0</v>
      </c>
      <c r="GK619">
        <v>1</v>
      </c>
      <c r="GL619">
        <v>1</v>
      </c>
      <c r="GM619">
        <v>0</v>
      </c>
      <c r="GN619">
        <v>0</v>
      </c>
      <c r="GO619">
        <v>3</v>
      </c>
      <c r="GP619">
        <v>0</v>
      </c>
      <c r="GQ619">
        <v>63</v>
      </c>
      <c r="GR619">
        <v>9</v>
      </c>
      <c r="GS619">
        <v>2</v>
      </c>
      <c r="GT619">
        <v>0</v>
      </c>
      <c r="GU619">
        <v>0</v>
      </c>
      <c r="GV619">
        <v>0</v>
      </c>
      <c r="GW619">
        <v>0</v>
      </c>
      <c r="GX619">
        <v>0</v>
      </c>
      <c r="GY619">
        <v>0</v>
      </c>
      <c r="GZ619">
        <v>7</v>
      </c>
      <c r="HA619">
        <v>0</v>
      </c>
      <c r="HB619">
        <v>0</v>
      </c>
      <c r="HC619">
        <v>0</v>
      </c>
      <c r="HD619">
        <v>0</v>
      </c>
      <c r="HE619">
        <v>0</v>
      </c>
      <c r="HF619">
        <v>0</v>
      </c>
      <c r="HG619">
        <v>0</v>
      </c>
      <c r="HH619">
        <v>0</v>
      </c>
      <c r="HI619">
        <v>0</v>
      </c>
      <c r="HJ619">
        <v>0</v>
      </c>
      <c r="HK619">
        <v>0</v>
      </c>
      <c r="HL619">
        <v>0</v>
      </c>
      <c r="HM619">
        <v>0</v>
      </c>
      <c r="HN619">
        <v>0</v>
      </c>
      <c r="HO619">
        <v>0</v>
      </c>
      <c r="HP619">
        <v>0</v>
      </c>
      <c r="HQ619">
        <v>9</v>
      </c>
      <c r="HR619">
        <v>0</v>
      </c>
      <c r="HS619">
        <v>0</v>
      </c>
      <c r="HT619">
        <v>0</v>
      </c>
      <c r="HU619">
        <v>0</v>
      </c>
      <c r="HV619">
        <v>0</v>
      </c>
      <c r="HW619">
        <v>0</v>
      </c>
      <c r="HX619">
        <v>0</v>
      </c>
      <c r="HY619">
        <v>0</v>
      </c>
      <c r="HZ619">
        <v>0</v>
      </c>
      <c r="IA619">
        <v>0</v>
      </c>
      <c r="IB619">
        <v>0</v>
      </c>
      <c r="IC619">
        <v>0</v>
      </c>
      <c r="ID619">
        <v>0</v>
      </c>
      <c r="IE619">
        <v>0</v>
      </c>
    </row>
    <row r="620" spans="1:239">
      <c r="A620" t="s">
        <v>584</v>
      </c>
      <c r="B620" t="s">
        <v>577</v>
      </c>
      <c r="C620" t="str">
        <f>"061809"</f>
        <v>061809</v>
      </c>
      <c r="D620" t="s">
        <v>583</v>
      </c>
      <c r="E620">
        <v>2</v>
      </c>
      <c r="F620">
        <v>897</v>
      </c>
      <c r="G620">
        <v>690</v>
      </c>
      <c r="H620">
        <v>282</v>
      </c>
      <c r="I620">
        <v>408</v>
      </c>
      <c r="J620">
        <v>0</v>
      </c>
      <c r="K620">
        <v>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408</v>
      </c>
      <c r="T620">
        <v>0</v>
      </c>
      <c r="U620">
        <v>0</v>
      </c>
      <c r="V620">
        <v>408</v>
      </c>
      <c r="W620">
        <v>11</v>
      </c>
      <c r="X620">
        <v>8</v>
      </c>
      <c r="Y620">
        <v>2</v>
      </c>
      <c r="Z620">
        <v>0</v>
      </c>
      <c r="AA620">
        <v>397</v>
      </c>
      <c r="AB620">
        <v>216</v>
      </c>
      <c r="AC620">
        <v>25</v>
      </c>
      <c r="AD620">
        <v>49</v>
      </c>
      <c r="AE620">
        <v>6</v>
      </c>
      <c r="AF620">
        <v>3</v>
      </c>
      <c r="AG620">
        <v>14</v>
      </c>
      <c r="AH620">
        <v>0</v>
      </c>
      <c r="AI620">
        <v>0</v>
      </c>
      <c r="AJ620">
        <v>1</v>
      </c>
      <c r="AK620">
        <v>25</v>
      </c>
      <c r="AL620">
        <v>3</v>
      </c>
      <c r="AM620">
        <v>57</v>
      </c>
      <c r="AN620">
        <v>1</v>
      </c>
      <c r="AO620">
        <v>0</v>
      </c>
      <c r="AP620">
        <v>3</v>
      </c>
      <c r="AQ620">
        <v>3</v>
      </c>
      <c r="AR620">
        <v>1</v>
      </c>
      <c r="AS620">
        <v>1</v>
      </c>
      <c r="AT620">
        <v>1</v>
      </c>
      <c r="AU620">
        <v>0</v>
      </c>
      <c r="AV620">
        <v>1</v>
      </c>
      <c r="AW620">
        <v>0</v>
      </c>
      <c r="AX620">
        <v>18</v>
      </c>
      <c r="AY620">
        <v>1</v>
      </c>
      <c r="AZ620">
        <v>3</v>
      </c>
      <c r="BA620">
        <v>216</v>
      </c>
      <c r="BB620">
        <v>43</v>
      </c>
      <c r="BC620">
        <v>0</v>
      </c>
      <c r="BD620">
        <v>8</v>
      </c>
      <c r="BE620">
        <v>25</v>
      </c>
      <c r="BF620">
        <v>0</v>
      </c>
      <c r="BG620">
        <v>2</v>
      </c>
      <c r="BH620">
        <v>0</v>
      </c>
      <c r="BI620">
        <v>3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1</v>
      </c>
      <c r="BP620">
        <v>0</v>
      </c>
      <c r="BQ620">
        <v>0</v>
      </c>
      <c r="BR620">
        <v>3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1</v>
      </c>
      <c r="BY620">
        <v>0</v>
      </c>
      <c r="BZ620">
        <v>0</v>
      </c>
      <c r="CA620">
        <v>43</v>
      </c>
      <c r="CB620">
        <v>11</v>
      </c>
      <c r="CC620">
        <v>5</v>
      </c>
      <c r="CD620">
        <v>2</v>
      </c>
      <c r="CE620">
        <v>2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2</v>
      </c>
      <c r="CQ620">
        <v>11</v>
      </c>
      <c r="CR620">
        <v>16</v>
      </c>
      <c r="CS620">
        <v>10</v>
      </c>
      <c r="CT620">
        <v>0</v>
      </c>
      <c r="CU620">
        <v>0</v>
      </c>
      <c r="CV620">
        <v>3</v>
      </c>
      <c r="CW620">
        <v>0</v>
      </c>
      <c r="CX620">
        <v>0</v>
      </c>
      <c r="CY620">
        <v>0</v>
      </c>
      <c r="CZ620">
        <v>1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2</v>
      </c>
      <c r="DO620">
        <v>0</v>
      </c>
      <c r="DP620">
        <v>0</v>
      </c>
      <c r="DQ620">
        <v>16</v>
      </c>
      <c r="DR620">
        <v>21</v>
      </c>
      <c r="DS620">
        <v>5</v>
      </c>
      <c r="DT620">
        <v>0</v>
      </c>
      <c r="DU620">
        <v>3</v>
      </c>
      <c r="DV620">
        <v>0</v>
      </c>
      <c r="DW620">
        <v>0</v>
      </c>
      <c r="DX620">
        <v>1</v>
      </c>
      <c r="DY620">
        <v>0</v>
      </c>
      <c r="DZ620">
        <v>1</v>
      </c>
      <c r="EA620">
        <v>3</v>
      </c>
      <c r="EB620">
        <v>0</v>
      </c>
      <c r="EC620">
        <v>0</v>
      </c>
      <c r="ED620">
        <v>0</v>
      </c>
      <c r="EE620">
        <v>0</v>
      </c>
      <c r="EF620">
        <v>0</v>
      </c>
      <c r="EG620">
        <v>5</v>
      </c>
      <c r="EH620">
        <v>0</v>
      </c>
      <c r="EI620">
        <v>0</v>
      </c>
      <c r="EJ620">
        <v>0</v>
      </c>
      <c r="EK620">
        <v>0</v>
      </c>
      <c r="EL620">
        <v>0</v>
      </c>
      <c r="EM620">
        <v>1</v>
      </c>
      <c r="EN620">
        <v>0</v>
      </c>
      <c r="EO620">
        <v>0</v>
      </c>
      <c r="EP620">
        <v>2</v>
      </c>
      <c r="EQ620">
        <v>21</v>
      </c>
      <c r="ER620">
        <v>22</v>
      </c>
      <c r="ES620">
        <v>5</v>
      </c>
      <c r="ET620">
        <v>0</v>
      </c>
      <c r="EU620">
        <v>4</v>
      </c>
      <c r="EV620">
        <v>1</v>
      </c>
      <c r="EW620">
        <v>1</v>
      </c>
      <c r="EX620">
        <v>0</v>
      </c>
      <c r="EY620">
        <v>2</v>
      </c>
      <c r="EZ620">
        <v>0</v>
      </c>
      <c r="FA620">
        <v>2</v>
      </c>
      <c r="FB620">
        <v>0</v>
      </c>
      <c r="FC620">
        <v>2</v>
      </c>
      <c r="FD620">
        <v>0</v>
      </c>
      <c r="FE620">
        <v>0</v>
      </c>
      <c r="FF620">
        <v>1</v>
      </c>
      <c r="FG620">
        <v>0</v>
      </c>
      <c r="FH620">
        <v>1</v>
      </c>
      <c r="FI620">
        <v>1</v>
      </c>
      <c r="FJ620">
        <v>0</v>
      </c>
      <c r="FK620">
        <v>0</v>
      </c>
      <c r="FL620">
        <v>0</v>
      </c>
      <c r="FM620">
        <v>0</v>
      </c>
      <c r="FN620">
        <v>2</v>
      </c>
      <c r="FO620">
        <v>0</v>
      </c>
      <c r="FP620">
        <v>0</v>
      </c>
      <c r="FQ620">
        <v>22</v>
      </c>
      <c r="FR620">
        <v>60</v>
      </c>
      <c r="FS620">
        <v>18</v>
      </c>
      <c r="FT620">
        <v>3</v>
      </c>
      <c r="FU620">
        <v>0</v>
      </c>
      <c r="FV620">
        <v>0</v>
      </c>
      <c r="FW620">
        <v>0</v>
      </c>
      <c r="FX620">
        <v>17</v>
      </c>
      <c r="FY620">
        <v>1</v>
      </c>
      <c r="FZ620">
        <v>1</v>
      </c>
      <c r="GA620">
        <v>3</v>
      </c>
      <c r="GB620">
        <v>1</v>
      </c>
      <c r="GC620">
        <v>1</v>
      </c>
      <c r="GD620">
        <v>0</v>
      </c>
      <c r="GE620">
        <v>1</v>
      </c>
      <c r="GF620">
        <v>1</v>
      </c>
      <c r="GG620">
        <v>1</v>
      </c>
      <c r="GH620">
        <v>3</v>
      </c>
      <c r="GI620">
        <v>2</v>
      </c>
      <c r="GJ620">
        <v>1</v>
      </c>
      <c r="GK620">
        <v>1</v>
      </c>
      <c r="GL620">
        <v>0</v>
      </c>
      <c r="GM620">
        <v>0</v>
      </c>
      <c r="GN620">
        <v>0</v>
      </c>
      <c r="GO620">
        <v>1</v>
      </c>
      <c r="GP620">
        <v>4</v>
      </c>
      <c r="GQ620">
        <v>60</v>
      </c>
      <c r="GR620">
        <v>7</v>
      </c>
      <c r="GS620">
        <v>4</v>
      </c>
      <c r="GT620">
        <v>1</v>
      </c>
      <c r="GU620">
        <v>1</v>
      </c>
      <c r="GV620">
        <v>0</v>
      </c>
      <c r="GW620">
        <v>0</v>
      </c>
      <c r="GX620">
        <v>1</v>
      </c>
      <c r="GY620">
        <v>0</v>
      </c>
      <c r="GZ620">
        <v>0</v>
      </c>
      <c r="HA620">
        <v>0</v>
      </c>
      <c r="HB620">
        <v>0</v>
      </c>
      <c r="HC620">
        <v>0</v>
      </c>
      <c r="HD620">
        <v>0</v>
      </c>
      <c r="HE620">
        <v>0</v>
      </c>
      <c r="HF620">
        <v>0</v>
      </c>
      <c r="HG620">
        <v>0</v>
      </c>
      <c r="HH620">
        <v>0</v>
      </c>
      <c r="HI620">
        <v>0</v>
      </c>
      <c r="HJ620">
        <v>0</v>
      </c>
      <c r="HK620">
        <v>0</v>
      </c>
      <c r="HL620">
        <v>0</v>
      </c>
      <c r="HM620">
        <v>0</v>
      </c>
      <c r="HN620">
        <v>0</v>
      </c>
      <c r="HO620">
        <v>0</v>
      </c>
      <c r="HP620">
        <v>0</v>
      </c>
      <c r="HQ620">
        <v>7</v>
      </c>
      <c r="HR620">
        <v>1</v>
      </c>
      <c r="HS620">
        <v>0</v>
      </c>
      <c r="HT620">
        <v>0</v>
      </c>
      <c r="HU620">
        <v>0</v>
      </c>
      <c r="HV620">
        <v>0</v>
      </c>
      <c r="HW620">
        <v>0</v>
      </c>
      <c r="HX620">
        <v>0</v>
      </c>
      <c r="HY620">
        <v>0</v>
      </c>
      <c r="HZ620">
        <v>1</v>
      </c>
      <c r="IA620">
        <v>0</v>
      </c>
      <c r="IB620">
        <v>0</v>
      </c>
      <c r="IC620">
        <v>0</v>
      </c>
      <c r="ID620">
        <v>0</v>
      </c>
      <c r="IE620">
        <v>1</v>
      </c>
    </row>
    <row r="621" spans="1:239">
      <c r="A621" t="s">
        <v>582</v>
      </c>
      <c r="B621" t="s">
        <v>577</v>
      </c>
      <c r="C621" t="str">
        <f>"061809"</f>
        <v>061809</v>
      </c>
      <c r="D621" t="s">
        <v>581</v>
      </c>
      <c r="E621">
        <v>3</v>
      </c>
      <c r="F621">
        <v>402</v>
      </c>
      <c r="G621">
        <v>320</v>
      </c>
      <c r="H621">
        <v>150</v>
      </c>
      <c r="I621">
        <v>170</v>
      </c>
      <c r="J621">
        <v>0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170</v>
      </c>
      <c r="T621">
        <v>0</v>
      </c>
      <c r="U621">
        <v>0</v>
      </c>
      <c r="V621">
        <v>170</v>
      </c>
      <c r="W621">
        <v>5</v>
      </c>
      <c r="X621">
        <v>2</v>
      </c>
      <c r="Y621">
        <v>0</v>
      </c>
      <c r="Z621">
        <v>0</v>
      </c>
      <c r="AA621">
        <v>165</v>
      </c>
      <c r="AB621">
        <v>86</v>
      </c>
      <c r="AC621">
        <v>9</v>
      </c>
      <c r="AD621">
        <v>17</v>
      </c>
      <c r="AE621">
        <v>4</v>
      </c>
      <c r="AF621">
        <v>0</v>
      </c>
      <c r="AG621">
        <v>4</v>
      </c>
      <c r="AH621">
        <v>0</v>
      </c>
      <c r="AI621">
        <v>3</v>
      </c>
      <c r="AJ621">
        <v>1</v>
      </c>
      <c r="AK621">
        <v>16</v>
      </c>
      <c r="AL621">
        <v>2</v>
      </c>
      <c r="AM621">
        <v>20</v>
      </c>
      <c r="AN621">
        <v>1</v>
      </c>
      <c r="AO621">
        <v>0</v>
      </c>
      <c r="AP621">
        <v>0</v>
      </c>
      <c r="AQ621">
        <v>1</v>
      </c>
      <c r="AR621">
        <v>0</v>
      </c>
      <c r="AS621">
        <v>1</v>
      </c>
      <c r="AT621">
        <v>1</v>
      </c>
      <c r="AU621">
        <v>0</v>
      </c>
      <c r="AV621">
        <v>0</v>
      </c>
      <c r="AW621">
        <v>0</v>
      </c>
      <c r="AX621">
        <v>3</v>
      </c>
      <c r="AY621">
        <v>3</v>
      </c>
      <c r="AZ621">
        <v>0</v>
      </c>
      <c r="BA621">
        <v>86</v>
      </c>
      <c r="BB621">
        <v>9</v>
      </c>
      <c r="BC621">
        <v>0</v>
      </c>
      <c r="BD621">
        <v>2</v>
      </c>
      <c r="BE621">
        <v>3</v>
      </c>
      <c r="BF621">
        <v>0</v>
      </c>
      <c r="BG621">
        <v>0</v>
      </c>
      <c r="BH621">
        <v>0</v>
      </c>
      <c r="BI621">
        <v>0</v>
      </c>
      <c r="BJ621">
        <v>1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3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9</v>
      </c>
      <c r="CB621">
        <v>2</v>
      </c>
      <c r="CC621">
        <v>0</v>
      </c>
      <c r="CD621">
        <v>0</v>
      </c>
      <c r="CE621">
        <v>0</v>
      </c>
      <c r="CF621">
        <v>1</v>
      </c>
      <c r="CG621">
        <v>0</v>
      </c>
      <c r="CH621">
        <v>0</v>
      </c>
      <c r="CI621">
        <v>0</v>
      </c>
      <c r="CJ621">
        <v>1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2</v>
      </c>
      <c r="CR621">
        <v>9</v>
      </c>
      <c r="CS621">
        <v>6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1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1</v>
      </c>
      <c r="DK621">
        <v>0</v>
      </c>
      <c r="DL621">
        <v>1</v>
      </c>
      <c r="DM621">
        <v>0</v>
      </c>
      <c r="DN621">
        <v>0</v>
      </c>
      <c r="DO621">
        <v>0</v>
      </c>
      <c r="DP621">
        <v>0</v>
      </c>
      <c r="DQ621">
        <v>9</v>
      </c>
      <c r="DR621">
        <v>25</v>
      </c>
      <c r="DS621">
        <v>6</v>
      </c>
      <c r="DT621">
        <v>0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1</v>
      </c>
      <c r="EB621">
        <v>0</v>
      </c>
      <c r="EC621">
        <v>0</v>
      </c>
      <c r="ED621">
        <v>0</v>
      </c>
      <c r="EE621">
        <v>0</v>
      </c>
      <c r="EF621">
        <v>0</v>
      </c>
      <c r="EG621">
        <v>18</v>
      </c>
      <c r="EH621">
        <v>0</v>
      </c>
      <c r="EI621">
        <v>0</v>
      </c>
      <c r="EJ621">
        <v>0</v>
      </c>
      <c r="EK621">
        <v>0</v>
      </c>
      <c r="EL621">
        <v>0</v>
      </c>
      <c r="EM621">
        <v>0</v>
      </c>
      <c r="EN621">
        <v>0</v>
      </c>
      <c r="EO621">
        <v>0</v>
      </c>
      <c r="EP621">
        <v>0</v>
      </c>
      <c r="EQ621">
        <v>25</v>
      </c>
      <c r="ER621">
        <v>2</v>
      </c>
      <c r="ES621">
        <v>0</v>
      </c>
      <c r="ET621">
        <v>0</v>
      </c>
      <c r="EU621">
        <v>0</v>
      </c>
      <c r="EV621">
        <v>0</v>
      </c>
      <c r="EW621">
        <v>0</v>
      </c>
      <c r="EX621">
        <v>0</v>
      </c>
      <c r="EY621">
        <v>0</v>
      </c>
      <c r="EZ621">
        <v>0</v>
      </c>
      <c r="FA621">
        <v>0</v>
      </c>
      <c r="FB621">
        <v>0</v>
      </c>
      <c r="FC621">
        <v>0</v>
      </c>
      <c r="FD621">
        <v>0</v>
      </c>
      <c r="FE621">
        <v>0</v>
      </c>
      <c r="FF621">
        <v>0</v>
      </c>
      <c r="FG621">
        <v>2</v>
      </c>
      <c r="FH621">
        <v>0</v>
      </c>
      <c r="FI621">
        <v>0</v>
      </c>
      <c r="FJ621">
        <v>0</v>
      </c>
      <c r="FK621">
        <v>0</v>
      </c>
      <c r="FL621">
        <v>0</v>
      </c>
      <c r="FM621">
        <v>0</v>
      </c>
      <c r="FN621">
        <v>0</v>
      </c>
      <c r="FO621">
        <v>0</v>
      </c>
      <c r="FP621">
        <v>0</v>
      </c>
      <c r="FQ621">
        <v>2</v>
      </c>
      <c r="FR621">
        <v>26</v>
      </c>
      <c r="FS621">
        <v>4</v>
      </c>
      <c r="FT621">
        <v>4</v>
      </c>
      <c r="FU621">
        <v>0</v>
      </c>
      <c r="FV621">
        <v>1</v>
      </c>
      <c r="FW621">
        <v>0</v>
      </c>
      <c r="FX621">
        <v>9</v>
      </c>
      <c r="FY621">
        <v>2</v>
      </c>
      <c r="FZ621">
        <v>0</v>
      </c>
      <c r="GA621">
        <v>0</v>
      </c>
      <c r="GB621">
        <v>2</v>
      </c>
      <c r="GC621">
        <v>0</v>
      </c>
      <c r="GD621">
        <v>0</v>
      </c>
      <c r="GE621">
        <v>0</v>
      </c>
      <c r="GF621">
        <v>2</v>
      </c>
      <c r="GG621">
        <v>0</v>
      </c>
      <c r="GH621">
        <v>1</v>
      </c>
      <c r="GI621">
        <v>1</v>
      </c>
      <c r="GJ621">
        <v>0</v>
      </c>
      <c r="GK621">
        <v>0</v>
      </c>
      <c r="GL621">
        <v>0</v>
      </c>
      <c r="GM621">
        <v>0</v>
      </c>
      <c r="GN621">
        <v>0</v>
      </c>
      <c r="GO621">
        <v>0</v>
      </c>
      <c r="GP621">
        <v>0</v>
      </c>
      <c r="GQ621">
        <v>26</v>
      </c>
      <c r="GR621">
        <v>5</v>
      </c>
      <c r="GS621">
        <v>0</v>
      </c>
      <c r="GT621">
        <v>1</v>
      </c>
      <c r="GU621">
        <v>0</v>
      </c>
      <c r="GV621">
        <v>1</v>
      </c>
      <c r="GW621">
        <v>0</v>
      </c>
      <c r="GX621">
        <v>0</v>
      </c>
      <c r="GY621">
        <v>1</v>
      </c>
      <c r="GZ621">
        <v>0</v>
      </c>
      <c r="HA621">
        <v>0</v>
      </c>
      <c r="HB621">
        <v>0</v>
      </c>
      <c r="HC621">
        <v>0</v>
      </c>
      <c r="HD621">
        <v>0</v>
      </c>
      <c r="HE621">
        <v>1</v>
      </c>
      <c r="HF621">
        <v>0</v>
      </c>
      <c r="HG621">
        <v>0</v>
      </c>
      <c r="HH621">
        <v>0</v>
      </c>
      <c r="HI621">
        <v>0</v>
      </c>
      <c r="HJ621">
        <v>0</v>
      </c>
      <c r="HK621">
        <v>1</v>
      </c>
      <c r="HL621">
        <v>0</v>
      </c>
      <c r="HM621">
        <v>0</v>
      </c>
      <c r="HN621">
        <v>0</v>
      </c>
      <c r="HO621">
        <v>0</v>
      </c>
      <c r="HP621">
        <v>0</v>
      </c>
      <c r="HQ621">
        <v>5</v>
      </c>
      <c r="HR621">
        <v>1</v>
      </c>
      <c r="HS621">
        <v>0</v>
      </c>
      <c r="HT621">
        <v>0</v>
      </c>
      <c r="HU621">
        <v>0</v>
      </c>
      <c r="HV621">
        <v>0</v>
      </c>
      <c r="HW621">
        <v>0</v>
      </c>
      <c r="HX621">
        <v>0</v>
      </c>
      <c r="HY621">
        <v>0</v>
      </c>
      <c r="HZ621">
        <v>0</v>
      </c>
      <c r="IA621">
        <v>0</v>
      </c>
      <c r="IB621">
        <v>0</v>
      </c>
      <c r="IC621">
        <v>0</v>
      </c>
      <c r="ID621">
        <v>1</v>
      </c>
      <c r="IE621">
        <v>1</v>
      </c>
    </row>
    <row r="622" spans="1:239">
      <c r="A622" t="s">
        <v>580</v>
      </c>
      <c r="B622" t="s">
        <v>577</v>
      </c>
      <c r="C622" t="str">
        <f>"061809"</f>
        <v>061809</v>
      </c>
      <c r="D622" t="s">
        <v>579</v>
      </c>
      <c r="E622">
        <v>4</v>
      </c>
      <c r="F622">
        <v>503</v>
      </c>
      <c r="G622">
        <v>390</v>
      </c>
      <c r="H622">
        <v>199</v>
      </c>
      <c r="I622">
        <v>191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191</v>
      </c>
      <c r="T622">
        <v>0</v>
      </c>
      <c r="U622">
        <v>0</v>
      </c>
      <c r="V622">
        <v>191</v>
      </c>
      <c r="W622">
        <v>14</v>
      </c>
      <c r="X622">
        <v>13</v>
      </c>
      <c r="Y622">
        <v>1</v>
      </c>
      <c r="Z622">
        <v>0</v>
      </c>
      <c r="AA622">
        <v>177</v>
      </c>
      <c r="AB622">
        <v>101</v>
      </c>
      <c r="AC622">
        <v>9</v>
      </c>
      <c r="AD622">
        <v>46</v>
      </c>
      <c r="AE622">
        <v>2</v>
      </c>
      <c r="AF622">
        <v>1</v>
      </c>
      <c r="AG622">
        <v>1</v>
      </c>
      <c r="AH622">
        <v>0</v>
      </c>
      <c r="AI622">
        <v>0</v>
      </c>
      <c r="AJ622">
        <v>0</v>
      </c>
      <c r="AK622">
        <v>9</v>
      </c>
      <c r="AL622">
        <v>0</v>
      </c>
      <c r="AM622">
        <v>30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1</v>
      </c>
      <c r="AY622">
        <v>2</v>
      </c>
      <c r="AZ622">
        <v>0</v>
      </c>
      <c r="BA622">
        <v>101</v>
      </c>
      <c r="BB622">
        <v>3</v>
      </c>
      <c r="BC622">
        <v>0</v>
      </c>
      <c r="BD622">
        <v>0</v>
      </c>
      <c r="BE622">
        <v>0</v>
      </c>
      <c r="BF622">
        <v>0</v>
      </c>
      <c r="BG622">
        <v>1</v>
      </c>
      <c r="BH622">
        <v>0</v>
      </c>
      <c r="BI622">
        <v>0</v>
      </c>
      <c r="BJ622">
        <v>1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1</v>
      </c>
      <c r="BW622">
        <v>0</v>
      </c>
      <c r="BX622">
        <v>0</v>
      </c>
      <c r="BY622">
        <v>0</v>
      </c>
      <c r="BZ622">
        <v>0</v>
      </c>
      <c r="CA622">
        <v>3</v>
      </c>
      <c r="CB622">
        <v>4</v>
      </c>
      <c r="CC622">
        <v>2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2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4</v>
      </c>
      <c r="CR622">
        <v>3</v>
      </c>
      <c r="CS622">
        <v>2</v>
      </c>
      <c r="CT622">
        <v>0</v>
      </c>
      <c r="CU622">
        <v>0</v>
      </c>
      <c r="CV622">
        <v>1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3</v>
      </c>
      <c r="DR622">
        <v>29</v>
      </c>
      <c r="DS622">
        <v>3</v>
      </c>
      <c r="DT622">
        <v>2</v>
      </c>
      <c r="DU622">
        <v>8</v>
      </c>
      <c r="DV622">
        <v>0</v>
      </c>
      <c r="DW622">
        <v>0</v>
      </c>
      <c r="DX622">
        <v>0</v>
      </c>
      <c r="DY622">
        <v>1</v>
      </c>
      <c r="DZ622">
        <v>2</v>
      </c>
      <c r="EA622">
        <v>1</v>
      </c>
      <c r="EB622">
        <v>0</v>
      </c>
      <c r="EC622">
        <v>0</v>
      </c>
      <c r="ED622">
        <v>0</v>
      </c>
      <c r="EE622">
        <v>0</v>
      </c>
      <c r="EF622">
        <v>1</v>
      </c>
      <c r="EG622">
        <v>7</v>
      </c>
      <c r="EH622">
        <v>1</v>
      </c>
      <c r="EI622">
        <v>0</v>
      </c>
      <c r="EJ622">
        <v>0</v>
      </c>
      <c r="EK622">
        <v>0</v>
      </c>
      <c r="EL622">
        <v>0</v>
      </c>
      <c r="EM622">
        <v>0</v>
      </c>
      <c r="EN622">
        <v>0</v>
      </c>
      <c r="EO622">
        <v>0</v>
      </c>
      <c r="EP622">
        <v>3</v>
      </c>
      <c r="EQ622">
        <v>29</v>
      </c>
      <c r="ER622">
        <v>6</v>
      </c>
      <c r="ES622">
        <v>1</v>
      </c>
      <c r="ET622">
        <v>1</v>
      </c>
      <c r="EU622">
        <v>0</v>
      </c>
      <c r="EV622">
        <v>0</v>
      </c>
      <c r="EW622">
        <v>0</v>
      </c>
      <c r="EX622">
        <v>0</v>
      </c>
      <c r="EY622">
        <v>0</v>
      </c>
      <c r="EZ622">
        <v>0</v>
      </c>
      <c r="FA622">
        <v>0</v>
      </c>
      <c r="FB622">
        <v>0</v>
      </c>
      <c r="FC622">
        <v>1</v>
      </c>
      <c r="FD622">
        <v>0</v>
      </c>
      <c r="FE622">
        <v>0</v>
      </c>
      <c r="FF622">
        <v>2</v>
      </c>
      <c r="FG622">
        <v>0</v>
      </c>
      <c r="FH622">
        <v>0</v>
      </c>
      <c r="FI622">
        <v>0</v>
      </c>
      <c r="FJ622">
        <v>0</v>
      </c>
      <c r="FK622">
        <v>0</v>
      </c>
      <c r="FL622">
        <v>0</v>
      </c>
      <c r="FM622">
        <v>0</v>
      </c>
      <c r="FN622">
        <v>0</v>
      </c>
      <c r="FO622">
        <v>0</v>
      </c>
      <c r="FP622">
        <v>1</v>
      </c>
      <c r="FQ622">
        <v>6</v>
      </c>
      <c r="FR622">
        <v>26</v>
      </c>
      <c r="FS622">
        <v>7</v>
      </c>
      <c r="FT622">
        <v>1</v>
      </c>
      <c r="FU622">
        <v>1</v>
      </c>
      <c r="FV622">
        <v>1</v>
      </c>
      <c r="FW622">
        <v>1</v>
      </c>
      <c r="FX622">
        <v>2</v>
      </c>
      <c r="FY622">
        <v>1</v>
      </c>
      <c r="FZ622">
        <v>3</v>
      </c>
      <c r="GA622">
        <v>0</v>
      </c>
      <c r="GB622">
        <v>1</v>
      </c>
      <c r="GC622">
        <v>0</v>
      </c>
      <c r="GD622">
        <v>1</v>
      </c>
      <c r="GE622">
        <v>0</v>
      </c>
      <c r="GF622">
        <v>0</v>
      </c>
      <c r="GG622">
        <v>0</v>
      </c>
      <c r="GH622">
        <v>2</v>
      </c>
      <c r="GI622">
        <v>2</v>
      </c>
      <c r="GJ622">
        <v>0</v>
      </c>
      <c r="GK622">
        <v>1</v>
      </c>
      <c r="GL622">
        <v>0</v>
      </c>
      <c r="GM622">
        <v>0</v>
      </c>
      <c r="GN622">
        <v>1</v>
      </c>
      <c r="GO622">
        <v>1</v>
      </c>
      <c r="GP622">
        <v>0</v>
      </c>
      <c r="GQ622">
        <v>26</v>
      </c>
      <c r="GR622">
        <v>5</v>
      </c>
      <c r="GS622">
        <v>1</v>
      </c>
      <c r="GT622">
        <v>2</v>
      </c>
      <c r="GU622">
        <v>0</v>
      </c>
      <c r="GV622">
        <v>0</v>
      </c>
      <c r="GW622">
        <v>0</v>
      </c>
      <c r="GX622">
        <v>0</v>
      </c>
      <c r="GY622">
        <v>0</v>
      </c>
      <c r="GZ622">
        <v>2</v>
      </c>
      <c r="HA622">
        <v>0</v>
      </c>
      <c r="HB622">
        <v>0</v>
      </c>
      <c r="HC622">
        <v>0</v>
      </c>
      <c r="HD622">
        <v>0</v>
      </c>
      <c r="HE622">
        <v>0</v>
      </c>
      <c r="HF622">
        <v>0</v>
      </c>
      <c r="HG622">
        <v>0</v>
      </c>
      <c r="HH622">
        <v>0</v>
      </c>
      <c r="HI622">
        <v>0</v>
      </c>
      <c r="HJ622">
        <v>0</v>
      </c>
      <c r="HK622">
        <v>0</v>
      </c>
      <c r="HL622">
        <v>0</v>
      </c>
      <c r="HM622">
        <v>0</v>
      </c>
      <c r="HN622">
        <v>0</v>
      </c>
      <c r="HO622">
        <v>0</v>
      </c>
      <c r="HP622">
        <v>0</v>
      </c>
      <c r="HQ622">
        <v>5</v>
      </c>
      <c r="HR622">
        <v>0</v>
      </c>
      <c r="HS622">
        <v>0</v>
      </c>
      <c r="HT622">
        <v>0</v>
      </c>
      <c r="HU622">
        <v>0</v>
      </c>
      <c r="HV622">
        <v>0</v>
      </c>
      <c r="HW622">
        <v>0</v>
      </c>
      <c r="HX622">
        <v>0</v>
      </c>
      <c r="HY622">
        <v>0</v>
      </c>
      <c r="HZ622">
        <v>0</v>
      </c>
      <c r="IA622">
        <v>0</v>
      </c>
      <c r="IB622">
        <v>0</v>
      </c>
      <c r="IC622">
        <v>0</v>
      </c>
      <c r="ID622">
        <v>0</v>
      </c>
      <c r="IE622">
        <v>0</v>
      </c>
    </row>
    <row r="623" spans="1:239">
      <c r="A623" t="s">
        <v>578</v>
      </c>
      <c r="B623" t="s">
        <v>577</v>
      </c>
      <c r="C623" t="str">
        <f>"061809"</f>
        <v>061809</v>
      </c>
      <c r="D623" t="s">
        <v>576</v>
      </c>
      <c r="E623">
        <v>5</v>
      </c>
      <c r="F623">
        <v>424</v>
      </c>
      <c r="G623">
        <v>340</v>
      </c>
      <c r="H623">
        <v>150</v>
      </c>
      <c r="I623">
        <v>190</v>
      </c>
      <c r="J623">
        <v>1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190</v>
      </c>
      <c r="T623">
        <v>0</v>
      </c>
      <c r="U623">
        <v>0</v>
      </c>
      <c r="V623">
        <v>190</v>
      </c>
      <c r="W623">
        <v>5</v>
      </c>
      <c r="X623">
        <v>1</v>
      </c>
      <c r="Y623">
        <v>1</v>
      </c>
      <c r="Z623">
        <v>0</v>
      </c>
      <c r="AA623">
        <v>185</v>
      </c>
      <c r="AB623">
        <v>127</v>
      </c>
      <c r="AC623">
        <v>10</v>
      </c>
      <c r="AD623">
        <v>34</v>
      </c>
      <c r="AE623">
        <v>3</v>
      </c>
      <c r="AF623">
        <v>0</v>
      </c>
      <c r="AG623">
        <v>3</v>
      </c>
      <c r="AH623">
        <v>0</v>
      </c>
      <c r="AI623">
        <v>0</v>
      </c>
      <c r="AJ623">
        <v>2</v>
      </c>
      <c r="AK623">
        <v>17</v>
      </c>
      <c r="AL623">
        <v>0</v>
      </c>
      <c r="AM623">
        <v>47</v>
      </c>
      <c r="AN623">
        <v>0</v>
      </c>
      <c r="AO623">
        <v>0</v>
      </c>
      <c r="AP623">
        <v>2</v>
      </c>
      <c r="AQ623">
        <v>0</v>
      </c>
      <c r="AR623">
        <v>0</v>
      </c>
      <c r="AS623">
        <v>4</v>
      </c>
      <c r="AT623">
        <v>0</v>
      </c>
      <c r="AU623">
        <v>0</v>
      </c>
      <c r="AV623">
        <v>1</v>
      </c>
      <c r="AW623">
        <v>0</v>
      </c>
      <c r="AX623">
        <v>3</v>
      </c>
      <c r="AY623">
        <v>0</v>
      </c>
      <c r="AZ623">
        <v>1</v>
      </c>
      <c r="BA623">
        <v>127</v>
      </c>
      <c r="BB623">
        <v>9</v>
      </c>
      <c r="BC623">
        <v>0</v>
      </c>
      <c r="BD623">
        <v>2</v>
      </c>
      <c r="BE623">
        <v>2</v>
      </c>
      <c r="BF623">
        <v>0</v>
      </c>
      <c r="BG623">
        <v>0</v>
      </c>
      <c r="BH623">
        <v>1</v>
      </c>
      <c r="BI623">
        <v>0</v>
      </c>
      <c r="BJ623">
        <v>1</v>
      </c>
      <c r="BK623">
        <v>0</v>
      </c>
      <c r="BL623">
        <v>0</v>
      </c>
      <c r="BM623">
        <v>2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1</v>
      </c>
      <c r="BX623">
        <v>0</v>
      </c>
      <c r="BY623">
        <v>0</v>
      </c>
      <c r="BZ623">
        <v>0</v>
      </c>
      <c r="CA623">
        <v>9</v>
      </c>
      <c r="CB623">
        <v>3</v>
      </c>
      <c r="CC623">
        <v>1</v>
      </c>
      <c r="CD623">
        <v>0</v>
      </c>
      <c r="CE623">
        <v>2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3</v>
      </c>
      <c r="CR623">
        <v>8</v>
      </c>
      <c r="CS623">
        <v>6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2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8</v>
      </c>
      <c r="DR623">
        <v>19</v>
      </c>
      <c r="DS623">
        <v>3</v>
      </c>
      <c r="DT623">
        <v>2</v>
      </c>
      <c r="DU623">
        <v>2</v>
      </c>
      <c r="DV623">
        <v>1</v>
      </c>
      <c r="DW623">
        <v>0</v>
      </c>
      <c r="DX623">
        <v>0</v>
      </c>
      <c r="DY623">
        <v>0</v>
      </c>
      <c r="DZ623">
        <v>2</v>
      </c>
      <c r="EA623">
        <v>1</v>
      </c>
      <c r="EB623">
        <v>0</v>
      </c>
      <c r="EC623">
        <v>0</v>
      </c>
      <c r="ED623">
        <v>0</v>
      </c>
      <c r="EE623">
        <v>0</v>
      </c>
      <c r="EF623">
        <v>1</v>
      </c>
      <c r="EG623">
        <v>4</v>
      </c>
      <c r="EH623">
        <v>0</v>
      </c>
      <c r="EI623">
        <v>0</v>
      </c>
      <c r="EJ623">
        <v>0</v>
      </c>
      <c r="EK623">
        <v>0</v>
      </c>
      <c r="EL623">
        <v>0</v>
      </c>
      <c r="EM623">
        <v>1</v>
      </c>
      <c r="EN623">
        <v>0</v>
      </c>
      <c r="EO623">
        <v>0</v>
      </c>
      <c r="EP623">
        <v>2</v>
      </c>
      <c r="EQ623">
        <v>19</v>
      </c>
      <c r="ER623">
        <v>2</v>
      </c>
      <c r="ES623">
        <v>0</v>
      </c>
      <c r="ET623">
        <v>0</v>
      </c>
      <c r="EU623">
        <v>1</v>
      </c>
      <c r="EV623">
        <v>0</v>
      </c>
      <c r="EW623">
        <v>0</v>
      </c>
      <c r="EX623">
        <v>0</v>
      </c>
      <c r="EY623">
        <v>0</v>
      </c>
      <c r="EZ623">
        <v>0</v>
      </c>
      <c r="FA623">
        <v>0</v>
      </c>
      <c r="FB623">
        <v>0</v>
      </c>
      <c r="FC623">
        <v>0</v>
      </c>
      <c r="FD623">
        <v>1</v>
      </c>
      <c r="FE623">
        <v>0</v>
      </c>
      <c r="FF623">
        <v>0</v>
      </c>
      <c r="FG623">
        <v>0</v>
      </c>
      <c r="FH623">
        <v>0</v>
      </c>
      <c r="FI623">
        <v>0</v>
      </c>
      <c r="FJ623">
        <v>0</v>
      </c>
      <c r="FK623">
        <v>0</v>
      </c>
      <c r="FL623">
        <v>0</v>
      </c>
      <c r="FM623">
        <v>0</v>
      </c>
      <c r="FN623">
        <v>0</v>
      </c>
      <c r="FO623">
        <v>0</v>
      </c>
      <c r="FP623">
        <v>0</v>
      </c>
      <c r="FQ623">
        <v>2</v>
      </c>
      <c r="FR623">
        <v>15</v>
      </c>
      <c r="FS623">
        <v>5</v>
      </c>
      <c r="FT623">
        <v>0</v>
      </c>
      <c r="FU623">
        <v>0</v>
      </c>
      <c r="FV623">
        <v>0</v>
      </c>
      <c r="FW623">
        <v>0</v>
      </c>
      <c r="FX623">
        <v>2</v>
      </c>
      <c r="FY623">
        <v>0</v>
      </c>
      <c r="FZ623">
        <v>0</v>
      </c>
      <c r="GA623">
        <v>0</v>
      </c>
      <c r="GB623">
        <v>1</v>
      </c>
      <c r="GC623">
        <v>0</v>
      </c>
      <c r="GD623">
        <v>3</v>
      </c>
      <c r="GE623">
        <v>0</v>
      </c>
      <c r="GF623">
        <v>0</v>
      </c>
      <c r="GG623">
        <v>1</v>
      </c>
      <c r="GH623">
        <v>2</v>
      </c>
      <c r="GI623">
        <v>1</v>
      </c>
      <c r="GJ623">
        <v>0</v>
      </c>
      <c r="GK623">
        <v>0</v>
      </c>
      <c r="GL623">
        <v>0</v>
      </c>
      <c r="GM623">
        <v>0</v>
      </c>
      <c r="GN623">
        <v>0</v>
      </c>
      <c r="GO623">
        <v>0</v>
      </c>
      <c r="GP623">
        <v>0</v>
      </c>
      <c r="GQ623">
        <v>15</v>
      </c>
      <c r="GR623">
        <v>1</v>
      </c>
      <c r="GS623">
        <v>1</v>
      </c>
      <c r="GT623">
        <v>0</v>
      </c>
      <c r="GU623">
        <v>0</v>
      </c>
      <c r="GV623">
        <v>0</v>
      </c>
      <c r="GW623">
        <v>0</v>
      </c>
      <c r="GX623">
        <v>0</v>
      </c>
      <c r="GY623">
        <v>0</v>
      </c>
      <c r="GZ623">
        <v>0</v>
      </c>
      <c r="HA623">
        <v>0</v>
      </c>
      <c r="HB623">
        <v>0</v>
      </c>
      <c r="HC623">
        <v>0</v>
      </c>
      <c r="HD623">
        <v>0</v>
      </c>
      <c r="HE623">
        <v>0</v>
      </c>
      <c r="HF623">
        <v>0</v>
      </c>
      <c r="HG623">
        <v>0</v>
      </c>
      <c r="HH623">
        <v>0</v>
      </c>
      <c r="HI623">
        <v>0</v>
      </c>
      <c r="HJ623">
        <v>0</v>
      </c>
      <c r="HK623">
        <v>0</v>
      </c>
      <c r="HL623">
        <v>0</v>
      </c>
      <c r="HM623">
        <v>0</v>
      </c>
      <c r="HN623">
        <v>0</v>
      </c>
      <c r="HO623">
        <v>0</v>
      </c>
      <c r="HP623">
        <v>0</v>
      </c>
      <c r="HQ623">
        <v>1</v>
      </c>
      <c r="HR623">
        <v>1</v>
      </c>
      <c r="HS623">
        <v>0</v>
      </c>
      <c r="HT623">
        <v>0</v>
      </c>
      <c r="HU623">
        <v>0</v>
      </c>
      <c r="HV623">
        <v>0</v>
      </c>
      <c r="HW623">
        <v>0</v>
      </c>
      <c r="HX623">
        <v>0</v>
      </c>
      <c r="HY623">
        <v>0</v>
      </c>
      <c r="HZ623">
        <v>0</v>
      </c>
      <c r="IA623">
        <v>0</v>
      </c>
      <c r="IB623">
        <v>0</v>
      </c>
      <c r="IC623">
        <v>1</v>
      </c>
      <c r="ID623">
        <v>0</v>
      </c>
      <c r="IE623">
        <v>1</v>
      </c>
    </row>
    <row r="624" spans="1:239">
      <c r="A624" t="s">
        <v>575</v>
      </c>
      <c r="B624" t="s">
        <v>568</v>
      </c>
      <c r="C624" t="str">
        <f>"061810"</f>
        <v>061810</v>
      </c>
      <c r="D624" t="s">
        <v>574</v>
      </c>
      <c r="E624">
        <v>1</v>
      </c>
      <c r="F624">
        <v>1045</v>
      </c>
      <c r="G624">
        <v>810</v>
      </c>
      <c r="H624">
        <v>284</v>
      </c>
      <c r="I624">
        <v>526</v>
      </c>
      <c r="J624">
        <v>3</v>
      </c>
      <c r="K624">
        <v>6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526</v>
      </c>
      <c r="T624">
        <v>0</v>
      </c>
      <c r="U624">
        <v>0</v>
      </c>
      <c r="V624">
        <v>526</v>
      </c>
      <c r="W624">
        <v>16</v>
      </c>
      <c r="X624">
        <v>14</v>
      </c>
      <c r="Y624">
        <v>2</v>
      </c>
      <c r="Z624">
        <v>0</v>
      </c>
      <c r="AA624">
        <v>510</v>
      </c>
      <c r="AB624">
        <v>211</v>
      </c>
      <c r="AC624">
        <v>22</v>
      </c>
      <c r="AD624">
        <v>61</v>
      </c>
      <c r="AE624">
        <v>2</v>
      </c>
      <c r="AF624">
        <v>1</v>
      </c>
      <c r="AG624">
        <v>3</v>
      </c>
      <c r="AH624">
        <v>0</v>
      </c>
      <c r="AI624">
        <v>2</v>
      </c>
      <c r="AJ624">
        <v>0</v>
      </c>
      <c r="AK624">
        <v>48</v>
      </c>
      <c r="AL624">
        <v>1</v>
      </c>
      <c r="AM624">
        <v>41</v>
      </c>
      <c r="AN624">
        <v>4</v>
      </c>
      <c r="AO624">
        <v>0</v>
      </c>
      <c r="AP624">
        <v>0</v>
      </c>
      <c r="AQ624">
        <v>0</v>
      </c>
      <c r="AR624">
        <v>2</v>
      </c>
      <c r="AS624">
        <v>1</v>
      </c>
      <c r="AT624">
        <v>3</v>
      </c>
      <c r="AU624">
        <v>1</v>
      </c>
      <c r="AV624">
        <v>15</v>
      </c>
      <c r="AW624">
        <v>0</v>
      </c>
      <c r="AX624">
        <v>2</v>
      </c>
      <c r="AY624">
        <v>1</v>
      </c>
      <c r="AZ624">
        <v>1</v>
      </c>
      <c r="BA624">
        <v>211</v>
      </c>
      <c r="BB624">
        <v>13</v>
      </c>
      <c r="BC624">
        <v>1</v>
      </c>
      <c r="BD624">
        <v>1</v>
      </c>
      <c r="BE624">
        <v>7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3</v>
      </c>
      <c r="BV624">
        <v>0</v>
      </c>
      <c r="BW624">
        <v>0</v>
      </c>
      <c r="BX624">
        <v>1</v>
      </c>
      <c r="BY624">
        <v>0</v>
      </c>
      <c r="BZ624">
        <v>0</v>
      </c>
      <c r="CA624">
        <v>13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20</v>
      </c>
      <c r="CS624">
        <v>16</v>
      </c>
      <c r="CT624">
        <v>0</v>
      </c>
      <c r="CU624">
        <v>0</v>
      </c>
      <c r="CV624">
        <v>0</v>
      </c>
      <c r="CW624">
        <v>1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1</v>
      </c>
      <c r="DG624">
        <v>1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1</v>
      </c>
      <c r="DN624">
        <v>0</v>
      </c>
      <c r="DO624">
        <v>0</v>
      </c>
      <c r="DP624">
        <v>0</v>
      </c>
      <c r="DQ624">
        <v>20</v>
      </c>
      <c r="DR624">
        <v>203</v>
      </c>
      <c r="DS624">
        <v>1</v>
      </c>
      <c r="DT624">
        <v>0</v>
      </c>
      <c r="DU624">
        <v>2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0</v>
      </c>
      <c r="EC624">
        <v>0</v>
      </c>
      <c r="ED624">
        <v>0</v>
      </c>
      <c r="EE624">
        <v>0</v>
      </c>
      <c r="EF624">
        <v>0</v>
      </c>
      <c r="EG624">
        <v>199</v>
      </c>
      <c r="EH624">
        <v>0</v>
      </c>
      <c r="EI624">
        <v>0</v>
      </c>
      <c r="EJ624">
        <v>0</v>
      </c>
      <c r="EK624">
        <v>0</v>
      </c>
      <c r="EL624">
        <v>0</v>
      </c>
      <c r="EM624">
        <v>0</v>
      </c>
      <c r="EN624">
        <v>0</v>
      </c>
      <c r="EO624">
        <v>0</v>
      </c>
      <c r="EP624">
        <v>1</v>
      </c>
      <c r="EQ624">
        <v>203</v>
      </c>
      <c r="ER624">
        <v>14</v>
      </c>
      <c r="ES624">
        <v>2</v>
      </c>
      <c r="ET624">
        <v>3</v>
      </c>
      <c r="EU624">
        <v>1</v>
      </c>
      <c r="EV624">
        <v>1</v>
      </c>
      <c r="EW624">
        <v>1</v>
      </c>
      <c r="EX624">
        <v>0</v>
      </c>
      <c r="EY624">
        <v>2</v>
      </c>
      <c r="EZ624">
        <v>0</v>
      </c>
      <c r="FA624">
        <v>0</v>
      </c>
      <c r="FB624">
        <v>0</v>
      </c>
      <c r="FC624">
        <v>1</v>
      </c>
      <c r="FD624">
        <v>0</v>
      </c>
      <c r="FE624">
        <v>0</v>
      </c>
      <c r="FF624">
        <v>0</v>
      </c>
      <c r="FG624">
        <v>1</v>
      </c>
      <c r="FH624">
        <v>0</v>
      </c>
      <c r="FI624">
        <v>1</v>
      </c>
      <c r="FJ624">
        <v>0</v>
      </c>
      <c r="FK624">
        <v>0</v>
      </c>
      <c r="FL624">
        <v>0</v>
      </c>
      <c r="FM624">
        <v>1</v>
      </c>
      <c r="FN624">
        <v>0</v>
      </c>
      <c r="FO624">
        <v>0</v>
      </c>
      <c r="FP624">
        <v>0</v>
      </c>
      <c r="FQ624">
        <v>14</v>
      </c>
      <c r="FR624">
        <v>45</v>
      </c>
      <c r="FS624">
        <v>20</v>
      </c>
      <c r="FT624">
        <v>5</v>
      </c>
      <c r="FU624">
        <v>1</v>
      </c>
      <c r="FV624">
        <v>0</v>
      </c>
      <c r="FW624">
        <v>0</v>
      </c>
      <c r="FX624">
        <v>7</v>
      </c>
      <c r="FY624">
        <v>2</v>
      </c>
      <c r="FZ624">
        <v>0</v>
      </c>
      <c r="GA624">
        <v>0</v>
      </c>
      <c r="GB624">
        <v>2</v>
      </c>
      <c r="GC624">
        <v>1</v>
      </c>
      <c r="GD624">
        <v>0</v>
      </c>
      <c r="GE624">
        <v>1</v>
      </c>
      <c r="GF624">
        <v>4</v>
      </c>
      <c r="GG624">
        <v>0</v>
      </c>
      <c r="GH624">
        <v>0</v>
      </c>
      <c r="GI624">
        <v>1</v>
      </c>
      <c r="GJ624">
        <v>0</v>
      </c>
      <c r="GK624">
        <v>1</v>
      </c>
      <c r="GL624">
        <v>0</v>
      </c>
      <c r="GM624">
        <v>0</v>
      </c>
      <c r="GN624">
        <v>0</v>
      </c>
      <c r="GO624">
        <v>0</v>
      </c>
      <c r="GP624">
        <v>0</v>
      </c>
      <c r="GQ624">
        <v>45</v>
      </c>
      <c r="GR624">
        <v>4</v>
      </c>
      <c r="GS624">
        <v>0</v>
      </c>
      <c r="GT624">
        <v>3</v>
      </c>
      <c r="GU624">
        <v>0</v>
      </c>
      <c r="GV624">
        <v>0</v>
      </c>
      <c r="GW624">
        <v>0</v>
      </c>
      <c r="GX624">
        <v>0</v>
      </c>
      <c r="GY624">
        <v>0</v>
      </c>
      <c r="GZ624">
        <v>0</v>
      </c>
      <c r="HA624">
        <v>0</v>
      </c>
      <c r="HB624">
        <v>0</v>
      </c>
      <c r="HC624">
        <v>0</v>
      </c>
      <c r="HD624">
        <v>0</v>
      </c>
      <c r="HE624">
        <v>0</v>
      </c>
      <c r="HF624">
        <v>0</v>
      </c>
      <c r="HG624">
        <v>0</v>
      </c>
      <c r="HH624">
        <v>0</v>
      </c>
      <c r="HI624">
        <v>0</v>
      </c>
      <c r="HJ624">
        <v>0</v>
      </c>
      <c r="HK624">
        <v>0</v>
      </c>
      <c r="HL624">
        <v>0</v>
      </c>
      <c r="HM624">
        <v>0</v>
      </c>
      <c r="HN624">
        <v>1</v>
      </c>
      <c r="HO624">
        <v>0</v>
      </c>
      <c r="HP624">
        <v>0</v>
      </c>
      <c r="HQ624">
        <v>4</v>
      </c>
      <c r="HR624">
        <v>0</v>
      </c>
      <c r="HS624">
        <v>0</v>
      </c>
      <c r="HT624">
        <v>0</v>
      </c>
      <c r="HU624">
        <v>0</v>
      </c>
      <c r="HV624">
        <v>0</v>
      </c>
      <c r="HW624">
        <v>0</v>
      </c>
      <c r="HX624">
        <v>0</v>
      </c>
      <c r="HY624">
        <v>0</v>
      </c>
      <c r="HZ624">
        <v>0</v>
      </c>
      <c r="IA624">
        <v>0</v>
      </c>
      <c r="IB624">
        <v>0</v>
      </c>
      <c r="IC624">
        <v>0</v>
      </c>
      <c r="ID624">
        <v>0</v>
      </c>
      <c r="IE624">
        <v>0</v>
      </c>
    </row>
    <row r="625" spans="1:239">
      <c r="A625" t="s">
        <v>573</v>
      </c>
      <c r="B625" t="s">
        <v>568</v>
      </c>
      <c r="C625" t="str">
        <f>"061810"</f>
        <v>061810</v>
      </c>
      <c r="D625" t="s">
        <v>572</v>
      </c>
      <c r="E625">
        <v>2</v>
      </c>
      <c r="F625">
        <v>614</v>
      </c>
      <c r="G625">
        <v>480</v>
      </c>
      <c r="H625">
        <v>284</v>
      </c>
      <c r="I625">
        <v>196</v>
      </c>
      <c r="J625">
        <v>0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196</v>
      </c>
      <c r="T625">
        <v>0</v>
      </c>
      <c r="U625">
        <v>0</v>
      </c>
      <c r="V625">
        <v>196</v>
      </c>
      <c r="W625">
        <v>11</v>
      </c>
      <c r="X625">
        <v>11</v>
      </c>
      <c r="Y625">
        <v>0</v>
      </c>
      <c r="Z625">
        <v>0</v>
      </c>
      <c r="AA625">
        <v>185</v>
      </c>
      <c r="AB625">
        <v>61</v>
      </c>
      <c r="AC625">
        <v>4</v>
      </c>
      <c r="AD625">
        <v>28</v>
      </c>
      <c r="AE625">
        <v>0</v>
      </c>
      <c r="AF625">
        <v>0</v>
      </c>
      <c r="AG625">
        <v>4</v>
      </c>
      <c r="AH625">
        <v>0</v>
      </c>
      <c r="AI625">
        <v>0</v>
      </c>
      <c r="AJ625">
        <v>1</v>
      </c>
      <c r="AK625">
        <v>6</v>
      </c>
      <c r="AL625">
        <v>0</v>
      </c>
      <c r="AM625">
        <v>9</v>
      </c>
      <c r="AN625">
        <v>4</v>
      </c>
      <c r="AO625">
        <v>0</v>
      </c>
      <c r="AP625">
        <v>1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1</v>
      </c>
      <c r="AW625">
        <v>0</v>
      </c>
      <c r="AX625">
        <v>0</v>
      </c>
      <c r="AY625">
        <v>1</v>
      </c>
      <c r="AZ625">
        <v>2</v>
      </c>
      <c r="BA625">
        <v>61</v>
      </c>
      <c r="BB625">
        <v>17</v>
      </c>
      <c r="BC625">
        <v>3</v>
      </c>
      <c r="BD625">
        <v>2</v>
      </c>
      <c r="BE625">
        <v>7</v>
      </c>
      <c r="BF625">
        <v>0</v>
      </c>
      <c r="BG625">
        <v>1</v>
      </c>
      <c r="BH625">
        <v>1</v>
      </c>
      <c r="BI625">
        <v>2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1</v>
      </c>
      <c r="CA625">
        <v>17</v>
      </c>
      <c r="CB625">
        <v>2</v>
      </c>
      <c r="CC625">
        <v>2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2</v>
      </c>
      <c r="CR625">
        <v>3</v>
      </c>
      <c r="CS625">
        <v>1</v>
      </c>
      <c r="CT625">
        <v>1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1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3</v>
      </c>
      <c r="DR625">
        <v>64</v>
      </c>
      <c r="DS625">
        <v>1</v>
      </c>
      <c r="DT625">
        <v>2</v>
      </c>
      <c r="DU625">
        <v>5</v>
      </c>
      <c r="DV625">
        <v>0</v>
      </c>
      <c r="DW625">
        <v>0</v>
      </c>
      <c r="DX625">
        <v>1</v>
      </c>
      <c r="DY625">
        <v>0</v>
      </c>
      <c r="DZ625">
        <v>0</v>
      </c>
      <c r="EA625">
        <v>0</v>
      </c>
      <c r="EB625">
        <v>0</v>
      </c>
      <c r="EC625">
        <v>0</v>
      </c>
      <c r="ED625">
        <v>0</v>
      </c>
      <c r="EE625">
        <v>0</v>
      </c>
      <c r="EF625">
        <v>0</v>
      </c>
      <c r="EG625">
        <v>51</v>
      </c>
      <c r="EH625">
        <v>0</v>
      </c>
      <c r="EI625">
        <v>0</v>
      </c>
      <c r="EJ625">
        <v>0</v>
      </c>
      <c r="EK625">
        <v>0</v>
      </c>
      <c r="EL625">
        <v>2</v>
      </c>
      <c r="EM625">
        <v>0</v>
      </c>
      <c r="EN625">
        <v>0</v>
      </c>
      <c r="EO625">
        <v>0</v>
      </c>
      <c r="EP625">
        <v>2</v>
      </c>
      <c r="EQ625">
        <v>64</v>
      </c>
      <c r="ER625">
        <v>7</v>
      </c>
      <c r="ES625">
        <v>0</v>
      </c>
      <c r="ET625">
        <v>1</v>
      </c>
      <c r="EU625">
        <v>1</v>
      </c>
      <c r="EV625">
        <v>0</v>
      </c>
      <c r="EW625">
        <v>0</v>
      </c>
      <c r="EX625">
        <v>1</v>
      </c>
      <c r="EY625">
        <v>0</v>
      </c>
      <c r="EZ625">
        <v>1</v>
      </c>
      <c r="FA625">
        <v>1</v>
      </c>
      <c r="FB625">
        <v>0</v>
      </c>
      <c r="FC625">
        <v>2</v>
      </c>
      <c r="FD625">
        <v>0</v>
      </c>
      <c r="FE625">
        <v>0</v>
      </c>
      <c r="FF625">
        <v>0</v>
      </c>
      <c r="FG625">
        <v>0</v>
      </c>
      <c r="FH625">
        <v>0</v>
      </c>
      <c r="FI625">
        <v>0</v>
      </c>
      <c r="FJ625">
        <v>0</v>
      </c>
      <c r="FK625">
        <v>0</v>
      </c>
      <c r="FL625">
        <v>0</v>
      </c>
      <c r="FM625">
        <v>0</v>
      </c>
      <c r="FN625">
        <v>0</v>
      </c>
      <c r="FO625">
        <v>0</v>
      </c>
      <c r="FP625">
        <v>0</v>
      </c>
      <c r="FQ625">
        <v>7</v>
      </c>
      <c r="FR625">
        <v>27</v>
      </c>
      <c r="FS625">
        <v>18</v>
      </c>
      <c r="FT625">
        <v>4</v>
      </c>
      <c r="FU625">
        <v>0</v>
      </c>
      <c r="FV625">
        <v>0</v>
      </c>
      <c r="FW625">
        <v>0</v>
      </c>
      <c r="FX625">
        <v>1</v>
      </c>
      <c r="FY625">
        <v>0</v>
      </c>
      <c r="FZ625">
        <v>0</v>
      </c>
      <c r="GA625">
        <v>0</v>
      </c>
      <c r="GB625">
        <v>2</v>
      </c>
      <c r="GC625">
        <v>0</v>
      </c>
      <c r="GD625">
        <v>0</v>
      </c>
      <c r="GE625">
        <v>0</v>
      </c>
      <c r="GF625">
        <v>0</v>
      </c>
      <c r="GG625">
        <v>0</v>
      </c>
      <c r="GH625">
        <v>0</v>
      </c>
      <c r="GI625">
        <v>0</v>
      </c>
      <c r="GJ625">
        <v>0</v>
      </c>
      <c r="GK625">
        <v>2</v>
      </c>
      <c r="GL625">
        <v>0</v>
      </c>
      <c r="GM625">
        <v>0</v>
      </c>
      <c r="GN625">
        <v>0</v>
      </c>
      <c r="GO625">
        <v>0</v>
      </c>
      <c r="GP625">
        <v>0</v>
      </c>
      <c r="GQ625">
        <v>27</v>
      </c>
      <c r="GR625">
        <v>4</v>
      </c>
      <c r="GS625">
        <v>0</v>
      </c>
      <c r="GT625">
        <v>1</v>
      </c>
      <c r="GU625">
        <v>0</v>
      </c>
      <c r="GV625">
        <v>0</v>
      </c>
      <c r="GW625">
        <v>1</v>
      </c>
      <c r="GX625">
        <v>0</v>
      </c>
      <c r="GY625">
        <v>0</v>
      </c>
      <c r="GZ625">
        <v>0</v>
      </c>
      <c r="HA625">
        <v>0</v>
      </c>
      <c r="HB625">
        <v>0</v>
      </c>
      <c r="HC625">
        <v>0</v>
      </c>
      <c r="HD625">
        <v>0</v>
      </c>
      <c r="HE625">
        <v>0</v>
      </c>
      <c r="HF625">
        <v>0</v>
      </c>
      <c r="HG625">
        <v>0</v>
      </c>
      <c r="HH625">
        <v>0</v>
      </c>
      <c r="HI625">
        <v>0</v>
      </c>
      <c r="HJ625">
        <v>0</v>
      </c>
      <c r="HK625">
        <v>1</v>
      </c>
      <c r="HL625">
        <v>0</v>
      </c>
      <c r="HM625">
        <v>1</v>
      </c>
      <c r="HN625">
        <v>0</v>
      </c>
      <c r="HO625">
        <v>0</v>
      </c>
      <c r="HP625">
        <v>0</v>
      </c>
      <c r="HQ625">
        <v>4</v>
      </c>
      <c r="HR625">
        <v>0</v>
      </c>
      <c r="HS625">
        <v>0</v>
      </c>
      <c r="HT625">
        <v>0</v>
      </c>
      <c r="HU625">
        <v>0</v>
      </c>
      <c r="HV625">
        <v>0</v>
      </c>
      <c r="HW625">
        <v>0</v>
      </c>
      <c r="HX625">
        <v>0</v>
      </c>
      <c r="HY625">
        <v>0</v>
      </c>
      <c r="HZ625">
        <v>0</v>
      </c>
      <c r="IA625">
        <v>0</v>
      </c>
      <c r="IB625">
        <v>0</v>
      </c>
      <c r="IC625">
        <v>0</v>
      </c>
      <c r="ID625">
        <v>0</v>
      </c>
      <c r="IE625">
        <v>0</v>
      </c>
    </row>
    <row r="626" spans="1:239">
      <c r="A626" t="s">
        <v>571</v>
      </c>
      <c r="B626" t="s">
        <v>568</v>
      </c>
      <c r="C626" t="str">
        <f>"061810"</f>
        <v>061810</v>
      </c>
      <c r="D626" t="s">
        <v>215</v>
      </c>
      <c r="E626">
        <v>3</v>
      </c>
      <c r="F626">
        <v>427</v>
      </c>
      <c r="G626">
        <v>330</v>
      </c>
      <c r="H626">
        <v>142</v>
      </c>
      <c r="I626">
        <v>188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188</v>
      </c>
      <c r="T626">
        <v>0</v>
      </c>
      <c r="U626">
        <v>0</v>
      </c>
      <c r="V626">
        <v>188</v>
      </c>
      <c r="W626">
        <v>7</v>
      </c>
      <c r="X626">
        <v>7</v>
      </c>
      <c r="Y626">
        <v>0</v>
      </c>
      <c r="Z626">
        <v>0</v>
      </c>
      <c r="AA626">
        <v>181</v>
      </c>
      <c r="AB626">
        <v>79</v>
      </c>
      <c r="AC626">
        <v>14</v>
      </c>
      <c r="AD626">
        <v>15</v>
      </c>
      <c r="AE626">
        <v>0</v>
      </c>
      <c r="AF626">
        <v>1</v>
      </c>
      <c r="AG626">
        <v>1</v>
      </c>
      <c r="AH626">
        <v>1</v>
      </c>
      <c r="AI626">
        <v>1</v>
      </c>
      <c r="AJ626">
        <v>0</v>
      </c>
      <c r="AK626">
        <v>17</v>
      </c>
      <c r="AL626">
        <v>1</v>
      </c>
      <c r="AM626">
        <v>14</v>
      </c>
      <c r="AN626">
        <v>8</v>
      </c>
      <c r="AO626">
        <v>0</v>
      </c>
      <c r="AP626">
        <v>0</v>
      </c>
      <c r="AQ626">
        <v>1</v>
      </c>
      <c r="AR626">
        <v>0</v>
      </c>
      <c r="AS626">
        <v>1</v>
      </c>
      <c r="AT626">
        <v>0</v>
      </c>
      <c r="AU626">
        <v>0</v>
      </c>
      <c r="AV626">
        <v>0</v>
      </c>
      <c r="AW626">
        <v>0</v>
      </c>
      <c r="AX626">
        <v>3</v>
      </c>
      <c r="AY626">
        <v>0</v>
      </c>
      <c r="AZ626">
        <v>1</v>
      </c>
      <c r="BA626">
        <v>79</v>
      </c>
      <c r="BB626">
        <v>2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2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2</v>
      </c>
      <c r="CB626">
        <v>1</v>
      </c>
      <c r="CC626">
        <v>1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1</v>
      </c>
      <c r="CR626">
        <v>12</v>
      </c>
      <c r="CS626">
        <v>9</v>
      </c>
      <c r="CT626">
        <v>0</v>
      </c>
      <c r="CU626">
        <v>1</v>
      </c>
      <c r="CV626">
        <v>0</v>
      </c>
      <c r="CW626">
        <v>0</v>
      </c>
      <c r="CX626">
        <v>0</v>
      </c>
      <c r="CY626">
        <v>1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1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12</v>
      </c>
      <c r="DR626">
        <v>68</v>
      </c>
      <c r="DS626">
        <v>0</v>
      </c>
      <c r="DT626">
        <v>1</v>
      </c>
      <c r="DU626">
        <v>4</v>
      </c>
      <c r="DV626">
        <v>1</v>
      </c>
      <c r="DW626">
        <v>0</v>
      </c>
      <c r="DX626">
        <v>1</v>
      </c>
      <c r="DY626">
        <v>0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0</v>
      </c>
      <c r="EF626">
        <v>0</v>
      </c>
      <c r="EG626">
        <v>61</v>
      </c>
      <c r="EH626">
        <v>0</v>
      </c>
      <c r="EI626">
        <v>0</v>
      </c>
      <c r="EJ626">
        <v>0</v>
      </c>
      <c r="EK626">
        <v>0</v>
      </c>
      <c r="EL626">
        <v>0</v>
      </c>
      <c r="EM626">
        <v>0</v>
      </c>
      <c r="EN626">
        <v>0</v>
      </c>
      <c r="EO626">
        <v>0</v>
      </c>
      <c r="EP626">
        <v>0</v>
      </c>
      <c r="EQ626">
        <v>68</v>
      </c>
      <c r="ER626">
        <v>2</v>
      </c>
      <c r="ES626">
        <v>1</v>
      </c>
      <c r="ET626">
        <v>0</v>
      </c>
      <c r="EU626">
        <v>1</v>
      </c>
      <c r="EV626">
        <v>0</v>
      </c>
      <c r="EW626">
        <v>0</v>
      </c>
      <c r="EX626">
        <v>0</v>
      </c>
      <c r="EY626">
        <v>0</v>
      </c>
      <c r="EZ626">
        <v>0</v>
      </c>
      <c r="FA626">
        <v>0</v>
      </c>
      <c r="FB626">
        <v>0</v>
      </c>
      <c r="FC626">
        <v>0</v>
      </c>
      <c r="FD626">
        <v>0</v>
      </c>
      <c r="FE626">
        <v>0</v>
      </c>
      <c r="FF626">
        <v>0</v>
      </c>
      <c r="FG626">
        <v>0</v>
      </c>
      <c r="FH626">
        <v>0</v>
      </c>
      <c r="FI626">
        <v>0</v>
      </c>
      <c r="FJ626">
        <v>0</v>
      </c>
      <c r="FK626">
        <v>0</v>
      </c>
      <c r="FL626">
        <v>0</v>
      </c>
      <c r="FM626">
        <v>0</v>
      </c>
      <c r="FN626">
        <v>0</v>
      </c>
      <c r="FO626">
        <v>0</v>
      </c>
      <c r="FP626">
        <v>0</v>
      </c>
      <c r="FQ626">
        <v>2</v>
      </c>
      <c r="FR626">
        <v>16</v>
      </c>
      <c r="FS626">
        <v>5</v>
      </c>
      <c r="FT626">
        <v>2</v>
      </c>
      <c r="FU626">
        <v>0</v>
      </c>
      <c r="FV626">
        <v>0</v>
      </c>
      <c r="FW626">
        <v>0</v>
      </c>
      <c r="FX626">
        <v>2</v>
      </c>
      <c r="FY626">
        <v>0</v>
      </c>
      <c r="FZ626">
        <v>0</v>
      </c>
      <c r="GA626">
        <v>0</v>
      </c>
      <c r="GB626">
        <v>3</v>
      </c>
      <c r="GC626">
        <v>0</v>
      </c>
      <c r="GD626">
        <v>0</v>
      </c>
      <c r="GE626">
        <v>1</v>
      </c>
      <c r="GF626">
        <v>0</v>
      </c>
      <c r="GG626">
        <v>0</v>
      </c>
      <c r="GH626">
        <v>0</v>
      </c>
      <c r="GI626">
        <v>1</v>
      </c>
      <c r="GJ626">
        <v>1</v>
      </c>
      <c r="GK626">
        <v>1</v>
      </c>
      <c r="GL626">
        <v>0</v>
      </c>
      <c r="GM626">
        <v>0</v>
      </c>
      <c r="GN626">
        <v>0</v>
      </c>
      <c r="GO626">
        <v>0</v>
      </c>
      <c r="GP626">
        <v>0</v>
      </c>
      <c r="GQ626">
        <v>16</v>
      </c>
      <c r="GR626">
        <v>0</v>
      </c>
      <c r="GS626">
        <v>0</v>
      </c>
      <c r="GT626">
        <v>0</v>
      </c>
      <c r="GU626">
        <v>0</v>
      </c>
      <c r="GV626">
        <v>0</v>
      </c>
      <c r="GW626">
        <v>0</v>
      </c>
      <c r="GX626">
        <v>0</v>
      </c>
      <c r="GY626">
        <v>0</v>
      </c>
      <c r="GZ626">
        <v>0</v>
      </c>
      <c r="HA626">
        <v>0</v>
      </c>
      <c r="HB626">
        <v>0</v>
      </c>
      <c r="HC626">
        <v>0</v>
      </c>
      <c r="HD626">
        <v>0</v>
      </c>
      <c r="HE626">
        <v>0</v>
      </c>
      <c r="HF626">
        <v>0</v>
      </c>
      <c r="HG626">
        <v>0</v>
      </c>
      <c r="HH626">
        <v>0</v>
      </c>
      <c r="HI626">
        <v>0</v>
      </c>
      <c r="HJ626">
        <v>0</v>
      </c>
      <c r="HK626">
        <v>0</v>
      </c>
      <c r="HL626">
        <v>0</v>
      </c>
      <c r="HM626">
        <v>0</v>
      </c>
      <c r="HN626">
        <v>0</v>
      </c>
      <c r="HO626">
        <v>0</v>
      </c>
      <c r="HP626">
        <v>0</v>
      </c>
      <c r="HQ626">
        <v>0</v>
      </c>
      <c r="HR626">
        <v>1</v>
      </c>
      <c r="HS626">
        <v>0</v>
      </c>
      <c r="HT626">
        <v>0</v>
      </c>
      <c r="HU626">
        <v>1</v>
      </c>
      <c r="HV626">
        <v>0</v>
      </c>
      <c r="HW626">
        <v>0</v>
      </c>
      <c r="HX626">
        <v>0</v>
      </c>
      <c r="HY626">
        <v>0</v>
      </c>
      <c r="HZ626">
        <v>0</v>
      </c>
      <c r="IA626">
        <v>0</v>
      </c>
      <c r="IB626">
        <v>0</v>
      </c>
      <c r="IC626">
        <v>0</v>
      </c>
      <c r="ID626">
        <v>0</v>
      </c>
      <c r="IE626">
        <v>1</v>
      </c>
    </row>
    <row r="627" spans="1:239">
      <c r="A627" t="s">
        <v>570</v>
      </c>
      <c r="B627" t="s">
        <v>568</v>
      </c>
      <c r="C627" t="str">
        <f>"061810"</f>
        <v>061810</v>
      </c>
      <c r="D627" t="s">
        <v>215</v>
      </c>
      <c r="E627">
        <v>4</v>
      </c>
      <c r="F627">
        <v>871</v>
      </c>
      <c r="G627">
        <v>670</v>
      </c>
      <c r="H627">
        <v>344</v>
      </c>
      <c r="I627">
        <v>326</v>
      </c>
      <c r="J627">
        <v>1</v>
      </c>
      <c r="K627">
        <v>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326</v>
      </c>
      <c r="T627">
        <v>0</v>
      </c>
      <c r="U627">
        <v>0</v>
      </c>
      <c r="V627">
        <v>326</v>
      </c>
      <c r="W627">
        <v>13</v>
      </c>
      <c r="X627">
        <v>11</v>
      </c>
      <c r="Y627">
        <v>1</v>
      </c>
      <c r="Z627">
        <v>0</v>
      </c>
      <c r="AA627">
        <v>313</v>
      </c>
      <c r="AB627">
        <v>129</v>
      </c>
      <c r="AC627">
        <v>12</v>
      </c>
      <c r="AD627">
        <v>50</v>
      </c>
      <c r="AE627">
        <v>1</v>
      </c>
      <c r="AF627">
        <v>1</v>
      </c>
      <c r="AG627">
        <v>21</v>
      </c>
      <c r="AH627">
        <v>0</v>
      </c>
      <c r="AI627">
        <v>2</v>
      </c>
      <c r="AJ627">
        <v>1</v>
      </c>
      <c r="AK627">
        <v>21</v>
      </c>
      <c r="AL627">
        <v>0</v>
      </c>
      <c r="AM627">
        <v>8</v>
      </c>
      <c r="AN627">
        <v>7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2</v>
      </c>
      <c r="AW627">
        <v>0</v>
      </c>
      <c r="AX627">
        <v>3</v>
      </c>
      <c r="AY627">
        <v>0</v>
      </c>
      <c r="AZ627">
        <v>0</v>
      </c>
      <c r="BA627">
        <v>129</v>
      </c>
      <c r="BB627">
        <v>29</v>
      </c>
      <c r="BC627">
        <v>2</v>
      </c>
      <c r="BD627">
        <v>2</v>
      </c>
      <c r="BE627">
        <v>13</v>
      </c>
      <c r="BF627">
        <v>2</v>
      </c>
      <c r="BG627">
        <v>0</v>
      </c>
      <c r="BH627">
        <v>0</v>
      </c>
      <c r="BI627">
        <v>2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2</v>
      </c>
      <c r="BT627">
        <v>0</v>
      </c>
      <c r="BU627">
        <v>5</v>
      </c>
      <c r="BV627">
        <v>0</v>
      </c>
      <c r="BW627">
        <v>0</v>
      </c>
      <c r="BX627">
        <v>1</v>
      </c>
      <c r="BY627">
        <v>0</v>
      </c>
      <c r="BZ627">
        <v>0</v>
      </c>
      <c r="CA627">
        <v>29</v>
      </c>
      <c r="CB627">
        <v>6</v>
      </c>
      <c r="CC627">
        <v>2</v>
      </c>
      <c r="CD627">
        <v>0</v>
      </c>
      <c r="CE627">
        <v>1</v>
      </c>
      <c r="CF627">
        <v>0</v>
      </c>
      <c r="CG627">
        <v>0</v>
      </c>
      <c r="CH627">
        <v>0</v>
      </c>
      <c r="CI627">
        <v>1</v>
      </c>
      <c r="CJ627">
        <v>0</v>
      </c>
      <c r="CK627">
        <v>1</v>
      </c>
      <c r="CL627">
        <v>1</v>
      </c>
      <c r="CM627">
        <v>0</v>
      </c>
      <c r="CN627">
        <v>0</v>
      </c>
      <c r="CO627">
        <v>0</v>
      </c>
      <c r="CP627">
        <v>0</v>
      </c>
      <c r="CQ627">
        <v>6</v>
      </c>
      <c r="CR627">
        <v>5</v>
      </c>
      <c r="CS627">
        <v>2</v>
      </c>
      <c r="CT627">
        <v>0</v>
      </c>
      <c r="CU627">
        <v>0</v>
      </c>
      <c r="CV627">
        <v>0</v>
      </c>
      <c r="CW627">
        <v>1</v>
      </c>
      <c r="CX627">
        <v>0</v>
      </c>
      <c r="CY627">
        <v>1</v>
      </c>
      <c r="CZ627">
        <v>0</v>
      </c>
      <c r="DA627">
        <v>0</v>
      </c>
      <c r="DB627">
        <v>0</v>
      </c>
      <c r="DC627">
        <v>0</v>
      </c>
      <c r="DD627">
        <v>1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5</v>
      </c>
      <c r="DR627">
        <v>92</v>
      </c>
      <c r="DS627">
        <v>2</v>
      </c>
      <c r="DT627">
        <v>2</v>
      </c>
      <c r="DU627">
        <v>4</v>
      </c>
      <c r="DV627">
        <v>1</v>
      </c>
      <c r="DW627">
        <v>0</v>
      </c>
      <c r="DX627">
        <v>0</v>
      </c>
      <c r="DY627">
        <v>0</v>
      </c>
      <c r="DZ627">
        <v>0</v>
      </c>
      <c r="EA627">
        <v>0</v>
      </c>
      <c r="EB627">
        <v>0</v>
      </c>
      <c r="EC627">
        <v>0</v>
      </c>
      <c r="ED627">
        <v>0</v>
      </c>
      <c r="EE627">
        <v>0</v>
      </c>
      <c r="EF627">
        <v>0</v>
      </c>
      <c r="EG627">
        <v>68</v>
      </c>
      <c r="EH627">
        <v>0</v>
      </c>
      <c r="EI627">
        <v>0</v>
      </c>
      <c r="EJ627">
        <v>0</v>
      </c>
      <c r="EK627">
        <v>0</v>
      </c>
      <c r="EL627">
        <v>0</v>
      </c>
      <c r="EM627">
        <v>0</v>
      </c>
      <c r="EN627">
        <v>0</v>
      </c>
      <c r="EO627">
        <v>0</v>
      </c>
      <c r="EP627">
        <v>15</v>
      </c>
      <c r="EQ627">
        <v>92</v>
      </c>
      <c r="ER627">
        <v>12</v>
      </c>
      <c r="ES627">
        <v>1</v>
      </c>
      <c r="ET627">
        <v>2</v>
      </c>
      <c r="EU627">
        <v>1</v>
      </c>
      <c r="EV627">
        <v>1</v>
      </c>
      <c r="EW627">
        <v>2</v>
      </c>
      <c r="EX627">
        <v>0</v>
      </c>
      <c r="EY627">
        <v>0</v>
      </c>
      <c r="EZ627">
        <v>0</v>
      </c>
      <c r="FA627">
        <v>0</v>
      </c>
      <c r="FB627">
        <v>0</v>
      </c>
      <c r="FC627">
        <v>1</v>
      </c>
      <c r="FD627">
        <v>1</v>
      </c>
      <c r="FE627">
        <v>0</v>
      </c>
      <c r="FF627">
        <v>0</v>
      </c>
      <c r="FG627">
        <v>0</v>
      </c>
      <c r="FH627">
        <v>2</v>
      </c>
      <c r="FI627">
        <v>0</v>
      </c>
      <c r="FJ627">
        <v>0</v>
      </c>
      <c r="FK627">
        <v>0</v>
      </c>
      <c r="FL627">
        <v>1</v>
      </c>
      <c r="FM627">
        <v>0</v>
      </c>
      <c r="FN627">
        <v>0</v>
      </c>
      <c r="FO627">
        <v>0</v>
      </c>
      <c r="FP627">
        <v>0</v>
      </c>
      <c r="FQ627">
        <v>12</v>
      </c>
      <c r="FR627">
        <v>34</v>
      </c>
      <c r="FS627">
        <v>12</v>
      </c>
      <c r="FT627">
        <v>4</v>
      </c>
      <c r="FU627">
        <v>0</v>
      </c>
      <c r="FV627">
        <v>0</v>
      </c>
      <c r="FW627">
        <v>0</v>
      </c>
      <c r="FX627">
        <v>6</v>
      </c>
      <c r="FY627">
        <v>0</v>
      </c>
      <c r="FZ627">
        <v>0</v>
      </c>
      <c r="GA627">
        <v>0</v>
      </c>
      <c r="GB627">
        <v>1</v>
      </c>
      <c r="GC627">
        <v>0</v>
      </c>
      <c r="GD627">
        <v>0</v>
      </c>
      <c r="GE627">
        <v>1</v>
      </c>
      <c r="GF627">
        <v>2</v>
      </c>
      <c r="GG627">
        <v>0</v>
      </c>
      <c r="GH627">
        <v>2</v>
      </c>
      <c r="GI627">
        <v>4</v>
      </c>
      <c r="GJ627">
        <v>0</v>
      </c>
      <c r="GK627">
        <v>2</v>
      </c>
      <c r="GL627">
        <v>0</v>
      </c>
      <c r="GM627">
        <v>0</v>
      </c>
      <c r="GN627">
        <v>0</v>
      </c>
      <c r="GO627">
        <v>0</v>
      </c>
      <c r="GP627">
        <v>0</v>
      </c>
      <c r="GQ627">
        <v>34</v>
      </c>
      <c r="GR627">
        <v>3</v>
      </c>
      <c r="GS627">
        <v>2</v>
      </c>
      <c r="GT627">
        <v>1</v>
      </c>
      <c r="GU627">
        <v>0</v>
      </c>
      <c r="GV627">
        <v>0</v>
      </c>
      <c r="GW627">
        <v>0</v>
      </c>
      <c r="GX627">
        <v>0</v>
      </c>
      <c r="GY627">
        <v>0</v>
      </c>
      <c r="GZ627">
        <v>0</v>
      </c>
      <c r="HA627">
        <v>0</v>
      </c>
      <c r="HB627">
        <v>0</v>
      </c>
      <c r="HC627">
        <v>0</v>
      </c>
      <c r="HD627">
        <v>0</v>
      </c>
      <c r="HE627">
        <v>0</v>
      </c>
      <c r="HF627">
        <v>0</v>
      </c>
      <c r="HG627">
        <v>0</v>
      </c>
      <c r="HH627">
        <v>0</v>
      </c>
      <c r="HI627">
        <v>0</v>
      </c>
      <c r="HJ627">
        <v>0</v>
      </c>
      <c r="HK627">
        <v>0</v>
      </c>
      <c r="HL627">
        <v>0</v>
      </c>
      <c r="HM627">
        <v>0</v>
      </c>
      <c r="HN627">
        <v>0</v>
      </c>
      <c r="HO627">
        <v>0</v>
      </c>
      <c r="HP627">
        <v>0</v>
      </c>
      <c r="HQ627">
        <v>3</v>
      </c>
      <c r="HR627">
        <v>3</v>
      </c>
      <c r="HS627">
        <v>0</v>
      </c>
      <c r="HT627">
        <v>0</v>
      </c>
      <c r="HU627">
        <v>1</v>
      </c>
      <c r="HV627">
        <v>0</v>
      </c>
      <c r="HW627">
        <v>0</v>
      </c>
      <c r="HX627">
        <v>1</v>
      </c>
      <c r="HY627">
        <v>0</v>
      </c>
      <c r="HZ627">
        <v>0</v>
      </c>
      <c r="IA627">
        <v>0</v>
      </c>
      <c r="IB627">
        <v>1</v>
      </c>
      <c r="IC627">
        <v>0</v>
      </c>
      <c r="ID627">
        <v>0</v>
      </c>
      <c r="IE627">
        <v>3</v>
      </c>
    </row>
    <row r="628" spans="1:239">
      <c r="A628" t="s">
        <v>569</v>
      </c>
      <c r="B628" t="s">
        <v>568</v>
      </c>
      <c r="C628" t="str">
        <f>"061810"</f>
        <v>061810</v>
      </c>
      <c r="D628" t="s">
        <v>567</v>
      </c>
      <c r="E628">
        <v>5</v>
      </c>
      <c r="F628">
        <v>499</v>
      </c>
      <c r="G628">
        <v>390</v>
      </c>
      <c r="H628">
        <v>173</v>
      </c>
      <c r="I628">
        <v>217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217</v>
      </c>
      <c r="T628">
        <v>0</v>
      </c>
      <c r="U628">
        <v>0</v>
      </c>
      <c r="V628">
        <v>217</v>
      </c>
      <c r="W628">
        <v>7</v>
      </c>
      <c r="X628">
        <v>6</v>
      </c>
      <c r="Y628">
        <v>1</v>
      </c>
      <c r="Z628">
        <v>0</v>
      </c>
      <c r="AA628">
        <v>210</v>
      </c>
      <c r="AB628">
        <v>97</v>
      </c>
      <c r="AC628">
        <v>11</v>
      </c>
      <c r="AD628">
        <v>29</v>
      </c>
      <c r="AE628">
        <v>0</v>
      </c>
      <c r="AF628">
        <v>0</v>
      </c>
      <c r="AG628">
        <v>4</v>
      </c>
      <c r="AH628">
        <v>0</v>
      </c>
      <c r="AI628">
        <v>0</v>
      </c>
      <c r="AJ628">
        <v>2</v>
      </c>
      <c r="AK628">
        <v>21</v>
      </c>
      <c r="AL628">
        <v>0</v>
      </c>
      <c r="AM628">
        <v>19</v>
      </c>
      <c r="AN628">
        <v>5</v>
      </c>
      <c r="AO628">
        <v>0</v>
      </c>
      <c r="AP628">
        <v>0</v>
      </c>
      <c r="AQ628">
        <v>0</v>
      </c>
      <c r="AR628">
        <v>0</v>
      </c>
      <c r="AS628">
        <v>1</v>
      </c>
      <c r="AT628">
        <v>1</v>
      </c>
      <c r="AU628">
        <v>0</v>
      </c>
      <c r="AV628">
        <v>3</v>
      </c>
      <c r="AW628">
        <v>1</v>
      </c>
      <c r="AX628">
        <v>0</v>
      </c>
      <c r="AY628">
        <v>0</v>
      </c>
      <c r="AZ628">
        <v>0</v>
      </c>
      <c r="BA628">
        <v>97</v>
      </c>
      <c r="BB628">
        <v>5</v>
      </c>
      <c r="BC628">
        <v>1</v>
      </c>
      <c r="BD628">
        <v>0</v>
      </c>
      <c r="BE628">
        <v>2</v>
      </c>
      <c r="BF628">
        <v>0</v>
      </c>
      <c r="BG628">
        <v>0</v>
      </c>
      <c r="BH628">
        <v>0</v>
      </c>
      <c r="BI628">
        <v>1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1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5</v>
      </c>
      <c r="CB628">
        <v>4</v>
      </c>
      <c r="CC628">
        <v>0</v>
      </c>
      <c r="CD628">
        <v>1</v>
      </c>
      <c r="CE628">
        <v>1</v>
      </c>
      <c r="CF628">
        <v>0</v>
      </c>
      <c r="CG628">
        <v>0</v>
      </c>
      <c r="CH628">
        <v>1</v>
      </c>
      <c r="CI628">
        <v>0</v>
      </c>
      <c r="CJ628">
        <v>1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4</v>
      </c>
      <c r="CR628">
        <v>10</v>
      </c>
      <c r="CS628">
        <v>4</v>
      </c>
      <c r="CT628">
        <v>1</v>
      </c>
      <c r="CU628">
        <v>0</v>
      </c>
      <c r="CV628">
        <v>1</v>
      </c>
      <c r="CW628">
        <v>1</v>
      </c>
      <c r="CX628">
        <v>0</v>
      </c>
      <c r="CY628">
        <v>0</v>
      </c>
      <c r="CZ628">
        <v>0</v>
      </c>
      <c r="DA628">
        <v>1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1</v>
      </c>
      <c r="DI628">
        <v>0</v>
      </c>
      <c r="DJ628">
        <v>0</v>
      </c>
      <c r="DK628">
        <v>0</v>
      </c>
      <c r="DL628">
        <v>0</v>
      </c>
      <c r="DM628">
        <v>1</v>
      </c>
      <c r="DN628">
        <v>0</v>
      </c>
      <c r="DO628">
        <v>0</v>
      </c>
      <c r="DP628">
        <v>0</v>
      </c>
      <c r="DQ628">
        <v>10</v>
      </c>
      <c r="DR628">
        <v>68</v>
      </c>
      <c r="DS628">
        <v>2</v>
      </c>
      <c r="DT628">
        <v>1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EA628">
        <v>0</v>
      </c>
      <c r="EB628">
        <v>0</v>
      </c>
      <c r="EC628">
        <v>0</v>
      </c>
      <c r="ED628">
        <v>0</v>
      </c>
      <c r="EE628">
        <v>0</v>
      </c>
      <c r="EF628">
        <v>0</v>
      </c>
      <c r="EG628">
        <v>65</v>
      </c>
      <c r="EH628">
        <v>0</v>
      </c>
      <c r="EI628">
        <v>0</v>
      </c>
      <c r="EJ628">
        <v>0</v>
      </c>
      <c r="EK628">
        <v>0</v>
      </c>
      <c r="EL628">
        <v>0</v>
      </c>
      <c r="EM628">
        <v>0</v>
      </c>
      <c r="EN628">
        <v>0</v>
      </c>
      <c r="EO628">
        <v>0</v>
      </c>
      <c r="EP628">
        <v>0</v>
      </c>
      <c r="EQ628">
        <v>68</v>
      </c>
      <c r="ER628">
        <v>3</v>
      </c>
      <c r="ES628">
        <v>1</v>
      </c>
      <c r="ET628">
        <v>2</v>
      </c>
      <c r="EU628">
        <v>0</v>
      </c>
      <c r="EV628">
        <v>0</v>
      </c>
      <c r="EW628">
        <v>0</v>
      </c>
      <c r="EX628">
        <v>0</v>
      </c>
      <c r="EY628">
        <v>0</v>
      </c>
      <c r="EZ628">
        <v>0</v>
      </c>
      <c r="FA628">
        <v>0</v>
      </c>
      <c r="FB628">
        <v>0</v>
      </c>
      <c r="FC628">
        <v>0</v>
      </c>
      <c r="FD628">
        <v>0</v>
      </c>
      <c r="FE628">
        <v>0</v>
      </c>
      <c r="FF628">
        <v>0</v>
      </c>
      <c r="FG628">
        <v>0</v>
      </c>
      <c r="FH628">
        <v>0</v>
      </c>
      <c r="FI628">
        <v>0</v>
      </c>
      <c r="FJ628">
        <v>0</v>
      </c>
      <c r="FK628">
        <v>0</v>
      </c>
      <c r="FL628">
        <v>0</v>
      </c>
      <c r="FM628">
        <v>0</v>
      </c>
      <c r="FN628">
        <v>0</v>
      </c>
      <c r="FO628">
        <v>0</v>
      </c>
      <c r="FP628">
        <v>0</v>
      </c>
      <c r="FQ628">
        <v>3</v>
      </c>
      <c r="FR628">
        <v>19</v>
      </c>
      <c r="FS628">
        <v>13</v>
      </c>
      <c r="FT628">
        <v>2</v>
      </c>
      <c r="FU628">
        <v>0</v>
      </c>
      <c r="FV628">
        <v>0</v>
      </c>
      <c r="FW628">
        <v>0</v>
      </c>
      <c r="FX628">
        <v>0</v>
      </c>
      <c r="FY628">
        <v>0</v>
      </c>
      <c r="FZ628">
        <v>1</v>
      </c>
      <c r="GA628">
        <v>0</v>
      </c>
      <c r="GB628">
        <v>0</v>
      </c>
      <c r="GC628">
        <v>0</v>
      </c>
      <c r="GD628">
        <v>0</v>
      </c>
      <c r="GE628">
        <v>0</v>
      </c>
      <c r="GF628">
        <v>2</v>
      </c>
      <c r="GG628">
        <v>0</v>
      </c>
      <c r="GH628">
        <v>0</v>
      </c>
      <c r="GI628">
        <v>1</v>
      </c>
      <c r="GJ628">
        <v>0</v>
      </c>
      <c r="GK628">
        <v>0</v>
      </c>
      <c r="GL628">
        <v>0</v>
      </c>
      <c r="GM628">
        <v>0</v>
      </c>
      <c r="GN628">
        <v>0</v>
      </c>
      <c r="GO628">
        <v>0</v>
      </c>
      <c r="GP628">
        <v>0</v>
      </c>
      <c r="GQ628">
        <v>19</v>
      </c>
      <c r="GR628">
        <v>4</v>
      </c>
      <c r="GS628">
        <v>3</v>
      </c>
      <c r="GT628">
        <v>0</v>
      </c>
      <c r="GU628">
        <v>0</v>
      </c>
      <c r="GV628">
        <v>1</v>
      </c>
      <c r="GW628">
        <v>0</v>
      </c>
      <c r="GX628">
        <v>0</v>
      </c>
      <c r="GY628">
        <v>0</v>
      </c>
      <c r="GZ628">
        <v>0</v>
      </c>
      <c r="HA628">
        <v>0</v>
      </c>
      <c r="HB628">
        <v>0</v>
      </c>
      <c r="HC628">
        <v>0</v>
      </c>
      <c r="HD628">
        <v>0</v>
      </c>
      <c r="HE628">
        <v>0</v>
      </c>
      <c r="HF628">
        <v>0</v>
      </c>
      <c r="HG628">
        <v>0</v>
      </c>
      <c r="HH628">
        <v>0</v>
      </c>
      <c r="HI628">
        <v>0</v>
      </c>
      <c r="HJ628">
        <v>0</v>
      </c>
      <c r="HK628">
        <v>0</v>
      </c>
      <c r="HL628">
        <v>0</v>
      </c>
      <c r="HM628">
        <v>0</v>
      </c>
      <c r="HN628">
        <v>0</v>
      </c>
      <c r="HO628">
        <v>0</v>
      </c>
      <c r="HP628">
        <v>0</v>
      </c>
      <c r="HQ628">
        <v>4</v>
      </c>
      <c r="HR628">
        <v>0</v>
      </c>
      <c r="HS628">
        <v>0</v>
      </c>
      <c r="HT628">
        <v>0</v>
      </c>
      <c r="HU628">
        <v>0</v>
      </c>
      <c r="HV628">
        <v>0</v>
      </c>
      <c r="HW628">
        <v>0</v>
      </c>
      <c r="HX628">
        <v>0</v>
      </c>
      <c r="HY628">
        <v>0</v>
      </c>
      <c r="HZ628">
        <v>0</v>
      </c>
      <c r="IA628">
        <v>0</v>
      </c>
      <c r="IB628">
        <v>0</v>
      </c>
      <c r="IC628">
        <v>0</v>
      </c>
      <c r="ID628">
        <v>0</v>
      </c>
      <c r="IE628">
        <v>0</v>
      </c>
    </row>
    <row r="629" spans="1:239">
      <c r="A629" t="s">
        <v>566</v>
      </c>
      <c r="B629" t="s">
        <v>549</v>
      </c>
      <c r="C629" t="str">
        <f>"061811"</f>
        <v>061811</v>
      </c>
      <c r="D629" t="s">
        <v>285</v>
      </c>
      <c r="E629">
        <v>1</v>
      </c>
      <c r="F629">
        <v>836</v>
      </c>
      <c r="G629">
        <v>640</v>
      </c>
      <c r="H629">
        <v>272</v>
      </c>
      <c r="I629">
        <v>368</v>
      </c>
      <c r="J629">
        <v>0</v>
      </c>
      <c r="K629">
        <v>3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368</v>
      </c>
      <c r="T629">
        <v>0</v>
      </c>
      <c r="U629">
        <v>0</v>
      </c>
      <c r="V629">
        <v>368</v>
      </c>
      <c r="W629">
        <v>12</v>
      </c>
      <c r="X629">
        <v>10</v>
      </c>
      <c r="Y629">
        <v>2</v>
      </c>
      <c r="Z629">
        <v>0</v>
      </c>
      <c r="AA629">
        <v>356</v>
      </c>
      <c r="AB629">
        <v>128</v>
      </c>
      <c r="AC629">
        <v>17</v>
      </c>
      <c r="AD629">
        <v>26</v>
      </c>
      <c r="AE629">
        <v>1</v>
      </c>
      <c r="AF629">
        <v>0</v>
      </c>
      <c r="AG629">
        <v>5</v>
      </c>
      <c r="AH629">
        <v>3</v>
      </c>
      <c r="AI629">
        <v>6</v>
      </c>
      <c r="AJ629">
        <v>2</v>
      </c>
      <c r="AK629">
        <v>11</v>
      </c>
      <c r="AL629">
        <v>4</v>
      </c>
      <c r="AM629">
        <v>38</v>
      </c>
      <c r="AN629">
        <v>0</v>
      </c>
      <c r="AO629">
        <v>0</v>
      </c>
      <c r="AP629">
        <v>0</v>
      </c>
      <c r="AQ629">
        <v>2</v>
      </c>
      <c r="AR629">
        <v>2</v>
      </c>
      <c r="AS629">
        <v>1</v>
      </c>
      <c r="AT629">
        <v>4</v>
      </c>
      <c r="AU629">
        <v>1</v>
      </c>
      <c r="AV629">
        <v>0</v>
      </c>
      <c r="AW629">
        <v>1</v>
      </c>
      <c r="AX629">
        <v>1</v>
      </c>
      <c r="AY629">
        <v>2</v>
      </c>
      <c r="AZ629">
        <v>1</v>
      </c>
      <c r="BA629">
        <v>128</v>
      </c>
      <c r="BB629">
        <v>36</v>
      </c>
      <c r="BC629">
        <v>2</v>
      </c>
      <c r="BD629">
        <v>3</v>
      </c>
      <c r="BE629">
        <v>26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1</v>
      </c>
      <c r="BL629">
        <v>1</v>
      </c>
      <c r="BM629">
        <v>0</v>
      </c>
      <c r="BN629">
        <v>0</v>
      </c>
      <c r="BO629">
        <v>0</v>
      </c>
      <c r="BP629">
        <v>1</v>
      </c>
      <c r="BQ629">
        <v>0</v>
      </c>
      <c r="BR629">
        <v>1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1</v>
      </c>
      <c r="CA629">
        <v>36</v>
      </c>
      <c r="CB629">
        <v>10</v>
      </c>
      <c r="CC629">
        <v>5</v>
      </c>
      <c r="CD629">
        <v>0</v>
      </c>
      <c r="CE629">
        <v>3</v>
      </c>
      <c r="CF629">
        <v>0</v>
      </c>
      <c r="CG629">
        <v>0</v>
      </c>
      <c r="CH629">
        <v>0</v>
      </c>
      <c r="CI629">
        <v>0</v>
      </c>
      <c r="CJ629">
        <v>1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1</v>
      </c>
      <c r="CQ629">
        <v>10</v>
      </c>
      <c r="CR629">
        <v>16</v>
      </c>
      <c r="CS629">
        <v>13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2</v>
      </c>
      <c r="DA629">
        <v>0</v>
      </c>
      <c r="DB629">
        <v>0</v>
      </c>
      <c r="DC629">
        <v>1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16</v>
      </c>
      <c r="DR629">
        <v>33</v>
      </c>
      <c r="DS629">
        <v>0</v>
      </c>
      <c r="DT629">
        <v>0</v>
      </c>
      <c r="DU629">
        <v>5</v>
      </c>
      <c r="DV629">
        <v>1</v>
      </c>
      <c r="DW629">
        <v>0</v>
      </c>
      <c r="DX629">
        <v>0</v>
      </c>
      <c r="DY629">
        <v>1</v>
      </c>
      <c r="DZ629">
        <v>0</v>
      </c>
      <c r="EA629">
        <v>1</v>
      </c>
      <c r="EB629">
        <v>0</v>
      </c>
      <c r="EC629">
        <v>0</v>
      </c>
      <c r="ED629">
        <v>0</v>
      </c>
      <c r="EE629">
        <v>0</v>
      </c>
      <c r="EF629">
        <v>0</v>
      </c>
      <c r="EG629">
        <v>23</v>
      </c>
      <c r="EH629">
        <v>0</v>
      </c>
      <c r="EI629">
        <v>0</v>
      </c>
      <c r="EJ629">
        <v>0</v>
      </c>
      <c r="EK629">
        <v>0</v>
      </c>
      <c r="EL629">
        <v>1</v>
      </c>
      <c r="EM629">
        <v>0</v>
      </c>
      <c r="EN629">
        <v>1</v>
      </c>
      <c r="EO629">
        <v>0</v>
      </c>
      <c r="EP629">
        <v>0</v>
      </c>
      <c r="EQ629">
        <v>33</v>
      </c>
      <c r="ER629">
        <v>18</v>
      </c>
      <c r="ES629">
        <v>6</v>
      </c>
      <c r="ET629">
        <v>1</v>
      </c>
      <c r="EU629">
        <v>2</v>
      </c>
      <c r="EV629">
        <v>0</v>
      </c>
      <c r="EW629">
        <v>2</v>
      </c>
      <c r="EX629">
        <v>0</v>
      </c>
      <c r="EY629">
        <v>0</v>
      </c>
      <c r="EZ629">
        <v>1</v>
      </c>
      <c r="FA629">
        <v>0</v>
      </c>
      <c r="FB629">
        <v>1</v>
      </c>
      <c r="FC629">
        <v>0</v>
      </c>
      <c r="FD629">
        <v>0</v>
      </c>
      <c r="FE629">
        <v>1</v>
      </c>
      <c r="FF629">
        <v>1</v>
      </c>
      <c r="FG629">
        <v>2</v>
      </c>
      <c r="FH629">
        <v>0</v>
      </c>
      <c r="FI629">
        <v>0</v>
      </c>
      <c r="FJ629">
        <v>0</v>
      </c>
      <c r="FK629">
        <v>0</v>
      </c>
      <c r="FL629">
        <v>0</v>
      </c>
      <c r="FM629">
        <v>0</v>
      </c>
      <c r="FN629">
        <v>0</v>
      </c>
      <c r="FO629">
        <v>0</v>
      </c>
      <c r="FP629">
        <v>1</v>
      </c>
      <c r="FQ629">
        <v>18</v>
      </c>
      <c r="FR629">
        <v>102</v>
      </c>
      <c r="FS629">
        <v>16</v>
      </c>
      <c r="FT629">
        <v>1</v>
      </c>
      <c r="FU629">
        <v>3</v>
      </c>
      <c r="FV629">
        <v>0</v>
      </c>
      <c r="FW629">
        <v>0</v>
      </c>
      <c r="FX629">
        <v>10</v>
      </c>
      <c r="FY629">
        <v>1</v>
      </c>
      <c r="FZ629">
        <v>0</v>
      </c>
      <c r="GA629">
        <v>1</v>
      </c>
      <c r="GB629">
        <v>0</v>
      </c>
      <c r="GC629">
        <v>0</v>
      </c>
      <c r="GD629">
        <v>1</v>
      </c>
      <c r="GE629">
        <v>0</v>
      </c>
      <c r="GF629">
        <v>0</v>
      </c>
      <c r="GG629">
        <v>0</v>
      </c>
      <c r="GH629">
        <v>12</v>
      </c>
      <c r="GI629">
        <v>55</v>
      </c>
      <c r="GJ629">
        <v>0</v>
      </c>
      <c r="GK629">
        <v>0</v>
      </c>
      <c r="GL629">
        <v>1</v>
      </c>
      <c r="GM629">
        <v>0</v>
      </c>
      <c r="GN629">
        <v>0</v>
      </c>
      <c r="GO629">
        <v>1</v>
      </c>
      <c r="GP629">
        <v>0</v>
      </c>
      <c r="GQ629">
        <v>102</v>
      </c>
      <c r="GR629">
        <v>13</v>
      </c>
      <c r="GS629">
        <v>2</v>
      </c>
      <c r="GT629">
        <v>0</v>
      </c>
      <c r="GU629">
        <v>0</v>
      </c>
      <c r="GV629">
        <v>6</v>
      </c>
      <c r="GW629">
        <v>1</v>
      </c>
      <c r="GX629">
        <v>0</v>
      </c>
      <c r="GY629">
        <v>0</v>
      </c>
      <c r="GZ629">
        <v>0</v>
      </c>
      <c r="HA629">
        <v>0</v>
      </c>
      <c r="HB629">
        <v>0</v>
      </c>
      <c r="HC629">
        <v>1</v>
      </c>
      <c r="HD629">
        <v>1</v>
      </c>
      <c r="HE629">
        <v>0</v>
      </c>
      <c r="HF629">
        <v>0</v>
      </c>
      <c r="HG629">
        <v>0</v>
      </c>
      <c r="HH629">
        <v>0</v>
      </c>
      <c r="HI629">
        <v>0</v>
      </c>
      <c r="HJ629">
        <v>2</v>
      </c>
      <c r="HK629">
        <v>0</v>
      </c>
      <c r="HL629">
        <v>0</v>
      </c>
      <c r="HM629">
        <v>0</v>
      </c>
      <c r="HN629">
        <v>0</v>
      </c>
      <c r="HO629">
        <v>0</v>
      </c>
      <c r="HP629">
        <v>0</v>
      </c>
      <c r="HQ629">
        <v>13</v>
      </c>
      <c r="HR629">
        <v>0</v>
      </c>
      <c r="HS629">
        <v>0</v>
      </c>
      <c r="HT629">
        <v>0</v>
      </c>
      <c r="HU629">
        <v>0</v>
      </c>
      <c r="HV629">
        <v>0</v>
      </c>
      <c r="HW629">
        <v>0</v>
      </c>
      <c r="HX629">
        <v>0</v>
      </c>
      <c r="HY629">
        <v>0</v>
      </c>
      <c r="HZ629">
        <v>0</v>
      </c>
      <c r="IA629">
        <v>0</v>
      </c>
      <c r="IB629">
        <v>0</v>
      </c>
      <c r="IC629">
        <v>0</v>
      </c>
      <c r="ID629">
        <v>0</v>
      </c>
      <c r="IE629">
        <v>0</v>
      </c>
    </row>
    <row r="630" spans="1:239">
      <c r="A630" t="s">
        <v>565</v>
      </c>
      <c r="B630" t="s">
        <v>549</v>
      </c>
      <c r="C630" t="str">
        <f>"061811"</f>
        <v>061811</v>
      </c>
      <c r="D630" t="s">
        <v>220</v>
      </c>
      <c r="E630">
        <v>2</v>
      </c>
      <c r="F630">
        <v>254</v>
      </c>
      <c r="G630">
        <v>200</v>
      </c>
      <c r="H630">
        <v>102</v>
      </c>
      <c r="I630">
        <v>98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98</v>
      </c>
      <c r="T630">
        <v>0</v>
      </c>
      <c r="U630">
        <v>0</v>
      </c>
      <c r="V630">
        <v>98</v>
      </c>
      <c r="W630">
        <v>8</v>
      </c>
      <c r="X630">
        <v>1</v>
      </c>
      <c r="Y630">
        <v>7</v>
      </c>
      <c r="Z630">
        <v>0</v>
      </c>
      <c r="AA630">
        <v>90</v>
      </c>
      <c r="AB630">
        <v>47</v>
      </c>
      <c r="AC630">
        <v>3</v>
      </c>
      <c r="AD630">
        <v>10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1</v>
      </c>
      <c r="AK630">
        <v>5</v>
      </c>
      <c r="AL630">
        <v>1</v>
      </c>
      <c r="AM630">
        <v>17</v>
      </c>
      <c r="AN630">
        <v>2</v>
      </c>
      <c r="AO630">
        <v>0</v>
      </c>
      <c r="AP630">
        <v>1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7</v>
      </c>
      <c r="AY630">
        <v>0</v>
      </c>
      <c r="AZ630">
        <v>0</v>
      </c>
      <c r="BA630">
        <v>47</v>
      </c>
      <c r="BB630">
        <v>8</v>
      </c>
      <c r="BC630">
        <v>0</v>
      </c>
      <c r="BD630">
        <v>0</v>
      </c>
      <c r="BE630">
        <v>6</v>
      </c>
      <c r="BF630">
        <v>0</v>
      </c>
      <c r="BG630">
        <v>0</v>
      </c>
      <c r="BH630">
        <v>1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1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8</v>
      </c>
      <c r="CB630">
        <v>6</v>
      </c>
      <c r="CC630">
        <v>1</v>
      </c>
      <c r="CD630">
        <v>1</v>
      </c>
      <c r="CE630">
        <v>1</v>
      </c>
      <c r="CF630">
        <v>0</v>
      </c>
      <c r="CG630">
        <v>0</v>
      </c>
      <c r="CH630">
        <v>1</v>
      </c>
      <c r="CI630">
        <v>0</v>
      </c>
      <c r="CJ630">
        <v>2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6</v>
      </c>
      <c r="CR630">
        <v>1</v>
      </c>
      <c r="CS630">
        <v>1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1</v>
      </c>
      <c r="DR630">
        <v>16</v>
      </c>
      <c r="DS630">
        <v>2</v>
      </c>
      <c r="DT630">
        <v>2</v>
      </c>
      <c r="DU630">
        <v>1</v>
      </c>
      <c r="DV630">
        <v>2</v>
      </c>
      <c r="DW630">
        <v>0</v>
      </c>
      <c r="DX630">
        <v>0</v>
      </c>
      <c r="DY630">
        <v>0</v>
      </c>
      <c r="DZ630">
        <v>0</v>
      </c>
      <c r="EA630">
        <v>1</v>
      </c>
      <c r="EB630">
        <v>0</v>
      </c>
      <c r="EC630">
        <v>0</v>
      </c>
      <c r="ED630">
        <v>0</v>
      </c>
      <c r="EE630">
        <v>0</v>
      </c>
      <c r="EF630">
        <v>0</v>
      </c>
      <c r="EG630">
        <v>3</v>
      </c>
      <c r="EH630">
        <v>0</v>
      </c>
      <c r="EI630">
        <v>1</v>
      </c>
      <c r="EJ630">
        <v>1</v>
      </c>
      <c r="EK630">
        <v>0</v>
      </c>
      <c r="EL630">
        <v>0</v>
      </c>
      <c r="EM630">
        <v>0</v>
      </c>
      <c r="EN630">
        <v>0</v>
      </c>
      <c r="EO630">
        <v>1</v>
      </c>
      <c r="EP630">
        <v>2</v>
      </c>
      <c r="EQ630">
        <v>16</v>
      </c>
      <c r="ER630">
        <v>4</v>
      </c>
      <c r="ES630">
        <v>0</v>
      </c>
      <c r="ET630">
        <v>0</v>
      </c>
      <c r="EU630">
        <v>0</v>
      </c>
      <c r="EV630">
        <v>0</v>
      </c>
      <c r="EW630">
        <v>0</v>
      </c>
      <c r="EX630">
        <v>0</v>
      </c>
      <c r="EY630">
        <v>0</v>
      </c>
      <c r="EZ630">
        <v>0</v>
      </c>
      <c r="FA630">
        <v>0</v>
      </c>
      <c r="FB630">
        <v>0</v>
      </c>
      <c r="FC630">
        <v>1</v>
      </c>
      <c r="FD630">
        <v>0</v>
      </c>
      <c r="FE630">
        <v>0</v>
      </c>
      <c r="FF630">
        <v>1</v>
      </c>
      <c r="FG630">
        <v>1</v>
      </c>
      <c r="FH630">
        <v>1</v>
      </c>
      <c r="FI630">
        <v>0</v>
      </c>
      <c r="FJ630">
        <v>0</v>
      </c>
      <c r="FK630">
        <v>0</v>
      </c>
      <c r="FL630">
        <v>0</v>
      </c>
      <c r="FM630">
        <v>0</v>
      </c>
      <c r="FN630">
        <v>0</v>
      </c>
      <c r="FO630">
        <v>0</v>
      </c>
      <c r="FP630">
        <v>0</v>
      </c>
      <c r="FQ630">
        <v>4</v>
      </c>
      <c r="FR630">
        <v>8</v>
      </c>
      <c r="FS630">
        <v>2</v>
      </c>
      <c r="FT630">
        <v>0</v>
      </c>
      <c r="FU630">
        <v>0</v>
      </c>
      <c r="FV630">
        <v>0</v>
      </c>
      <c r="FW630">
        <v>0</v>
      </c>
      <c r="FX630">
        <v>3</v>
      </c>
      <c r="FY630">
        <v>1</v>
      </c>
      <c r="FZ630">
        <v>0</v>
      </c>
      <c r="GA630">
        <v>0</v>
      </c>
      <c r="GB630">
        <v>0</v>
      </c>
      <c r="GC630">
        <v>0</v>
      </c>
      <c r="GD630">
        <v>0</v>
      </c>
      <c r="GE630">
        <v>0</v>
      </c>
      <c r="GF630">
        <v>0</v>
      </c>
      <c r="GG630">
        <v>0</v>
      </c>
      <c r="GH630">
        <v>1</v>
      </c>
      <c r="GI630">
        <v>1</v>
      </c>
      <c r="GJ630">
        <v>0</v>
      </c>
      <c r="GK630">
        <v>0</v>
      </c>
      <c r="GL630">
        <v>0</v>
      </c>
      <c r="GM630">
        <v>0</v>
      </c>
      <c r="GN630">
        <v>0</v>
      </c>
      <c r="GO630">
        <v>0</v>
      </c>
      <c r="GP630">
        <v>0</v>
      </c>
      <c r="GQ630">
        <v>8</v>
      </c>
      <c r="GR630">
        <v>0</v>
      </c>
      <c r="GS630">
        <v>0</v>
      </c>
      <c r="GT630">
        <v>0</v>
      </c>
      <c r="GU630">
        <v>0</v>
      </c>
      <c r="GV630">
        <v>0</v>
      </c>
      <c r="GW630">
        <v>0</v>
      </c>
      <c r="GX630">
        <v>0</v>
      </c>
      <c r="GY630">
        <v>0</v>
      </c>
      <c r="GZ630">
        <v>0</v>
      </c>
      <c r="HA630">
        <v>0</v>
      </c>
      <c r="HB630">
        <v>0</v>
      </c>
      <c r="HC630">
        <v>0</v>
      </c>
      <c r="HD630">
        <v>0</v>
      </c>
      <c r="HE630">
        <v>0</v>
      </c>
      <c r="HF630">
        <v>0</v>
      </c>
      <c r="HG630">
        <v>0</v>
      </c>
      <c r="HH630">
        <v>0</v>
      </c>
      <c r="HI630">
        <v>0</v>
      </c>
      <c r="HJ630">
        <v>0</v>
      </c>
      <c r="HK630">
        <v>0</v>
      </c>
      <c r="HL630">
        <v>0</v>
      </c>
      <c r="HM630">
        <v>0</v>
      </c>
      <c r="HN630">
        <v>0</v>
      </c>
      <c r="HO630">
        <v>0</v>
      </c>
      <c r="HP630">
        <v>0</v>
      </c>
      <c r="HQ630">
        <v>0</v>
      </c>
      <c r="HR630">
        <v>0</v>
      </c>
      <c r="HS630">
        <v>0</v>
      </c>
      <c r="HT630">
        <v>0</v>
      </c>
      <c r="HU630">
        <v>0</v>
      </c>
      <c r="HV630">
        <v>0</v>
      </c>
      <c r="HW630">
        <v>0</v>
      </c>
      <c r="HX630">
        <v>0</v>
      </c>
      <c r="HY630">
        <v>0</v>
      </c>
      <c r="HZ630">
        <v>0</v>
      </c>
      <c r="IA630">
        <v>0</v>
      </c>
      <c r="IB630">
        <v>0</v>
      </c>
      <c r="IC630">
        <v>0</v>
      </c>
      <c r="ID630">
        <v>0</v>
      </c>
      <c r="IE630">
        <v>0</v>
      </c>
    </row>
    <row r="631" spans="1:239">
      <c r="A631" t="s">
        <v>564</v>
      </c>
      <c r="B631" t="s">
        <v>549</v>
      </c>
      <c r="C631" t="str">
        <f>"061811"</f>
        <v>061811</v>
      </c>
      <c r="D631" t="s">
        <v>563</v>
      </c>
      <c r="E631">
        <v>3</v>
      </c>
      <c r="F631">
        <v>997</v>
      </c>
      <c r="G631">
        <v>760</v>
      </c>
      <c r="H631">
        <v>393</v>
      </c>
      <c r="I631">
        <v>367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367</v>
      </c>
      <c r="T631">
        <v>0</v>
      </c>
      <c r="U631">
        <v>0</v>
      </c>
      <c r="V631">
        <v>367</v>
      </c>
      <c r="W631">
        <v>11</v>
      </c>
      <c r="X631">
        <v>8</v>
      </c>
      <c r="Y631">
        <v>3</v>
      </c>
      <c r="Z631">
        <v>0</v>
      </c>
      <c r="AA631">
        <v>356</v>
      </c>
      <c r="AB631">
        <v>205</v>
      </c>
      <c r="AC631">
        <v>24</v>
      </c>
      <c r="AD631">
        <v>25</v>
      </c>
      <c r="AE631">
        <v>6</v>
      </c>
      <c r="AF631">
        <v>2</v>
      </c>
      <c r="AG631">
        <v>3</v>
      </c>
      <c r="AH631">
        <v>0</v>
      </c>
      <c r="AI631">
        <v>1</v>
      </c>
      <c r="AJ631">
        <v>3</v>
      </c>
      <c r="AK631">
        <v>52</v>
      </c>
      <c r="AL631">
        <v>0</v>
      </c>
      <c r="AM631">
        <v>61</v>
      </c>
      <c r="AN631">
        <v>3</v>
      </c>
      <c r="AO631">
        <v>3</v>
      </c>
      <c r="AP631">
        <v>4</v>
      </c>
      <c r="AQ631">
        <v>2</v>
      </c>
      <c r="AR631">
        <v>1</v>
      </c>
      <c r="AS631">
        <v>0</v>
      </c>
      <c r="AT631">
        <v>0</v>
      </c>
      <c r="AU631">
        <v>0</v>
      </c>
      <c r="AV631">
        <v>0</v>
      </c>
      <c r="AW631">
        <v>1</v>
      </c>
      <c r="AX631">
        <v>11</v>
      </c>
      <c r="AY631">
        <v>0</v>
      </c>
      <c r="AZ631">
        <v>3</v>
      </c>
      <c r="BA631">
        <v>205</v>
      </c>
      <c r="BB631">
        <v>37</v>
      </c>
      <c r="BC631">
        <v>0</v>
      </c>
      <c r="BD631">
        <v>0</v>
      </c>
      <c r="BE631">
        <v>35</v>
      </c>
      <c r="BF631">
        <v>0</v>
      </c>
      <c r="BG631">
        <v>0</v>
      </c>
      <c r="BH631">
        <v>0</v>
      </c>
      <c r="BI631">
        <v>2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37</v>
      </c>
      <c r="CB631">
        <v>8</v>
      </c>
      <c r="CC631">
        <v>5</v>
      </c>
      <c r="CD631">
        <v>0</v>
      </c>
      <c r="CE631">
        <v>1</v>
      </c>
      <c r="CF631">
        <v>1</v>
      </c>
      <c r="CG631">
        <v>1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8</v>
      </c>
      <c r="CR631">
        <v>11</v>
      </c>
      <c r="CS631">
        <v>9</v>
      </c>
      <c r="CT631">
        <v>0</v>
      </c>
      <c r="CU631">
        <v>0</v>
      </c>
      <c r="CV631">
        <v>1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1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11</v>
      </c>
      <c r="DR631">
        <v>16</v>
      </c>
      <c r="DS631">
        <v>1</v>
      </c>
      <c r="DT631">
        <v>1</v>
      </c>
      <c r="DU631">
        <v>1</v>
      </c>
      <c r="DV631">
        <v>0</v>
      </c>
      <c r="DW631">
        <v>0</v>
      </c>
      <c r="DX631">
        <v>0</v>
      </c>
      <c r="DY631">
        <v>0</v>
      </c>
      <c r="DZ631">
        <v>4</v>
      </c>
      <c r="EA631">
        <v>0</v>
      </c>
      <c r="EB631">
        <v>0</v>
      </c>
      <c r="EC631">
        <v>0</v>
      </c>
      <c r="ED631">
        <v>0</v>
      </c>
      <c r="EE631">
        <v>0</v>
      </c>
      <c r="EF631">
        <v>0</v>
      </c>
      <c r="EG631">
        <v>7</v>
      </c>
      <c r="EH631">
        <v>0</v>
      </c>
      <c r="EI631">
        <v>0</v>
      </c>
      <c r="EJ631">
        <v>1</v>
      </c>
      <c r="EK631">
        <v>0</v>
      </c>
      <c r="EL631">
        <v>0</v>
      </c>
      <c r="EM631">
        <v>0</v>
      </c>
      <c r="EN631">
        <v>0</v>
      </c>
      <c r="EO631">
        <v>1</v>
      </c>
      <c r="EP631">
        <v>0</v>
      </c>
      <c r="EQ631">
        <v>16</v>
      </c>
      <c r="ER631">
        <v>13</v>
      </c>
      <c r="ES631">
        <v>2</v>
      </c>
      <c r="ET631">
        <v>0</v>
      </c>
      <c r="EU631">
        <v>1</v>
      </c>
      <c r="EV631">
        <v>0</v>
      </c>
      <c r="EW631">
        <v>0</v>
      </c>
      <c r="EX631">
        <v>0</v>
      </c>
      <c r="EY631">
        <v>0</v>
      </c>
      <c r="EZ631">
        <v>0</v>
      </c>
      <c r="FA631">
        <v>0</v>
      </c>
      <c r="FB631">
        <v>0</v>
      </c>
      <c r="FC631">
        <v>0</v>
      </c>
      <c r="FD631">
        <v>1</v>
      </c>
      <c r="FE631">
        <v>0</v>
      </c>
      <c r="FF631">
        <v>0</v>
      </c>
      <c r="FG631">
        <v>6</v>
      </c>
      <c r="FH631">
        <v>0</v>
      </c>
      <c r="FI631">
        <v>0</v>
      </c>
      <c r="FJ631">
        <v>0</v>
      </c>
      <c r="FK631">
        <v>0</v>
      </c>
      <c r="FL631">
        <v>0</v>
      </c>
      <c r="FM631">
        <v>0</v>
      </c>
      <c r="FN631">
        <v>0</v>
      </c>
      <c r="FO631">
        <v>1</v>
      </c>
      <c r="FP631">
        <v>2</v>
      </c>
      <c r="FQ631">
        <v>13</v>
      </c>
      <c r="FR631">
        <v>56</v>
      </c>
      <c r="FS631">
        <v>13</v>
      </c>
      <c r="FT631">
        <v>2</v>
      </c>
      <c r="FU631">
        <v>2</v>
      </c>
      <c r="FV631">
        <v>0</v>
      </c>
      <c r="FW631">
        <v>1</v>
      </c>
      <c r="FX631">
        <v>22</v>
      </c>
      <c r="FY631">
        <v>1</v>
      </c>
      <c r="FZ631">
        <v>0</v>
      </c>
      <c r="GA631">
        <v>0</v>
      </c>
      <c r="GB631">
        <v>1</v>
      </c>
      <c r="GC631">
        <v>1</v>
      </c>
      <c r="GD631">
        <v>0</v>
      </c>
      <c r="GE631">
        <v>1</v>
      </c>
      <c r="GF631">
        <v>5</v>
      </c>
      <c r="GG631">
        <v>0</v>
      </c>
      <c r="GH631">
        <v>2</v>
      </c>
      <c r="GI631">
        <v>0</v>
      </c>
      <c r="GJ631">
        <v>0</v>
      </c>
      <c r="GK631">
        <v>1</v>
      </c>
      <c r="GL631">
        <v>0</v>
      </c>
      <c r="GM631">
        <v>0</v>
      </c>
      <c r="GN631">
        <v>1</v>
      </c>
      <c r="GO631">
        <v>1</v>
      </c>
      <c r="GP631">
        <v>2</v>
      </c>
      <c r="GQ631">
        <v>56</v>
      </c>
      <c r="GR631">
        <v>10</v>
      </c>
      <c r="GS631">
        <v>4</v>
      </c>
      <c r="GT631">
        <v>3</v>
      </c>
      <c r="GU631">
        <v>0</v>
      </c>
      <c r="GV631">
        <v>1</v>
      </c>
      <c r="GW631">
        <v>1</v>
      </c>
      <c r="GX631">
        <v>0</v>
      </c>
      <c r="GY631">
        <v>0</v>
      </c>
      <c r="GZ631">
        <v>0</v>
      </c>
      <c r="HA631">
        <v>0</v>
      </c>
      <c r="HB631">
        <v>0</v>
      </c>
      <c r="HC631">
        <v>0</v>
      </c>
      <c r="HD631">
        <v>0</v>
      </c>
      <c r="HE631">
        <v>0</v>
      </c>
      <c r="HF631">
        <v>0</v>
      </c>
      <c r="HG631">
        <v>0</v>
      </c>
      <c r="HH631">
        <v>0</v>
      </c>
      <c r="HI631">
        <v>0</v>
      </c>
      <c r="HJ631">
        <v>0</v>
      </c>
      <c r="HK631">
        <v>0</v>
      </c>
      <c r="HL631">
        <v>0</v>
      </c>
      <c r="HM631">
        <v>0</v>
      </c>
      <c r="HN631">
        <v>0</v>
      </c>
      <c r="HO631">
        <v>1</v>
      </c>
      <c r="HP631">
        <v>0</v>
      </c>
      <c r="HQ631">
        <v>10</v>
      </c>
      <c r="HR631">
        <v>0</v>
      </c>
      <c r="HS631">
        <v>0</v>
      </c>
      <c r="HT631">
        <v>0</v>
      </c>
      <c r="HU631">
        <v>0</v>
      </c>
      <c r="HV631">
        <v>0</v>
      </c>
      <c r="HW631">
        <v>0</v>
      </c>
      <c r="HX631">
        <v>0</v>
      </c>
      <c r="HY631">
        <v>0</v>
      </c>
      <c r="HZ631">
        <v>0</v>
      </c>
      <c r="IA631">
        <v>0</v>
      </c>
      <c r="IB631">
        <v>0</v>
      </c>
      <c r="IC631">
        <v>0</v>
      </c>
      <c r="ID631">
        <v>0</v>
      </c>
      <c r="IE631">
        <v>0</v>
      </c>
    </row>
    <row r="632" spans="1:239">
      <c r="A632" t="s">
        <v>562</v>
      </c>
      <c r="B632" t="s">
        <v>549</v>
      </c>
      <c r="C632" t="str">
        <f>"061811"</f>
        <v>061811</v>
      </c>
      <c r="D632" t="s">
        <v>220</v>
      </c>
      <c r="E632">
        <v>4</v>
      </c>
      <c r="F632">
        <v>500</v>
      </c>
      <c r="G632">
        <v>390</v>
      </c>
      <c r="H632">
        <v>178</v>
      </c>
      <c r="I632">
        <v>212</v>
      </c>
      <c r="J632">
        <v>0</v>
      </c>
      <c r="K632">
        <v>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212</v>
      </c>
      <c r="T632">
        <v>0</v>
      </c>
      <c r="U632">
        <v>0</v>
      </c>
      <c r="V632">
        <v>212</v>
      </c>
      <c r="W632">
        <v>4</v>
      </c>
      <c r="X632">
        <v>2</v>
      </c>
      <c r="Y632">
        <v>2</v>
      </c>
      <c r="Z632">
        <v>0</v>
      </c>
      <c r="AA632">
        <v>208</v>
      </c>
      <c r="AB632">
        <v>93</v>
      </c>
      <c r="AC632">
        <v>13</v>
      </c>
      <c r="AD632">
        <v>11</v>
      </c>
      <c r="AE632">
        <v>2</v>
      </c>
      <c r="AF632">
        <v>0</v>
      </c>
      <c r="AG632">
        <v>3</v>
      </c>
      <c r="AH632">
        <v>0</v>
      </c>
      <c r="AI632">
        <v>0</v>
      </c>
      <c r="AJ632">
        <v>1</v>
      </c>
      <c r="AK632">
        <v>13</v>
      </c>
      <c r="AL632">
        <v>0</v>
      </c>
      <c r="AM632">
        <v>33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2</v>
      </c>
      <c r="AT632">
        <v>0</v>
      </c>
      <c r="AU632">
        <v>0</v>
      </c>
      <c r="AV632">
        <v>1</v>
      </c>
      <c r="AW632">
        <v>0</v>
      </c>
      <c r="AX632">
        <v>13</v>
      </c>
      <c r="AY632">
        <v>1</v>
      </c>
      <c r="AZ632">
        <v>0</v>
      </c>
      <c r="BA632">
        <v>93</v>
      </c>
      <c r="BB632">
        <v>29</v>
      </c>
      <c r="BC632">
        <v>2</v>
      </c>
      <c r="BD632">
        <v>1</v>
      </c>
      <c r="BE632">
        <v>24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1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1</v>
      </c>
      <c r="BW632">
        <v>0</v>
      </c>
      <c r="BX632">
        <v>0</v>
      </c>
      <c r="BY632">
        <v>0</v>
      </c>
      <c r="BZ632">
        <v>0</v>
      </c>
      <c r="CA632">
        <v>29</v>
      </c>
      <c r="CB632">
        <v>4</v>
      </c>
      <c r="CC632">
        <v>2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2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4</v>
      </c>
      <c r="CR632">
        <v>10</v>
      </c>
      <c r="CS632">
        <v>1</v>
      </c>
      <c r="CT632">
        <v>1</v>
      </c>
      <c r="CU632">
        <v>1</v>
      </c>
      <c r="CV632">
        <v>2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1</v>
      </c>
      <c r="DG632">
        <v>0</v>
      </c>
      <c r="DH632">
        <v>0</v>
      </c>
      <c r="DI632">
        <v>1</v>
      </c>
      <c r="DJ632">
        <v>1</v>
      </c>
      <c r="DK632">
        <v>0</v>
      </c>
      <c r="DL632">
        <v>0</v>
      </c>
      <c r="DM632">
        <v>0</v>
      </c>
      <c r="DN632">
        <v>0</v>
      </c>
      <c r="DO632">
        <v>1</v>
      </c>
      <c r="DP632">
        <v>1</v>
      </c>
      <c r="DQ632">
        <v>10</v>
      </c>
      <c r="DR632">
        <v>11</v>
      </c>
      <c r="DS632">
        <v>1</v>
      </c>
      <c r="DT632">
        <v>0</v>
      </c>
      <c r="DU632">
        <v>0</v>
      </c>
      <c r="DV632">
        <v>3</v>
      </c>
      <c r="DW632">
        <v>0</v>
      </c>
      <c r="DX632">
        <v>0</v>
      </c>
      <c r="DY632">
        <v>0</v>
      </c>
      <c r="DZ632">
        <v>0</v>
      </c>
      <c r="EA632">
        <v>0</v>
      </c>
      <c r="EB632">
        <v>0</v>
      </c>
      <c r="EC632">
        <v>0</v>
      </c>
      <c r="ED632">
        <v>0</v>
      </c>
      <c r="EE632">
        <v>0</v>
      </c>
      <c r="EF632">
        <v>0</v>
      </c>
      <c r="EG632">
        <v>4</v>
      </c>
      <c r="EH632">
        <v>0</v>
      </c>
      <c r="EI632">
        <v>0</v>
      </c>
      <c r="EJ632">
        <v>0</v>
      </c>
      <c r="EK632">
        <v>0</v>
      </c>
      <c r="EL632">
        <v>0</v>
      </c>
      <c r="EM632">
        <v>0</v>
      </c>
      <c r="EN632">
        <v>0</v>
      </c>
      <c r="EO632">
        <v>0</v>
      </c>
      <c r="EP632">
        <v>3</v>
      </c>
      <c r="EQ632">
        <v>11</v>
      </c>
      <c r="ER632">
        <v>6</v>
      </c>
      <c r="ES632">
        <v>2</v>
      </c>
      <c r="ET632">
        <v>3</v>
      </c>
      <c r="EU632">
        <v>0</v>
      </c>
      <c r="EV632">
        <v>0</v>
      </c>
      <c r="EW632">
        <v>0</v>
      </c>
      <c r="EX632">
        <v>0</v>
      </c>
      <c r="EY632">
        <v>0</v>
      </c>
      <c r="EZ632">
        <v>0</v>
      </c>
      <c r="FA632">
        <v>0</v>
      </c>
      <c r="FB632">
        <v>0</v>
      </c>
      <c r="FC632">
        <v>0</v>
      </c>
      <c r="FD632">
        <v>0</v>
      </c>
      <c r="FE632">
        <v>0</v>
      </c>
      <c r="FF632">
        <v>0</v>
      </c>
      <c r="FG632">
        <v>0</v>
      </c>
      <c r="FH632">
        <v>1</v>
      </c>
      <c r="FI632">
        <v>0</v>
      </c>
      <c r="FJ632">
        <v>0</v>
      </c>
      <c r="FK632">
        <v>0</v>
      </c>
      <c r="FL632">
        <v>0</v>
      </c>
      <c r="FM632">
        <v>0</v>
      </c>
      <c r="FN632">
        <v>0</v>
      </c>
      <c r="FO632">
        <v>0</v>
      </c>
      <c r="FP632">
        <v>0</v>
      </c>
      <c r="FQ632">
        <v>6</v>
      </c>
      <c r="FR632">
        <v>48</v>
      </c>
      <c r="FS632">
        <v>9</v>
      </c>
      <c r="FT632">
        <v>2</v>
      </c>
      <c r="FU632">
        <v>2</v>
      </c>
      <c r="FV632">
        <v>0</v>
      </c>
      <c r="FW632">
        <v>0</v>
      </c>
      <c r="FX632">
        <v>20</v>
      </c>
      <c r="FY632">
        <v>1</v>
      </c>
      <c r="FZ632">
        <v>0</v>
      </c>
      <c r="GA632">
        <v>2</v>
      </c>
      <c r="GB632">
        <v>2</v>
      </c>
      <c r="GC632">
        <v>0</v>
      </c>
      <c r="GD632">
        <v>0</v>
      </c>
      <c r="GE632">
        <v>0</v>
      </c>
      <c r="GF632">
        <v>4</v>
      </c>
      <c r="GG632">
        <v>0</v>
      </c>
      <c r="GH632">
        <v>2</v>
      </c>
      <c r="GI632">
        <v>4</v>
      </c>
      <c r="GJ632">
        <v>0</v>
      </c>
      <c r="GK632">
        <v>0</v>
      </c>
      <c r="GL632">
        <v>0</v>
      </c>
      <c r="GM632">
        <v>0</v>
      </c>
      <c r="GN632">
        <v>0</v>
      </c>
      <c r="GO632">
        <v>0</v>
      </c>
      <c r="GP632">
        <v>0</v>
      </c>
      <c r="GQ632">
        <v>48</v>
      </c>
      <c r="GR632">
        <v>7</v>
      </c>
      <c r="GS632">
        <v>1</v>
      </c>
      <c r="GT632">
        <v>3</v>
      </c>
      <c r="GU632">
        <v>0</v>
      </c>
      <c r="GV632">
        <v>1</v>
      </c>
      <c r="GW632">
        <v>0</v>
      </c>
      <c r="GX632">
        <v>0</v>
      </c>
      <c r="GY632">
        <v>0</v>
      </c>
      <c r="GZ632">
        <v>0</v>
      </c>
      <c r="HA632">
        <v>0</v>
      </c>
      <c r="HB632">
        <v>0</v>
      </c>
      <c r="HC632">
        <v>0</v>
      </c>
      <c r="HD632">
        <v>0</v>
      </c>
      <c r="HE632">
        <v>0</v>
      </c>
      <c r="HF632">
        <v>0</v>
      </c>
      <c r="HG632">
        <v>0</v>
      </c>
      <c r="HH632">
        <v>0</v>
      </c>
      <c r="HI632">
        <v>0</v>
      </c>
      <c r="HJ632">
        <v>1</v>
      </c>
      <c r="HK632">
        <v>0</v>
      </c>
      <c r="HL632">
        <v>0</v>
      </c>
      <c r="HM632">
        <v>1</v>
      </c>
      <c r="HN632">
        <v>0</v>
      </c>
      <c r="HO632">
        <v>0</v>
      </c>
      <c r="HP632">
        <v>0</v>
      </c>
      <c r="HQ632">
        <v>7</v>
      </c>
      <c r="HR632">
        <v>0</v>
      </c>
      <c r="HS632">
        <v>0</v>
      </c>
      <c r="HT632">
        <v>0</v>
      </c>
      <c r="HU632">
        <v>0</v>
      </c>
      <c r="HV632">
        <v>0</v>
      </c>
      <c r="HW632">
        <v>0</v>
      </c>
      <c r="HX632">
        <v>0</v>
      </c>
      <c r="HY632">
        <v>0</v>
      </c>
      <c r="HZ632">
        <v>0</v>
      </c>
      <c r="IA632">
        <v>0</v>
      </c>
      <c r="IB632">
        <v>0</v>
      </c>
      <c r="IC632">
        <v>0</v>
      </c>
      <c r="ID632">
        <v>0</v>
      </c>
      <c r="IE632">
        <v>0</v>
      </c>
    </row>
    <row r="633" spans="1:239">
      <c r="A633" t="s">
        <v>561</v>
      </c>
      <c r="B633" t="s">
        <v>549</v>
      </c>
      <c r="C633" t="str">
        <f>"061811"</f>
        <v>061811</v>
      </c>
      <c r="D633" t="s">
        <v>560</v>
      </c>
      <c r="E633">
        <v>5</v>
      </c>
      <c r="F633">
        <v>377</v>
      </c>
      <c r="G633">
        <v>290</v>
      </c>
      <c r="H633">
        <v>134</v>
      </c>
      <c r="I633">
        <v>156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156</v>
      </c>
      <c r="T633">
        <v>0</v>
      </c>
      <c r="U633">
        <v>0</v>
      </c>
      <c r="V633">
        <v>156</v>
      </c>
      <c r="W633">
        <v>3</v>
      </c>
      <c r="X633">
        <v>2</v>
      </c>
      <c r="Y633">
        <v>1</v>
      </c>
      <c r="Z633">
        <v>0</v>
      </c>
      <c r="AA633">
        <v>153</v>
      </c>
      <c r="AB633">
        <v>64</v>
      </c>
      <c r="AC633">
        <v>6</v>
      </c>
      <c r="AD633">
        <v>10</v>
      </c>
      <c r="AE633">
        <v>1</v>
      </c>
      <c r="AF633">
        <v>1</v>
      </c>
      <c r="AG633">
        <v>1</v>
      </c>
      <c r="AH633">
        <v>0</v>
      </c>
      <c r="AI633">
        <v>2</v>
      </c>
      <c r="AJ633">
        <v>0</v>
      </c>
      <c r="AK633">
        <v>12</v>
      </c>
      <c r="AL633">
        <v>2</v>
      </c>
      <c r="AM633">
        <v>26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2</v>
      </c>
      <c r="AX633">
        <v>0</v>
      </c>
      <c r="AY633">
        <v>0</v>
      </c>
      <c r="AZ633">
        <v>1</v>
      </c>
      <c r="BA633">
        <v>64</v>
      </c>
      <c r="BB633">
        <v>19</v>
      </c>
      <c r="BC633">
        <v>1</v>
      </c>
      <c r="BD633">
        <v>1</v>
      </c>
      <c r="BE633">
        <v>13</v>
      </c>
      <c r="BF633">
        <v>1</v>
      </c>
      <c r="BG633">
        <v>0</v>
      </c>
      <c r="BH633">
        <v>0</v>
      </c>
      <c r="BI633">
        <v>1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1</v>
      </c>
      <c r="BQ633">
        <v>0</v>
      </c>
      <c r="BR633">
        <v>0</v>
      </c>
      <c r="BS633">
        <v>0</v>
      </c>
      <c r="BT633">
        <v>0</v>
      </c>
      <c r="BU633">
        <v>1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19</v>
      </c>
      <c r="CB633">
        <v>7</v>
      </c>
      <c r="CC633">
        <v>1</v>
      </c>
      <c r="CD633">
        <v>0</v>
      </c>
      <c r="CE633">
        <v>1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2</v>
      </c>
      <c r="CN633">
        <v>2</v>
      </c>
      <c r="CO633">
        <v>0</v>
      </c>
      <c r="CP633">
        <v>1</v>
      </c>
      <c r="CQ633">
        <v>7</v>
      </c>
      <c r="CR633">
        <v>4</v>
      </c>
      <c r="CS633">
        <v>3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1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4</v>
      </c>
      <c r="DR633">
        <v>23</v>
      </c>
      <c r="DS633">
        <v>2</v>
      </c>
      <c r="DT633">
        <v>0</v>
      </c>
      <c r="DU633">
        <v>2</v>
      </c>
      <c r="DV633">
        <v>0</v>
      </c>
      <c r="DW633">
        <v>0</v>
      </c>
      <c r="DX633">
        <v>1</v>
      </c>
      <c r="DY633">
        <v>1</v>
      </c>
      <c r="DZ633">
        <v>2</v>
      </c>
      <c r="EA633">
        <v>0</v>
      </c>
      <c r="EB633">
        <v>0</v>
      </c>
      <c r="EC633">
        <v>0</v>
      </c>
      <c r="ED633">
        <v>0</v>
      </c>
      <c r="EE633">
        <v>0</v>
      </c>
      <c r="EF633">
        <v>0</v>
      </c>
      <c r="EG633">
        <v>13</v>
      </c>
      <c r="EH633">
        <v>1</v>
      </c>
      <c r="EI633">
        <v>0</v>
      </c>
      <c r="EJ633">
        <v>0</v>
      </c>
      <c r="EK633">
        <v>0</v>
      </c>
      <c r="EL633">
        <v>0</v>
      </c>
      <c r="EM633">
        <v>0</v>
      </c>
      <c r="EN633">
        <v>0</v>
      </c>
      <c r="EO633">
        <v>0</v>
      </c>
      <c r="EP633">
        <v>1</v>
      </c>
      <c r="EQ633">
        <v>23</v>
      </c>
      <c r="ER633">
        <v>4</v>
      </c>
      <c r="ES633">
        <v>0</v>
      </c>
      <c r="ET633">
        <v>0</v>
      </c>
      <c r="EU633">
        <v>0</v>
      </c>
      <c r="EV633">
        <v>0</v>
      </c>
      <c r="EW633">
        <v>0</v>
      </c>
      <c r="EX633">
        <v>0</v>
      </c>
      <c r="EY633">
        <v>0</v>
      </c>
      <c r="EZ633">
        <v>0</v>
      </c>
      <c r="FA633">
        <v>0</v>
      </c>
      <c r="FB633">
        <v>0</v>
      </c>
      <c r="FC633">
        <v>0</v>
      </c>
      <c r="FD633">
        <v>0</v>
      </c>
      <c r="FE633">
        <v>0</v>
      </c>
      <c r="FF633">
        <v>0</v>
      </c>
      <c r="FG633">
        <v>3</v>
      </c>
      <c r="FH633">
        <v>0</v>
      </c>
      <c r="FI633">
        <v>0</v>
      </c>
      <c r="FJ633">
        <v>0</v>
      </c>
      <c r="FK633">
        <v>0</v>
      </c>
      <c r="FL633">
        <v>0</v>
      </c>
      <c r="FM633">
        <v>1</v>
      </c>
      <c r="FN633">
        <v>0</v>
      </c>
      <c r="FO633">
        <v>0</v>
      </c>
      <c r="FP633">
        <v>0</v>
      </c>
      <c r="FQ633">
        <v>4</v>
      </c>
      <c r="FR633">
        <v>29</v>
      </c>
      <c r="FS633">
        <v>4</v>
      </c>
      <c r="FT633">
        <v>1</v>
      </c>
      <c r="FU633">
        <v>0</v>
      </c>
      <c r="FV633">
        <v>0</v>
      </c>
      <c r="FW633">
        <v>0</v>
      </c>
      <c r="FX633">
        <v>7</v>
      </c>
      <c r="FY633">
        <v>1</v>
      </c>
      <c r="FZ633">
        <v>0</v>
      </c>
      <c r="GA633">
        <v>0</v>
      </c>
      <c r="GB633">
        <v>1</v>
      </c>
      <c r="GC633">
        <v>1</v>
      </c>
      <c r="GD633">
        <v>0</v>
      </c>
      <c r="GE633">
        <v>0</v>
      </c>
      <c r="GF633">
        <v>3</v>
      </c>
      <c r="GG633">
        <v>0</v>
      </c>
      <c r="GH633">
        <v>3</v>
      </c>
      <c r="GI633">
        <v>8</v>
      </c>
      <c r="GJ633">
        <v>0</v>
      </c>
      <c r="GK633">
        <v>0</v>
      </c>
      <c r="GL633">
        <v>0</v>
      </c>
      <c r="GM633">
        <v>0</v>
      </c>
      <c r="GN633">
        <v>0</v>
      </c>
      <c r="GO633">
        <v>0</v>
      </c>
      <c r="GP633">
        <v>0</v>
      </c>
      <c r="GQ633">
        <v>29</v>
      </c>
      <c r="GR633">
        <v>3</v>
      </c>
      <c r="GS633">
        <v>1</v>
      </c>
      <c r="GT633">
        <v>1</v>
      </c>
      <c r="GU633">
        <v>0</v>
      </c>
      <c r="GV633">
        <v>1</v>
      </c>
      <c r="GW633">
        <v>0</v>
      </c>
      <c r="GX633">
        <v>0</v>
      </c>
      <c r="GY633">
        <v>0</v>
      </c>
      <c r="GZ633">
        <v>0</v>
      </c>
      <c r="HA633">
        <v>0</v>
      </c>
      <c r="HB633">
        <v>0</v>
      </c>
      <c r="HC633">
        <v>0</v>
      </c>
      <c r="HD633">
        <v>0</v>
      </c>
      <c r="HE633">
        <v>0</v>
      </c>
      <c r="HF633">
        <v>0</v>
      </c>
      <c r="HG633">
        <v>0</v>
      </c>
      <c r="HH633">
        <v>0</v>
      </c>
      <c r="HI633">
        <v>0</v>
      </c>
      <c r="HJ633">
        <v>0</v>
      </c>
      <c r="HK633">
        <v>0</v>
      </c>
      <c r="HL633">
        <v>0</v>
      </c>
      <c r="HM633">
        <v>0</v>
      </c>
      <c r="HN633">
        <v>0</v>
      </c>
      <c r="HO633">
        <v>0</v>
      </c>
      <c r="HP633">
        <v>0</v>
      </c>
      <c r="HQ633">
        <v>3</v>
      </c>
      <c r="HR633">
        <v>0</v>
      </c>
      <c r="HS633">
        <v>0</v>
      </c>
      <c r="HT633">
        <v>0</v>
      </c>
      <c r="HU633">
        <v>0</v>
      </c>
      <c r="HV633">
        <v>0</v>
      </c>
      <c r="HW633">
        <v>0</v>
      </c>
      <c r="HX633">
        <v>0</v>
      </c>
      <c r="HY633">
        <v>0</v>
      </c>
      <c r="HZ633">
        <v>0</v>
      </c>
      <c r="IA633">
        <v>0</v>
      </c>
      <c r="IB633">
        <v>0</v>
      </c>
      <c r="IC633">
        <v>0</v>
      </c>
      <c r="ID633">
        <v>0</v>
      </c>
      <c r="IE633">
        <v>0</v>
      </c>
    </row>
    <row r="634" spans="1:239">
      <c r="A634" t="s">
        <v>559</v>
      </c>
      <c r="B634" t="s">
        <v>549</v>
      </c>
      <c r="C634" t="str">
        <f>"061811"</f>
        <v>061811</v>
      </c>
      <c r="D634" t="s">
        <v>558</v>
      </c>
      <c r="E634">
        <v>6</v>
      </c>
      <c r="F634">
        <v>930</v>
      </c>
      <c r="G634">
        <v>720</v>
      </c>
      <c r="H634">
        <v>313</v>
      </c>
      <c r="I634">
        <v>407</v>
      </c>
      <c r="J634">
        <v>0</v>
      </c>
      <c r="K634">
        <v>1</v>
      </c>
      <c r="L634">
        <v>1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1</v>
      </c>
      <c r="S634">
        <v>408</v>
      </c>
      <c r="T634">
        <v>1</v>
      </c>
      <c r="U634">
        <v>0</v>
      </c>
      <c r="V634">
        <v>408</v>
      </c>
      <c r="W634">
        <v>10</v>
      </c>
      <c r="X634">
        <v>7</v>
      </c>
      <c r="Y634">
        <v>3</v>
      </c>
      <c r="Z634">
        <v>0</v>
      </c>
      <c r="AA634">
        <v>398</v>
      </c>
      <c r="AB634">
        <v>221</v>
      </c>
      <c r="AC634">
        <v>15</v>
      </c>
      <c r="AD634">
        <v>38</v>
      </c>
      <c r="AE634">
        <v>0</v>
      </c>
      <c r="AF634">
        <v>0</v>
      </c>
      <c r="AG634">
        <v>0</v>
      </c>
      <c r="AH634">
        <v>1</v>
      </c>
      <c r="AI634">
        <v>6</v>
      </c>
      <c r="AJ634">
        <v>1</v>
      </c>
      <c r="AK634">
        <v>59</v>
      </c>
      <c r="AL634">
        <v>2</v>
      </c>
      <c r="AM634">
        <v>78</v>
      </c>
      <c r="AN634">
        <v>4</v>
      </c>
      <c r="AO634">
        <v>0</v>
      </c>
      <c r="AP634">
        <v>1</v>
      </c>
      <c r="AQ634">
        <v>1</v>
      </c>
      <c r="AR634">
        <v>3</v>
      </c>
      <c r="AS634">
        <v>6</v>
      </c>
      <c r="AT634">
        <v>0</v>
      </c>
      <c r="AU634">
        <v>1</v>
      </c>
      <c r="AV634">
        <v>1</v>
      </c>
      <c r="AW634">
        <v>1</v>
      </c>
      <c r="AX634">
        <v>3</v>
      </c>
      <c r="AY634">
        <v>0</v>
      </c>
      <c r="AZ634">
        <v>0</v>
      </c>
      <c r="BA634">
        <v>221</v>
      </c>
      <c r="BB634">
        <v>44</v>
      </c>
      <c r="BC634">
        <v>1</v>
      </c>
      <c r="BD634">
        <v>5</v>
      </c>
      <c r="BE634">
        <v>33</v>
      </c>
      <c r="BF634">
        <v>1</v>
      </c>
      <c r="BG634">
        <v>0</v>
      </c>
      <c r="BH634">
        <v>0</v>
      </c>
      <c r="BI634">
        <v>2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1</v>
      </c>
      <c r="BV634">
        <v>0</v>
      </c>
      <c r="BW634">
        <v>1</v>
      </c>
      <c r="BX634">
        <v>0</v>
      </c>
      <c r="BY634">
        <v>0</v>
      </c>
      <c r="BZ634">
        <v>0</v>
      </c>
      <c r="CA634">
        <v>44</v>
      </c>
      <c r="CB634">
        <v>8</v>
      </c>
      <c r="CC634">
        <v>1</v>
      </c>
      <c r="CD634">
        <v>0</v>
      </c>
      <c r="CE634">
        <v>3</v>
      </c>
      <c r="CF634">
        <v>1</v>
      </c>
      <c r="CG634">
        <v>0</v>
      </c>
      <c r="CH634">
        <v>1</v>
      </c>
      <c r="CI634">
        <v>1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1</v>
      </c>
      <c r="CQ634">
        <v>8</v>
      </c>
      <c r="CR634">
        <v>11</v>
      </c>
      <c r="CS634">
        <v>6</v>
      </c>
      <c r="CT634">
        <v>1</v>
      </c>
      <c r="CU634">
        <v>1</v>
      </c>
      <c r="CV634">
        <v>0</v>
      </c>
      <c r="CW634">
        <v>0</v>
      </c>
      <c r="CX634">
        <v>0</v>
      </c>
      <c r="CY634">
        <v>0</v>
      </c>
      <c r="CZ634">
        <v>1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1</v>
      </c>
      <c r="DN634">
        <v>0</v>
      </c>
      <c r="DO634">
        <v>0</v>
      </c>
      <c r="DP634">
        <v>1</v>
      </c>
      <c r="DQ634">
        <v>11</v>
      </c>
      <c r="DR634">
        <v>28</v>
      </c>
      <c r="DS634">
        <v>4</v>
      </c>
      <c r="DT634">
        <v>2</v>
      </c>
      <c r="DU634">
        <v>4</v>
      </c>
      <c r="DV634">
        <v>0</v>
      </c>
      <c r="DW634">
        <v>0</v>
      </c>
      <c r="DX634">
        <v>0</v>
      </c>
      <c r="DY634">
        <v>0</v>
      </c>
      <c r="DZ634">
        <v>0</v>
      </c>
      <c r="EA634">
        <v>3</v>
      </c>
      <c r="EB634">
        <v>0</v>
      </c>
      <c r="EC634">
        <v>0</v>
      </c>
      <c r="ED634">
        <v>0</v>
      </c>
      <c r="EE634">
        <v>0</v>
      </c>
      <c r="EF634">
        <v>0</v>
      </c>
      <c r="EG634">
        <v>11</v>
      </c>
      <c r="EH634">
        <v>0</v>
      </c>
      <c r="EI634">
        <v>0</v>
      </c>
      <c r="EJ634">
        <v>0</v>
      </c>
      <c r="EK634">
        <v>0</v>
      </c>
      <c r="EL634">
        <v>0</v>
      </c>
      <c r="EM634">
        <v>0</v>
      </c>
      <c r="EN634">
        <v>0</v>
      </c>
      <c r="EO634">
        <v>0</v>
      </c>
      <c r="EP634">
        <v>4</v>
      </c>
      <c r="EQ634">
        <v>28</v>
      </c>
      <c r="ER634">
        <v>11</v>
      </c>
      <c r="ES634">
        <v>4</v>
      </c>
      <c r="ET634">
        <v>2</v>
      </c>
      <c r="EU634">
        <v>2</v>
      </c>
      <c r="EV634">
        <v>0</v>
      </c>
      <c r="EW634">
        <v>0</v>
      </c>
      <c r="EX634">
        <v>0</v>
      </c>
      <c r="EY634">
        <v>0</v>
      </c>
      <c r="EZ634">
        <v>0</v>
      </c>
      <c r="FA634">
        <v>0</v>
      </c>
      <c r="FB634">
        <v>0</v>
      </c>
      <c r="FC634">
        <v>0</v>
      </c>
      <c r="FD634">
        <v>0</v>
      </c>
      <c r="FE634">
        <v>0</v>
      </c>
      <c r="FF634">
        <v>0</v>
      </c>
      <c r="FG634">
        <v>1</v>
      </c>
      <c r="FH634">
        <v>0</v>
      </c>
      <c r="FI634">
        <v>0</v>
      </c>
      <c r="FJ634">
        <v>0</v>
      </c>
      <c r="FK634">
        <v>1</v>
      </c>
      <c r="FL634">
        <v>0</v>
      </c>
      <c r="FM634">
        <v>1</v>
      </c>
      <c r="FN634">
        <v>0</v>
      </c>
      <c r="FO634">
        <v>0</v>
      </c>
      <c r="FP634">
        <v>0</v>
      </c>
      <c r="FQ634">
        <v>11</v>
      </c>
      <c r="FR634">
        <v>63</v>
      </c>
      <c r="FS634">
        <v>18</v>
      </c>
      <c r="FT634">
        <v>3</v>
      </c>
      <c r="FU634">
        <v>2</v>
      </c>
      <c r="FV634">
        <v>0</v>
      </c>
      <c r="FW634">
        <v>0</v>
      </c>
      <c r="FX634">
        <v>21</v>
      </c>
      <c r="FY634">
        <v>1</v>
      </c>
      <c r="FZ634">
        <v>1</v>
      </c>
      <c r="GA634">
        <v>0</v>
      </c>
      <c r="GB634">
        <v>4</v>
      </c>
      <c r="GC634">
        <v>0</v>
      </c>
      <c r="GD634">
        <v>0</v>
      </c>
      <c r="GE634">
        <v>1</v>
      </c>
      <c r="GF634">
        <v>1</v>
      </c>
      <c r="GG634">
        <v>0</v>
      </c>
      <c r="GH634">
        <v>4</v>
      </c>
      <c r="GI634">
        <v>5</v>
      </c>
      <c r="GJ634">
        <v>0</v>
      </c>
      <c r="GK634">
        <v>1</v>
      </c>
      <c r="GL634">
        <v>0</v>
      </c>
      <c r="GM634">
        <v>0</v>
      </c>
      <c r="GN634">
        <v>0</v>
      </c>
      <c r="GO634">
        <v>0</v>
      </c>
      <c r="GP634">
        <v>1</v>
      </c>
      <c r="GQ634">
        <v>63</v>
      </c>
      <c r="GR634">
        <v>12</v>
      </c>
      <c r="GS634">
        <v>3</v>
      </c>
      <c r="GT634">
        <v>2</v>
      </c>
      <c r="GU634">
        <v>0</v>
      </c>
      <c r="GV634">
        <v>1</v>
      </c>
      <c r="GW634">
        <v>0</v>
      </c>
      <c r="GX634">
        <v>0</v>
      </c>
      <c r="GY634">
        <v>1</v>
      </c>
      <c r="GZ634">
        <v>0</v>
      </c>
      <c r="HA634">
        <v>0</v>
      </c>
      <c r="HB634">
        <v>0</v>
      </c>
      <c r="HC634">
        <v>0</v>
      </c>
      <c r="HD634">
        <v>0</v>
      </c>
      <c r="HE634">
        <v>2</v>
      </c>
      <c r="HF634">
        <v>0</v>
      </c>
      <c r="HG634">
        <v>1</v>
      </c>
      <c r="HH634">
        <v>0</v>
      </c>
      <c r="HI634">
        <v>1</v>
      </c>
      <c r="HJ634">
        <v>0</v>
      </c>
      <c r="HK634">
        <v>0</v>
      </c>
      <c r="HL634">
        <v>0</v>
      </c>
      <c r="HM634">
        <v>0</v>
      </c>
      <c r="HN634">
        <v>0</v>
      </c>
      <c r="HO634">
        <v>1</v>
      </c>
      <c r="HP634">
        <v>0</v>
      </c>
      <c r="HQ634">
        <v>12</v>
      </c>
      <c r="HR634">
        <v>0</v>
      </c>
      <c r="HS634">
        <v>0</v>
      </c>
      <c r="HT634">
        <v>0</v>
      </c>
      <c r="HU634">
        <v>0</v>
      </c>
      <c r="HV634">
        <v>0</v>
      </c>
      <c r="HW634">
        <v>0</v>
      </c>
      <c r="HX634">
        <v>0</v>
      </c>
      <c r="HY634">
        <v>0</v>
      </c>
      <c r="HZ634">
        <v>0</v>
      </c>
      <c r="IA634">
        <v>0</v>
      </c>
      <c r="IB634">
        <v>0</v>
      </c>
      <c r="IC634">
        <v>0</v>
      </c>
      <c r="ID634">
        <v>0</v>
      </c>
      <c r="IE634">
        <v>0</v>
      </c>
    </row>
    <row r="635" spans="1:239">
      <c r="A635" t="s">
        <v>557</v>
      </c>
      <c r="B635" t="s">
        <v>549</v>
      </c>
      <c r="C635" t="str">
        <f>"061811"</f>
        <v>061811</v>
      </c>
      <c r="D635" t="s">
        <v>220</v>
      </c>
      <c r="E635">
        <v>7</v>
      </c>
      <c r="F635">
        <v>882</v>
      </c>
      <c r="G635">
        <v>680</v>
      </c>
      <c r="H635">
        <v>309</v>
      </c>
      <c r="I635">
        <v>371</v>
      </c>
      <c r="J635">
        <v>0</v>
      </c>
      <c r="K635">
        <v>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371</v>
      </c>
      <c r="T635">
        <v>0</v>
      </c>
      <c r="U635">
        <v>0</v>
      </c>
      <c r="V635">
        <v>371</v>
      </c>
      <c r="W635">
        <v>18</v>
      </c>
      <c r="X635">
        <v>13</v>
      </c>
      <c r="Y635">
        <v>5</v>
      </c>
      <c r="Z635">
        <v>0</v>
      </c>
      <c r="AA635">
        <v>353</v>
      </c>
      <c r="AB635">
        <v>209</v>
      </c>
      <c r="AC635">
        <v>23</v>
      </c>
      <c r="AD635">
        <v>48</v>
      </c>
      <c r="AE635">
        <v>1</v>
      </c>
      <c r="AF635">
        <v>1</v>
      </c>
      <c r="AG635">
        <v>3</v>
      </c>
      <c r="AH635">
        <v>1</v>
      </c>
      <c r="AI635">
        <v>3</v>
      </c>
      <c r="AJ635">
        <v>1</v>
      </c>
      <c r="AK635">
        <v>24</v>
      </c>
      <c r="AL635">
        <v>0</v>
      </c>
      <c r="AM635">
        <v>92</v>
      </c>
      <c r="AN635">
        <v>1</v>
      </c>
      <c r="AO635">
        <v>0</v>
      </c>
      <c r="AP635">
        <v>0</v>
      </c>
      <c r="AQ635">
        <v>0</v>
      </c>
      <c r="AR635">
        <v>0</v>
      </c>
      <c r="AS635">
        <v>3</v>
      </c>
      <c r="AT635">
        <v>5</v>
      </c>
      <c r="AU635">
        <v>0</v>
      </c>
      <c r="AV635">
        <v>0</v>
      </c>
      <c r="AW635">
        <v>0</v>
      </c>
      <c r="AX635">
        <v>1</v>
      </c>
      <c r="AY635">
        <v>1</v>
      </c>
      <c r="AZ635">
        <v>1</v>
      </c>
      <c r="BA635">
        <v>209</v>
      </c>
      <c r="BB635">
        <v>27</v>
      </c>
      <c r="BC635">
        <v>2</v>
      </c>
      <c r="BD635">
        <v>3</v>
      </c>
      <c r="BE635">
        <v>18</v>
      </c>
      <c r="BF635">
        <v>0</v>
      </c>
      <c r="BG635">
        <v>0</v>
      </c>
      <c r="BH635">
        <v>0</v>
      </c>
      <c r="BI635">
        <v>0</v>
      </c>
      <c r="BJ635">
        <v>1</v>
      </c>
      <c r="BK635">
        <v>0</v>
      </c>
      <c r="BL635">
        <v>0</v>
      </c>
      <c r="BM635">
        <v>0</v>
      </c>
      <c r="BN635">
        <v>1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1</v>
      </c>
      <c r="BY635">
        <v>0</v>
      </c>
      <c r="BZ635">
        <v>1</v>
      </c>
      <c r="CA635">
        <v>27</v>
      </c>
      <c r="CB635">
        <v>8</v>
      </c>
      <c r="CC635">
        <v>2</v>
      </c>
      <c r="CD635">
        <v>0</v>
      </c>
      <c r="CE635">
        <v>2</v>
      </c>
      <c r="CF635">
        <v>0</v>
      </c>
      <c r="CG635">
        <v>1</v>
      </c>
      <c r="CH635">
        <v>1</v>
      </c>
      <c r="CI635">
        <v>0</v>
      </c>
      <c r="CJ635">
        <v>0</v>
      </c>
      <c r="CK635">
        <v>2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8</v>
      </c>
      <c r="CR635">
        <v>11</v>
      </c>
      <c r="CS635">
        <v>6</v>
      </c>
      <c r="CT635">
        <v>1</v>
      </c>
      <c r="CU635">
        <v>0</v>
      </c>
      <c r="CV635">
        <v>1</v>
      </c>
      <c r="CW635">
        <v>0</v>
      </c>
      <c r="CX635">
        <v>1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1</v>
      </c>
      <c r="DF635">
        <v>0</v>
      </c>
      <c r="DG635">
        <v>1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11</v>
      </c>
      <c r="DR635">
        <v>19</v>
      </c>
      <c r="DS635">
        <v>0</v>
      </c>
      <c r="DT635">
        <v>0</v>
      </c>
      <c r="DU635">
        <v>2</v>
      </c>
      <c r="DV635">
        <v>0</v>
      </c>
      <c r="DW635">
        <v>0</v>
      </c>
      <c r="DX635">
        <v>0</v>
      </c>
      <c r="DY635">
        <v>2</v>
      </c>
      <c r="DZ635">
        <v>5</v>
      </c>
      <c r="EA635">
        <v>0</v>
      </c>
      <c r="EB635">
        <v>0</v>
      </c>
      <c r="EC635">
        <v>0</v>
      </c>
      <c r="ED635">
        <v>0</v>
      </c>
      <c r="EE635">
        <v>1</v>
      </c>
      <c r="EF635">
        <v>0</v>
      </c>
      <c r="EG635">
        <v>7</v>
      </c>
      <c r="EH635">
        <v>0</v>
      </c>
      <c r="EI635">
        <v>0</v>
      </c>
      <c r="EJ635">
        <v>0</v>
      </c>
      <c r="EK635">
        <v>0</v>
      </c>
      <c r="EL635">
        <v>0</v>
      </c>
      <c r="EM635">
        <v>0</v>
      </c>
      <c r="EN635">
        <v>0</v>
      </c>
      <c r="EO635">
        <v>0</v>
      </c>
      <c r="EP635">
        <v>2</v>
      </c>
      <c r="EQ635">
        <v>19</v>
      </c>
      <c r="ER635">
        <v>12</v>
      </c>
      <c r="ES635">
        <v>1</v>
      </c>
      <c r="ET635">
        <v>0</v>
      </c>
      <c r="EU635">
        <v>4</v>
      </c>
      <c r="EV635">
        <v>0</v>
      </c>
      <c r="EW635">
        <v>0</v>
      </c>
      <c r="EX635">
        <v>0</v>
      </c>
      <c r="EY635">
        <v>0</v>
      </c>
      <c r="EZ635">
        <v>1</v>
      </c>
      <c r="FA635">
        <v>1</v>
      </c>
      <c r="FB635">
        <v>0</v>
      </c>
      <c r="FC635">
        <v>0</v>
      </c>
      <c r="FD635">
        <v>2</v>
      </c>
      <c r="FE635">
        <v>0</v>
      </c>
      <c r="FF635">
        <v>0</v>
      </c>
      <c r="FG635">
        <v>3</v>
      </c>
      <c r="FH635">
        <v>0</v>
      </c>
      <c r="FI635">
        <v>0</v>
      </c>
      <c r="FJ635">
        <v>0</v>
      </c>
      <c r="FK635">
        <v>0</v>
      </c>
      <c r="FL635">
        <v>0</v>
      </c>
      <c r="FM635">
        <v>0</v>
      </c>
      <c r="FN635">
        <v>0</v>
      </c>
      <c r="FO635">
        <v>0</v>
      </c>
      <c r="FP635">
        <v>0</v>
      </c>
      <c r="FQ635">
        <v>12</v>
      </c>
      <c r="FR635">
        <v>63</v>
      </c>
      <c r="FS635">
        <v>12</v>
      </c>
      <c r="FT635">
        <v>0</v>
      </c>
      <c r="FU635">
        <v>1</v>
      </c>
      <c r="FV635">
        <v>1</v>
      </c>
      <c r="FW635">
        <v>0</v>
      </c>
      <c r="FX635">
        <v>9</v>
      </c>
      <c r="FY635">
        <v>4</v>
      </c>
      <c r="FZ635">
        <v>0</v>
      </c>
      <c r="GA635">
        <v>0</v>
      </c>
      <c r="GB635">
        <v>1</v>
      </c>
      <c r="GC635">
        <v>0</v>
      </c>
      <c r="GD635">
        <v>0</v>
      </c>
      <c r="GE635">
        <v>0</v>
      </c>
      <c r="GF635">
        <v>0</v>
      </c>
      <c r="GG635">
        <v>0</v>
      </c>
      <c r="GH635">
        <v>19</v>
      </c>
      <c r="GI635">
        <v>9</v>
      </c>
      <c r="GJ635">
        <v>4</v>
      </c>
      <c r="GK635">
        <v>1</v>
      </c>
      <c r="GL635">
        <v>0</v>
      </c>
      <c r="GM635">
        <v>0</v>
      </c>
      <c r="GN635">
        <v>0</v>
      </c>
      <c r="GO635">
        <v>1</v>
      </c>
      <c r="GP635">
        <v>1</v>
      </c>
      <c r="GQ635">
        <v>63</v>
      </c>
      <c r="GR635">
        <v>4</v>
      </c>
      <c r="GS635">
        <v>0</v>
      </c>
      <c r="GT635">
        <v>1</v>
      </c>
      <c r="GU635">
        <v>0</v>
      </c>
      <c r="GV635">
        <v>0</v>
      </c>
      <c r="GW635">
        <v>0</v>
      </c>
      <c r="GX635">
        <v>1</v>
      </c>
      <c r="GY635">
        <v>0</v>
      </c>
      <c r="GZ635">
        <v>1</v>
      </c>
      <c r="HA635">
        <v>0</v>
      </c>
      <c r="HB635">
        <v>0</v>
      </c>
      <c r="HC635">
        <v>0</v>
      </c>
      <c r="HD635">
        <v>0</v>
      </c>
      <c r="HE635">
        <v>0</v>
      </c>
      <c r="HF635">
        <v>0</v>
      </c>
      <c r="HG635">
        <v>0</v>
      </c>
      <c r="HH635">
        <v>0</v>
      </c>
      <c r="HI635">
        <v>0</v>
      </c>
      <c r="HJ635">
        <v>1</v>
      </c>
      <c r="HK635">
        <v>0</v>
      </c>
      <c r="HL635">
        <v>0</v>
      </c>
      <c r="HM635">
        <v>0</v>
      </c>
      <c r="HN635">
        <v>0</v>
      </c>
      <c r="HO635">
        <v>0</v>
      </c>
      <c r="HP635">
        <v>0</v>
      </c>
      <c r="HQ635">
        <v>4</v>
      </c>
      <c r="HR635">
        <v>0</v>
      </c>
      <c r="HS635">
        <v>0</v>
      </c>
      <c r="HT635">
        <v>0</v>
      </c>
      <c r="HU635">
        <v>0</v>
      </c>
      <c r="HV635">
        <v>0</v>
      </c>
      <c r="HW635">
        <v>0</v>
      </c>
      <c r="HX635">
        <v>0</v>
      </c>
      <c r="HY635">
        <v>0</v>
      </c>
      <c r="HZ635">
        <v>0</v>
      </c>
      <c r="IA635">
        <v>0</v>
      </c>
      <c r="IB635">
        <v>0</v>
      </c>
      <c r="IC635">
        <v>0</v>
      </c>
      <c r="ID635">
        <v>0</v>
      </c>
      <c r="IE635">
        <v>0</v>
      </c>
    </row>
    <row r="636" spans="1:239">
      <c r="A636" t="s">
        <v>556</v>
      </c>
      <c r="B636" t="s">
        <v>549</v>
      </c>
      <c r="C636" t="str">
        <f>"061811"</f>
        <v>061811</v>
      </c>
      <c r="D636" t="s">
        <v>293</v>
      </c>
      <c r="E636">
        <v>8</v>
      </c>
      <c r="F636">
        <v>826</v>
      </c>
      <c r="G636">
        <v>630</v>
      </c>
      <c r="H636">
        <v>230</v>
      </c>
      <c r="I636">
        <v>400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400</v>
      </c>
      <c r="T636">
        <v>0</v>
      </c>
      <c r="U636">
        <v>0</v>
      </c>
      <c r="V636">
        <v>400</v>
      </c>
      <c r="W636">
        <v>16</v>
      </c>
      <c r="X636">
        <v>10</v>
      </c>
      <c r="Y636">
        <v>6</v>
      </c>
      <c r="Z636">
        <v>0</v>
      </c>
      <c r="AA636">
        <v>384</v>
      </c>
      <c r="AB636">
        <v>234</v>
      </c>
      <c r="AC636">
        <v>26</v>
      </c>
      <c r="AD636">
        <v>70</v>
      </c>
      <c r="AE636">
        <v>15</v>
      </c>
      <c r="AF636">
        <v>1</v>
      </c>
      <c r="AG636">
        <v>3</v>
      </c>
      <c r="AH636">
        <v>0</v>
      </c>
      <c r="AI636">
        <v>4</v>
      </c>
      <c r="AJ636">
        <v>1</v>
      </c>
      <c r="AK636">
        <v>29</v>
      </c>
      <c r="AL636">
        <v>0</v>
      </c>
      <c r="AM636">
        <v>73</v>
      </c>
      <c r="AN636">
        <v>2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7</v>
      </c>
      <c r="AY636">
        <v>2</v>
      </c>
      <c r="AZ636">
        <v>1</v>
      </c>
      <c r="BA636">
        <v>234</v>
      </c>
      <c r="BB636">
        <v>28</v>
      </c>
      <c r="BC636">
        <v>1</v>
      </c>
      <c r="BD636">
        <v>1</v>
      </c>
      <c r="BE636">
        <v>24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1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1</v>
      </c>
      <c r="BY636">
        <v>0</v>
      </c>
      <c r="BZ636">
        <v>0</v>
      </c>
      <c r="CA636">
        <v>28</v>
      </c>
      <c r="CB636">
        <v>7</v>
      </c>
      <c r="CC636">
        <v>2</v>
      </c>
      <c r="CD636">
        <v>0</v>
      </c>
      <c r="CE636">
        <v>1</v>
      </c>
      <c r="CF636">
        <v>1</v>
      </c>
      <c r="CG636">
        <v>0</v>
      </c>
      <c r="CH636">
        <v>0</v>
      </c>
      <c r="CI636">
        <v>0</v>
      </c>
      <c r="CJ636">
        <v>1</v>
      </c>
      <c r="CK636">
        <v>0</v>
      </c>
      <c r="CL636">
        <v>0</v>
      </c>
      <c r="CM636">
        <v>2</v>
      </c>
      <c r="CN636">
        <v>0</v>
      </c>
      <c r="CO636">
        <v>0</v>
      </c>
      <c r="CP636">
        <v>0</v>
      </c>
      <c r="CQ636">
        <v>7</v>
      </c>
      <c r="CR636">
        <v>12</v>
      </c>
      <c r="CS636">
        <v>4</v>
      </c>
      <c r="CT636">
        <v>0</v>
      </c>
      <c r="CU636">
        <v>0</v>
      </c>
      <c r="CV636">
        <v>1</v>
      </c>
      <c r="CW636">
        <v>1</v>
      </c>
      <c r="CX636">
        <v>0</v>
      </c>
      <c r="CY636">
        <v>1</v>
      </c>
      <c r="CZ636">
        <v>1</v>
      </c>
      <c r="DA636">
        <v>2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2</v>
      </c>
      <c r="DO636">
        <v>0</v>
      </c>
      <c r="DP636">
        <v>0</v>
      </c>
      <c r="DQ636">
        <v>12</v>
      </c>
      <c r="DR636">
        <v>31</v>
      </c>
      <c r="DS636">
        <v>4</v>
      </c>
      <c r="DT636">
        <v>1</v>
      </c>
      <c r="DU636">
        <v>6</v>
      </c>
      <c r="DV636">
        <v>0</v>
      </c>
      <c r="DW636">
        <v>1</v>
      </c>
      <c r="DX636">
        <v>2</v>
      </c>
      <c r="DY636">
        <v>1</v>
      </c>
      <c r="DZ636">
        <v>2</v>
      </c>
      <c r="EA636">
        <v>1</v>
      </c>
      <c r="EB636">
        <v>0</v>
      </c>
      <c r="EC636">
        <v>0</v>
      </c>
      <c r="ED636">
        <v>0</v>
      </c>
      <c r="EE636">
        <v>0</v>
      </c>
      <c r="EF636">
        <v>0</v>
      </c>
      <c r="EG636">
        <v>10</v>
      </c>
      <c r="EH636">
        <v>0</v>
      </c>
      <c r="EI636">
        <v>0</v>
      </c>
      <c r="EJ636">
        <v>0</v>
      </c>
      <c r="EK636">
        <v>0</v>
      </c>
      <c r="EL636">
        <v>0</v>
      </c>
      <c r="EM636">
        <v>0</v>
      </c>
      <c r="EN636">
        <v>0</v>
      </c>
      <c r="EO636">
        <v>0</v>
      </c>
      <c r="EP636">
        <v>3</v>
      </c>
      <c r="EQ636">
        <v>31</v>
      </c>
      <c r="ER636">
        <v>10</v>
      </c>
      <c r="ES636">
        <v>1</v>
      </c>
      <c r="ET636">
        <v>0</v>
      </c>
      <c r="EU636">
        <v>1</v>
      </c>
      <c r="EV636">
        <v>0</v>
      </c>
      <c r="EW636">
        <v>2</v>
      </c>
      <c r="EX636">
        <v>0</v>
      </c>
      <c r="EY636">
        <v>1</v>
      </c>
      <c r="EZ636">
        <v>0</v>
      </c>
      <c r="FA636">
        <v>0</v>
      </c>
      <c r="FB636">
        <v>0</v>
      </c>
      <c r="FC636">
        <v>1</v>
      </c>
      <c r="FD636">
        <v>0</v>
      </c>
      <c r="FE636">
        <v>0</v>
      </c>
      <c r="FF636">
        <v>0</v>
      </c>
      <c r="FG636">
        <v>3</v>
      </c>
      <c r="FH636">
        <v>0</v>
      </c>
      <c r="FI636">
        <v>0</v>
      </c>
      <c r="FJ636">
        <v>0</v>
      </c>
      <c r="FK636">
        <v>0</v>
      </c>
      <c r="FL636">
        <v>0</v>
      </c>
      <c r="FM636">
        <v>0</v>
      </c>
      <c r="FN636">
        <v>0</v>
      </c>
      <c r="FO636">
        <v>0</v>
      </c>
      <c r="FP636">
        <v>1</v>
      </c>
      <c r="FQ636">
        <v>10</v>
      </c>
      <c r="FR636">
        <v>60</v>
      </c>
      <c r="FS636">
        <v>12</v>
      </c>
      <c r="FT636">
        <v>5</v>
      </c>
      <c r="FU636">
        <v>3</v>
      </c>
      <c r="FV636">
        <v>0</v>
      </c>
      <c r="FW636">
        <v>0</v>
      </c>
      <c r="FX636">
        <v>18</v>
      </c>
      <c r="FY636">
        <v>2</v>
      </c>
      <c r="FZ636">
        <v>1</v>
      </c>
      <c r="GA636">
        <v>1</v>
      </c>
      <c r="GB636">
        <v>3</v>
      </c>
      <c r="GC636">
        <v>0</v>
      </c>
      <c r="GD636">
        <v>0</v>
      </c>
      <c r="GE636">
        <v>3</v>
      </c>
      <c r="GF636">
        <v>3</v>
      </c>
      <c r="GG636">
        <v>0</v>
      </c>
      <c r="GH636">
        <v>3</v>
      </c>
      <c r="GI636">
        <v>1</v>
      </c>
      <c r="GJ636">
        <v>0</v>
      </c>
      <c r="GK636">
        <v>2</v>
      </c>
      <c r="GL636">
        <v>0</v>
      </c>
      <c r="GM636">
        <v>1</v>
      </c>
      <c r="GN636">
        <v>1</v>
      </c>
      <c r="GO636">
        <v>1</v>
      </c>
      <c r="GP636">
        <v>0</v>
      </c>
      <c r="GQ636">
        <v>60</v>
      </c>
      <c r="GR636">
        <v>1</v>
      </c>
      <c r="GS636">
        <v>1</v>
      </c>
      <c r="GT636">
        <v>0</v>
      </c>
      <c r="GU636">
        <v>0</v>
      </c>
      <c r="GV636">
        <v>0</v>
      </c>
      <c r="GW636">
        <v>0</v>
      </c>
      <c r="GX636">
        <v>0</v>
      </c>
      <c r="GY636">
        <v>0</v>
      </c>
      <c r="GZ636">
        <v>0</v>
      </c>
      <c r="HA636">
        <v>0</v>
      </c>
      <c r="HB636">
        <v>0</v>
      </c>
      <c r="HC636">
        <v>0</v>
      </c>
      <c r="HD636">
        <v>0</v>
      </c>
      <c r="HE636">
        <v>0</v>
      </c>
      <c r="HF636">
        <v>0</v>
      </c>
      <c r="HG636">
        <v>0</v>
      </c>
      <c r="HH636">
        <v>0</v>
      </c>
      <c r="HI636">
        <v>0</v>
      </c>
      <c r="HJ636">
        <v>0</v>
      </c>
      <c r="HK636">
        <v>0</v>
      </c>
      <c r="HL636">
        <v>0</v>
      </c>
      <c r="HM636">
        <v>0</v>
      </c>
      <c r="HN636">
        <v>0</v>
      </c>
      <c r="HO636">
        <v>0</v>
      </c>
      <c r="HP636">
        <v>0</v>
      </c>
      <c r="HQ636">
        <v>1</v>
      </c>
      <c r="HR636">
        <v>1</v>
      </c>
      <c r="HS636">
        <v>0</v>
      </c>
      <c r="HT636">
        <v>0</v>
      </c>
      <c r="HU636">
        <v>1</v>
      </c>
      <c r="HV636">
        <v>0</v>
      </c>
      <c r="HW636">
        <v>0</v>
      </c>
      <c r="HX636">
        <v>0</v>
      </c>
      <c r="HY636">
        <v>0</v>
      </c>
      <c r="HZ636">
        <v>0</v>
      </c>
      <c r="IA636">
        <v>0</v>
      </c>
      <c r="IB636">
        <v>0</v>
      </c>
      <c r="IC636">
        <v>0</v>
      </c>
      <c r="ID636">
        <v>0</v>
      </c>
      <c r="IE636">
        <v>1</v>
      </c>
    </row>
    <row r="637" spans="1:239">
      <c r="A637" t="s">
        <v>555</v>
      </c>
      <c r="B637" t="s">
        <v>549</v>
      </c>
      <c r="C637" t="str">
        <f>"061811"</f>
        <v>061811</v>
      </c>
      <c r="D637" t="s">
        <v>220</v>
      </c>
      <c r="E637">
        <v>9</v>
      </c>
      <c r="F637">
        <v>312</v>
      </c>
      <c r="G637">
        <v>240</v>
      </c>
      <c r="H637">
        <v>102</v>
      </c>
      <c r="I637">
        <v>138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138</v>
      </c>
      <c r="T637">
        <v>0</v>
      </c>
      <c r="U637">
        <v>0</v>
      </c>
      <c r="V637">
        <v>138</v>
      </c>
      <c r="W637">
        <v>4</v>
      </c>
      <c r="X637">
        <v>4</v>
      </c>
      <c r="Y637">
        <v>0</v>
      </c>
      <c r="Z637">
        <v>0</v>
      </c>
      <c r="AA637">
        <v>134</v>
      </c>
      <c r="AB637">
        <v>61</v>
      </c>
      <c r="AC637">
        <v>5</v>
      </c>
      <c r="AD637">
        <v>6</v>
      </c>
      <c r="AE637">
        <v>1</v>
      </c>
      <c r="AF637">
        <v>0</v>
      </c>
      <c r="AG637">
        <v>0</v>
      </c>
      <c r="AH637">
        <v>0</v>
      </c>
      <c r="AI637">
        <v>1</v>
      </c>
      <c r="AJ637">
        <v>0</v>
      </c>
      <c r="AK637">
        <v>33</v>
      </c>
      <c r="AL637">
        <v>0</v>
      </c>
      <c r="AM637">
        <v>14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1</v>
      </c>
      <c r="AY637">
        <v>0</v>
      </c>
      <c r="AZ637">
        <v>0</v>
      </c>
      <c r="BA637">
        <v>61</v>
      </c>
      <c r="BB637">
        <v>6</v>
      </c>
      <c r="BC637">
        <v>0</v>
      </c>
      <c r="BD637">
        <v>2</v>
      </c>
      <c r="BE637">
        <v>2</v>
      </c>
      <c r="BF637">
        <v>0</v>
      </c>
      <c r="BG637">
        <v>1</v>
      </c>
      <c r="BH637">
        <v>0</v>
      </c>
      <c r="BI637">
        <v>0</v>
      </c>
      <c r="BJ637">
        <v>0</v>
      </c>
      <c r="BK637">
        <v>1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6</v>
      </c>
      <c r="CB637">
        <v>1</v>
      </c>
      <c r="CC637">
        <v>0</v>
      </c>
      <c r="CD637">
        <v>0</v>
      </c>
      <c r="CE637">
        <v>0</v>
      </c>
      <c r="CF637">
        <v>0</v>
      </c>
      <c r="CG637">
        <v>1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1</v>
      </c>
      <c r="CR637">
        <v>9</v>
      </c>
      <c r="CS637">
        <v>0</v>
      </c>
      <c r="CT637">
        <v>1</v>
      </c>
      <c r="CU637">
        <v>0</v>
      </c>
      <c r="CV637">
        <v>1</v>
      </c>
      <c r="CW637">
        <v>0</v>
      </c>
      <c r="CX637">
        <v>0</v>
      </c>
      <c r="CY637">
        <v>0</v>
      </c>
      <c r="CZ637">
        <v>0</v>
      </c>
      <c r="DA637">
        <v>1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1</v>
      </c>
      <c r="DK637">
        <v>0</v>
      </c>
      <c r="DL637">
        <v>0</v>
      </c>
      <c r="DM637">
        <v>0</v>
      </c>
      <c r="DN637">
        <v>5</v>
      </c>
      <c r="DO637">
        <v>0</v>
      </c>
      <c r="DP637">
        <v>0</v>
      </c>
      <c r="DQ637">
        <v>9</v>
      </c>
      <c r="DR637">
        <v>25</v>
      </c>
      <c r="DS637">
        <v>2</v>
      </c>
      <c r="DT637">
        <v>1</v>
      </c>
      <c r="DU637">
        <v>5</v>
      </c>
      <c r="DV637">
        <v>1</v>
      </c>
      <c r="DW637">
        <v>0</v>
      </c>
      <c r="DX637">
        <v>0</v>
      </c>
      <c r="DY637">
        <v>0</v>
      </c>
      <c r="DZ637">
        <v>2</v>
      </c>
      <c r="EA637">
        <v>1</v>
      </c>
      <c r="EB637">
        <v>1</v>
      </c>
      <c r="EC637">
        <v>0</v>
      </c>
      <c r="ED637">
        <v>0</v>
      </c>
      <c r="EE637">
        <v>0</v>
      </c>
      <c r="EF637">
        <v>0</v>
      </c>
      <c r="EG637">
        <v>11</v>
      </c>
      <c r="EH637">
        <v>0</v>
      </c>
      <c r="EI637">
        <v>0</v>
      </c>
      <c r="EJ637">
        <v>0</v>
      </c>
      <c r="EK637">
        <v>0</v>
      </c>
      <c r="EL637">
        <v>0</v>
      </c>
      <c r="EM637">
        <v>0</v>
      </c>
      <c r="EN637">
        <v>1</v>
      </c>
      <c r="EO637">
        <v>0</v>
      </c>
      <c r="EP637">
        <v>0</v>
      </c>
      <c r="EQ637">
        <v>25</v>
      </c>
      <c r="ER637">
        <v>6</v>
      </c>
      <c r="ES637">
        <v>1</v>
      </c>
      <c r="ET637">
        <v>0</v>
      </c>
      <c r="EU637">
        <v>3</v>
      </c>
      <c r="EV637">
        <v>0</v>
      </c>
      <c r="EW637">
        <v>0</v>
      </c>
      <c r="EX637">
        <v>1</v>
      </c>
      <c r="EY637">
        <v>0</v>
      </c>
      <c r="EZ637">
        <v>0</v>
      </c>
      <c r="FA637">
        <v>0</v>
      </c>
      <c r="FB637">
        <v>0</v>
      </c>
      <c r="FC637">
        <v>0</v>
      </c>
      <c r="FD637">
        <v>0</v>
      </c>
      <c r="FE637">
        <v>0</v>
      </c>
      <c r="FF637">
        <v>0</v>
      </c>
      <c r="FG637">
        <v>1</v>
      </c>
      <c r="FH637">
        <v>0</v>
      </c>
      <c r="FI637">
        <v>0</v>
      </c>
      <c r="FJ637">
        <v>0</v>
      </c>
      <c r="FK637">
        <v>0</v>
      </c>
      <c r="FL637">
        <v>0</v>
      </c>
      <c r="FM637">
        <v>0</v>
      </c>
      <c r="FN637">
        <v>0</v>
      </c>
      <c r="FO637">
        <v>0</v>
      </c>
      <c r="FP637">
        <v>0</v>
      </c>
      <c r="FQ637">
        <v>6</v>
      </c>
      <c r="FR637">
        <v>25</v>
      </c>
      <c r="FS637">
        <v>3</v>
      </c>
      <c r="FT637">
        <v>1</v>
      </c>
      <c r="FU637">
        <v>1</v>
      </c>
      <c r="FV637">
        <v>0</v>
      </c>
      <c r="FW637">
        <v>0</v>
      </c>
      <c r="FX637">
        <v>7</v>
      </c>
      <c r="FY637">
        <v>1</v>
      </c>
      <c r="FZ637">
        <v>0</v>
      </c>
      <c r="GA637">
        <v>0</v>
      </c>
      <c r="GB637">
        <v>0</v>
      </c>
      <c r="GC637">
        <v>0</v>
      </c>
      <c r="GD637">
        <v>0</v>
      </c>
      <c r="GE637">
        <v>1</v>
      </c>
      <c r="GF637">
        <v>4</v>
      </c>
      <c r="GG637">
        <v>0</v>
      </c>
      <c r="GH637">
        <v>1</v>
      </c>
      <c r="GI637">
        <v>2</v>
      </c>
      <c r="GJ637">
        <v>0</v>
      </c>
      <c r="GK637">
        <v>0</v>
      </c>
      <c r="GL637">
        <v>1</v>
      </c>
      <c r="GM637">
        <v>0</v>
      </c>
      <c r="GN637">
        <v>0</v>
      </c>
      <c r="GO637">
        <v>3</v>
      </c>
      <c r="GP637">
        <v>0</v>
      </c>
      <c r="GQ637">
        <v>25</v>
      </c>
      <c r="GR637">
        <v>1</v>
      </c>
      <c r="GS637">
        <v>0</v>
      </c>
      <c r="GT637">
        <v>1</v>
      </c>
      <c r="GU637">
        <v>0</v>
      </c>
      <c r="GV637">
        <v>0</v>
      </c>
      <c r="GW637">
        <v>0</v>
      </c>
      <c r="GX637">
        <v>0</v>
      </c>
      <c r="GY637">
        <v>0</v>
      </c>
      <c r="GZ637">
        <v>0</v>
      </c>
      <c r="HA637">
        <v>0</v>
      </c>
      <c r="HB637">
        <v>0</v>
      </c>
      <c r="HC637">
        <v>0</v>
      </c>
      <c r="HD637">
        <v>0</v>
      </c>
      <c r="HE637">
        <v>0</v>
      </c>
      <c r="HF637">
        <v>0</v>
      </c>
      <c r="HG637">
        <v>0</v>
      </c>
      <c r="HH637">
        <v>0</v>
      </c>
      <c r="HI637">
        <v>0</v>
      </c>
      <c r="HJ637">
        <v>0</v>
      </c>
      <c r="HK637">
        <v>0</v>
      </c>
      <c r="HL637">
        <v>0</v>
      </c>
      <c r="HM637">
        <v>0</v>
      </c>
      <c r="HN637">
        <v>0</v>
      </c>
      <c r="HO637">
        <v>0</v>
      </c>
      <c r="HP637">
        <v>0</v>
      </c>
      <c r="HQ637">
        <v>1</v>
      </c>
      <c r="HR637">
        <v>0</v>
      </c>
      <c r="HS637">
        <v>0</v>
      </c>
      <c r="HT637">
        <v>0</v>
      </c>
      <c r="HU637">
        <v>0</v>
      </c>
      <c r="HV637">
        <v>0</v>
      </c>
      <c r="HW637">
        <v>0</v>
      </c>
      <c r="HX637">
        <v>0</v>
      </c>
      <c r="HY637">
        <v>0</v>
      </c>
      <c r="HZ637">
        <v>0</v>
      </c>
      <c r="IA637">
        <v>0</v>
      </c>
      <c r="IB637">
        <v>0</v>
      </c>
      <c r="IC637">
        <v>0</v>
      </c>
      <c r="ID637">
        <v>0</v>
      </c>
      <c r="IE637">
        <v>0</v>
      </c>
    </row>
    <row r="638" spans="1:239">
      <c r="A638" t="s">
        <v>554</v>
      </c>
      <c r="B638" t="s">
        <v>549</v>
      </c>
      <c r="C638" t="str">
        <f>"061811"</f>
        <v>061811</v>
      </c>
      <c r="D638" t="s">
        <v>553</v>
      </c>
      <c r="E638">
        <v>10</v>
      </c>
      <c r="F638">
        <v>575</v>
      </c>
      <c r="G638">
        <v>450</v>
      </c>
      <c r="H638">
        <v>139</v>
      </c>
      <c r="I638">
        <v>311</v>
      </c>
      <c r="J638">
        <v>0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311</v>
      </c>
      <c r="T638">
        <v>0</v>
      </c>
      <c r="U638">
        <v>0</v>
      </c>
      <c r="V638">
        <v>311</v>
      </c>
      <c r="W638">
        <v>14</v>
      </c>
      <c r="X638">
        <v>12</v>
      </c>
      <c r="Y638">
        <v>2</v>
      </c>
      <c r="Z638">
        <v>0</v>
      </c>
      <c r="AA638">
        <v>297</v>
      </c>
      <c r="AB638">
        <v>238</v>
      </c>
      <c r="AC638">
        <v>14</v>
      </c>
      <c r="AD638">
        <v>29</v>
      </c>
      <c r="AE638">
        <v>3</v>
      </c>
      <c r="AF638">
        <v>2</v>
      </c>
      <c r="AG638">
        <v>2</v>
      </c>
      <c r="AH638">
        <v>1</v>
      </c>
      <c r="AI638">
        <v>4</v>
      </c>
      <c r="AJ638">
        <v>3</v>
      </c>
      <c r="AK638">
        <v>27</v>
      </c>
      <c r="AL638">
        <v>4</v>
      </c>
      <c r="AM638">
        <v>139</v>
      </c>
      <c r="AN638">
        <v>1</v>
      </c>
      <c r="AO638">
        <v>0</v>
      </c>
      <c r="AP638">
        <v>1</v>
      </c>
      <c r="AQ638">
        <v>1</v>
      </c>
      <c r="AR638">
        <v>1</v>
      </c>
      <c r="AS638">
        <v>0</v>
      </c>
      <c r="AT638">
        <v>3</v>
      </c>
      <c r="AU638">
        <v>0</v>
      </c>
      <c r="AV638">
        <v>0</v>
      </c>
      <c r="AW638">
        <v>1</v>
      </c>
      <c r="AX638">
        <v>1</v>
      </c>
      <c r="AY638">
        <v>0</v>
      </c>
      <c r="AZ638">
        <v>1</v>
      </c>
      <c r="BA638">
        <v>238</v>
      </c>
      <c r="BB638">
        <v>13</v>
      </c>
      <c r="BC638">
        <v>0</v>
      </c>
      <c r="BD638">
        <v>1</v>
      </c>
      <c r="BE638">
        <v>8</v>
      </c>
      <c r="BF638">
        <v>2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1</v>
      </c>
      <c r="BW638">
        <v>0</v>
      </c>
      <c r="BX638">
        <v>0</v>
      </c>
      <c r="BY638">
        <v>0</v>
      </c>
      <c r="BZ638">
        <v>1</v>
      </c>
      <c r="CA638">
        <v>13</v>
      </c>
      <c r="CB638">
        <v>5</v>
      </c>
      <c r="CC638">
        <v>2</v>
      </c>
      <c r="CD638">
        <v>0</v>
      </c>
      <c r="CE638">
        <v>0</v>
      </c>
      <c r="CF638">
        <v>0</v>
      </c>
      <c r="CG638">
        <v>1</v>
      </c>
      <c r="CH638">
        <v>0</v>
      </c>
      <c r="CI638">
        <v>0</v>
      </c>
      <c r="CJ638">
        <v>1</v>
      </c>
      <c r="CK638">
        <v>0</v>
      </c>
      <c r="CL638">
        <v>0</v>
      </c>
      <c r="CM638">
        <v>0</v>
      </c>
      <c r="CN638">
        <v>1</v>
      </c>
      <c r="CO638">
        <v>0</v>
      </c>
      <c r="CP638">
        <v>0</v>
      </c>
      <c r="CQ638">
        <v>5</v>
      </c>
      <c r="CR638">
        <v>6</v>
      </c>
      <c r="CS638">
        <v>3</v>
      </c>
      <c r="CT638">
        <v>0</v>
      </c>
      <c r="CU638">
        <v>2</v>
      </c>
      <c r="CV638">
        <v>0</v>
      </c>
      <c r="CW638">
        <v>1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6</v>
      </c>
      <c r="DR638">
        <v>5</v>
      </c>
      <c r="DS638">
        <v>1</v>
      </c>
      <c r="DT638">
        <v>0</v>
      </c>
      <c r="DU638">
        <v>0</v>
      </c>
      <c r="DV638">
        <v>0</v>
      </c>
      <c r="DW638">
        <v>0</v>
      </c>
      <c r="DX638">
        <v>0</v>
      </c>
      <c r="DY638">
        <v>0</v>
      </c>
      <c r="DZ638">
        <v>0</v>
      </c>
      <c r="EA638">
        <v>0</v>
      </c>
      <c r="EB638">
        <v>1</v>
      </c>
      <c r="EC638">
        <v>0</v>
      </c>
      <c r="ED638">
        <v>0</v>
      </c>
      <c r="EE638">
        <v>0</v>
      </c>
      <c r="EF638">
        <v>0</v>
      </c>
      <c r="EG638">
        <v>1</v>
      </c>
      <c r="EH638">
        <v>0</v>
      </c>
      <c r="EI638">
        <v>0</v>
      </c>
      <c r="EJ638">
        <v>0</v>
      </c>
      <c r="EK638">
        <v>0</v>
      </c>
      <c r="EL638">
        <v>0</v>
      </c>
      <c r="EM638">
        <v>0</v>
      </c>
      <c r="EN638">
        <v>0</v>
      </c>
      <c r="EO638">
        <v>1</v>
      </c>
      <c r="EP638">
        <v>1</v>
      </c>
      <c r="EQ638">
        <v>5</v>
      </c>
      <c r="ER638">
        <v>1</v>
      </c>
      <c r="ES638">
        <v>0</v>
      </c>
      <c r="ET638">
        <v>0</v>
      </c>
      <c r="EU638">
        <v>0</v>
      </c>
      <c r="EV638">
        <v>0</v>
      </c>
      <c r="EW638">
        <v>0</v>
      </c>
      <c r="EX638">
        <v>0</v>
      </c>
      <c r="EY638">
        <v>0</v>
      </c>
      <c r="EZ638">
        <v>0</v>
      </c>
      <c r="FA638">
        <v>0</v>
      </c>
      <c r="FB638">
        <v>0</v>
      </c>
      <c r="FC638">
        <v>0</v>
      </c>
      <c r="FD638">
        <v>0</v>
      </c>
      <c r="FE638">
        <v>0</v>
      </c>
      <c r="FF638">
        <v>0</v>
      </c>
      <c r="FG638">
        <v>1</v>
      </c>
      <c r="FH638">
        <v>0</v>
      </c>
      <c r="FI638">
        <v>0</v>
      </c>
      <c r="FJ638">
        <v>0</v>
      </c>
      <c r="FK638">
        <v>0</v>
      </c>
      <c r="FL638">
        <v>0</v>
      </c>
      <c r="FM638">
        <v>0</v>
      </c>
      <c r="FN638">
        <v>0</v>
      </c>
      <c r="FO638">
        <v>0</v>
      </c>
      <c r="FP638">
        <v>0</v>
      </c>
      <c r="FQ638">
        <v>1</v>
      </c>
      <c r="FR638">
        <v>27</v>
      </c>
      <c r="FS638">
        <v>5</v>
      </c>
      <c r="FT638">
        <v>3</v>
      </c>
      <c r="FU638">
        <v>0</v>
      </c>
      <c r="FV638">
        <v>0</v>
      </c>
      <c r="FW638">
        <v>0</v>
      </c>
      <c r="FX638">
        <v>4</v>
      </c>
      <c r="FY638">
        <v>2</v>
      </c>
      <c r="FZ638">
        <v>0</v>
      </c>
      <c r="GA638">
        <v>0</v>
      </c>
      <c r="GB638">
        <v>3</v>
      </c>
      <c r="GC638">
        <v>0</v>
      </c>
      <c r="GD638">
        <v>0</v>
      </c>
      <c r="GE638">
        <v>1</v>
      </c>
      <c r="GF638">
        <v>2</v>
      </c>
      <c r="GG638">
        <v>1</v>
      </c>
      <c r="GH638">
        <v>0</v>
      </c>
      <c r="GI638">
        <v>3</v>
      </c>
      <c r="GJ638">
        <v>0</v>
      </c>
      <c r="GK638">
        <v>0</v>
      </c>
      <c r="GL638">
        <v>1</v>
      </c>
      <c r="GM638">
        <v>1</v>
      </c>
      <c r="GN638">
        <v>0</v>
      </c>
      <c r="GO638">
        <v>1</v>
      </c>
      <c r="GP638">
        <v>0</v>
      </c>
      <c r="GQ638">
        <v>27</v>
      </c>
      <c r="GR638">
        <v>2</v>
      </c>
      <c r="GS638">
        <v>0</v>
      </c>
      <c r="GT638">
        <v>0</v>
      </c>
      <c r="GU638">
        <v>0</v>
      </c>
      <c r="GV638">
        <v>0</v>
      </c>
      <c r="GW638">
        <v>0</v>
      </c>
      <c r="GX638">
        <v>0</v>
      </c>
      <c r="GY638">
        <v>0</v>
      </c>
      <c r="GZ638">
        <v>0</v>
      </c>
      <c r="HA638">
        <v>0</v>
      </c>
      <c r="HB638">
        <v>1</v>
      </c>
      <c r="HC638">
        <v>0</v>
      </c>
      <c r="HD638">
        <v>0</v>
      </c>
      <c r="HE638">
        <v>0</v>
      </c>
      <c r="HF638">
        <v>0</v>
      </c>
      <c r="HG638">
        <v>0</v>
      </c>
      <c r="HH638">
        <v>0</v>
      </c>
      <c r="HI638">
        <v>0</v>
      </c>
      <c r="HJ638">
        <v>1</v>
      </c>
      <c r="HK638">
        <v>0</v>
      </c>
      <c r="HL638">
        <v>0</v>
      </c>
      <c r="HM638">
        <v>0</v>
      </c>
      <c r="HN638">
        <v>0</v>
      </c>
      <c r="HO638">
        <v>0</v>
      </c>
      <c r="HP638">
        <v>0</v>
      </c>
      <c r="HQ638">
        <v>2</v>
      </c>
      <c r="HR638">
        <v>0</v>
      </c>
      <c r="HS638">
        <v>0</v>
      </c>
      <c r="HT638">
        <v>0</v>
      </c>
      <c r="HU638">
        <v>0</v>
      </c>
      <c r="HV638">
        <v>0</v>
      </c>
      <c r="HW638">
        <v>0</v>
      </c>
      <c r="HX638">
        <v>0</v>
      </c>
      <c r="HY638">
        <v>0</v>
      </c>
      <c r="HZ638">
        <v>0</v>
      </c>
      <c r="IA638">
        <v>0</v>
      </c>
      <c r="IB638">
        <v>0</v>
      </c>
      <c r="IC638">
        <v>0</v>
      </c>
      <c r="ID638">
        <v>0</v>
      </c>
      <c r="IE638">
        <v>0</v>
      </c>
    </row>
    <row r="639" spans="1:239">
      <c r="A639" t="s">
        <v>552</v>
      </c>
      <c r="B639" t="s">
        <v>549</v>
      </c>
      <c r="C639" t="str">
        <f>"061811"</f>
        <v>061811</v>
      </c>
      <c r="D639" t="s">
        <v>239</v>
      </c>
      <c r="E639">
        <v>11</v>
      </c>
      <c r="F639">
        <v>420</v>
      </c>
      <c r="G639">
        <v>320</v>
      </c>
      <c r="H639">
        <v>166</v>
      </c>
      <c r="I639">
        <v>154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154</v>
      </c>
      <c r="T639">
        <v>0</v>
      </c>
      <c r="U639">
        <v>0</v>
      </c>
      <c r="V639">
        <v>154</v>
      </c>
      <c r="W639">
        <v>8</v>
      </c>
      <c r="X639">
        <v>1</v>
      </c>
      <c r="Y639">
        <v>7</v>
      </c>
      <c r="Z639">
        <v>0</v>
      </c>
      <c r="AA639">
        <v>146</v>
      </c>
      <c r="AB639">
        <v>68</v>
      </c>
      <c r="AC639">
        <v>5</v>
      </c>
      <c r="AD639">
        <v>14</v>
      </c>
      <c r="AE639">
        <v>0</v>
      </c>
      <c r="AF639">
        <v>0</v>
      </c>
      <c r="AG639">
        <v>0</v>
      </c>
      <c r="AH639">
        <v>0</v>
      </c>
      <c r="AI639">
        <v>1</v>
      </c>
      <c r="AJ639">
        <v>3</v>
      </c>
      <c r="AK639">
        <v>12</v>
      </c>
      <c r="AL639">
        <v>0</v>
      </c>
      <c r="AM639">
        <v>24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1</v>
      </c>
      <c r="AT639">
        <v>3</v>
      </c>
      <c r="AU639">
        <v>0</v>
      </c>
      <c r="AV639">
        <v>1</v>
      </c>
      <c r="AW639">
        <v>1</v>
      </c>
      <c r="AX639">
        <v>3</v>
      </c>
      <c r="AY639">
        <v>0</v>
      </c>
      <c r="AZ639">
        <v>0</v>
      </c>
      <c r="BA639">
        <v>68</v>
      </c>
      <c r="BB639">
        <v>16</v>
      </c>
      <c r="BC639">
        <v>1</v>
      </c>
      <c r="BD639">
        <v>0</v>
      </c>
      <c r="BE639">
        <v>12</v>
      </c>
      <c r="BF639">
        <v>1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1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1</v>
      </c>
      <c r="BY639">
        <v>0</v>
      </c>
      <c r="BZ639">
        <v>0</v>
      </c>
      <c r="CA639">
        <v>16</v>
      </c>
      <c r="CB639">
        <v>6</v>
      </c>
      <c r="CC639">
        <v>2</v>
      </c>
      <c r="CD639">
        <v>0</v>
      </c>
      <c r="CE639">
        <v>0</v>
      </c>
      <c r="CF639">
        <v>2</v>
      </c>
      <c r="CG639">
        <v>0</v>
      </c>
      <c r="CH639">
        <v>0</v>
      </c>
      <c r="CI639">
        <v>0</v>
      </c>
      <c r="CJ639">
        <v>2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6</v>
      </c>
      <c r="CR639">
        <v>6</v>
      </c>
      <c r="CS639">
        <v>1</v>
      </c>
      <c r="CT639">
        <v>0</v>
      </c>
      <c r="CU639">
        <v>0</v>
      </c>
      <c r="CV639">
        <v>0</v>
      </c>
      <c r="CW639">
        <v>1</v>
      </c>
      <c r="CX639">
        <v>0</v>
      </c>
      <c r="CY639">
        <v>0</v>
      </c>
      <c r="CZ639">
        <v>0</v>
      </c>
      <c r="DA639">
        <v>2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1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1</v>
      </c>
      <c r="DN639">
        <v>0</v>
      </c>
      <c r="DO639">
        <v>0</v>
      </c>
      <c r="DP639">
        <v>0</v>
      </c>
      <c r="DQ639">
        <v>6</v>
      </c>
      <c r="DR639">
        <v>22</v>
      </c>
      <c r="DS639">
        <v>1</v>
      </c>
      <c r="DT639">
        <v>1</v>
      </c>
      <c r="DU639">
        <v>2</v>
      </c>
      <c r="DV639">
        <v>1</v>
      </c>
      <c r="DW639">
        <v>0</v>
      </c>
      <c r="DX639">
        <v>0</v>
      </c>
      <c r="DY639">
        <v>0</v>
      </c>
      <c r="DZ639">
        <v>5</v>
      </c>
      <c r="EA639">
        <v>1</v>
      </c>
      <c r="EB639">
        <v>0</v>
      </c>
      <c r="EC639">
        <v>0</v>
      </c>
      <c r="ED639">
        <v>0</v>
      </c>
      <c r="EE639">
        <v>0</v>
      </c>
      <c r="EF639">
        <v>0</v>
      </c>
      <c r="EG639">
        <v>9</v>
      </c>
      <c r="EH639">
        <v>0</v>
      </c>
      <c r="EI639">
        <v>0</v>
      </c>
      <c r="EJ639">
        <v>1</v>
      </c>
      <c r="EK639">
        <v>0</v>
      </c>
      <c r="EL639">
        <v>0</v>
      </c>
      <c r="EM639">
        <v>0</v>
      </c>
      <c r="EN639">
        <v>0</v>
      </c>
      <c r="EO639">
        <v>0</v>
      </c>
      <c r="EP639">
        <v>1</v>
      </c>
      <c r="EQ639">
        <v>22</v>
      </c>
      <c r="ER639">
        <v>2</v>
      </c>
      <c r="ES639">
        <v>0</v>
      </c>
      <c r="ET639">
        <v>0</v>
      </c>
      <c r="EU639">
        <v>0</v>
      </c>
      <c r="EV639">
        <v>0</v>
      </c>
      <c r="EW639">
        <v>0</v>
      </c>
      <c r="EX639">
        <v>0</v>
      </c>
      <c r="EY639">
        <v>0</v>
      </c>
      <c r="EZ639">
        <v>0</v>
      </c>
      <c r="FA639">
        <v>0</v>
      </c>
      <c r="FB639">
        <v>0</v>
      </c>
      <c r="FC639">
        <v>0</v>
      </c>
      <c r="FD639">
        <v>0</v>
      </c>
      <c r="FE639">
        <v>0</v>
      </c>
      <c r="FF639">
        <v>0</v>
      </c>
      <c r="FG639">
        <v>0</v>
      </c>
      <c r="FH639">
        <v>0</v>
      </c>
      <c r="FI639">
        <v>0</v>
      </c>
      <c r="FJ639">
        <v>0</v>
      </c>
      <c r="FK639">
        <v>0</v>
      </c>
      <c r="FL639">
        <v>0</v>
      </c>
      <c r="FM639">
        <v>1</v>
      </c>
      <c r="FN639">
        <v>0</v>
      </c>
      <c r="FO639">
        <v>0</v>
      </c>
      <c r="FP639">
        <v>1</v>
      </c>
      <c r="FQ639">
        <v>2</v>
      </c>
      <c r="FR639">
        <v>23</v>
      </c>
      <c r="FS639">
        <v>7</v>
      </c>
      <c r="FT639">
        <v>1</v>
      </c>
      <c r="FU639">
        <v>0</v>
      </c>
      <c r="FV639">
        <v>0</v>
      </c>
      <c r="FW639">
        <v>0</v>
      </c>
      <c r="FX639">
        <v>4</v>
      </c>
      <c r="FY639">
        <v>0</v>
      </c>
      <c r="FZ639">
        <v>0</v>
      </c>
      <c r="GA639">
        <v>0</v>
      </c>
      <c r="GB639">
        <v>0</v>
      </c>
      <c r="GC639">
        <v>0</v>
      </c>
      <c r="GD639">
        <v>0</v>
      </c>
      <c r="GE639">
        <v>0</v>
      </c>
      <c r="GF639">
        <v>2</v>
      </c>
      <c r="GG639">
        <v>0</v>
      </c>
      <c r="GH639">
        <v>2</v>
      </c>
      <c r="GI639">
        <v>6</v>
      </c>
      <c r="GJ639">
        <v>1</v>
      </c>
      <c r="GK639">
        <v>0</v>
      </c>
      <c r="GL639">
        <v>0</v>
      </c>
      <c r="GM639">
        <v>0</v>
      </c>
      <c r="GN639">
        <v>0</v>
      </c>
      <c r="GO639">
        <v>0</v>
      </c>
      <c r="GP639">
        <v>0</v>
      </c>
      <c r="GQ639">
        <v>23</v>
      </c>
      <c r="GR639">
        <v>2</v>
      </c>
      <c r="GS639">
        <v>0</v>
      </c>
      <c r="GT639">
        <v>0</v>
      </c>
      <c r="GU639">
        <v>0</v>
      </c>
      <c r="GV639">
        <v>1</v>
      </c>
      <c r="GW639">
        <v>0</v>
      </c>
      <c r="GX639">
        <v>0</v>
      </c>
      <c r="GY639">
        <v>0</v>
      </c>
      <c r="GZ639">
        <v>0</v>
      </c>
      <c r="HA639">
        <v>0</v>
      </c>
      <c r="HB639">
        <v>0</v>
      </c>
      <c r="HC639">
        <v>1</v>
      </c>
      <c r="HD639">
        <v>0</v>
      </c>
      <c r="HE639">
        <v>0</v>
      </c>
      <c r="HF639">
        <v>0</v>
      </c>
      <c r="HG639">
        <v>0</v>
      </c>
      <c r="HH639">
        <v>0</v>
      </c>
      <c r="HI639">
        <v>0</v>
      </c>
      <c r="HJ639">
        <v>0</v>
      </c>
      <c r="HK639">
        <v>0</v>
      </c>
      <c r="HL639">
        <v>0</v>
      </c>
      <c r="HM639">
        <v>0</v>
      </c>
      <c r="HN639">
        <v>0</v>
      </c>
      <c r="HO639">
        <v>0</v>
      </c>
      <c r="HP639">
        <v>0</v>
      </c>
      <c r="HQ639">
        <v>2</v>
      </c>
      <c r="HR639">
        <v>1</v>
      </c>
      <c r="HS639">
        <v>0</v>
      </c>
      <c r="HT639">
        <v>0</v>
      </c>
      <c r="HU639">
        <v>0</v>
      </c>
      <c r="HV639">
        <v>0</v>
      </c>
      <c r="HW639">
        <v>0</v>
      </c>
      <c r="HX639">
        <v>0</v>
      </c>
      <c r="HY639">
        <v>0</v>
      </c>
      <c r="HZ639">
        <v>0</v>
      </c>
      <c r="IA639">
        <v>1</v>
      </c>
      <c r="IB639">
        <v>0</v>
      </c>
      <c r="IC639">
        <v>0</v>
      </c>
      <c r="ID639">
        <v>0</v>
      </c>
      <c r="IE639">
        <v>1</v>
      </c>
    </row>
    <row r="640" spans="1:239">
      <c r="A640" t="s">
        <v>551</v>
      </c>
      <c r="B640" t="s">
        <v>549</v>
      </c>
      <c r="C640" t="str">
        <f>"061811"</f>
        <v>061811</v>
      </c>
      <c r="D640" t="s">
        <v>360</v>
      </c>
      <c r="E640">
        <v>12</v>
      </c>
      <c r="F640">
        <v>1831</v>
      </c>
      <c r="G640">
        <v>1400</v>
      </c>
      <c r="H640">
        <v>494</v>
      </c>
      <c r="I640">
        <v>906</v>
      </c>
      <c r="J640">
        <v>1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906</v>
      </c>
      <c r="T640">
        <v>0</v>
      </c>
      <c r="U640">
        <v>0</v>
      </c>
      <c r="V640">
        <v>906</v>
      </c>
      <c r="W640">
        <v>14</v>
      </c>
      <c r="X640">
        <v>12</v>
      </c>
      <c r="Y640">
        <v>2</v>
      </c>
      <c r="Z640">
        <v>0</v>
      </c>
      <c r="AA640">
        <v>892</v>
      </c>
      <c r="AB640">
        <v>492</v>
      </c>
      <c r="AC640">
        <v>39</v>
      </c>
      <c r="AD640">
        <v>75</v>
      </c>
      <c r="AE640">
        <v>15</v>
      </c>
      <c r="AF640">
        <v>1</v>
      </c>
      <c r="AG640">
        <v>7</v>
      </c>
      <c r="AH640">
        <v>0</v>
      </c>
      <c r="AI640">
        <v>2</v>
      </c>
      <c r="AJ640">
        <v>1</v>
      </c>
      <c r="AK640">
        <v>85</v>
      </c>
      <c r="AL640">
        <v>3</v>
      </c>
      <c r="AM640">
        <v>211</v>
      </c>
      <c r="AN640">
        <v>3</v>
      </c>
      <c r="AO640">
        <v>0</v>
      </c>
      <c r="AP640">
        <v>6</v>
      </c>
      <c r="AQ640">
        <v>4</v>
      </c>
      <c r="AR640">
        <v>0</v>
      </c>
      <c r="AS640">
        <v>8</v>
      </c>
      <c r="AT640">
        <v>0</v>
      </c>
      <c r="AU640">
        <v>1</v>
      </c>
      <c r="AV640">
        <v>2</v>
      </c>
      <c r="AW640">
        <v>4</v>
      </c>
      <c r="AX640">
        <v>19</v>
      </c>
      <c r="AY640">
        <v>1</v>
      </c>
      <c r="AZ640">
        <v>5</v>
      </c>
      <c r="BA640">
        <v>492</v>
      </c>
      <c r="BB640">
        <v>99</v>
      </c>
      <c r="BC640">
        <v>4</v>
      </c>
      <c r="BD640">
        <v>12</v>
      </c>
      <c r="BE640">
        <v>72</v>
      </c>
      <c r="BF640">
        <v>1</v>
      </c>
      <c r="BG640">
        <v>0</v>
      </c>
      <c r="BH640">
        <v>1</v>
      </c>
      <c r="BI640">
        <v>3</v>
      </c>
      <c r="BJ640">
        <v>1</v>
      </c>
      <c r="BK640">
        <v>0</v>
      </c>
      <c r="BL640">
        <v>0</v>
      </c>
      <c r="BM640">
        <v>0</v>
      </c>
      <c r="BN640">
        <v>0</v>
      </c>
      <c r="BO640">
        <v>1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1</v>
      </c>
      <c r="BW640">
        <v>2</v>
      </c>
      <c r="BX640">
        <v>0</v>
      </c>
      <c r="BY640">
        <v>0</v>
      </c>
      <c r="BZ640">
        <v>1</v>
      </c>
      <c r="CA640">
        <v>99</v>
      </c>
      <c r="CB640">
        <v>17</v>
      </c>
      <c r="CC640">
        <v>7</v>
      </c>
      <c r="CD640">
        <v>0</v>
      </c>
      <c r="CE640">
        <v>6</v>
      </c>
      <c r="CF640">
        <v>2</v>
      </c>
      <c r="CG640">
        <v>0</v>
      </c>
      <c r="CH640">
        <v>0</v>
      </c>
      <c r="CI640">
        <v>1</v>
      </c>
      <c r="CJ640">
        <v>1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17</v>
      </c>
      <c r="CR640">
        <v>42</v>
      </c>
      <c r="CS640">
        <v>22</v>
      </c>
      <c r="CT640">
        <v>1</v>
      </c>
      <c r="CU640">
        <v>1</v>
      </c>
      <c r="CV640">
        <v>2</v>
      </c>
      <c r="CW640">
        <v>1</v>
      </c>
      <c r="CX640">
        <v>3</v>
      </c>
      <c r="CY640">
        <v>0</v>
      </c>
      <c r="CZ640">
        <v>2</v>
      </c>
      <c r="DA640">
        <v>3</v>
      </c>
      <c r="DB640">
        <v>1</v>
      </c>
      <c r="DC640">
        <v>0</v>
      </c>
      <c r="DD640">
        <v>0</v>
      </c>
      <c r="DE640">
        <v>1</v>
      </c>
      <c r="DF640">
        <v>0</v>
      </c>
      <c r="DG640">
        <v>1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1</v>
      </c>
      <c r="DO640">
        <v>0</v>
      </c>
      <c r="DP640">
        <v>3</v>
      </c>
      <c r="DQ640">
        <v>42</v>
      </c>
      <c r="DR640">
        <v>51</v>
      </c>
      <c r="DS640">
        <v>2</v>
      </c>
      <c r="DT640">
        <v>2</v>
      </c>
      <c r="DU640">
        <v>9</v>
      </c>
      <c r="DV640">
        <v>0</v>
      </c>
      <c r="DW640">
        <v>1</v>
      </c>
      <c r="DX640">
        <v>0</v>
      </c>
      <c r="DY640">
        <v>0</v>
      </c>
      <c r="DZ640">
        <v>14</v>
      </c>
      <c r="EA640">
        <v>1</v>
      </c>
      <c r="EB640">
        <v>0</v>
      </c>
      <c r="EC640">
        <v>0</v>
      </c>
      <c r="ED640">
        <v>0</v>
      </c>
      <c r="EE640">
        <v>0</v>
      </c>
      <c r="EF640">
        <v>0</v>
      </c>
      <c r="EG640">
        <v>19</v>
      </c>
      <c r="EH640">
        <v>0</v>
      </c>
      <c r="EI640">
        <v>0</v>
      </c>
      <c r="EJ640">
        <v>0</v>
      </c>
      <c r="EK640">
        <v>0</v>
      </c>
      <c r="EL640">
        <v>0</v>
      </c>
      <c r="EM640">
        <v>0</v>
      </c>
      <c r="EN640">
        <v>1</v>
      </c>
      <c r="EO640">
        <v>0</v>
      </c>
      <c r="EP640">
        <v>2</v>
      </c>
      <c r="EQ640">
        <v>51</v>
      </c>
      <c r="ER640">
        <v>33</v>
      </c>
      <c r="ES640">
        <v>7</v>
      </c>
      <c r="ET640">
        <v>2</v>
      </c>
      <c r="EU640">
        <v>3</v>
      </c>
      <c r="EV640">
        <v>0</v>
      </c>
      <c r="EW640">
        <v>0</v>
      </c>
      <c r="EX640">
        <v>0</v>
      </c>
      <c r="EY640">
        <v>0</v>
      </c>
      <c r="EZ640">
        <v>0</v>
      </c>
      <c r="FA640">
        <v>0</v>
      </c>
      <c r="FB640">
        <v>0</v>
      </c>
      <c r="FC640">
        <v>0</v>
      </c>
      <c r="FD640">
        <v>0</v>
      </c>
      <c r="FE640">
        <v>0</v>
      </c>
      <c r="FF640">
        <v>0</v>
      </c>
      <c r="FG640">
        <v>12</v>
      </c>
      <c r="FH640">
        <v>2</v>
      </c>
      <c r="FI640">
        <v>0</v>
      </c>
      <c r="FJ640">
        <v>0</v>
      </c>
      <c r="FK640">
        <v>0</v>
      </c>
      <c r="FL640">
        <v>0</v>
      </c>
      <c r="FM640">
        <v>1</v>
      </c>
      <c r="FN640">
        <v>0</v>
      </c>
      <c r="FO640">
        <v>3</v>
      </c>
      <c r="FP640">
        <v>3</v>
      </c>
      <c r="FQ640">
        <v>33</v>
      </c>
      <c r="FR640">
        <v>132</v>
      </c>
      <c r="FS640">
        <v>38</v>
      </c>
      <c r="FT640">
        <v>8</v>
      </c>
      <c r="FU640">
        <v>1</v>
      </c>
      <c r="FV640">
        <v>0</v>
      </c>
      <c r="FW640">
        <v>1</v>
      </c>
      <c r="FX640">
        <v>35</v>
      </c>
      <c r="FY640">
        <v>2</v>
      </c>
      <c r="FZ640">
        <v>0</v>
      </c>
      <c r="GA640">
        <v>0</v>
      </c>
      <c r="GB640">
        <v>7</v>
      </c>
      <c r="GC640">
        <v>0</v>
      </c>
      <c r="GD640">
        <v>0</v>
      </c>
      <c r="GE640">
        <v>0</v>
      </c>
      <c r="GF640">
        <v>9</v>
      </c>
      <c r="GG640">
        <v>0</v>
      </c>
      <c r="GH640">
        <v>17</v>
      </c>
      <c r="GI640">
        <v>7</v>
      </c>
      <c r="GJ640">
        <v>1</v>
      </c>
      <c r="GK640">
        <v>0</v>
      </c>
      <c r="GL640">
        <v>1</v>
      </c>
      <c r="GM640">
        <v>0</v>
      </c>
      <c r="GN640">
        <v>0</v>
      </c>
      <c r="GO640">
        <v>2</v>
      </c>
      <c r="GP640">
        <v>3</v>
      </c>
      <c r="GQ640">
        <v>132</v>
      </c>
      <c r="GR640">
        <v>26</v>
      </c>
      <c r="GS640">
        <v>9</v>
      </c>
      <c r="GT640">
        <v>3</v>
      </c>
      <c r="GU640">
        <v>3</v>
      </c>
      <c r="GV640">
        <v>2</v>
      </c>
      <c r="GW640">
        <v>2</v>
      </c>
      <c r="GX640">
        <v>0</v>
      </c>
      <c r="GY640">
        <v>1</v>
      </c>
      <c r="GZ640">
        <v>3</v>
      </c>
      <c r="HA640">
        <v>0</v>
      </c>
      <c r="HB640">
        <v>1</v>
      </c>
      <c r="HC640">
        <v>0</v>
      </c>
      <c r="HD640">
        <v>0</v>
      </c>
      <c r="HE640">
        <v>0</v>
      </c>
      <c r="HF640">
        <v>0</v>
      </c>
      <c r="HG640">
        <v>0</v>
      </c>
      <c r="HH640">
        <v>0</v>
      </c>
      <c r="HI640">
        <v>0</v>
      </c>
      <c r="HJ640">
        <v>0</v>
      </c>
      <c r="HK640">
        <v>0</v>
      </c>
      <c r="HL640">
        <v>1</v>
      </c>
      <c r="HM640">
        <v>1</v>
      </c>
      <c r="HN640">
        <v>0</v>
      </c>
      <c r="HO640">
        <v>0</v>
      </c>
      <c r="HP640">
        <v>0</v>
      </c>
      <c r="HQ640">
        <v>26</v>
      </c>
      <c r="HR640">
        <v>0</v>
      </c>
      <c r="HS640">
        <v>0</v>
      </c>
      <c r="HT640">
        <v>0</v>
      </c>
      <c r="HU640">
        <v>0</v>
      </c>
      <c r="HV640">
        <v>0</v>
      </c>
      <c r="HW640">
        <v>0</v>
      </c>
      <c r="HX640">
        <v>0</v>
      </c>
      <c r="HY640">
        <v>0</v>
      </c>
      <c r="HZ640">
        <v>0</v>
      </c>
      <c r="IA640">
        <v>0</v>
      </c>
      <c r="IB640">
        <v>0</v>
      </c>
      <c r="IC640">
        <v>0</v>
      </c>
      <c r="ID640">
        <v>0</v>
      </c>
      <c r="IE640">
        <v>0</v>
      </c>
    </row>
    <row r="641" spans="1:239">
      <c r="A641" t="s">
        <v>550</v>
      </c>
      <c r="B641" t="s">
        <v>549</v>
      </c>
      <c r="C641" t="str">
        <f>"061811"</f>
        <v>061811</v>
      </c>
      <c r="D641" t="s">
        <v>215</v>
      </c>
      <c r="E641">
        <v>13</v>
      </c>
      <c r="F641">
        <v>350</v>
      </c>
      <c r="G641">
        <v>270</v>
      </c>
      <c r="H641">
        <v>104</v>
      </c>
      <c r="I641">
        <v>166</v>
      </c>
      <c r="J641">
        <v>1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166</v>
      </c>
      <c r="T641">
        <v>0</v>
      </c>
      <c r="U641">
        <v>0</v>
      </c>
      <c r="V641">
        <v>166</v>
      </c>
      <c r="W641">
        <v>5</v>
      </c>
      <c r="X641">
        <v>4</v>
      </c>
      <c r="Y641">
        <v>1</v>
      </c>
      <c r="Z641">
        <v>0</v>
      </c>
      <c r="AA641">
        <v>161</v>
      </c>
      <c r="AB641">
        <v>70</v>
      </c>
      <c r="AC641">
        <v>11</v>
      </c>
      <c r="AD641">
        <v>10</v>
      </c>
      <c r="AE641">
        <v>1</v>
      </c>
      <c r="AF641">
        <v>1</v>
      </c>
      <c r="AG641">
        <v>1</v>
      </c>
      <c r="AH641">
        <v>0</v>
      </c>
      <c r="AI641">
        <v>1</v>
      </c>
      <c r="AJ641">
        <v>1</v>
      </c>
      <c r="AK641">
        <v>20</v>
      </c>
      <c r="AL641">
        <v>0</v>
      </c>
      <c r="AM641">
        <v>18</v>
      </c>
      <c r="AN641">
        <v>0</v>
      </c>
      <c r="AO641">
        <v>0</v>
      </c>
      <c r="AP641">
        <v>1</v>
      </c>
      <c r="AQ641">
        <v>0</v>
      </c>
      <c r="AR641">
        <v>1</v>
      </c>
      <c r="AS641">
        <v>0</v>
      </c>
      <c r="AT641">
        <v>1</v>
      </c>
      <c r="AU641">
        <v>0</v>
      </c>
      <c r="AV641">
        <v>1</v>
      </c>
      <c r="AW641">
        <v>0</v>
      </c>
      <c r="AX641">
        <v>2</v>
      </c>
      <c r="AY641">
        <v>0</v>
      </c>
      <c r="AZ641">
        <v>0</v>
      </c>
      <c r="BA641">
        <v>70</v>
      </c>
      <c r="BB641">
        <v>20</v>
      </c>
      <c r="BC641">
        <v>1</v>
      </c>
      <c r="BD641">
        <v>6</v>
      </c>
      <c r="BE641">
        <v>12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1</v>
      </c>
      <c r="BX641">
        <v>0</v>
      </c>
      <c r="BY641">
        <v>0</v>
      </c>
      <c r="BZ641">
        <v>0</v>
      </c>
      <c r="CA641">
        <v>20</v>
      </c>
      <c r="CB641">
        <v>3</v>
      </c>
      <c r="CC641">
        <v>1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1</v>
      </c>
      <c r="CL641">
        <v>0</v>
      </c>
      <c r="CM641">
        <v>0</v>
      </c>
      <c r="CN641">
        <v>0</v>
      </c>
      <c r="CO641">
        <v>1</v>
      </c>
      <c r="CP641">
        <v>0</v>
      </c>
      <c r="CQ641">
        <v>3</v>
      </c>
      <c r="CR641">
        <v>12</v>
      </c>
      <c r="CS641">
        <v>5</v>
      </c>
      <c r="CT641">
        <v>0</v>
      </c>
      <c r="CU641">
        <v>0</v>
      </c>
      <c r="CV641">
        <v>1</v>
      </c>
      <c r="CW641">
        <v>0</v>
      </c>
      <c r="CX641">
        <v>1</v>
      </c>
      <c r="CY641">
        <v>0</v>
      </c>
      <c r="CZ641">
        <v>1</v>
      </c>
      <c r="DA641">
        <v>1</v>
      </c>
      <c r="DB641">
        <v>1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2</v>
      </c>
      <c r="DQ641">
        <v>12</v>
      </c>
      <c r="DR641">
        <v>6</v>
      </c>
      <c r="DS641">
        <v>1</v>
      </c>
      <c r="DT641">
        <v>0</v>
      </c>
      <c r="DU641">
        <v>0</v>
      </c>
      <c r="DV641">
        <v>0</v>
      </c>
      <c r="DW641">
        <v>0</v>
      </c>
      <c r="DX641">
        <v>0</v>
      </c>
      <c r="DY641">
        <v>0</v>
      </c>
      <c r="DZ641">
        <v>0</v>
      </c>
      <c r="EA641">
        <v>0</v>
      </c>
      <c r="EB641">
        <v>0</v>
      </c>
      <c r="EC641">
        <v>0</v>
      </c>
      <c r="ED641">
        <v>0</v>
      </c>
      <c r="EE641">
        <v>0</v>
      </c>
      <c r="EF641">
        <v>0</v>
      </c>
      <c r="EG641">
        <v>3</v>
      </c>
      <c r="EH641">
        <v>0</v>
      </c>
      <c r="EI641">
        <v>0</v>
      </c>
      <c r="EJ641">
        <v>0</v>
      </c>
      <c r="EK641">
        <v>0</v>
      </c>
      <c r="EL641">
        <v>1</v>
      </c>
      <c r="EM641">
        <v>0</v>
      </c>
      <c r="EN641">
        <v>0</v>
      </c>
      <c r="EO641">
        <v>1</v>
      </c>
      <c r="EP641">
        <v>0</v>
      </c>
      <c r="EQ641">
        <v>6</v>
      </c>
      <c r="ER641">
        <v>9</v>
      </c>
      <c r="ES641">
        <v>2</v>
      </c>
      <c r="ET641">
        <v>0</v>
      </c>
      <c r="EU641">
        <v>0</v>
      </c>
      <c r="EV641">
        <v>0</v>
      </c>
      <c r="EW641">
        <v>0</v>
      </c>
      <c r="EX641">
        <v>0</v>
      </c>
      <c r="EY641">
        <v>0</v>
      </c>
      <c r="EZ641">
        <v>0</v>
      </c>
      <c r="FA641">
        <v>0</v>
      </c>
      <c r="FB641">
        <v>0</v>
      </c>
      <c r="FC641">
        <v>1</v>
      </c>
      <c r="FD641">
        <v>0</v>
      </c>
      <c r="FE641">
        <v>0</v>
      </c>
      <c r="FF641">
        <v>0</v>
      </c>
      <c r="FG641">
        <v>4</v>
      </c>
      <c r="FH641">
        <v>0</v>
      </c>
      <c r="FI641">
        <v>0</v>
      </c>
      <c r="FJ641">
        <v>0</v>
      </c>
      <c r="FK641">
        <v>2</v>
      </c>
      <c r="FL641">
        <v>0</v>
      </c>
      <c r="FM641">
        <v>0</v>
      </c>
      <c r="FN641">
        <v>0</v>
      </c>
      <c r="FO641">
        <v>0</v>
      </c>
      <c r="FP641">
        <v>0</v>
      </c>
      <c r="FQ641">
        <v>9</v>
      </c>
      <c r="FR641">
        <v>40</v>
      </c>
      <c r="FS641">
        <v>7</v>
      </c>
      <c r="FT641">
        <v>0</v>
      </c>
      <c r="FU641">
        <v>0</v>
      </c>
      <c r="FV641">
        <v>0</v>
      </c>
      <c r="FW641">
        <v>0</v>
      </c>
      <c r="FX641">
        <v>16</v>
      </c>
      <c r="FY641">
        <v>0</v>
      </c>
      <c r="FZ641">
        <v>0</v>
      </c>
      <c r="GA641">
        <v>0</v>
      </c>
      <c r="GB641">
        <v>4</v>
      </c>
      <c r="GC641">
        <v>0</v>
      </c>
      <c r="GD641">
        <v>0</v>
      </c>
      <c r="GE641">
        <v>0</v>
      </c>
      <c r="GF641">
        <v>3</v>
      </c>
      <c r="GG641">
        <v>0</v>
      </c>
      <c r="GH641">
        <v>4</v>
      </c>
      <c r="GI641">
        <v>4</v>
      </c>
      <c r="GJ641">
        <v>0</v>
      </c>
      <c r="GK641">
        <v>0</v>
      </c>
      <c r="GL641">
        <v>1</v>
      </c>
      <c r="GM641">
        <v>0</v>
      </c>
      <c r="GN641">
        <v>0</v>
      </c>
      <c r="GO641">
        <v>1</v>
      </c>
      <c r="GP641">
        <v>0</v>
      </c>
      <c r="GQ641">
        <v>40</v>
      </c>
      <c r="GR641">
        <v>1</v>
      </c>
      <c r="GS641">
        <v>0</v>
      </c>
      <c r="GT641">
        <v>1</v>
      </c>
      <c r="GU641">
        <v>0</v>
      </c>
      <c r="GV641">
        <v>0</v>
      </c>
      <c r="GW641">
        <v>0</v>
      </c>
      <c r="GX641">
        <v>0</v>
      </c>
      <c r="GY641">
        <v>0</v>
      </c>
      <c r="GZ641">
        <v>0</v>
      </c>
      <c r="HA641">
        <v>0</v>
      </c>
      <c r="HB641">
        <v>0</v>
      </c>
      <c r="HC641">
        <v>0</v>
      </c>
      <c r="HD641">
        <v>0</v>
      </c>
      <c r="HE641">
        <v>0</v>
      </c>
      <c r="HF641">
        <v>0</v>
      </c>
      <c r="HG641">
        <v>0</v>
      </c>
      <c r="HH641">
        <v>0</v>
      </c>
      <c r="HI641">
        <v>0</v>
      </c>
      <c r="HJ641">
        <v>0</v>
      </c>
      <c r="HK641">
        <v>0</v>
      </c>
      <c r="HL641">
        <v>0</v>
      </c>
      <c r="HM641">
        <v>0</v>
      </c>
      <c r="HN641">
        <v>0</v>
      </c>
      <c r="HO641">
        <v>0</v>
      </c>
      <c r="HP641">
        <v>0</v>
      </c>
      <c r="HQ641">
        <v>1</v>
      </c>
      <c r="HR641">
        <v>0</v>
      </c>
      <c r="HS641">
        <v>0</v>
      </c>
      <c r="HT641">
        <v>0</v>
      </c>
      <c r="HU641">
        <v>0</v>
      </c>
      <c r="HV641">
        <v>0</v>
      </c>
      <c r="HW641">
        <v>0</v>
      </c>
      <c r="HX641">
        <v>0</v>
      </c>
      <c r="HY641">
        <v>0</v>
      </c>
      <c r="HZ641">
        <v>0</v>
      </c>
      <c r="IA641">
        <v>0</v>
      </c>
      <c r="IB641">
        <v>0</v>
      </c>
      <c r="IC641">
        <v>0</v>
      </c>
      <c r="ID641">
        <v>0</v>
      </c>
      <c r="IE641">
        <v>0</v>
      </c>
    </row>
    <row r="642" spans="1:239">
      <c r="A642" t="s">
        <v>548</v>
      </c>
      <c r="B642" t="s">
        <v>539</v>
      </c>
      <c r="C642" t="str">
        <f>"061812"</f>
        <v>061812</v>
      </c>
      <c r="D642" t="s">
        <v>220</v>
      </c>
      <c r="E642">
        <v>1</v>
      </c>
      <c r="F642">
        <v>1426</v>
      </c>
      <c r="G642">
        <v>1100</v>
      </c>
      <c r="H642">
        <v>484</v>
      </c>
      <c r="I642">
        <v>616</v>
      </c>
      <c r="J642">
        <v>2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616</v>
      </c>
      <c r="T642">
        <v>0</v>
      </c>
      <c r="U642">
        <v>0</v>
      </c>
      <c r="V642">
        <v>616</v>
      </c>
      <c r="W642">
        <v>16</v>
      </c>
      <c r="X642">
        <v>12</v>
      </c>
      <c r="Y642">
        <v>4</v>
      </c>
      <c r="Z642">
        <v>0</v>
      </c>
      <c r="AA642">
        <v>600</v>
      </c>
      <c r="AB642">
        <v>289</v>
      </c>
      <c r="AC642">
        <v>45</v>
      </c>
      <c r="AD642">
        <v>74</v>
      </c>
      <c r="AE642">
        <v>3</v>
      </c>
      <c r="AF642">
        <v>1</v>
      </c>
      <c r="AG642">
        <v>10</v>
      </c>
      <c r="AH642">
        <v>1</v>
      </c>
      <c r="AI642">
        <v>8</v>
      </c>
      <c r="AJ642">
        <v>0</v>
      </c>
      <c r="AK642">
        <v>36</v>
      </c>
      <c r="AL642">
        <v>0</v>
      </c>
      <c r="AM642">
        <v>54</v>
      </c>
      <c r="AN642">
        <v>29</v>
      </c>
      <c r="AO642">
        <v>0</v>
      </c>
      <c r="AP642">
        <v>1</v>
      </c>
      <c r="AQ642">
        <v>1</v>
      </c>
      <c r="AR642">
        <v>1</v>
      </c>
      <c r="AS642">
        <v>7</v>
      </c>
      <c r="AT642">
        <v>5</v>
      </c>
      <c r="AU642">
        <v>0</v>
      </c>
      <c r="AV642">
        <v>6</v>
      </c>
      <c r="AW642">
        <v>0</v>
      </c>
      <c r="AX642">
        <v>1</v>
      </c>
      <c r="AY642">
        <v>2</v>
      </c>
      <c r="AZ642">
        <v>4</v>
      </c>
      <c r="BA642">
        <v>289</v>
      </c>
      <c r="BB642">
        <v>57</v>
      </c>
      <c r="BC642">
        <v>19</v>
      </c>
      <c r="BD642">
        <v>7</v>
      </c>
      <c r="BE642">
        <v>13</v>
      </c>
      <c r="BF642">
        <v>0</v>
      </c>
      <c r="BG642">
        <v>2</v>
      </c>
      <c r="BH642">
        <v>1</v>
      </c>
      <c r="BI642">
        <v>5</v>
      </c>
      <c r="BJ642">
        <v>1</v>
      </c>
      <c r="BK642">
        <v>0</v>
      </c>
      <c r="BL642">
        <v>0</v>
      </c>
      <c r="BM642">
        <v>0</v>
      </c>
      <c r="BN642">
        <v>0</v>
      </c>
      <c r="BO642">
        <v>1</v>
      </c>
      <c r="BP642">
        <v>0</v>
      </c>
      <c r="BQ642">
        <v>0</v>
      </c>
      <c r="BR642">
        <v>4</v>
      </c>
      <c r="BS642">
        <v>1</v>
      </c>
      <c r="BT642">
        <v>1</v>
      </c>
      <c r="BU642">
        <v>1</v>
      </c>
      <c r="BV642">
        <v>1</v>
      </c>
      <c r="BW642">
        <v>0</v>
      </c>
      <c r="BX642">
        <v>0</v>
      </c>
      <c r="BY642">
        <v>0</v>
      </c>
      <c r="BZ642">
        <v>0</v>
      </c>
      <c r="CA642">
        <v>57</v>
      </c>
      <c r="CB642">
        <v>20</v>
      </c>
      <c r="CC642">
        <v>9</v>
      </c>
      <c r="CD642">
        <v>0</v>
      </c>
      <c r="CE642">
        <v>1</v>
      </c>
      <c r="CF642">
        <v>0</v>
      </c>
      <c r="CG642">
        <v>2</v>
      </c>
      <c r="CH642">
        <v>0</v>
      </c>
      <c r="CI642">
        <v>1</v>
      </c>
      <c r="CJ642">
        <v>1</v>
      </c>
      <c r="CK642">
        <v>0</v>
      </c>
      <c r="CL642">
        <v>1</v>
      </c>
      <c r="CM642">
        <v>1</v>
      </c>
      <c r="CN642">
        <v>1</v>
      </c>
      <c r="CO642">
        <v>1</v>
      </c>
      <c r="CP642">
        <v>2</v>
      </c>
      <c r="CQ642">
        <v>20</v>
      </c>
      <c r="CR642">
        <v>21</v>
      </c>
      <c r="CS642">
        <v>13</v>
      </c>
      <c r="CT642">
        <v>3</v>
      </c>
      <c r="CU642">
        <v>1</v>
      </c>
      <c r="CV642">
        <v>2</v>
      </c>
      <c r="CW642">
        <v>0</v>
      </c>
      <c r="CX642">
        <v>1</v>
      </c>
      <c r="CY642">
        <v>0</v>
      </c>
      <c r="CZ642">
        <v>0</v>
      </c>
      <c r="DA642">
        <v>0</v>
      </c>
      <c r="DB642">
        <v>1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21</v>
      </c>
      <c r="DR642">
        <v>66</v>
      </c>
      <c r="DS642">
        <v>5</v>
      </c>
      <c r="DT642">
        <v>2</v>
      </c>
      <c r="DU642">
        <v>7</v>
      </c>
      <c r="DV642">
        <v>0</v>
      </c>
      <c r="DW642">
        <v>0</v>
      </c>
      <c r="DX642">
        <v>4</v>
      </c>
      <c r="DY642">
        <v>0</v>
      </c>
      <c r="DZ642">
        <v>0</v>
      </c>
      <c r="EA642">
        <v>1</v>
      </c>
      <c r="EB642">
        <v>0</v>
      </c>
      <c r="EC642">
        <v>0</v>
      </c>
      <c r="ED642">
        <v>0</v>
      </c>
      <c r="EE642">
        <v>0</v>
      </c>
      <c r="EF642">
        <v>0</v>
      </c>
      <c r="EG642">
        <v>41</v>
      </c>
      <c r="EH642">
        <v>0</v>
      </c>
      <c r="EI642">
        <v>0</v>
      </c>
      <c r="EJ642">
        <v>4</v>
      </c>
      <c r="EK642">
        <v>0</v>
      </c>
      <c r="EL642">
        <v>0</v>
      </c>
      <c r="EM642">
        <v>0</v>
      </c>
      <c r="EN642">
        <v>0</v>
      </c>
      <c r="EO642">
        <v>0</v>
      </c>
      <c r="EP642">
        <v>2</v>
      </c>
      <c r="EQ642">
        <v>66</v>
      </c>
      <c r="ER642">
        <v>34</v>
      </c>
      <c r="ES642">
        <v>20</v>
      </c>
      <c r="ET642">
        <v>4</v>
      </c>
      <c r="EU642">
        <v>1</v>
      </c>
      <c r="EV642">
        <v>1</v>
      </c>
      <c r="EW642">
        <v>1</v>
      </c>
      <c r="EX642">
        <v>0</v>
      </c>
      <c r="EY642">
        <v>0</v>
      </c>
      <c r="EZ642">
        <v>0</v>
      </c>
      <c r="FA642">
        <v>0</v>
      </c>
      <c r="FB642">
        <v>0</v>
      </c>
      <c r="FC642">
        <v>1</v>
      </c>
      <c r="FD642">
        <v>0</v>
      </c>
      <c r="FE642">
        <v>0</v>
      </c>
      <c r="FF642">
        <v>1</v>
      </c>
      <c r="FG642">
        <v>0</v>
      </c>
      <c r="FH642">
        <v>1</v>
      </c>
      <c r="FI642">
        <v>0</v>
      </c>
      <c r="FJ642">
        <v>0</v>
      </c>
      <c r="FK642">
        <v>2</v>
      </c>
      <c r="FL642">
        <v>0</v>
      </c>
      <c r="FM642">
        <v>1</v>
      </c>
      <c r="FN642">
        <v>0</v>
      </c>
      <c r="FO642">
        <v>0</v>
      </c>
      <c r="FP642">
        <v>1</v>
      </c>
      <c r="FQ642">
        <v>34</v>
      </c>
      <c r="FR642">
        <v>94</v>
      </c>
      <c r="FS642">
        <v>38</v>
      </c>
      <c r="FT642">
        <v>6</v>
      </c>
      <c r="FU642">
        <v>4</v>
      </c>
      <c r="FV642">
        <v>4</v>
      </c>
      <c r="FW642">
        <v>1</v>
      </c>
      <c r="FX642">
        <v>8</v>
      </c>
      <c r="FY642">
        <v>7</v>
      </c>
      <c r="FZ642">
        <v>0</v>
      </c>
      <c r="GA642">
        <v>1</v>
      </c>
      <c r="GB642">
        <v>3</v>
      </c>
      <c r="GC642">
        <v>1</v>
      </c>
      <c r="GD642">
        <v>3</v>
      </c>
      <c r="GE642">
        <v>6</v>
      </c>
      <c r="GF642">
        <v>2</v>
      </c>
      <c r="GG642">
        <v>0</v>
      </c>
      <c r="GH642">
        <v>0</v>
      </c>
      <c r="GI642">
        <v>2</v>
      </c>
      <c r="GJ642">
        <v>0</v>
      </c>
      <c r="GK642">
        <v>6</v>
      </c>
      <c r="GL642">
        <v>0</v>
      </c>
      <c r="GM642">
        <v>0</v>
      </c>
      <c r="GN642">
        <v>0</v>
      </c>
      <c r="GO642">
        <v>1</v>
      </c>
      <c r="GP642">
        <v>1</v>
      </c>
      <c r="GQ642">
        <v>94</v>
      </c>
      <c r="GR642">
        <v>17</v>
      </c>
      <c r="GS642">
        <v>5</v>
      </c>
      <c r="GT642">
        <v>8</v>
      </c>
      <c r="GU642">
        <v>0</v>
      </c>
      <c r="GV642">
        <v>0</v>
      </c>
      <c r="GW642">
        <v>1</v>
      </c>
      <c r="GX642">
        <v>0</v>
      </c>
      <c r="GY642">
        <v>0</v>
      </c>
      <c r="GZ642">
        <v>2</v>
      </c>
      <c r="HA642">
        <v>0</v>
      </c>
      <c r="HB642">
        <v>0</v>
      </c>
      <c r="HC642">
        <v>0</v>
      </c>
      <c r="HD642">
        <v>0</v>
      </c>
      <c r="HE642">
        <v>0</v>
      </c>
      <c r="HF642">
        <v>0</v>
      </c>
      <c r="HG642">
        <v>0</v>
      </c>
      <c r="HH642">
        <v>0</v>
      </c>
      <c r="HI642">
        <v>0</v>
      </c>
      <c r="HJ642">
        <v>1</v>
      </c>
      <c r="HK642">
        <v>0</v>
      </c>
      <c r="HL642">
        <v>0</v>
      </c>
      <c r="HM642">
        <v>0</v>
      </c>
      <c r="HN642">
        <v>0</v>
      </c>
      <c r="HO642">
        <v>0</v>
      </c>
      <c r="HP642">
        <v>0</v>
      </c>
      <c r="HQ642">
        <v>17</v>
      </c>
      <c r="HR642">
        <v>2</v>
      </c>
      <c r="HS642">
        <v>1</v>
      </c>
      <c r="HT642">
        <v>0</v>
      </c>
      <c r="HU642">
        <v>1</v>
      </c>
      <c r="HV642">
        <v>0</v>
      </c>
      <c r="HW642">
        <v>0</v>
      </c>
      <c r="HX642">
        <v>0</v>
      </c>
      <c r="HY642">
        <v>0</v>
      </c>
      <c r="HZ642">
        <v>0</v>
      </c>
      <c r="IA642">
        <v>0</v>
      </c>
      <c r="IB642">
        <v>0</v>
      </c>
      <c r="IC642">
        <v>0</v>
      </c>
      <c r="ID642">
        <v>0</v>
      </c>
      <c r="IE642">
        <v>2</v>
      </c>
    </row>
    <row r="643" spans="1:239">
      <c r="A643" t="s">
        <v>547</v>
      </c>
      <c r="B643" t="s">
        <v>539</v>
      </c>
      <c r="C643" t="str">
        <f>"061812"</f>
        <v>061812</v>
      </c>
      <c r="D643" t="s">
        <v>546</v>
      </c>
      <c r="E643">
        <v>2</v>
      </c>
      <c r="F643">
        <v>317</v>
      </c>
      <c r="G643">
        <v>240</v>
      </c>
      <c r="H643">
        <v>122</v>
      </c>
      <c r="I643">
        <v>118</v>
      </c>
      <c r="J643">
        <v>0</v>
      </c>
      <c r="K643">
        <v>1</v>
      </c>
      <c r="L643">
        <v>1</v>
      </c>
      <c r="M643">
        <v>1</v>
      </c>
      <c r="N643">
        <v>0</v>
      </c>
      <c r="O643">
        <v>0</v>
      </c>
      <c r="P643">
        <v>0</v>
      </c>
      <c r="Q643">
        <v>0</v>
      </c>
      <c r="R643">
        <v>1</v>
      </c>
      <c r="S643">
        <v>119</v>
      </c>
      <c r="T643">
        <v>1</v>
      </c>
      <c r="U643">
        <v>0</v>
      </c>
      <c r="V643">
        <v>119</v>
      </c>
      <c r="W643">
        <v>9</v>
      </c>
      <c r="X643">
        <v>7</v>
      </c>
      <c r="Y643">
        <v>2</v>
      </c>
      <c r="Z643">
        <v>0</v>
      </c>
      <c r="AA643">
        <v>110</v>
      </c>
      <c r="AB643">
        <v>43</v>
      </c>
      <c r="AC643">
        <v>5</v>
      </c>
      <c r="AD643">
        <v>17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5</v>
      </c>
      <c r="AL643">
        <v>2</v>
      </c>
      <c r="AM643">
        <v>6</v>
      </c>
      <c r="AN643">
        <v>0</v>
      </c>
      <c r="AO643">
        <v>0</v>
      </c>
      <c r="AP643">
        <v>6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2</v>
      </c>
      <c r="AW643">
        <v>0</v>
      </c>
      <c r="AX643">
        <v>0</v>
      </c>
      <c r="AY643">
        <v>0</v>
      </c>
      <c r="AZ643">
        <v>0</v>
      </c>
      <c r="BA643">
        <v>43</v>
      </c>
      <c r="BB643">
        <v>2</v>
      </c>
      <c r="BC643">
        <v>0</v>
      </c>
      <c r="BD643">
        <v>0</v>
      </c>
      <c r="BE643">
        <v>1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1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2</v>
      </c>
      <c r="CB643">
        <v>5</v>
      </c>
      <c r="CC643">
        <v>1</v>
      </c>
      <c r="CD643">
        <v>0</v>
      </c>
      <c r="CE643">
        <v>1</v>
      </c>
      <c r="CF643">
        <v>0</v>
      </c>
      <c r="CG643">
        <v>0</v>
      </c>
      <c r="CH643">
        <v>0</v>
      </c>
      <c r="CI643">
        <v>0</v>
      </c>
      <c r="CJ643">
        <v>2</v>
      </c>
      <c r="CK643">
        <v>0</v>
      </c>
      <c r="CL643">
        <v>1</v>
      </c>
      <c r="CM643">
        <v>0</v>
      </c>
      <c r="CN643">
        <v>0</v>
      </c>
      <c r="CO643">
        <v>0</v>
      </c>
      <c r="CP643">
        <v>0</v>
      </c>
      <c r="CQ643">
        <v>5</v>
      </c>
      <c r="CR643">
        <v>11</v>
      </c>
      <c r="CS643">
        <v>6</v>
      </c>
      <c r="CT643">
        <v>0</v>
      </c>
      <c r="CU643">
        <v>0</v>
      </c>
      <c r="CV643">
        <v>1</v>
      </c>
      <c r="CW643">
        <v>0</v>
      </c>
      <c r="CX643">
        <v>0</v>
      </c>
      <c r="CY643">
        <v>0</v>
      </c>
      <c r="CZ643">
        <v>0</v>
      </c>
      <c r="DA643">
        <v>1</v>
      </c>
      <c r="DB643">
        <v>0</v>
      </c>
      <c r="DC643">
        <v>1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1</v>
      </c>
      <c r="DL643">
        <v>0</v>
      </c>
      <c r="DM643">
        <v>1</v>
      </c>
      <c r="DN643">
        <v>0</v>
      </c>
      <c r="DO643">
        <v>0</v>
      </c>
      <c r="DP643">
        <v>0</v>
      </c>
      <c r="DQ643">
        <v>11</v>
      </c>
      <c r="DR643">
        <v>18</v>
      </c>
      <c r="DS643">
        <v>1</v>
      </c>
      <c r="DT643">
        <v>0</v>
      </c>
      <c r="DU643">
        <v>0</v>
      </c>
      <c r="DV643">
        <v>1</v>
      </c>
      <c r="DW643">
        <v>1</v>
      </c>
      <c r="DX643">
        <v>0</v>
      </c>
      <c r="DY643">
        <v>0</v>
      </c>
      <c r="DZ643">
        <v>5</v>
      </c>
      <c r="EA643">
        <v>0</v>
      </c>
      <c r="EB643">
        <v>0</v>
      </c>
      <c r="EC643">
        <v>0</v>
      </c>
      <c r="ED643">
        <v>0</v>
      </c>
      <c r="EE643">
        <v>0</v>
      </c>
      <c r="EF643">
        <v>0</v>
      </c>
      <c r="EG643">
        <v>9</v>
      </c>
      <c r="EH643">
        <v>0</v>
      </c>
      <c r="EI643">
        <v>0</v>
      </c>
      <c r="EJ643">
        <v>1</v>
      </c>
      <c r="EK643">
        <v>0</v>
      </c>
      <c r="EL643">
        <v>0</v>
      </c>
      <c r="EM643">
        <v>0</v>
      </c>
      <c r="EN643">
        <v>0</v>
      </c>
      <c r="EO643">
        <v>0</v>
      </c>
      <c r="EP643">
        <v>0</v>
      </c>
      <c r="EQ643">
        <v>18</v>
      </c>
      <c r="ER643">
        <v>4</v>
      </c>
      <c r="ES643">
        <v>3</v>
      </c>
      <c r="ET643">
        <v>0</v>
      </c>
      <c r="EU643">
        <v>0</v>
      </c>
      <c r="EV643">
        <v>0</v>
      </c>
      <c r="EW643">
        <v>0</v>
      </c>
      <c r="EX643">
        <v>0</v>
      </c>
      <c r="EY643">
        <v>1</v>
      </c>
      <c r="EZ643">
        <v>0</v>
      </c>
      <c r="FA643">
        <v>0</v>
      </c>
      <c r="FB643">
        <v>0</v>
      </c>
      <c r="FC643">
        <v>0</v>
      </c>
      <c r="FD643">
        <v>0</v>
      </c>
      <c r="FE643">
        <v>0</v>
      </c>
      <c r="FF643">
        <v>0</v>
      </c>
      <c r="FG643">
        <v>0</v>
      </c>
      <c r="FH643">
        <v>0</v>
      </c>
      <c r="FI643">
        <v>0</v>
      </c>
      <c r="FJ643">
        <v>0</v>
      </c>
      <c r="FK643">
        <v>0</v>
      </c>
      <c r="FL643">
        <v>0</v>
      </c>
      <c r="FM643">
        <v>0</v>
      </c>
      <c r="FN643">
        <v>0</v>
      </c>
      <c r="FO643">
        <v>0</v>
      </c>
      <c r="FP643">
        <v>0</v>
      </c>
      <c r="FQ643">
        <v>4</v>
      </c>
      <c r="FR643">
        <v>20</v>
      </c>
      <c r="FS643">
        <v>6</v>
      </c>
      <c r="FT643">
        <v>1</v>
      </c>
      <c r="FU643">
        <v>0</v>
      </c>
      <c r="FV643">
        <v>1</v>
      </c>
      <c r="FW643">
        <v>0</v>
      </c>
      <c r="FX643">
        <v>5</v>
      </c>
      <c r="FY643">
        <v>0</v>
      </c>
      <c r="FZ643">
        <v>1</v>
      </c>
      <c r="GA643">
        <v>0</v>
      </c>
      <c r="GB643">
        <v>0</v>
      </c>
      <c r="GC643">
        <v>1</v>
      </c>
      <c r="GD643">
        <v>1</v>
      </c>
      <c r="GE643">
        <v>0</v>
      </c>
      <c r="GF643">
        <v>0</v>
      </c>
      <c r="GG643">
        <v>0</v>
      </c>
      <c r="GH643">
        <v>0</v>
      </c>
      <c r="GI643">
        <v>0</v>
      </c>
      <c r="GJ643">
        <v>0</v>
      </c>
      <c r="GK643">
        <v>1</v>
      </c>
      <c r="GL643">
        <v>0</v>
      </c>
      <c r="GM643">
        <v>0</v>
      </c>
      <c r="GN643">
        <v>0</v>
      </c>
      <c r="GO643">
        <v>3</v>
      </c>
      <c r="GP643">
        <v>0</v>
      </c>
      <c r="GQ643">
        <v>20</v>
      </c>
      <c r="GR643">
        <v>6</v>
      </c>
      <c r="GS643">
        <v>4</v>
      </c>
      <c r="GT643">
        <v>1</v>
      </c>
      <c r="GU643">
        <v>0</v>
      </c>
      <c r="GV643">
        <v>0</v>
      </c>
      <c r="GW643">
        <v>0</v>
      </c>
      <c r="GX643">
        <v>0</v>
      </c>
      <c r="GY643">
        <v>0</v>
      </c>
      <c r="GZ643">
        <v>0</v>
      </c>
      <c r="HA643">
        <v>0</v>
      </c>
      <c r="HB643">
        <v>0</v>
      </c>
      <c r="HC643">
        <v>0</v>
      </c>
      <c r="HD643">
        <v>0</v>
      </c>
      <c r="HE643">
        <v>0</v>
      </c>
      <c r="HF643">
        <v>0</v>
      </c>
      <c r="HG643">
        <v>0</v>
      </c>
      <c r="HH643">
        <v>0</v>
      </c>
      <c r="HI643">
        <v>0</v>
      </c>
      <c r="HJ643">
        <v>0</v>
      </c>
      <c r="HK643">
        <v>0</v>
      </c>
      <c r="HL643">
        <v>0</v>
      </c>
      <c r="HM643">
        <v>1</v>
      </c>
      <c r="HN643">
        <v>0</v>
      </c>
      <c r="HO643">
        <v>0</v>
      </c>
      <c r="HP643">
        <v>0</v>
      </c>
      <c r="HQ643">
        <v>6</v>
      </c>
      <c r="HR643">
        <v>1</v>
      </c>
      <c r="HS643">
        <v>0</v>
      </c>
      <c r="HT643">
        <v>1</v>
      </c>
      <c r="HU643">
        <v>0</v>
      </c>
      <c r="HV643">
        <v>0</v>
      </c>
      <c r="HW643">
        <v>0</v>
      </c>
      <c r="HX643">
        <v>0</v>
      </c>
      <c r="HY643">
        <v>0</v>
      </c>
      <c r="HZ643">
        <v>0</v>
      </c>
      <c r="IA643">
        <v>0</v>
      </c>
      <c r="IB643">
        <v>0</v>
      </c>
      <c r="IC643">
        <v>0</v>
      </c>
      <c r="ID643">
        <v>0</v>
      </c>
      <c r="IE643">
        <v>1</v>
      </c>
    </row>
    <row r="644" spans="1:239">
      <c r="A644" t="s">
        <v>545</v>
      </c>
      <c r="B644" t="s">
        <v>539</v>
      </c>
      <c r="C644" t="str">
        <f>"061812"</f>
        <v>061812</v>
      </c>
      <c r="D644" t="s">
        <v>220</v>
      </c>
      <c r="E644">
        <v>3</v>
      </c>
      <c r="F644">
        <v>998</v>
      </c>
      <c r="G644">
        <v>770</v>
      </c>
      <c r="H644">
        <v>411</v>
      </c>
      <c r="I644">
        <v>359</v>
      </c>
      <c r="J644">
        <v>2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359</v>
      </c>
      <c r="T644">
        <v>0</v>
      </c>
      <c r="U644">
        <v>0</v>
      </c>
      <c r="V644">
        <v>359</v>
      </c>
      <c r="W644">
        <v>15</v>
      </c>
      <c r="X644">
        <v>12</v>
      </c>
      <c r="Y644">
        <v>3</v>
      </c>
      <c r="Z644">
        <v>0</v>
      </c>
      <c r="AA644">
        <v>344</v>
      </c>
      <c r="AB644">
        <v>171</v>
      </c>
      <c r="AC644">
        <v>27</v>
      </c>
      <c r="AD644">
        <v>59</v>
      </c>
      <c r="AE644">
        <v>4</v>
      </c>
      <c r="AF644">
        <v>3</v>
      </c>
      <c r="AG644">
        <v>13</v>
      </c>
      <c r="AH644">
        <v>2</v>
      </c>
      <c r="AI644">
        <v>1</v>
      </c>
      <c r="AJ644">
        <v>5</v>
      </c>
      <c r="AK644">
        <v>9</v>
      </c>
      <c r="AL644">
        <v>0</v>
      </c>
      <c r="AM644">
        <v>24</v>
      </c>
      <c r="AN644">
        <v>8</v>
      </c>
      <c r="AO644">
        <v>0</v>
      </c>
      <c r="AP644">
        <v>2</v>
      </c>
      <c r="AQ644">
        <v>0</v>
      </c>
      <c r="AR644">
        <v>0</v>
      </c>
      <c r="AS644">
        <v>6</v>
      </c>
      <c r="AT644">
        <v>2</v>
      </c>
      <c r="AU644">
        <v>0</v>
      </c>
      <c r="AV644">
        <v>1</v>
      </c>
      <c r="AW644">
        <v>1</v>
      </c>
      <c r="AX644">
        <v>2</v>
      </c>
      <c r="AY644">
        <v>1</v>
      </c>
      <c r="AZ644">
        <v>1</v>
      </c>
      <c r="BA644">
        <v>171</v>
      </c>
      <c r="BB644">
        <v>20</v>
      </c>
      <c r="BC644">
        <v>3</v>
      </c>
      <c r="BD644">
        <v>2</v>
      </c>
      <c r="BE644">
        <v>5</v>
      </c>
      <c r="BF644">
        <v>2</v>
      </c>
      <c r="BG644">
        <v>1</v>
      </c>
      <c r="BH644">
        <v>0</v>
      </c>
      <c r="BI644">
        <v>2</v>
      </c>
      <c r="BJ644">
        <v>0</v>
      </c>
      <c r="BK644">
        <v>2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1</v>
      </c>
      <c r="BS644">
        <v>0</v>
      </c>
      <c r="BT644">
        <v>0</v>
      </c>
      <c r="BU644">
        <v>1</v>
      </c>
      <c r="BV644">
        <v>0</v>
      </c>
      <c r="BW644">
        <v>1</v>
      </c>
      <c r="BX644">
        <v>0</v>
      </c>
      <c r="BY644">
        <v>0</v>
      </c>
      <c r="BZ644">
        <v>0</v>
      </c>
      <c r="CA644">
        <v>20</v>
      </c>
      <c r="CB644">
        <v>4</v>
      </c>
      <c r="CC644">
        <v>1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1</v>
      </c>
      <c r="CP644">
        <v>0</v>
      </c>
      <c r="CQ644">
        <v>4</v>
      </c>
      <c r="CR644">
        <v>20</v>
      </c>
      <c r="CS644">
        <v>9</v>
      </c>
      <c r="CT644">
        <v>0</v>
      </c>
      <c r="CU644">
        <v>0</v>
      </c>
      <c r="CV644">
        <v>4</v>
      </c>
      <c r="CW644">
        <v>1</v>
      </c>
      <c r="CX644">
        <v>2</v>
      </c>
      <c r="CY644">
        <v>1</v>
      </c>
      <c r="CZ644">
        <v>1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1</v>
      </c>
      <c r="DI644">
        <v>0</v>
      </c>
      <c r="DJ644">
        <v>0</v>
      </c>
      <c r="DK644">
        <v>0</v>
      </c>
      <c r="DL644">
        <v>1</v>
      </c>
      <c r="DM644">
        <v>0</v>
      </c>
      <c r="DN644">
        <v>0</v>
      </c>
      <c r="DO644">
        <v>0</v>
      </c>
      <c r="DP644">
        <v>0</v>
      </c>
      <c r="DQ644">
        <v>20</v>
      </c>
      <c r="DR644">
        <v>65</v>
      </c>
      <c r="DS644">
        <v>4</v>
      </c>
      <c r="DT644">
        <v>0</v>
      </c>
      <c r="DU644">
        <v>1</v>
      </c>
      <c r="DV644">
        <v>1</v>
      </c>
      <c r="DW644">
        <v>0</v>
      </c>
      <c r="DX644">
        <v>0</v>
      </c>
      <c r="DY644">
        <v>0</v>
      </c>
      <c r="DZ644">
        <v>0</v>
      </c>
      <c r="EA644">
        <v>1</v>
      </c>
      <c r="EB644">
        <v>0</v>
      </c>
      <c r="EC644">
        <v>0</v>
      </c>
      <c r="ED644">
        <v>0</v>
      </c>
      <c r="EE644">
        <v>0</v>
      </c>
      <c r="EF644">
        <v>0</v>
      </c>
      <c r="EG644">
        <v>57</v>
      </c>
      <c r="EH644">
        <v>0</v>
      </c>
      <c r="EI644">
        <v>0</v>
      </c>
      <c r="EJ644">
        <v>0</v>
      </c>
      <c r="EK644">
        <v>1</v>
      </c>
      <c r="EL644">
        <v>0</v>
      </c>
      <c r="EM644">
        <v>0</v>
      </c>
      <c r="EN644">
        <v>0</v>
      </c>
      <c r="EO644">
        <v>0</v>
      </c>
      <c r="EP644">
        <v>0</v>
      </c>
      <c r="EQ644">
        <v>65</v>
      </c>
      <c r="ER644">
        <v>9</v>
      </c>
      <c r="ES644">
        <v>2</v>
      </c>
      <c r="ET644">
        <v>2</v>
      </c>
      <c r="EU644">
        <v>3</v>
      </c>
      <c r="EV644">
        <v>0</v>
      </c>
      <c r="EW644">
        <v>0</v>
      </c>
      <c r="EX644">
        <v>0</v>
      </c>
      <c r="EY644">
        <v>0</v>
      </c>
      <c r="EZ644">
        <v>0</v>
      </c>
      <c r="FA644">
        <v>0</v>
      </c>
      <c r="FB644">
        <v>0</v>
      </c>
      <c r="FC644">
        <v>1</v>
      </c>
      <c r="FD644">
        <v>0</v>
      </c>
      <c r="FE644">
        <v>0</v>
      </c>
      <c r="FF644">
        <v>1</v>
      </c>
      <c r="FG644">
        <v>0</v>
      </c>
      <c r="FH644">
        <v>0</v>
      </c>
      <c r="FI644">
        <v>0</v>
      </c>
      <c r="FJ644">
        <v>0</v>
      </c>
      <c r="FK644">
        <v>0</v>
      </c>
      <c r="FL644">
        <v>0</v>
      </c>
      <c r="FM644">
        <v>0</v>
      </c>
      <c r="FN644">
        <v>0</v>
      </c>
      <c r="FO644">
        <v>0</v>
      </c>
      <c r="FP644">
        <v>0</v>
      </c>
      <c r="FQ644">
        <v>9</v>
      </c>
      <c r="FR644">
        <v>55</v>
      </c>
      <c r="FS644">
        <v>33</v>
      </c>
      <c r="FT644">
        <v>4</v>
      </c>
      <c r="FU644">
        <v>3</v>
      </c>
      <c r="FV644">
        <v>0</v>
      </c>
      <c r="FW644">
        <v>1</v>
      </c>
      <c r="FX644">
        <v>1</v>
      </c>
      <c r="FY644">
        <v>3</v>
      </c>
      <c r="FZ644">
        <v>0</v>
      </c>
      <c r="GA644">
        <v>0</v>
      </c>
      <c r="GB644">
        <v>1</v>
      </c>
      <c r="GC644">
        <v>0</v>
      </c>
      <c r="GD644">
        <v>0</v>
      </c>
      <c r="GE644">
        <v>0</v>
      </c>
      <c r="GF644">
        <v>4</v>
      </c>
      <c r="GG644">
        <v>0</v>
      </c>
      <c r="GH644">
        <v>1</v>
      </c>
      <c r="GI644">
        <v>0</v>
      </c>
      <c r="GJ644">
        <v>0</v>
      </c>
      <c r="GK644">
        <v>1</v>
      </c>
      <c r="GL644">
        <v>2</v>
      </c>
      <c r="GM644">
        <v>0</v>
      </c>
      <c r="GN644">
        <v>0</v>
      </c>
      <c r="GO644">
        <v>1</v>
      </c>
      <c r="GP644">
        <v>0</v>
      </c>
      <c r="GQ644">
        <v>55</v>
      </c>
      <c r="GR644">
        <v>0</v>
      </c>
      <c r="GS644">
        <v>0</v>
      </c>
      <c r="GT644">
        <v>0</v>
      </c>
      <c r="GU644">
        <v>0</v>
      </c>
      <c r="GV644">
        <v>0</v>
      </c>
      <c r="GW644">
        <v>0</v>
      </c>
      <c r="GX644">
        <v>0</v>
      </c>
      <c r="GY644">
        <v>0</v>
      </c>
      <c r="GZ644">
        <v>0</v>
      </c>
      <c r="HA644">
        <v>0</v>
      </c>
      <c r="HB644">
        <v>0</v>
      </c>
      <c r="HC644">
        <v>0</v>
      </c>
      <c r="HD644">
        <v>0</v>
      </c>
      <c r="HE644">
        <v>0</v>
      </c>
      <c r="HF644">
        <v>0</v>
      </c>
      <c r="HG644">
        <v>0</v>
      </c>
      <c r="HH644">
        <v>0</v>
      </c>
      <c r="HI644">
        <v>0</v>
      </c>
      <c r="HJ644">
        <v>0</v>
      </c>
      <c r="HK644">
        <v>0</v>
      </c>
      <c r="HL644">
        <v>0</v>
      </c>
      <c r="HM644">
        <v>0</v>
      </c>
      <c r="HN644">
        <v>0</v>
      </c>
      <c r="HO644">
        <v>0</v>
      </c>
      <c r="HP644">
        <v>0</v>
      </c>
      <c r="HQ644">
        <v>0</v>
      </c>
      <c r="HR644">
        <v>0</v>
      </c>
      <c r="HS644">
        <v>0</v>
      </c>
      <c r="HT644">
        <v>0</v>
      </c>
      <c r="HU644">
        <v>0</v>
      </c>
      <c r="HV644">
        <v>0</v>
      </c>
      <c r="HW644">
        <v>0</v>
      </c>
      <c r="HX644">
        <v>0</v>
      </c>
      <c r="HY644">
        <v>0</v>
      </c>
      <c r="HZ644">
        <v>0</v>
      </c>
      <c r="IA644">
        <v>0</v>
      </c>
      <c r="IB644">
        <v>0</v>
      </c>
      <c r="IC644">
        <v>0</v>
      </c>
      <c r="ID644">
        <v>0</v>
      </c>
      <c r="IE644">
        <v>0</v>
      </c>
    </row>
    <row r="645" spans="1:239">
      <c r="A645" t="s">
        <v>544</v>
      </c>
      <c r="B645" t="s">
        <v>539</v>
      </c>
      <c r="C645" t="str">
        <f>"061812"</f>
        <v>061812</v>
      </c>
      <c r="D645" t="s">
        <v>220</v>
      </c>
      <c r="E645">
        <v>4</v>
      </c>
      <c r="F645">
        <v>526</v>
      </c>
      <c r="G645">
        <v>410</v>
      </c>
      <c r="H645">
        <v>190</v>
      </c>
      <c r="I645">
        <v>220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220</v>
      </c>
      <c r="T645">
        <v>0</v>
      </c>
      <c r="U645">
        <v>0</v>
      </c>
      <c r="V645">
        <v>220</v>
      </c>
      <c r="W645">
        <v>13</v>
      </c>
      <c r="X645">
        <v>10</v>
      </c>
      <c r="Y645">
        <v>2</v>
      </c>
      <c r="Z645">
        <v>0</v>
      </c>
      <c r="AA645">
        <v>207</v>
      </c>
      <c r="AB645">
        <v>114</v>
      </c>
      <c r="AC645">
        <v>9</v>
      </c>
      <c r="AD645">
        <v>36</v>
      </c>
      <c r="AE645">
        <v>2</v>
      </c>
      <c r="AF645">
        <v>1</v>
      </c>
      <c r="AG645">
        <v>27</v>
      </c>
      <c r="AH645">
        <v>0</v>
      </c>
      <c r="AI645">
        <v>4</v>
      </c>
      <c r="AJ645">
        <v>2</v>
      </c>
      <c r="AK645">
        <v>1</v>
      </c>
      <c r="AL645">
        <v>2</v>
      </c>
      <c r="AM645">
        <v>17</v>
      </c>
      <c r="AN645">
        <v>5</v>
      </c>
      <c r="AO645">
        <v>0</v>
      </c>
      <c r="AP645">
        <v>0</v>
      </c>
      <c r="AQ645">
        <v>0</v>
      </c>
      <c r="AR645">
        <v>4</v>
      </c>
      <c r="AS645">
        <v>1</v>
      </c>
      <c r="AT645">
        <v>0</v>
      </c>
      <c r="AU645">
        <v>0</v>
      </c>
      <c r="AV645">
        <v>1</v>
      </c>
      <c r="AW645">
        <v>1</v>
      </c>
      <c r="AX645">
        <v>0</v>
      </c>
      <c r="AY645">
        <v>0</v>
      </c>
      <c r="AZ645">
        <v>1</v>
      </c>
      <c r="BA645">
        <v>114</v>
      </c>
      <c r="BB645">
        <v>19</v>
      </c>
      <c r="BC645">
        <v>7</v>
      </c>
      <c r="BD645">
        <v>2</v>
      </c>
      <c r="BE645">
        <v>4</v>
      </c>
      <c r="BF645">
        <v>1</v>
      </c>
      <c r="BG645">
        <v>0</v>
      </c>
      <c r="BH645">
        <v>0</v>
      </c>
      <c r="BI645">
        <v>1</v>
      </c>
      <c r="BJ645">
        <v>1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2</v>
      </c>
      <c r="BT645">
        <v>0</v>
      </c>
      <c r="BU645">
        <v>1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19</v>
      </c>
      <c r="CB645">
        <v>3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1</v>
      </c>
      <c r="CL645">
        <v>1</v>
      </c>
      <c r="CM645">
        <v>0</v>
      </c>
      <c r="CN645">
        <v>0</v>
      </c>
      <c r="CO645">
        <v>0</v>
      </c>
      <c r="CP645">
        <v>1</v>
      </c>
      <c r="CQ645">
        <v>3</v>
      </c>
      <c r="CR645">
        <v>7</v>
      </c>
      <c r="CS645">
        <v>2</v>
      </c>
      <c r="CT645">
        <v>1</v>
      </c>
      <c r="CU645">
        <v>0</v>
      </c>
      <c r="CV645">
        <v>0</v>
      </c>
      <c r="CW645">
        <v>1</v>
      </c>
      <c r="CX645">
        <v>0</v>
      </c>
      <c r="CY645">
        <v>0</v>
      </c>
      <c r="CZ645">
        <v>1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2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7</v>
      </c>
      <c r="DR645">
        <v>22</v>
      </c>
      <c r="DS645">
        <v>5</v>
      </c>
      <c r="DT645">
        <v>3</v>
      </c>
      <c r="DU645">
        <v>2</v>
      </c>
      <c r="DV645">
        <v>0</v>
      </c>
      <c r="DW645">
        <v>1</v>
      </c>
      <c r="DX645">
        <v>1</v>
      </c>
      <c r="DY645">
        <v>0</v>
      </c>
      <c r="DZ645">
        <v>1</v>
      </c>
      <c r="EA645">
        <v>0</v>
      </c>
      <c r="EB645">
        <v>0</v>
      </c>
      <c r="EC645">
        <v>0</v>
      </c>
      <c r="ED645">
        <v>0</v>
      </c>
      <c r="EE645">
        <v>0</v>
      </c>
      <c r="EF645">
        <v>1</v>
      </c>
      <c r="EG645">
        <v>6</v>
      </c>
      <c r="EH645">
        <v>0</v>
      </c>
      <c r="EI645">
        <v>0</v>
      </c>
      <c r="EJ645">
        <v>0</v>
      </c>
      <c r="EK645">
        <v>0</v>
      </c>
      <c r="EL645">
        <v>0</v>
      </c>
      <c r="EM645">
        <v>1</v>
      </c>
      <c r="EN645">
        <v>0</v>
      </c>
      <c r="EO645">
        <v>0</v>
      </c>
      <c r="EP645">
        <v>1</v>
      </c>
      <c r="EQ645">
        <v>22</v>
      </c>
      <c r="ER645">
        <v>9</v>
      </c>
      <c r="ES645">
        <v>1</v>
      </c>
      <c r="ET645">
        <v>0</v>
      </c>
      <c r="EU645">
        <v>2</v>
      </c>
      <c r="EV645">
        <v>0</v>
      </c>
      <c r="EW645">
        <v>0</v>
      </c>
      <c r="EX645">
        <v>1</v>
      </c>
      <c r="EY645">
        <v>0</v>
      </c>
      <c r="EZ645">
        <v>0</v>
      </c>
      <c r="FA645">
        <v>0</v>
      </c>
      <c r="FB645">
        <v>1</v>
      </c>
      <c r="FC645">
        <v>0</v>
      </c>
      <c r="FD645">
        <v>0</v>
      </c>
      <c r="FE645">
        <v>0</v>
      </c>
      <c r="FF645">
        <v>1</v>
      </c>
      <c r="FG645">
        <v>0</v>
      </c>
      <c r="FH645">
        <v>0</v>
      </c>
      <c r="FI645">
        <v>0</v>
      </c>
      <c r="FJ645">
        <v>0</v>
      </c>
      <c r="FK645">
        <v>1</v>
      </c>
      <c r="FL645">
        <v>0</v>
      </c>
      <c r="FM645">
        <v>0</v>
      </c>
      <c r="FN645">
        <v>0</v>
      </c>
      <c r="FO645">
        <v>2</v>
      </c>
      <c r="FP645">
        <v>0</v>
      </c>
      <c r="FQ645">
        <v>9</v>
      </c>
      <c r="FR645">
        <v>31</v>
      </c>
      <c r="FS645">
        <v>17</v>
      </c>
      <c r="FT645">
        <v>2</v>
      </c>
      <c r="FU645">
        <v>0</v>
      </c>
      <c r="FV645">
        <v>0</v>
      </c>
      <c r="FW645">
        <v>1</v>
      </c>
      <c r="FX645">
        <v>0</v>
      </c>
      <c r="FY645">
        <v>1</v>
      </c>
      <c r="FZ645">
        <v>1</v>
      </c>
      <c r="GA645">
        <v>0</v>
      </c>
      <c r="GB645">
        <v>2</v>
      </c>
      <c r="GC645">
        <v>2</v>
      </c>
      <c r="GD645">
        <v>0</v>
      </c>
      <c r="GE645">
        <v>0</v>
      </c>
      <c r="GF645">
        <v>4</v>
      </c>
      <c r="GG645">
        <v>0</v>
      </c>
      <c r="GH645">
        <v>0</v>
      </c>
      <c r="GI645">
        <v>0</v>
      </c>
      <c r="GJ645">
        <v>0</v>
      </c>
      <c r="GK645">
        <v>1</v>
      </c>
      <c r="GL645">
        <v>0</v>
      </c>
      <c r="GM645">
        <v>0</v>
      </c>
      <c r="GN645">
        <v>0</v>
      </c>
      <c r="GO645">
        <v>0</v>
      </c>
      <c r="GP645">
        <v>0</v>
      </c>
      <c r="GQ645">
        <v>31</v>
      </c>
      <c r="GR645">
        <v>1</v>
      </c>
      <c r="GS645">
        <v>0</v>
      </c>
      <c r="GT645">
        <v>0</v>
      </c>
      <c r="GU645">
        <v>0</v>
      </c>
      <c r="GV645">
        <v>0</v>
      </c>
      <c r="GW645">
        <v>0</v>
      </c>
      <c r="GX645">
        <v>0</v>
      </c>
      <c r="GY645">
        <v>0</v>
      </c>
      <c r="GZ645">
        <v>0</v>
      </c>
      <c r="HA645">
        <v>0</v>
      </c>
      <c r="HB645">
        <v>0</v>
      </c>
      <c r="HC645">
        <v>0</v>
      </c>
      <c r="HD645">
        <v>0</v>
      </c>
      <c r="HE645">
        <v>0</v>
      </c>
      <c r="HF645">
        <v>0</v>
      </c>
      <c r="HG645">
        <v>0</v>
      </c>
      <c r="HH645">
        <v>0</v>
      </c>
      <c r="HI645">
        <v>0</v>
      </c>
      <c r="HJ645">
        <v>0</v>
      </c>
      <c r="HK645">
        <v>0</v>
      </c>
      <c r="HL645">
        <v>0</v>
      </c>
      <c r="HM645">
        <v>0</v>
      </c>
      <c r="HN645">
        <v>0</v>
      </c>
      <c r="HO645">
        <v>0</v>
      </c>
      <c r="HP645">
        <v>1</v>
      </c>
      <c r="HQ645">
        <v>1</v>
      </c>
      <c r="HR645">
        <v>1</v>
      </c>
      <c r="HS645">
        <v>0</v>
      </c>
      <c r="HT645">
        <v>0</v>
      </c>
      <c r="HU645">
        <v>1</v>
      </c>
      <c r="HV645">
        <v>0</v>
      </c>
      <c r="HW645">
        <v>0</v>
      </c>
      <c r="HX645">
        <v>0</v>
      </c>
      <c r="HY645">
        <v>0</v>
      </c>
      <c r="HZ645">
        <v>0</v>
      </c>
      <c r="IA645">
        <v>0</v>
      </c>
      <c r="IB645">
        <v>0</v>
      </c>
      <c r="IC645">
        <v>0</v>
      </c>
      <c r="ID645">
        <v>0</v>
      </c>
      <c r="IE645">
        <v>1</v>
      </c>
    </row>
    <row r="646" spans="1:239">
      <c r="A646" t="s">
        <v>543</v>
      </c>
      <c r="B646" t="s">
        <v>539</v>
      </c>
      <c r="C646" t="str">
        <f>"061812"</f>
        <v>061812</v>
      </c>
      <c r="D646" t="s">
        <v>220</v>
      </c>
      <c r="E646">
        <v>5</v>
      </c>
      <c r="F646">
        <v>343</v>
      </c>
      <c r="G646">
        <v>260</v>
      </c>
      <c r="H646">
        <v>76</v>
      </c>
      <c r="I646">
        <v>184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184</v>
      </c>
      <c r="T646">
        <v>0</v>
      </c>
      <c r="U646">
        <v>0</v>
      </c>
      <c r="V646">
        <v>184</v>
      </c>
      <c r="W646">
        <v>5</v>
      </c>
      <c r="X646">
        <v>3</v>
      </c>
      <c r="Y646">
        <v>2</v>
      </c>
      <c r="Z646">
        <v>0</v>
      </c>
      <c r="AA646">
        <v>179</v>
      </c>
      <c r="AB646">
        <v>135</v>
      </c>
      <c r="AC646">
        <v>16</v>
      </c>
      <c r="AD646">
        <v>37</v>
      </c>
      <c r="AE646">
        <v>5</v>
      </c>
      <c r="AF646">
        <v>0</v>
      </c>
      <c r="AG646">
        <v>14</v>
      </c>
      <c r="AH646">
        <v>0</v>
      </c>
      <c r="AI646">
        <v>1</v>
      </c>
      <c r="AJ646">
        <v>0</v>
      </c>
      <c r="AK646">
        <v>29</v>
      </c>
      <c r="AL646">
        <v>0</v>
      </c>
      <c r="AM646">
        <v>20</v>
      </c>
      <c r="AN646">
        <v>3</v>
      </c>
      <c r="AO646">
        <v>0</v>
      </c>
      <c r="AP646">
        <v>4</v>
      </c>
      <c r="AQ646">
        <v>0</v>
      </c>
      <c r="AR646">
        <v>0</v>
      </c>
      <c r="AS646">
        <v>1</v>
      </c>
      <c r="AT646">
        <v>0</v>
      </c>
      <c r="AU646">
        <v>0</v>
      </c>
      <c r="AV646">
        <v>1</v>
      </c>
      <c r="AW646">
        <v>1</v>
      </c>
      <c r="AX646">
        <v>2</v>
      </c>
      <c r="AY646">
        <v>1</v>
      </c>
      <c r="AZ646">
        <v>0</v>
      </c>
      <c r="BA646">
        <v>135</v>
      </c>
      <c r="BB646">
        <v>6</v>
      </c>
      <c r="BC646">
        <v>1</v>
      </c>
      <c r="BD646">
        <v>0</v>
      </c>
      <c r="BE646">
        <v>2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1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2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6</v>
      </c>
      <c r="CB646">
        <v>2</v>
      </c>
      <c r="CC646">
        <v>1</v>
      </c>
      <c r="CD646">
        <v>0</v>
      </c>
      <c r="CE646">
        <v>0</v>
      </c>
      <c r="CF646">
        <v>1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2</v>
      </c>
      <c r="CR646">
        <v>2</v>
      </c>
      <c r="CS646">
        <v>1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1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  <c r="DP646">
        <v>0</v>
      </c>
      <c r="DQ646">
        <v>2</v>
      </c>
      <c r="DR646">
        <v>24</v>
      </c>
      <c r="DS646">
        <v>1</v>
      </c>
      <c r="DT646">
        <v>0</v>
      </c>
      <c r="DU646">
        <v>2</v>
      </c>
      <c r="DV646">
        <v>0</v>
      </c>
      <c r="DW646">
        <v>0</v>
      </c>
      <c r="DX646">
        <v>0</v>
      </c>
      <c r="DY646">
        <v>0</v>
      </c>
      <c r="DZ646">
        <v>0</v>
      </c>
      <c r="EA646">
        <v>3</v>
      </c>
      <c r="EB646">
        <v>0</v>
      </c>
      <c r="EC646">
        <v>0</v>
      </c>
      <c r="ED646">
        <v>0</v>
      </c>
      <c r="EE646">
        <v>0</v>
      </c>
      <c r="EF646">
        <v>0</v>
      </c>
      <c r="EG646">
        <v>16</v>
      </c>
      <c r="EH646">
        <v>0</v>
      </c>
      <c r="EI646">
        <v>0</v>
      </c>
      <c r="EJ646">
        <v>1</v>
      </c>
      <c r="EK646">
        <v>0</v>
      </c>
      <c r="EL646">
        <v>0</v>
      </c>
      <c r="EM646">
        <v>0</v>
      </c>
      <c r="EN646">
        <v>0</v>
      </c>
      <c r="EO646">
        <v>0</v>
      </c>
      <c r="EP646">
        <v>1</v>
      </c>
      <c r="EQ646">
        <v>24</v>
      </c>
      <c r="ER646">
        <v>1</v>
      </c>
      <c r="ES646">
        <v>1</v>
      </c>
      <c r="ET646">
        <v>0</v>
      </c>
      <c r="EU646">
        <v>0</v>
      </c>
      <c r="EV646">
        <v>0</v>
      </c>
      <c r="EW646">
        <v>0</v>
      </c>
      <c r="EX646">
        <v>0</v>
      </c>
      <c r="EY646">
        <v>0</v>
      </c>
      <c r="EZ646">
        <v>0</v>
      </c>
      <c r="FA646">
        <v>0</v>
      </c>
      <c r="FB646">
        <v>0</v>
      </c>
      <c r="FC646">
        <v>0</v>
      </c>
      <c r="FD646">
        <v>0</v>
      </c>
      <c r="FE646">
        <v>0</v>
      </c>
      <c r="FF646">
        <v>0</v>
      </c>
      <c r="FG646">
        <v>0</v>
      </c>
      <c r="FH646">
        <v>0</v>
      </c>
      <c r="FI646">
        <v>0</v>
      </c>
      <c r="FJ646">
        <v>0</v>
      </c>
      <c r="FK646">
        <v>0</v>
      </c>
      <c r="FL646">
        <v>0</v>
      </c>
      <c r="FM646">
        <v>0</v>
      </c>
      <c r="FN646">
        <v>0</v>
      </c>
      <c r="FO646">
        <v>0</v>
      </c>
      <c r="FP646">
        <v>0</v>
      </c>
      <c r="FQ646">
        <v>1</v>
      </c>
      <c r="FR646">
        <v>8</v>
      </c>
      <c r="FS646">
        <v>4</v>
      </c>
      <c r="FT646">
        <v>0</v>
      </c>
      <c r="FU646">
        <v>0</v>
      </c>
      <c r="FV646">
        <v>0</v>
      </c>
      <c r="FW646">
        <v>0</v>
      </c>
      <c r="FX646">
        <v>1</v>
      </c>
      <c r="FY646">
        <v>1</v>
      </c>
      <c r="FZ646">
        <v>0</v>
      </c>
      <c r="GA646">
        <v>0</v>
      </c>
      <c r="GB646">
        <v>1</v>
      </c>
      <c r="GC646">
        <v>0</v>
      </c>
      <c r="GD646">
        <v>0</v>
      </c>
      <c r="GE646">
        <v>0</v>
      </c>
      <c r="GF646">
        <v>0</v>
      </c>
      <c r="GG646">
        <v>0</v>
      </c>
      <c r="GH646">
        <v>0</v>
      </c>
      <c r="GI646">
        <v>1</v>
      </c>
      <c r="GJ646">
        <v>0</v>
      </c>
      <c r="GK646">
        <v>0</v>
      </c>
      <c r="GL646">
        <v>0</v>
      </c>
      <c r="GM646">
        <v>0</v>
      </c>
      <c r="GN646">
        <v>0</v>
      </c>
      <c r="GO646">
        <v>0</v>
      </c>
      <c r="GP646">
        <v>0</v>
      </c>
      <c r="GQ646">
        <v>8</v>
      </c>
      <c r="GR646">
        <v>1</v>
      </c>
      <c r="GS646">
        <v>0</v>
      </c>
      <c r="GT646">
        <v>1</v>
      </c>
      <c r="GU646">
        <v>0</v>
      </c>
      <c r="GV646">
        <v>0</v>
      </c>
      <c r="GW646">
        <v>0</v>
      </c>
      <c r="GX646">
        <v>0</v>
      </c>
      <c r="GY646">
        <v>0</v>
      </c>
      <c r="GZ646">
        <v>0</v>
      </c>
      <c r="HA646">
        <v>0</v>
      </c>
      <c r="HB646">
        <v>0</v>
      </c>
      <c r="HC646">
        <v>0</v>
      </c>
      <c r="HD646">
        <v>0</v>
      </c>
      <c r="HE646">
        <v>0</v>
      </c>
      <c r="HF646">
        <v>0</v>
      </c>
      <c r="HG646">
        <v>0</v>
      </c>
      <c r="HH646">
        <v>0</v>
      </c>
      <c r="HI646">
        <v>0</v>
      </c>
      <c r="HJ646">
        <v>0</v>
      </c>
      <c r="HK646">
        <v>0</v>
      </c>
      <c r="HL646">
        <v>0</v>
      </c>
      <c r="HM646">
        <v>0</v>
      </c>
      <c r="HN646">
        <v>0</v>
      </c>
      <c r="HO646">
        <v>0</v>
      </c>
      <c r="HP646">
        <v>0</v>
      </c>
      <c r="HQ646">
        <v>1</v>
      </c>
      <c r="HR646">
        <v>0</v>
      </c>
      <c r="HS646">
        <v>0</v>
      </c>
      <c r="HT646">
        <v>0</v>
      </c>
      <c r="HU646">
        <v>0</v>
      </c>
      <c r="HV646">
        <v>0</v>
      </c>
      <c r="HW646">
        <v>0</v>
      </c>
      <c r="HX646">
        <v>0</v>
      </c>
      <c r="HY646">
        <v>0</v>
      </c>
      <c r="HZ646">
        <v>0</v>
      </c>
      <c r="IA646">
        <v>0</v>
      </c>
      <c r="IB646">
        <v>0</v>
      </c>
      <c r="IC646">
        <v>0</v>
      </c>
      <c r="ID646">
        <v>0</v>
      </c>
      <c r="IE646">
        <v>0</v>
      </c>
    </row>
    <row r="647" spans="1:239">
      <c r="A647" t="s">
        <v>542</v>
      </c>
      <c r="B647" t="s">
        <v>539</v>
      </c>
      <c r="C647" t="str">
        <f>"061812"</f>
        <v>061812</v>
      </c>
      <c r="D647" t="s">
        <v>220</v>
      </c>
      <c r="E647">
        <v>6</v>
      </c>
      <c r="F647">
        <v>586</v>
      </c>
      <c r="G647">
        <v>440</v>
      </c>
      <c r="H647">
        <v>238</v>
      </c>
      <c r="I647">
        <v>202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202</v>
      </c>
      <c r="T647">
        <v>0</v>
      </c>
      <c r="U647">
        <v>0</v>
      </c>
      <c r="V647">
        <v>202</v>
      </c>
      <c r="W647">
        <v>7</v>
      </c>
      <c r="X647">
        <v>6</v>
      </c>
      <c r="Y647">
        <v>1</v>
      </c>
      <c r="Z647">
        <v>0</v>
      </c>
      <c r="AA647">
        <v>195</v>
      </c>
      <c r="AB647">
        <v>108</v>
      </c>
      <c r="AC647">
        <v>24</v>
      </c>
      <c r="AD647">
        <v>39</v>
      </c>
      <c r="AE647">
        <v>7</v>
      </c>
      <c r="AF647">
        <v>1</v>
      </c>
      <c r="AG647">
        <v>5</v>
      </c>
      <c r="AH647">
        <v>0</v>
      </c>
      <c r="AI647">
        <v>2</v>
      </c>
      <c r="AJ647">
        <v>0</v>
      </c>
      <c r="AK647">
        <v>8</v>
      </c>
      <c r="AL647">
        <v>0</v>
      </c>
      <c r="AM647">
        <v>6</v>
      </c>
      <c r="AN647">
        <v>3</v>
      </c>
      <c r="AO647">
        <v>1</v>
      </c>
      <c r="AP647">
        <v>3</v>
      </c>
      <c r="AQ647">
        <v>1</v>
      </c>
      <c r="AR647">
        <v>0</v>
      </c>
      <c r="AS647">
        <v>1</v>
      </c>
      <c r="AT647">
        <v>2</v>
      </c>
      <c r="AU647">
        <v>0</v>
      </c>
      <c r="AV647">
        <v>3</v>
      </c>
      <c r="AW647">
        <v>0</v>
      </c>
      <c r="AX647">
        <v>1</v>
      </c>
      <c r="AY647">
        <v>1</v>
      </c>
      <c r="AZ647">
        <v>0</v>
      </c>
      <c r="BA647">
        <v>108</v>
      </c>
      <c r="BB647">
        <v>10</v>
      </c>
      <c r="BC647">
        <v>2</v>
      </c>
      <c r="BD647">
        <v>0</v>
      </c>
      <c r="BE647">
        <v>2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1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1</v>
      </c>
      <c r="BV647">
        <v>2</v>
      </c>
      <c r="BW647">
        <v>0</v>
      </c>
      <c r="BX647">
        <v>0</v>
      </c>
      <c r="BY647">
        <v>1</v>
      </c>
      <c r="BZ647">
        <v>1</v>
      </c>
      <c r="CA647">
        <v>10</v>
      </c>
      <c r="CB647">
        <v>5</v>
      </c>
      <c r="CC647">
        <v>2</v>
      </c>
      <c r="CD647">
        <v>0</v>
      </c>
      <c r="CE647">
        <v>2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1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5</v>
      </c>
      <c r="CR647">
        <v>3</v>
      </c>
      <c r="CS647">
        <v>1</v>
      </c>
      <c r="CT647">
        <v>0</v>
      </c>
      <c r="CU647">
        <v>0</v>
      </c>
      <c r="CV647">
        <v>0</v>
      </c>
      <c r="CW647">
        <v>1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1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3</v>
      </c>
      <c r="DR647">
        <v>37</v>
      </c>
      <c r="DS647">
        <v>1</v>
      </c>
      <c r="DT647">
        <v>1</v>
      </c>
      <c r="DU647">
        <v>6</v>
      </c>
      <c r="DV647">
        <v>1</v>
      </c>
      <c r="DW647">
        <v>0</v>
      </c>
      <c r="DX647">
        <v>0</v>
      </c>
      <c r="DY647">
        <v>0</v>
      </c>
      <c r="DZ647">
        <v>0</v>
      </c>
      <c r="EA647">
        <v>0</v>
      </c>
      <c r="EB647">
        <v>0</v>
      </c>
      <c r="EC647">
        <v>0</v>
      </c>
      <c r="ED647">
        <v>0</v>
      </c>
      <c r="EE647">
        <v>0</v>
      </c>
      <c r="EF647">
        <v>0</v>
      </c>
      <c r="EG647">
        <v>17</v>
      </c>
      <c r="EH647">
        <v>0</v>
      </c>
      <c r="EI647">
        <v>0</v>
      </c>
      <c r="EJ647">
        <v>3</v>
      </c>
      <c r="EK647">
        <v>0</v>
      </c>
      <c r="EL647">
        <v>0</v>
      </c>
      <c r="EM647">
        <v>1</v>
      </c>
      <c r="EN647">
        <v>0</v>
      </c>
      <c r="EO647">
        <v>0</v>
      </c>
      <c r="EP647">
        <v>7</v>
      </c>
      <c r="EQ647">
        <v>37</v>
      </c>
      <c r="ER647">
        <v>5</v>
      </c>
      <c r="ES647">
        <v>2</v>
      </c>
      <c r="ET647">
        <v>0</v>
      </c>
      <c r="EU647">
        <v>2</v>
      </c>
      <c r="EV647">
        <v>0</v>
      </c>
      <c r="EW647">
        <v>0</v>
      </c>
      <c r="EX647">
        <v>0</v>
      </c>
      <c r="EY647">
        <v>0</v>
      </c>
      <c r="EZ647">
        <v>0</v>
      </c>
      <c r="FA647">
        <v>0</v>
      </c>
      <c r="FB647">
        <v>0</v>
      </c>
      <c r="FC647">
        <v>0</v>
      </c>
      <c r="FD647">
        <v>0</v>
      </c>
      <c r="FE647">
        <v>0</v>
      </c>
      <c r="FF647">
        <v>0</v>
      </c>
      <c r="FG647">
        <v>0</v>
      </c>
      <c r="FH647">
        <v>0</v>
      </c>
      <c r="FI647">
        <v>0</v>
      </c>
      <c r="FJ647">
        <v>0</v>
      </c>
      <c r="FK647">
        <v>0</v>
      </c>
      <c r="FL647">
        <v>0</v>
      </c>
      <c r="FM647">
        <v>0</v>
      </c>
      <c r="FN647">
        <v>0</v>
      </c>
      <c r="FO647">
        <v>1</v>
      </c>
      <c r="FP647">
        <v>0</v>
      </c>
      <c r="FQ647">
        <v>5</v>
      </c>
      <c r="FR647">
        <v>26</v>
      </c>
      <c r="FS647">
        <v>8</v>
      </c>
      <c r="FT647">
        <v>2</v>
      </c>
      <c r="FU647">
        <v>1</v>
      </c>
      <c r="FV647">
        <v>1</v>
      </c>
      <c r="FW647">
        <v>0</v>
      </c>
      <c r="FX647">
        <v>1</v>
      </c>
      <c r="FY647">
        <v>1</v>
      </c>
      <c r="FZ647">
        <v>1</v>
      </c>
      <c r="GA647">
        <v>0</v>
      </c>
      <c r="GB647">
        <v>2</v>
      </c>
      <c r="GC647">
        <v>0</v>
      </c>
      <c r="GD647">
        <v>0</v>
      </c>
      <c r="GE647">
        <v>0</v>
      </c>
      <c r="GF647">
        <v>1</v>
      </c>
      <c r="GG647">
        <v>0</v>
      </c>
      <c r="GH647">
        <v>0</v>
      </c>
      <c r="GI647">
        <v>0</v>
      </c>
      <c r="GJ647">
        <v>0</v>
      </c>
      <c r="GK647">
        <v>0</v>
      </c>
      <c r="GL647">
        <v>3</v>
      </c>
      <c r="GM647">
        <v>0</v>
      </c>
      <c r="GN647">
        <v>0</v>
      </c>
      <c r="GO647">
        <v>1</v>
      </c>
      <c r="GP647">
        <v>4</v>
      </c>
      <c r="GQ647">
        <v>26</v>
      </c>
      <c r="GR647">
        <v>1</v>
      </c>
      <c r="GS647">
        <v>0</v>
      </c>
      <c r="GT647">
        <v>0</v>
      </c>
      <c r="GU647">
        <v>0</v>
      </c>
      <c r="GV647">
        <v>0</v>
      </c>
      <c r="GW647">
        <v>1</v>
      </c>
      <c r="GX647">
        <v>0</v>
      </c>
      <c r="GY647">
        <v>0</v>
      </c>
      <c r="GZ647">
        <v>0</v>
      </c>
      <c r="HA647">
        <v>0</v>
      </c>
      <c r="HB647">
        <v>0</v>
      </c>
      <c r="HC647">
        <v>0</v>
      </c>
      <c r="HD647">
        <v>0</v>
      </c>
      <c r="HE647">
        <v>0</v>
      </c>
      <c r="HF647">
        <v>0</v>
      </c>
      <c r="HG647">
        <v>0</v>
      </c>
      <c r="HH647">
        <v>0</v>
      </c>
      <c r="HI647">
        <v>0</v>
      </c>
      <c r="HJ647">
        <v>0</v>
      </c>
      <c r="HK647">
        <v>0</v>
      </c>
      <c r="HL647">
        <v>0</v>
      </c>
      <c r="HM647">
        <v>0</v>
      </c>
      <c r="HN647">
        <v>0</v>
      </c>
      <c r="HO647">
        <v>0</v>
      </c>
      <c r="HP647">
        <v>0</v>
      </c>
      <c r="HQ647">
        <v>1</v>
      </c>
      <c r="HR647">
        <v>0</v>
      </c>
      <c r="HS647">
        <v>0</v>
      </c>
      <c r="HT647">
        <v>0</v>
      </c>
      <c r="HU647">
        <v>0</v>
      </c>
      <c r="HV647">
        <v>0</v>
      </c>
      <c r="HW647">
        <v>0</v>
      </c>
      <c r="HX647">
        <v>0</v>
      </c>
      <c r="HY647">
        <v>0</v>
      </c>
      <c r="HZ647">
        <v>0</v>
      </c>
      <c r="IA647">
        <v>0</v>
      </c>
      <c r="IB647">
        <v>0</v>
      </c>
      <c r="IC647">
        <v>0</v>
      </c>
      <c r="ID647">
        <v>0</v>
      </c>
      <c r="IE647">
        <v>0</v>
      </c>
    </row>
    <row r="648" spans="1:239">
      <c r="A648" t="s">
        <v>541</v>
      </c>
      <c r="B648" t="s">
        <v>539</v>
      </c>
      <c r="C648" t="str">
        <f>"061812"</f>
        <v>061812</v>
      </c>
      <c r="D648" t="s">
        <v>220</v>
      </c>
      <c r="E648">
        <v>7</v>
      </c>
      <c r="F648">
        <v>304</v>
      </c>
      <c r="G648">
        <v>240</v>
      </c>
      <c r="H648">
        <v>138</v>
      </c>
      <c r="I648">
        <v>102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102</v>
      </c>
      <c r="T648">
        <v>0</v>
      </c>
      <c r="U648">
        <v>0</v>
      </c>
      <c r="V648">
        <v>102</v>
      </c>
      <c r="W648">
        <v>1</v>
      </c>
      <c r="X648">
        <v>1</v>
      </c>
      <c r="Y648">
        <v>0</v>
      </c>
      <c r="Z648">
        <v>0</v>
      </c>
      <c r="AA648">
        <v>101</v>
      </c>
      <c r="AB648">
        <v>42</v>
      </c>
      <c r="AC648">
        <v>9</v>
      </c>
      <c r="AD648">
        <v>12</v>
      </c>
      <c r="AE648">
        <v>3</v>
      </c>
      <c r="AF648">
        <v>0</v>
      </c>
      <c r="AG648">
        <v>2</v>
      </c>
      <c r="AH648">
        <v>0</v>
      </c>
      <c r="AI648">
        <v>0</v>
      </c>
      <c r="AJ648">
        <v>1</v>
      </c>
      <c r="AK648">
        <v>1</v>
      </c>
      <c r="AL648">
        <v>0</v>
      </c>
      <c r="AM648">
        <v>3</v>
      </c>
      <c r="AN648">
        <v>5</v>
      </c>
      <c r="AO648">
        <v>0</v>
      </c>
      <c r="AP648">
        <v>0</v>
      </c>
      <c r="AQ648">
        <v>0</v>
      </c>
      <c r="AR648">
        <v>2</v>
      </c>
      <c r="AS648">
        <v>3</v>
      </c>
      <c r="AT648">
        <v>0</v>
      </c>
      <c r="AU648">
        <v>0</v>
      </c>
      <c r="AV648">
        <v>1</v>
      </c>
      <c r="AW648">
        <v>0</v>
      </c>
      <c r="AX648">
        <v>0</v>
      </c>
      <c r="AY648">
        <v>0</v>
      </c>
      <c r="AZ648">
        <v>0</v>
      </c>
      <c r="BA648">
        <v>42</v>
      </c>
      <c r="BB648">
        <v>2</v>
      </c>
      <c r="BC648">
        <v>1</v>
      </c>
      <c r="BD648">
        <v>0</v>
      </c>
      <c r="BE648">
        <v>1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2</v>
      </c>
      <c r="CB648">
        <v>1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1</v>
      </c>
      <c r="CQ648">
        <v>1</v>
      </c>
      <c r="CR648">
        <v>4</v>
      </c>
      <c r="CS648">
        <v>0</v>
      </c>
      <c r="CT648">
        <v>2</v>
      </c>
      <c r="CU648">
        <v>1</v>
      </c>
      <c r="CV648">
        <v>1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4</v>
      </c>
      <c r="DR648">
        <v>40</v>
      </c>
      <c r="DS648">
        <v>1</v>
      </c>
      <c r="DT648">
        <v>0</v>
      </c>
      <c r="DU648">
        <v>2</v>
      </c>
      <c r="DV648">
        <v>0</v>
      </c>
      <c r="DW648">
        <v>0</v>
      </c>
      <c r="DX648">
        <v>0</v>
      </c>
      <c r="DY648">
        <v>0</v>
      </c>
      <c r="DZ648">
        <v>0</v>
      </c>
      <c r="EA648">
        <v>0</v>
      </c>
      <c r="EB648">
        <v>1</v>
      </c>
      <c r="EC648">
        <v>0</v>
      </c>
      <c r="ED648">
        <v>0</v>
      </c>
      <c r="EE648">
        <v>0</v>
      </c>
      <c r="EF648">
        <v>0</v>
      </c>
      <c r="EG648">
        <v>32</v>
      </c>
      <c r="EH648">
        <v>0</v>
      </c>
      <c r="EI648">
        <v>0</v>
      </c>
      <c r="EJ648">
        <v>1</v>
      </c>
      <c r="EK648">
        <v>0</v>
      </c>
      <c r="EL648">
        <v>0</v>
      </c>
      <c r="EM648">
        <v>0</v>
      </c>
      <c r="EN648">
        <v>0</v>
      </c>
      <c r="EO648">
        <v>0</v>
      </c>
      <c r="EP648">
        <v>3</v>
      </c>
      <c r="EQ648">
        <v>40</v>
      </c>
      <c r="ER648">
        <v>1</v>
      </c>
      <c r="ES648">
        <v>0</v>
      </c>
      <c r="ET648">
        <v>0</v>
      </c>
      <c r="EU648">
        <v>0</v>
      </c>
      <c r="EV648">
        <v>0</v>
      </c>
      <c r="EW648">
        <v>0</v>
      </c>
      <c r="EX648">
        <v>0</v>
      </c>
      <c r="EY648">
        <v>1</v>
      </c>
      <c r="EZ648">
        <v>0</v>
      </c>
      <c r="FA648">
        <v>0</v>
      </c>
      <c r="FB648">
        <v>0</v>
      </c>
      <c r="FC648">
        <v>0</v>
      </c>
      <c r="FD648">
        <v>0</v>
      </c>
      <c r="FE648">
        <v>0</v>
      </c>
      <c r="FF648">
        <v>0</v>
      </c>
      <c r="FG648">
        <v>0</v>
      </c>
      <c r="FH648">
        <v>0</v>
      </c>
      <c r="FI648">
        <v>0</v>
      </c>
      <c r="FJ648">
        <v>0</v>
      </c>
      <c r="FK648">
        <v>0</v>
      </c>
      <c r="FL648">
        <v>0</v>
      </c>
      <c r="FM648">
        <v>0</v>
      </c>
      <c r="FN648">
        <v>0</v>
      </c>
      <c r="FO648">
        <v>0</v>
      </c>
      <c r="FP648">
        <v>0</v>
      </c>
      <c r="FQ648">
        <v>1</v>
      </c>
      <c r="FR648">
        <v>9</v>
      </c>
      <c r="FS648">
        <v>6</v>
      </c>
      <c r="FT648">
        <v>0</v>
      </c>
      <c r="FU648">
        <v>0</v>
      </c>
      <c r="FV648">
        <v>0</v>
      </c>
      <c r="FW648">
        <v>0</v>
      </c>
      <c r="FX648">
        <v>2</v>
      </c>
      <c r="FY648">
        <v>0</v>
      </c>
      <c r="FZ648">
        <v>0</v>
      </c>
      <c r="GA648">
        <v>0</v>
      </c>
      <c r="GB648">
        <v>0</v>
      </c>
      <c r="GC648">
        <v>0</v>
      </c>
      <c r="GD648">
        <v>0</v>
      </c>
      <c r="GE648">
        <v>0</v>
      </c>
      <c r="GF648">
        <v>0</v>
      </c>
      <c r="GG648">
        <v>0</v>
      </c>
      <c r="GH648">
        <v>0</v>
      </c>
      <c r="GI648">
        <v>1</v>
      </c>
      <c r="GJ648">
        <v>0</v>
      </c>
      <c r="GK648">
        <v>0</v>
      </c>
      <c r="GL648">
        <v>0</v>
      </c>
      <c r="GM648">
        <v>0</v>
      </c>
      <c r="GN648">
        <v>0</v>
      </c>
      <c r="GO648">
        <v>0</v>
      </c>
      <c r="GP648">
        <v>0</v>
      </c>
      <c r="GQ648">
        <v>9</v>
      </c>
      <c r="GR648">
        <v>1</v>
      </c>
      <c r="GS648">
        <v>1</v>
      </c>
      <c r="GT648">
        <v>0</v>
      </c>
      <c r="GU648">
        <v>0</v>
      </c>
      <c r="GV648">
        <v>0</v>
      </c>
      <c r="GW648">
        <v>0</v>
      </c>
      <c r="GX648">
        <v>0</v>
      </c>
      <c r="GY648">
        <v>0</v>
      </c>
      <c r="GZ648">
        <v>0</v>
      </c>
      <c r="HA648">
        <v>0</v>
      </c>
      <c r="HB648">
        <v>0</v>
      </c>
      <c r="HC648">
        <v>0</v>
      </c>
      <c r="HD648">
        <v>0</v>
      </c>
      <c r="HE648">
        <v>0</v>
      </c>
      <c r="HF648">
        <v>0</v>
      </c>
      <c r="HG648">
        <v>0</v>
      </c>
      <c r="HH648">
        <v>0</v>
      </c>
      <c r="HI648">
        <v>0</v>
      </c>
      <c r="HJ648">
        <v>0</v>
      </c>
      <c r="HK648">
        <v>0</v>
      </c>
      <c r="HL648">
        <v>0</v>
      </c>
      <c r="HM648">
        <v>0</v>
      </c>
      <c r="HN648">
        <v>0</v>
      </c>
      <c r="HO648">
        <v>0</v>
      </c>
      <c r="HP648">
        <v>0</v>
      </c>
      <c r="HQ648">
        <v>1</v>
      </c>
      <c r="HR648">
        <v>1</v>
      </c>
      <c r="HS648">
        <v>1</v>
      </c>
      <c r="HT648">
        <v>0</v>
      </c>
      <c r="HU648">
        <v>0</v>
      </c>
      <c r="HV648">
        <v>0</v>
      </c>
      <c r="HW648">
        <v>0</v>
      </c>
      <c r="HX648">
        <v>0</v>
      </c>
      <c r="HY648">
        <v>0</v>
      </c>
      <c r="HZ648">
        <v>0</v>
      </c>
      <c r="IA648">
        <v>0</v>
      </c>
      <c r="IB648">
        <v>0</v>
      </c>
      <c r="IC648">
        <v>0</v>
      </c>
      <c r="ID648">
        <v>0</v>
      </c>
      <c r="IE648">
        <v>1</v>
      </c>
    </row>
    <row r="649" spans="1:239">
      <c r="A649" t="s">
        <v>540</v>
      </c>
      <c r="B649" t="s">
        <v>539</v>
      </c>
      <c r="C649" t="str">
        <f>"061812"</f>
        <v>061812</v>
      </c>
      <c r="D649" t="s">
        <v>538</v>
      </c>
      <c r="E649">
        <v>8</v>
      </c>
      <c r="F649">
        <v>311</v>
      </c>
      <c r="G649">
        <v>240</v>
      </c>
      <c r="H649">
        <v>107</v>
      </c>
      <c r="I649">
        <v>133</v>
      </c>
      <c r="J649">
        <v>0</v>
      </c>
      <c r="K649">
        <v>2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133</v>
      </c>
      <c r="T649">
        <v>0</v>
      </c>
      <c r="U649">
        <v>0</v>
      </c>
      <c r="V649">
        <v>133</v>
      </c>
      <c r="W649">
        <v>2</v>
      </c>
      <c r="X649">
        <v>1</v>
      </c>
      <c r="Y649">
        <v>1</v>
      </c>
      <c r="Z649">
        <v>0</v>
      </c>
      <c r="AA649">
        <v>131</v>
      </c>
      <c r="AB649">
        <v>93</v>
      </c>
      <c r="AC649">
        <v>15</v>
      </c>
      <c r="AD649">
        <v>32</v>
      </c>
      <c r="AE649">
        <v>4</v>
      </c>
      <c r="AF649">
        <v>0</v>
      </c>
      <c r="AG649">
        <v>5</v>
      </c>
      <c r="AH649">
        <v>1</v>
      </c>
      <c r="AI649">
        <v>0</v>
      </c>
      <c r="AJ649">
        <v>3</v>
      </c>
      <c r="AK649">
        <v>15</v>
      </c>
      <c r="AL649">
        <v>0</v>
      </c>
      <c r="AM649">
        <v>8</v>
      </c>
      <c r="AN649">
        <v>1</v>
      </c>
      <c r="AO649">
        <v>0</v>
      </c>
      <c r="AP649">
        <v>0</v>
      </c>
      <c r="AQ649">
        <v>0</v>
      </c>
      <c r="AR649">
        <v>0</v>
      </c>
      <c r="AS649">
        <v>1</v>
      </c>
      <c r="AT649">
        <v>2</v>
      </c>
      <c r="AU649">
        <v>3</v>
      </c>
      <c r="AV649">
        <v>1</v>
      </c>
      <c r="AW649">
        <v>0</v>
      </c>
      <c r="AX649">
        <v>1</v>
      </c>
      <c r="AY649">
        <v>0</v>
      </c>
      <c r="AZ649">
        <v>1</v>
      </c>
      <c r="BA649">
        <v>93</v>
      </c>
      <c r="BB649">
        <v>7</v>
      </c>
      <c r="BC649">
        <v>2</v>
      </c>
      <c r="BD649">
        <v>1</v>
      </c>
      <c r="BE649">
        <v>1</v>
      </c>
      <c r="BF649">
        <v>0</v>
      </c>
      <c r="BG649">
        <v>0</v>
      </c>
      <c r="BH649">
        <v>1</v>
      </c>
      <c r="BI649">
        <v>0</v>
      </c>
      <c r="BJ649">
        <v>0</v>
      </c>
      <c r="BK649">
        <v>0</v>
      </c>
      <c r="BL649">
        <v>0</v>
      </c>
      <c r="BM649">
        <v>1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1</v>
      </c>
      <c r="BX649">
        <v>0</v>
      </c>
      <c r="BY649">
        <v>0</v>
      </c>
      <c r="BZ649">
        <v>0</v>
      </c>
      <c r="CA649">
        <v>7</v>
      </c>
      <c r="CB649">
        <v>2</v>
      </c>
      <c r="CC649">
        <v>0</v>
      </c>
      <c r="CD649">
        <v>0</v>
      </c>
      <c r="CE649">
        <v>1</v>
      </c>
      <c r="CF649">
        <v>0</v>
      </c>
      <c r="CG649">
        <v>0</v>
      </c>
      <c r="CH649">
        <v>0</v>
      </c>
      <c r="CI649">
        <v>0</v>
      </c>
      <c r="CJ649">
        <v>1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2</v>
      </c>
      <c r="CR649">
        <v>2</v>
      </c>
      <c r="CS649">
        <v>1</v>
      </c>
      <c r="CT649">
        <v>0</v>
      </c>
      <c r="CU649">
        <v>0</v>
      </c>
      <c r="CV649">
        <v>1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>
        <v>0</v>
      </c>
      <c r="DQ649">
        <v>2</v>
      </c>
      <c r="DR649">
        <v>11</v>
      </c>
      <c r="DS649">
        <v>3</v>
      </c>
      <c r="DT649">
        <v>0</v>
      </c>
      <c r="DU649">
        <v>0</v>
      </c>
      <c r="DV649">
        <v>0</v>
      </c>
      <c r="DW649">
        <v>0</v>
      </c>
      <c r="DX649">
        <v>0</v>
      </c>
      <c r="DY649">
        <v>0</v>
      </c>
      <c r="DZ649">
        <v>0</v>
      </c>
      <c r="EA649">
        <v>1</v>
      </c>
      <c r="EB649">
        <v>0</v>
      </c>
      <c r="EC649">
        <v>0</v>
      </c>
      <c r="ED649">
        <v>0</v>
      </c>
      <c r="EE649">
        <v>0</v>
      </c>
      <c r="EF649">
        <v>0</v>
      </c>
      <c r="EG649">
        <v>5</v>
      </c>
      <c r="EH649">
        <v>0</v>
      </c>
      <c r="EI649">
        <v>0</v>
      </c>
      <c r="EJ649">
        <v>0</v>
      </c>
      <c r="EK649">
        <v>0</v>
      </c>
      <c r="EL649">
        <v>1</v>
      </c>
      <c r="EM649">
        <v>0</v>
      </c>
      <c r="EN649">
        <v>0</v>
      </c>
      <c r="EO649">
        <v>0</v>
      </c>
      <c r="EP649">
        <v>1</v>
      </c>
      <c r="EQ649">
        <v>11</v>
      </c>
      <c r="ER649">
        <v>2</v>
      </c>
      <c r="ES649">
        <v>0</v>
      </c>
      <c r="ET649">
        <v>0</v>
      </c>
      <c r="EU649">
        <v>0</v>
      </c>
      <c r="EV649">
        <v>0</v>
      </c>
      <c r="EW649">
        <v>0</v>
      </c>
      <c r="EX649">
        <v>0</v>
      </c>
      <c r="EY649">
        <v>0</v>
      </c>
      <c r="EZ649">
        <v>0</v>
      </c>
      <c r="FA649">
        <v>0</v>
      </c>
      <c r="FB649">
        <v>0</v>
      </c>
      <c r="FC649">
        <v>0</v>
      </c>
      <c r="FD649">
        <v>0</v>
      </c>
      <c r="FE649">
        <v>0</v>
      </c>
      <c r="FF649">
        <v>0</v>
      </c>
      <c r="FG649">
        <v>1</v>
      </c>
      <c r="FH649">
        <v>0</v>
      </c>
      <c r="FI649">
        <v>0</v>
      </c>
      <c r="FJ649">
        <v>0</v>
      </c>
      <c r="FK649">
        <v>1</v>
      </c>
      <c r="FL649">
        <v>0</v>
      </c>
      <c r="FM649">
        <v>0</v>
      </c>
      <c r="FN649">
        <v>0</v>
      </c>
      <c r="FO649">
        <v>0</v>
      </c>
      <c r="FP649">
        <v>0</v>
      </c>
      <c r="FQ649">
        <v>2</v>
      </c>
      <c r="FR649">
        <v>13</v>
      </c>
      <c r="FS649">
        <v>6</v>
      </c>
      <c r="FT649">
        <v>3</v>
      </c>
      <c r="FU649">
        <v>0</v>
      </c>
      <c r="FV649">
        <v>1</v>
      </c>
      <c r="FW649">
        <v>1</v>
      </c>
      <c r="FX649">
        <v>0</v>
      </c>
      <c r="FY649">
        <v>0</v>
      </c>
      <c r="FZ649">
        <v>0</v>
      </c>
      <c r="GA649">
        <v>0</v>
      </c>
      <c r="GB649">
        <v>2</v>
      </c>
      <c r="GC649">
        <v>0</v>
      </c>
      <c r="GD649">
        <v>0</v>
      </c>
      <c r="GE649">
        <v>0</v>
      </c>
      <c r="GF649">
        <v>0</v>
      </c>
      <c r="GG649">
        <v>0</v>
      </c>
      <c r="GH649">
        <v>0</v>
      </c>
      <c r="GI649">
        <v>0</v>
      </c>
      <c r="GJ649">
        <v>0</v>
      </c>
      <c r="GK649">
        <v>0</v>
      </c>
      <c r="GL649">
        <v>0</v>
      </c>
      <c r="GM649">
        <v>0</v>
      </c>
      <c r="GN649">
        <v>0</v>
      </c>
      <c r="GO649">
        <v>0</v>
      </c>
      <c r="GP649">
        <v>0</v>
      </c>
      <c r="GQ649">
        <v>13</v>
      </c>
      <c r="GR649">
        <v>1</v>
      </c>
      <c r="GS649">
        <v>0</v>
      </c>
      <c r="GT649">
        <v>1</v>
      </c>
      <c r="GU649">
        <v>0</v>
      </c>
      <c r="GV649">
        <v>0</v>
      </c>
      <c r="GW649">
        <v>0</v>
      </c>
      <c r="GX649">
        <v>0</v>
      </c>
      <c r="GY649">
        <v>0</v>
      </c>
      <c r="GZ649">
        <v>0</v>
      </c>
      <c r="HA649">
        <v>0</v>
      </c>
      <c r="HB649">
        <v>0</v>
      </c>
      <c r="HC649">
        <v>0</v>
      </c>
      <c r="HD649">
        <v>0</v>
      </c>
      <c r="HE649">
        <v>0</v>
      </c>
      <c r="HF649">
        <v>0</v>
      </c>
      <c r="HG649">
        <v>0</v>
      </c>
      <c r="HH649">
        <v>0</v>
      </c>
      <c r="HI649">
        <v>0</v>
      </c>
      <c r="HJ649">
        <v>0</v>
      </c>
      <c r="HK649">
        <v>0</v>
      </c>
      <c r="HL649">
        <v>0</v>
      </c>
      <c r="HM649">
        <v>0</v>
      </c>
      <c r="HN649">
        <v>0</v>
      </c>
      <c r="HO649">
        <v>0</v>
      </c>
      <c r="HP649">
        <v>0</v>
      </c>
      <c r="HQ649">
        <v>1</v>
      </c>
      <c r="HR649">
        <v>0</v>
      </c>
      <c r="HS649">
        <v>0</v>
      </c>
      <c r="HT649">
        <v>0</v>
      </c>
      <c r="HU649">
        <v>0</v>
      </c>
      <c r="HV649">
        <v>0</v>
      </c>
      <c r="HW649">
        <v>0</v>
      </c>
      <c r="HX649">
        <v>0</v>
      </c>
      <c r="HY649">
        <v>0</v>
      </c>
      <c r="HZ649">
        <v>0</v>
      </c>
      <c r="IA649">
        <v>0</v>
      </c>
      <c r="IB649">
        <v>0</v>
      </c>
      <c r="IC649">
        <v>0</v>
      </c>
      <c r="ID649">
        <v>0</v>
      </c>
      <c r="IE649">
        <v>0</v>
      </c>
    </row>
    <row r="650" spans="1:239">
      <c r="A650" t="s">
        <v>537</v>
      </c>
      <c r="B650" t="s">
        <v>520</v>
      </c>
      <c r="C650" t="str">
        <f>"061813"</f>
        <v>061813</v>
      </c>
      <c r="D650" t="s">
        <v>536</v>
      </c>
      <c r="E650">
        <v>1</v>
      </c>
      <c r="F650">
        <v>407</v>
      </c>
      <c r="G650">
        <v>310</v>
      </c>
      <c r="H650">
        <v>185</v>
      </c>
      <c r="I650">
        <v>125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125</v>
      </c>
      <c r="T650">
        <v>0</v>
      </c>
      <c r="U650">
        <v>0</v>
      </c>
      <c r="V650">
        <v>125</v>
      </c>
      <c r="W650">
        <v>2</v>
      </c>
      <c r="X650">
        <v>1</v>
      </c>
      <c r="Y650">
        <v>1</v>
      </c>
      <c r="Z650">
        <v>0</v>
      </c>
      <c r="AA650">
        <v>123</v>
      </c>
      <c r="AB650">
        <v>70</v>
      </c>
      <c r="AC650">
        <v>10</v>
      </c>
      <c r="AD650">
        <v>27</v>
      </c>
      <c r="AE650">
        <v>0</v>
      </c>
      <c r="AF650">
        <v>1</v>
      </c>
      <c r="AG650">
        <v>2</v>
      </c>
      <c r="AH650">
        <v>0</v>
      </c>
      <c r="AI650">
        <v>0</v>
      </c>
      <c r="AJ650">
        <v>0</v>
      </c>
      <c r="AK650">
        <v>17</v>
      </c>
      <c r="AL650">
        <v>0</v>
      </c>
      <c r="AM650">
        <v>9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1</v>
      </c>
      <c r="AW650">
        <v>0</v>
      </c>
      <c r="AX650">
        <v>3</v>
      </c>
      <c r="AY650">
        <v>0</v>
      </c>
      <c r="AZ650">
        <v>0</v>
      </c>
      <c r="BA650">
        <v>70</v>
      </c>
      <c r="BB650">
        <v>17</v>
      </c>
      <c r="BC650">
        <v>1</v>
      </c>
      <c r="BD650">
        <v>1</v>
      </c>
      <c r="BE650">
        <v>13</v>
      </c>
      <c r="BF650">
        <v>0</v>
      </c>
      <c r="BG650">
        <v>0</v>
      </c>
      <c r="BH650">
        <v>0</v>
      </c>
      <c r="BI650">
        <v>1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1</v>
      </c>
      <c r="BY650">
        <v>0</v>
      </c>
      <c r="BZ650">
        <v>0</v>
      </c>
      <c r="CA650">
        <v>17</v>
      </c>
      <c r="CB650">
        <v>3</v>
      </c>
      <c r="CC650">
        <v>2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1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3</v>
      </c>
      <c r="CR650">
        <v>2</v>
      </c>
      <c r="CS650">
        <v>1</v>
      </c>
      <c r="CT650">
        <v>0</v>
      </c>
      <c r="CU650">
        <v>0</v>
      </c>
      <c r="CV650">
        <v>0</v>
      </c>
      <c r="CW650">
        <v>1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2</v>
      </c>
      <c r="DR650">
        <v>9</v>
      </c>
      <c r="DS650">
        <v>0</v>
      </c>
      <c r="DT650">
        <v>1</v>
      </c>
      <c r="DU650">
        <v>1</v>
      </c>
      <c r="DV650">
        <v>0</v>
      </c>
      <c r="DW650">
        <v>0</v>
      </c>
      <c r="DX650">
        <v>0</v>
      </c>
      <c r="DY650">
        <v>0</v>
      </c>
      <c r="DZ650">
        <v>0</v>
      </c>
      <c r="EA650">
        <v>0</v>
      </c>
      <c r="EB650">
        <v>0</v>
      </c>
      <c r="EC650">
        <v>0</v>
      </c>
      <c r="ED650">
        <v>0</v>
      </c>
      <c r="EE650">
        <v>0</v>
      </c>
      <c r="EF650">
        <v>0</v>
      </c>
      <c r="EG650">
        <v>7</v>
      </c>
      <c r="EH650">
        <v>0</v>
      </c>
      <c r="EI650">
        <v>0</v>
      </c>
      <c r="EJ650">
        <v>0</v>
      </c>
      <c r="EK650">
        <v>0</v>
      </c>
      <c r="EL650">
        <v>0</v>
      </c>
      <c r="EM650">
        <v>0</v>
      </c>
      <c r="EN650">
        <v>0</v>
      </c>
      <c r="EO650">
        <v>0</v>
      </c>
      <c r="EP650">
        <v>0</v>
      </c>
      <c r="EQ650">
        <v>9</v>
      </c>
      <c r="ER650">
        <v>5</v>
      </c>
      <c r="ES650">
        <v>3</v>
      </c>
      <c r="ET650">
        <v>0</v>
      </c>
      <c r="EU650">
        <v>0</v>
      </c>
      <c r="EV650">
        <v>1</v>
      </c>
      <c r="EW650">
        <v>0</v>
      </c>
      <c r="EX650">
        <v>0</v>
      </c>
      <c r="EY650">
        <v>0</v>
      </c>
      <c r="EZ650">
        <v>0</v>
      </c>
      <c r="FA650">
        <v>0</v>
      </c>
      <c r="FB650">
        <v>1</v>
      </c>
      <c r="FC650">
        <v>0</v>
      </c>
      <c r="FD650">
        <v>0</v>
      </c>
      <c r="FE650">
        <v>0</v>
      </c>
      <c r="FF650">
        <v>0</v>
      </c>
      <c r="FG650">
        <v>0</v>
      </c>
      <c r="FH650">
        <v>0</v>
      </c>
      <c r="FI650">
        <v>0</v>
      </c>
      <c r="FJ650">
        <v>0</v>
      </c>
      <c r="FK650">
        <v>0</v>
      </c>
      <c r="FL650">
        <v>0</v>
      </c>
      <c r="FM650">
        <v>0</v>
      </c>
      <c r="FN650">
        <v>0</v>
      </c>
      <c r="FO650">
        <v>0</v>
      </c>
      <c r="FP650">
        <v>0</v>
      </c>
      <c r="FQ650">
        <v>5</v>
      </c>
      <c r="FR650">
        <v>15</v>
      </c>
      <c r="FS650">
        <v>6</v>
      </c>
      <c r="FT650">
        <v>1</v>
      </c>
      <c r="FU650">
        <v>0</v>
      </c>
      <c r="FV650">
        <v>0</v>
      </c>
      <c r="FW650">
        <v>0</v>
      </c>
      <c r="FX650">
        <v>3</v>
      </c>
      <c r="FY650">
        <v>1</v>
      </c>
      <c r="FZ650">
        <v>0</v>
      </c>
      <c r="GA650">
        <v>0</v>
      </c>
      <c r="GB650">
        <v>0</v>
      </c>
      <c r="GC650">
        <v>0</v>
      </c>
      <c r="GD650">
        <v>1</v>
      </c>
      <c r="GE650">
        <v>0</v>
      </c>
      <c r="GF650">
        <v>1</v>
      </c>
      <c r="GG650">
        <v>0</v>
      </c>
      <c r="GH650">
        <v>1</v>
      </c>
      <c r="GI650">
        <v>0</v>
      </c>
      <c r="GJ650">
        <v>0</v>
      </c>
      <c r="GK650">
        <v>1</v>
      </c>
      <c r="GL650">
        <v>0</v>
      </c>
      <c r="GM650">
        <v>0</v>
      </c>
      <c r="GN650">
        <v>0</v>
      </c>
      <c r="GO650">
        <v>0</v>
      </c>
      <c r="GP650">
        <v>0</v>
      </c>
      <c r="GQ650">
        <v>15</v>
      </c>
      <c r="GR650">
        <v>2</v>
      </c>
      <c r="GS650">
        <v>0</v>
      </c>
      <c r="GT650">
        <v>0</v>
      </c>
      <c r="GU650">
        <v>0</v>
      </c>
      <c r="GV650">
        <v>0</v>
      </c>
      <c r="GW650">
        <v>0</v>
      </c>
      <c r="GX650">
        <v>0</v>
      </c>
      <c r="GY650">
        <v>0</v>
      </c>
      <c r="GZ650">
        <v>0</v>
      </c>
      <c r="HA650">
        <v>0</v>
      </c>
      <c r="HB650">
        <v>1</v>
      </c>
      <c r="HC650">
        <v>0</v>
      </c>
      <c r="HD650">
        <v>0</v>
      </c>
      <c r="HE650">
        <v>0</v>
      </c>
      <c r="HF650">
        <v>0</v>
      </c>
      <c r="HG650">
        <v>0</v>
      </c>
      <c r="HH650">
        <v>0</v>
      </c>
      <c r="HI650">
        <v>0</v>
      </c>
      <c r="HJ650">
        <v>0</v>
      </c>
      <c r="HK650">
        <v>0</v>
      </c>
      <c r="HL650">
        <v>0</v>
      </c>
      <c r="HM650">
        <v>0</v>
      </c>
      <c r="HN650">
        <v>0</v>
      </c>
      <c r="HO650">
        <v>0</v>
      </c>
      <c r="HP650">
        <v>1</v>
      </c>
      <c r="HQ650">
        <v>2</v>
      </c>
      <c r="HR650">
        <v>0</v>
      </c>
      <c r="HS650">
        <v>0</v>
      </c>
      <c r="HT650">
        <v>0</v>
      </c>
      <c r="HU650">
        <v>0</v>
      </c>
      <c r="HV650">
        <v>0</v>
      </c>
      <c r="HW650">
        <v>0</v>
      </c>
      <c r="HX650">
        <v>0</v>
      </c>
      <c r="HY650">
        <v>0</v>
      </c>
      <c r="HZ650">
        <v>0</v>
      </c>
      <c r="IA650">
        <v>0</v>
      </c>
      <c r="IB650">
        <v>0</v>
      </c>
      <c r="IC650">
        <v>0</v>
      </c>
      <c r="ID650">
        <v>0</v>
      </c>
      <c r="IE650">
        <v>0</v>
      </c>
    </row>
    <row r="651" spans="1:239">
      <c r="A651" t="s">
        <v>535</v>
      </c>
      <c r="B651" t="s">
        <v>520</v>
      </c>
      <c r="C651" t="str">
        <f>"061813"</f>
        <v>061813</v>
      </c>
      <c r="D651" t="s">
        <v>534</v>
      </c>
      <c r="E651">
        <v>2</v>
      </c>
      <c r="F651">
        <v>971</v>
      </c>
      <c r="G651">
        <v>750</v>
      </c>
      <c r="H651">
        <v>381</v>
      </c>
      <c r="I651">
        <v>369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369</v>
      </c>
      <c r="T651">
        <v>0</v>
      </c>
      <c r="U651">
        <v>0</v>
      </c>
      <c r="V651">
        <v>369</v>
      </c>
      <c r="W651">
        <v>13</v>
      </c>
      <c r="X651">
        <v>10</v>
      </c>
      <c r="Y651">
        <v>3</v>
      </c>
      <c r="Z651">
        <v>0</v>
      </c>
      <c r="AA651">
        <v>356</v>
      </c>
      <c r="AB651">
        <v>150</v>
      </c>
      <c r="AC651">
        <v>14</v>
      </c>
      <c r="AD651">
        <v>67</v>
      </c>
      <c r="AE651">
        <v>1</v>
      </c>
      <c r="AF651">
        <v>0</v>
      </c>
      <c r="AG651">
        <v>5</v>
      </c>
      <c r="AH651">
        <v>0</v>
      </c>
      <c r="AI651">
        <v>0</v>
      </c>
      <c r="AJ651">
        <v>3</v>
      </c>
      <c r="AK651">
        <v>26</v>
      </c>
      <c r="AL651">
        <v>0</v>
      </c>
      <c r="AM651">
        <v>20</v>
      </c>
      <c r="AN651">
        <v>3</v>
      </c>
      <c r="AO651">
        <v>1</v>
      </c>
      <c r="AP651">
        <v>2</v>
      </c>
      <c r="AQ651">
        <v>0</v>
      </c>
      <c r="AR651">
        <v>2</v>
      </c>
      <c r="AS651">
        <v>2</v>
      </c>
      <c r="AT651">
        <v>1</v>
      </c>
      <c r="AU651">
        <v>0</v>
      </c>
      <c r="AV651">
        <v>0</v>
      </c>
      <c r="AW651">
        <v>1</v>
      </c>
      <c r="AX651">
        <v>0</v>
      </c>
      <c r="AY651">
        <v>2</v>
      </c>
      <c r="AZ651">
        <v>0</v>
      </c>
      <c r="BA651">
        <v>150</v>
      </c>
      <c r="BB651">
        <v>40</v>
      </c>
      <c r="BC651">
        <v>5</v>
      </c>
      <c r="BD651">
        <v>5</v>
      </c>
      <c r="BE651">
        <v>21</v>
      </c>
      <c r="BF651">
        <v>1</v>
      </c>
      <c r="BG651">
        <v>0</v>
      </c>
      <c r="BH651">
        <v>0</v>
      </c>
      <c r="BI651">
        <v>0</v>
      </c>
      <c r="BJ651">
        <v>1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3</v>
      </c>
      <c r="BS651">
        <v>0</v>
      </c>
      <c r="BT651">
        <v>0</v>
      </c>
      <c r="BU651">
        <v>1</v>
      </c>
      <c r="BV651">
        <v>0</v>
      </c>
      <c r="BW651">
        <v>0</v>
      </c>
      <c r="BX651">
        <v>2</v>
      </c>
      <c r="BY651">
        <v>1</v>
      </c>
      <c r="BZ651">
        <v>0</v>
      </c>
      <c r="CA651">
        <v>40</v>
      </c>
      <c r="CB651">
        <v>5</v>
      </c>
      <c r="CC651">
        <v>0</v>
      </c>
      <c r="CD651">
        <v>3</v>
      </c>
      <c r="CE651">
        <v>1</v>
      </c>
      <c r="CF651">
        <v>0</v>
      </c>
      <c r="CG651">
        <v>0</v>
      </c>
      <c r="CH651">
        <v>1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5</v>
      </c>
      <c r="CR651">
        <v>6</v>
      </c>
      <c r="CS651">
        <v>3</v>
      </c>
      <c r="CT651">
        <v>0</v>
      </c>
      <c r="CU651">
        <v>0</v>
      </c>
      <c r="CV651">
        <v>0</v>
      </c>
      <c r="CW651">
        <v>1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1</v>
      </c>
      <c r="DI651">
        <v>0</v>
      </c>
      <c r="DJ651">
        <v>0</v>
      </c>
      <c r="DK651">
        <v>0</v>
      </c>
      <c r="DL651">
        <v>1</v>
      </c>
      <c r="DM651">
        <v>0</v>
      </c>
      <c r="DN651">
        <v>0</v>
      </c>
      <c r="DO651">
        <v>0</v>
      </c>
      <c r="DP651">
        <v>0</v>
      </c>
      <c r="DQ651">
        <v>6</v>
      </c>
      <c r="DR651">
        <v>62</v>
      </c>
      <c r="DS651">
        <v>4</v>
      </c>
      <c r="DT651">
        <v>0</v>
      </c>
      <c r="DU651">
        <v>6</v>
      </c>
      <c r="DV651">
        <v>0</v>
      </c>
      <c r="DW651">
        <v>0</v>
      </c>
      <c r="DX651">
        <v>0</v>
      </c>
      <c r="DY651">
        <v>0</v>
      </c>
      <c r="DZ651">
        <v>2</v>
      </c>
      <c r="EA651">
        <v>0</v>
      </c>
      <c r="EB651">
        <v>0</v>
      </c>
      <c r="EC651">
        <v>0</v>
      </c>
      <c r="ED651">
        <v>0</v>
      </c>
      <c r="EE651">
        <v>0</v>
      </c>
      <c r="EF651">
        <v>0</v>
      </c>
      <c r="EG651">
        <v>47</v>
      </c>
      <c r="EH651">
        <v>0</v>
      </c>
      <c r="EI651">
        <v>1</v>
      </c>
      <c r="EJ651">
        <v>0</v>
      </c>
      <c r="EK651">
        <v>0</v>
      </c>
      <c r="EL651">
        <v>0</v>
      </c>
      <c r="EM651">
        <v>0</v>
      </c>
      <c r="EN651">
        <v>0</v>
      </c>
      <c r="EO651">
        <v>0</v>
      </c>
      <c r="EP651">
        <v>2</v>
      </c>
      <c r="EQ651">
        <v>62</v>
      </c>
      <c r="ER651">
        <v>13</v>
      </c>
      <c r="ES651">
        <v>5</v>
      </c>
      <c r="ET651">
        <v>3</v>
      </c>
      <c r="EU651">
        <v>1</v>
      </c>
      <c r="EV651">
        <v>0</v>
      </c>
      <c r="EW651">
        <v>1</v>
      </c>
      <c r="EX651">
        <v>0</v>
      </c>
      <c r="EY651">
        <v>0</v>
      </c>
      <c r="EZ651">
        <v>1</v>
      </c>
      <c r="FA651">
        <v>1</v>
      </c>
      <c r="FB651">
        <v>0</v>
      </c>
      <c r="FC651">
        <v>0</v>
      </c>
      <c r="FD651">
        <v>1</v>
      </c>
      <c r="FE651">
        <v>0</v>
      </c>
      <c r="FF651">
        <v>0</v>
      </c>
      <c r="FG651">
        <v>0</v>
      </c>
      <c r="FH651">
        <v>0</v>
      </c>
      <c r="FI651">
        <v>0</v>
      </c>
      <c r="FJ651">
        <v>0</v>
      </c>
      <c r="FK651">
        <v>0</v>
      </c>
      <c r="FL651">
        <v>0</v>
      </c>
      <c r="FM651">
        <v>0</v>
      </c>
      <c r="FN651">
        <v>0</v>
      </c>
      <c r="FO651">
        <v>0</v>
      </c>
      <c r="FP651">
        <v>0</v>
      </c>
      <c r="FQ651">
        <v>13</v>
      </c>
      <c r="FR651">
        <v>61</v>
      </c>
      <c r="FS651">
        <v>23</v>
      </c>
      <c r="FT651">
        <v>3</v>
      </c>
      <c r="FU651">
        <v>1</v>
      </c>
      <c r="FV651">
        <v>2</v>
      </c>
      <c r="FW651">
        <v>0</v>
      </c>
      <c r="FX651">
        <v>8</v>
      </c>
      <c r="FY651">
        <v>1</v>
      </c>
      <c r="FZ651">
        <v>1</v>
      </c>
      <c r="GA651">
        <v>1</v>
      </c>
      <c r="GB651">
        <v>4</v>
      </c>
      <c r="GC651">
        <v>0</v>
      </c>
      <c r="GD651">
        <v>2</v>
      </c>
      <c r="GE651">
        <v>1</v>
      </c>
      <c r="GF651">
        <v>3</v>
      </c>
      <c r="GG651">
        <v>0</v>
      </c>
      <c r="GH651">
        <v>5</v>
      </c>
      <c r="GI651">
        <v>1</v>
      </c>
      <c r="GJ651">
        <v>0</v>
      </c>
      <c r="GK651">
        <v>1</v>
      </c>
      <c r="GL651">
        <v>1</v>
      </c>
      <c r="GM651">
        <v>0</v>
      </c>
      <c r="GN651">
        <v>0</v>
      </c>
      <c r="GO651">
        <v>1</v>
      </c>
      <c r="GP651">
        <v>2</v>
      </c>
      <c r="GQ651">
        <v>61</v>
      </c>
      <c r="GR651">
        <v>16</v>
      </c>
      <c r="GS651">
        <v>6</v>
      </c>
      <c r="GT651">
        <v>4</v>
      </c>
      <c r="GU651">
        <v>2</v>
      </c>
      <c r="GV651">
        <v>1</v>
      </c>
      <c r="GW651">
        <v>0</v>
      </c>
      <c r="GX651">
        <v>0</v>
      </c>
      <c r="GY651">
        <v>0</v>
      </c>
      <c r="GZ651">
        <v>1</v>
      </c>
      <c r="HA651">
        <v>0</v>
      </c>
      <c r="HB651">
        <v>0</v>
      </c>
      <c r="HC651">
        <v>1</v>
      </c>
      <c r="HD651">
        <v>0</v>
      </c>
      <c r="HE651">
        <v>0</v>
      </c>
      <c r="HF651">
        <v>0</v>
      </c>
      <c r="HG651">
        <v>0</v>
      </c>
      <c r="HH651">
        <v>1</v>
      </c>
      <c r="HI651">
        <v>0</v>
      </c>
      <c r="HJ651">
        <v>0</v>
      </c>
      <c r="HK651">
        <v>0</v>
      </c>
      <c r="HL651">
        <v>0</v>
      </c>
      <c r="HM651">
        <v>0</v>
      </c>
      <c r="HN651">
        <v>0</v>
      </c>
      <c r="HO651">
        <v>0</v>
      </c>
      <c r="HP651">
        <v>0</v>
      </c>
      <c r="HQ651">
        <v>16</v>
      </c>
      <c r="HR651">
        <v>3</v>
      </c>
      <c r="HS651">
        <v>0</v>
      </c>
      <c r="HT651">
        <v>0</v>
      </c>
      <c r="HU651">
        <v>1</v>
      </c>
      <c r="HV651">
        <v>0</v>
      </c>
      <c r="HW651">
        <v>0</v>
      </c>
      <c r="HX651">
        <v>0</v>
      </c>
      <c r="HY651">
        <v>0</v>
      </c>
      <c r="HZ651">
        <v>1</v>
      </c>
      <c r="IA651">
        <v>0</v>
      </c>
      <c r="IB651">
        <v>0</v>
      </c>
      <c r="IC651">
        <v>0</v>
      </c>
      <c r="ID651">
        <v>1</v>
      </c>
      <c r="IE651">
        <v>3</v>
      </c>
    </row>
    <row r="652" spans="1:239">
      <c r="A652" t="s">
        <v>533</v>
      </c>
      <c r="B652" t="s">
        <v>520</v>
      </c>
      <c r="C652" t="str">
        <f>"061813"</f>
        <v>061813</v>
      </c>
      <c r="D652" t="s">
        <v>532</v>
      </c>
      <c r="E652">
        <v>3</v>
      </c>
      <c r="F652">
        <v>761</v>
      </c>
      <c r="G652">
        <v>580</v>
      </c>
      <c r="H652">
        <v>362</v>
      </c>
      <c r="I652">
        <v>218</v>
      </c>
      <c r="J652">
        <v>0</v>
      </c>
      <c r="K652">
        <v>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218</v>
      </c>
      <c r="T652">
        <v>0</v>
      </c>
      <c r="U652">
        <v>0</v>
      </c>
      <c r="V652">
        <v>218</v>
      </c>
      <c r="W652">
        <v>12</v>
      </c>
      <c r="X652">
        <v>11</v>
      </c>
      <c r="Y652">
        <v>1</v>
      </c>
      <c r="Z652">
        <v>0</v>
      </c>
      <c r="AA652">
        <v>206</v>
      </c>
      <c r="AB652">
        <v>85</v>
      </c>
      <c r="AC652">
        <v>8</v>
      </c>
      <c r="AD652">
        <v>33</v>
      </c>
      <c r="AE652">
        <v>1</v>
      </c>
      <c r="AF652">
        <v>0</v>
      </c>
      <c r="AG652">
        <v>5</v>
      </c>
      <c r="AH652">
        <v>1</v>
      </c>
      <c r="AI652">
        <v>3</v>
      </c>
      <c r="AJ652">
        <v>3</v>
      </c>
      <c r="AK652">
        <v>19</v>
      </c>
      <c r="AL652">
        <v>0</v>
      </c>
      <c r="AM652">
        <v>8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1</v>
      </c>
      <c r="AU652">
        <v>0</v>
      </c>
      <c r="AV652">
        <v>0</v>
      </c>
      <c r="AW652">
        <v>0</v>
      </c>
      <c r="AX652">
        <v>1</v>
      </c>
      <c r="AY652">
        <v>1</v>
      </c>
      <c r="AZ652">
        <v>1</v>
      </c>
      <c r="BA652">
        <v>85</v>
      </c>
      <c r="BB652">
        <v>19</v>
      </c>
      <c r="BC652">
        <v>0</v>
      </c>
      <c r="BD652">
        <v>5</v>
      </c>
      <c r="BE652">
        <v>10</v>
      </c>
      <c r="BF652">
        <v>0</v>
      </c>
      <c r="BG652">
        <v>0</v>
      </c>
      <c r="BH652">
        <v>0</v>
      </c>
      <c r="BI652">
        <v>0</v>
      </c>
      <c r="BJ652">
        <v>1</v>
      </c>
      <c r="BK652">
        <v>1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1</v>
      </c>
      <c r="BV652">
        <v>0</v>
      </c>
      <c r="BW652">
        <v>0</v>
      </c>
      <c r="BX652">
        <v>1</v>
      </c>
      <c r="BY652">
        <v>0</v>
      </c>
      <c r="BZ652">
        <v>0</v>
      </c>
      <c r="CA652">
        <v>19</v>
      </c>
      <c r="CB652">
        <v>7</v>
      </c>
      <c r="CC652">
        <v>0</v>
      </c>
      <c r="CD652">
        <v>2</v>
      </c>
      <c r="CE652">
        <v>2</v>
      </c>
      <c r="CF652">
        <v>1</v>
      </c>
      <c r="CG652">
        <v>2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7</v>
      </c>
      <c r="CR652">
        <v>3</v>
      </c>
      <c r="CS652">
        <v>2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1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0</v>
      </c>
      <c r="DP652">
        <v>0</v>
      </c>
      <c r="DQ652">
        <v>3</v>
      </c>
      <c r="DR652">
        <v>51</v>
      </c>
      <c r="DS652">
        <v>1</v>
      </c>
      <c r="DT652">
        <v>1</v>
      </c>
      <c r="DU652">
        <v>1</v>
      </c>
      <c r="DV652">
        <v>1</v>
      </c>
      <c r="DW652">
        <v>0</v>
      </c>
      <c r="DX652">
        <v>0</v>
      </c>
      <c r="DY652">
        <v>1</v>
      </c>
      <c r="DZ652">
        <v>0</v>
      </c>
      <c r="EA652">
        <v>0</v>
      </c>
      <c r="EB652">
        <v>0</v>
      </c>
      <c r="EC652">
        <v>0</v>
      </c>
      <c r="ED652">
        <v>0</v>
      </c>
      <c r="EE652">
        <v>0</v>
      </c>
      <c r="EF652">
        <v>0</v>
      </c>
      <c r="EG652">
        <v>42</v>
      </c>
      <c r="EH652">
        <v>0</v>
      </c>
      <c r="EI652">
        <v>1</v>
      </c>
      <c r="EJ652">
        <v>0</v>
      </c>
      <c r="EK652">
        <v>0</v>
      </c>
      <c r="EL652">
        <v>0</v>
      </c>
      <c r="EM652">
        <v>0</v>
      </c>
      <c r="EN652">
        <v>0</v>
      </c>
      <c r="EO652">
        <v>0</v>
      </c>
      <c r="EP652">
        <v>3</v>
      </c>
      <c r="EQ652">
        <v>51</v>
      </c>
      <c r="ER652">
        <v>8</v>
      </c>
      <c r="ES652">
        <v>2</v>
      </c>
      <c r="ET652">
        <v>2</v>
      </c>
      <c r="EU652">
        <v>3</v>
      </c>
      <c r="EV652">
        <v>0</v>
      </c>
      <c r="EW652">
        <v>0</v>
      </c>
      <c r="EX652">
        <v>0</v>
      </c>
      <c r="EY652">
        <v>0</v>
      </c>
      <c r="EZ652">
        <v>0</v>
      </c>
      <c r="FA652">
        <v>0</v>
      </c>
      <c r="FB652">
        <v>0</v>
      </c>
      <c r="FC652">
        <v>0</v>
      </c>
      <c r="FD652">
        <v>0</v>
      </c>
      <c r="FE652">
        <v>0</v>
      </c>
      <c r="FF652">
        <v>0</v>
      </c>
      <c r="FG652">
        <v>0</v>
      </c>
      <c r="FH652">
        <v>0</v>
      </c>
      <c r="FI652">
        <v>1</v>
      </c>
      <c r="FJ652">
        <v>0</v>
      </c>
      <c r="FK652">
        <v>0</v>
      </c>
      <c r="FL652">
        <v>0</v>
      </c>
      <c r="FM652">
        <v>0</v>
      </c>
      <c r="FN652">
        <v>0</v>
      </c>
      <c r="FO652">
        <v>0</v>
      </c>
      <c r="FP652">
        <v>0</v>
      </c>
      <c r="FQ652">
        <v>8</v>
      </c>
      <c r="FR652">
        <v>28</v>
      </c>
      <c r="FS652">
        <v>5</v>
      </c>
      <c r="FT652">
        <v>3</v>
      </c>
      <c r="FU652">
        <v>0</v>
      </c>
      <c r="FV652">
        <v>0</v>
      </c>
      <c r="FW652">
        <v>0</v>
      </c>
      <c r="FX652">
        <v>4</v>
      </c>
      <c r="FY652">
        <v>2</v>
      </c>
      <c r="FZ652">
        <v>0</v>
      </c>
      <c r="GA652">
        <v>0</v>
      </c>
      <c r="GB652">
        <v>2</v>
      </c>
      <c r="GC652">
        <v>0</v>
      </c>
      <c r="GD652">
        <v>0</v>
      </c>
      <c r="GE652">
        <v>2</v>
      </c>
      <c r="GF652">
        <v>2</v>
      </c>
      <c r="GG652">
        <v>0</v>
      </c>
      <c r="GH652">
        <v>4</v>
      </c>
      <c r="GI652">
        <v>3</v>
      </c>
      <c r="GJ652">
        <v>0</v>
      </c>
      <c r="GK652">
        <v>1</v>
      </c>
      <c r="GL652">
        <v>0</v>
      </c>
      <c r="GM652">
        <v>0</v>
      </c>
      <c r="GN652">
        <v>0</v>
      </c>
      <c r="GO652">
        <v>0</v>
      </c>
      <c r="GP652">
        <v>0</v>
      </c>
      <c r="GQ652">
        <v>28</v>
      </c>
      <c r="GR652">
        <v>5</v>
      </c>
      <c r="GS652">
        <v>1</v>
      </c>
      <c r="GT652">
        <v>0</v>
      </c>
      <c r="GU652">
        <v>1</v>
      </c>
      <c r="GV652">
        <v>0</v>
      </c>
      <c r="GW652">
        <v>1</v>
      </c>
      <c r="GX652">
        <v>1</v>
      </c>
      <c r="GY652">
        <v>0</v>
      </c>
      <c r="GZ652">
        <v>0</v>
      </c>
      <c r="HA652">
        <v>0</v>
      </c>
      <c r="HB652">
        <v>0</v>
      </c>
      <c r="HC652">
        <v>0</v>
      </c>
      <c r="HD652">
        <v>0</v>
      </c>
      <c r="HE652">
        <v>1</v>
      </c>
      <c r="HF652">
        <v>0</v>
      </c>
      <c r="HG652">
        <v>0</v>
      </c>
      <c r="HH652">
        <v>0</v>
      </c>
      <c r="HI652">
        <v>0</v>
      </c>
      <c r="HJ652">
        <v>0</v>
      </c>
      <c r="HK652">
        <v>0</v>
      </c>
      <c r="HL652">
        <v>0</v>
      </c>
      <c r="HM652">
        <v>0</v>
      </c>
      <c r="HN652">
        <v>0</v>
      </c>
      <c r="HO652">
        <v>0</v>
      </c>
      <c r="HP652">
        <v>0</v>
      </c>
      <c r="HQ652">
        <v>5</v>
      </c>
      <c r="HR652">
        <v>0</v>
      </c>
      <c r="HS652">
        <v>0</v>
      </c>
      <c r="HT652">
        <v>0</v>
      </c>
      <c r="HU652">
        <v>0</v>
      </c>
      <c r="HV652">
        <v>0</v>
      </c>
      <c r="HW652">
        <v>0</v>
      </c>
      <c r="HX652">
        <v>0</v>
      </c>
      <c r="HY652">
        <v>0</v>
      </c>
      <c r="HZ652">
        <v>0</v>
      </c>
      <c r="IA652">
        <v>0</v>
      </c>
      <c r="IB652">
        <v>0</v>
      </c>
      <c r="IC652">
        <v>0</v>
      </c>
      <c r="ID652">
        <v>0</v>
      </c>
      <c r="IE652">
        <v>0</v>
      </c>
    </row>
    <row r="653" spans="1:239">
      <c r="A653" t="s">
        <v>531</v>
      </c>
      <c r="B653" t="s">
        <v>520</v>
      </c>
      <c r="C653" t="str">
        <f>"061813"</f>
        <v>061813</v>
      </c>
      <c r="D653" t="s">
        <v>530</v>
      </c>
      <c r="E653">
        <v>4</v>
      </c>
      <c r="F653">
        <v>340</v>
      </c>
      <c r="G653">
        <v>260</v>
      </c>
      <c r="H653">
        <v>171</v>
      </c>
      <c r="I653">
        <v>89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89</v>
      </c>
      <c r="T653">
        <v>0</v>
      </c>
      <c r="U653">
        <v>0</v>
      </c>
      <c r="V653">
        <v>89</v>
      </c>
      <c r="W653">
        <v>7</v>
      </c>
      <c r="X653">
        <v>4</v>
      </c>
      <c r="Y653">
        <v>3</v>
      </c>
      <c r="Z653">
        <v>0</v>
      </c>
      <c r="AA653">
        <v>82</v>
      </c>
      <c r="AB653">
        <v>28</v>
      </c>
      <c r="AC653">
        <v>9</v>
      </c>
      <c r="AD653">
        <v>12</v>
      </c>
      <c r="AE653">
        <v>0</v>
      </c>
      <c r="AF653">
        <v>0</v>
      </c>
      <c r="AG653">
        <v>1</v>
      </c>
      <c r="AH653">
        <v>0</v>
      </c>
      <c r="AI653">
        <v>0</v>
      </c>
      <c r="AJ653">
        <v>1</v>
      </c>
      <c r="AK653">
        <v>4</v>
      </c>
      <c r="AL653">
        <v>1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28</v>
      </c>
      <c r="BB653">
        <v>6</v>
      </c>
      <c r="BC653">
        <v>0</v>
      </c>
      <c r="BD653">
        <v>2</v>
      </c>
      <c r="BE653">
        <v>3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1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6</v>
      </c>
      <c r="CB653">
        <v>1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1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1</v>
      </c>
      <c r="CR653">
        <v>4</v>
      </c>
      <c r="CS653">
        <v>1</v>
      </c>
      <c r="CT653">
        <v>0</v>
      </c>
      <c r="CU653">
        <v>0</v>
      </c>
      <c r="CV653">
        <v>0</v>
      </c>
      <c r="CW653">
        <v>1</v>
      </c>
      <c r="CX653">
        <v>1</v>
      </c>
      <c r="CY653">
        <v>0</v>
      </c>
      <c r="CZ653">
        <v>0</v>
      </c>
      <c r="DA653">
        <v>1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4</v>
      </c>
      <c r="DR653">
        <v>20</v>
      </c>
      <c r="DS653">
        <v>0</v>
      </c>
      <c r="DT653">
        <v>8</v>
      </c>
      <c r="DU653">
        <v>0</v>
      </c>
      <c r="DV653">
        <v>0</v>
      </c>
      <c r="DW653">
        <v>1</v>
      </c>
      <c r="DX653">
        <v>0</v>
      </c>
      <c r="DY653">
        <v>0</v>
      </c>
      <c r="DZ653">
        <v>0</v>
      </c>
      <c r="EA653">
        <v>0</v>
      </c>
      <c r="EB653">
        <v>0</v>
      </c>
      <c r="EC653">
        <v>0</v>
      </c>
      <c r="ED653">
        <v>0</v>
      </c>
      <c r="EE653">
        <v>0</v>
      </c>
      <c r="EF653">
        <v>0</v>
      </c>
      <c r="EG653">
        <v>10</v>
      </c>
      <c r="EH653">
        <v>0</v>
      </c>
      <c r="EI653">
        <v>0</v>
      </c>
      <c r="EJ653">
        <v>0</v>
      </c>
      <c r="EK653">
        <v>0</v>
      </c>
      <c r="EL653">
        <v>0</v>
      </c>
      <c r="EM653">
        <v>0</v>
      </c>
      <c r="EN653">
        <v>0</v>
      </c>
      <c r="EO653">
        <v>0</v>
      </c>
      <c r="EP653">
        <v>1</v>
      </c>
      <c r="EQ653">
        <v>20</v>
      </c>
      <c r="ER653">
        <v>0</v>
      </c>
      <c r="ES653">
        <v>0</v>
      </c>
      <c r="ET653">
        <v>0</v>
      </c>
      <c r="EU653">
        <v>0</v>
      </c>
      <c r="EV653">
        <v>0</v>
      </c>
      <c r="EW653">
        <v>0</v>
      </c>
      <c r="EX653">
        <v>0</v>
      </c>
      <c r="EY653">
        <v>0</v>
      </c>
      <c r="EZ653">
        <v>0</v>
      </c>
      <c r="FA653">
        <v>0</v>
      </c>
      <c r="FB653">
        <v>0</v>
      </c>
      <c r="FC653">
        <v>0</v>
      </c>
      <c r="FD653">
        <v>0</v>
      </c>
      <c r="FE653">
        <v>0</v>
      </c>
      <c r="FF653">
        <v>0</v>
      </c>
      <c r="FG653">
        <v>0</v>
      </c>
      <c r="FH653">
        <v>0</v>
      </c>
      <c r="FI653">
        <v>0</v>
      </c>
      <c r="FJ653">
        <v>0</v>
      </c>
      <c r="FK653">
        <v>0</v>
      </c>
      <c r="FL653">
        <v>0</v>
      </c>
      <c r="FM653">
        <v>0</v>
      </c>
      <c r="FN653">
        <v>0</v>
      </c>
      <c r="FO653">
        <v>0</v>
      </c>
      <c r="FP653">
        <v>0</v>
      </c>
      <c r="FQ653">
        <v>0</v>
      </c>
      <c r="FR653">
        <v>23</v>
      </c>
      <c r="FS653">
        <v>10</v>
      </c>
      <c r="FT653">
        <v>3</v>
      </c>
      <c r="FU653">
        <v>1</v>
      </c>
      <c r="FV653">
        <v>1</v>
      </c>
      <c r="FW653">
        <v>0</v>
      </c>
      <c r="FX653">
        <v>2</v>
      </c>
      <c r="FY653">
        <v>1</v>
      </c>
      <c r="FZ653">
        <v>0</v>
      </c>
      <c r="GA653">
        <v>1</v>
      </c>
      <c r="GB653">
        <v>2</v>
      </c>
      <c r="GC653">
        <v>0</v>
      </c>
      <c r="GD653">
        <v>0</v>
      </c>
      <c r="GE653">
        <v>1</v>
      </c>
      <c r="GF653">
        <v>0</v>
      </c>
      <c r="GG653">
        <v>0</v>
      </c>
      <c r="GH653">
        <v>1</v>
      </c>
      <c r="GI653">
        <v>0</v>
      </c>
      <c r="GJ653">
        <v>0</v>
      </c>
      <c r="GK653">
        <v>0</v>
      </c>
      <c r="GL653">
        <v>0</v>
      </c>
      <c r="GM653">
        <v>0</v>
      </c>
      <c r="GN653">
        <v>0</v>
      </c>
      <c r="GO653">
        <v>0</v>
      </c>
      <c r="GP653">
        <v>0</v>
      </c>
      <c r="GQ653">
        <v>23</v>
      </c>
      <c r="GR653">
        <v>0</v>
      </c>
      <c r="GS653">
        <v>0</v>
      </c>
      <c r="GT653">
        <v>0</v>
      </c>
      <c r="GU653">
        <v>0</v>
      </c>
      <c r="GV653">
        <v>0</v>
      </c>
      <c r="GW653">
        <v>0</v>
      </c>
      <c r="GX653">
        <v>0</v>
      </c>
      <c r="GY653">
        <v>0</v>
      </c>
      <c r="GZ653">
        <v>0</v>
      </c>
      <c r="HA653">
        <v>0</v>
      </c>
      <c r="HB653">
        <v>0</v>
      </c>
      <c r="HC653">
        <v>0</v>
      </c>
      <c r="HD653">
        <v>0</v>
      </c>
      <c r="HE653">
        <v>0</v>
      </c>
      <c r="HF653">
        <v>0</v>
      </c>
      <c r="HG653">
        <v>0</v>
      </c>
      <c r="HH653">
        <v>0</v>
      </c>
      <c r="HI653">
        <v>0</v>
      </c>
      <c r="HJ653">
        <v>0</v>
      </c>
      <c r="HK653">
        <v>0</v>
      </c>
      <c r="HL653">
        <v>0</v>
      </c>
      <c r="HM653">
        <v>0</v>
      </c>
      <c r="HN653">
        <v>0</v>
      </c>
      <c r="HO653">
        <v>0</v>
      </c>
      <c r="HP653">
        <v>0</v>
      </c>
      <c r="HQ653">
        <v>0</v>
      </c>
      <c r="HR653">
        <v>0</v>
      </c>
      <c r="HS653">
        <v>0</v>
      </c>
      <c r="HT653">
        <v>0</v>
      </c>
      <c r="HU653">
        <v>0</v>
      </c>
      <c r="HV653">
        <v>0</v>
      </c>
      <c r="HW653">
        <v>0</v>
      </c>
      <c r="HX653">
        <v>0</v>
      </c>
      <c r="HY653">
        <v>0</v>
      </c>
      <c r="HZ653">
        <v>0</v>
      </c>
      <c r="IA653">
        <v>0</v>
      </c>
      <c r="IB653">
        <v>0</v>
      </c>
      <c r="IC653">
        <v>0</v>
      </c>
      <c r="ID653">
        <v>0</v>
      </c>
      <c r="IE653">
        <v>0</v>
      </c>
    </row>
    <row r="654" spans="1:239">
      <c r="A654" t="s">
        <v>529</v>
      </c>
      <c r="B654" t="s">
        <v>520</v>
      </c>
      <c r="C654" t="str">
        <f>"061813"</f>
        <v>061813</v>
      </c>
      <c r="D654" t="s">
        <v>528</v>
      </c>
      <c r="E654">
        <v>5</v>
      </c>
      <c r="F654">
        <v>232</v>
      </c>
      <c r="G654">
        <v>180</v>
      </c>
      <c r="H654">
        <v>141</v>
      </c>
      <c r="I654">
        <v>39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39</v>
      </c>
      <c r="T654">
        <v>0</v>
      </c>
      <c r="U654">
        <v>0</v>
      </c>
      <c r="V654">
        <v>39</v>
      </c>
      <c r="W654">
        <v>1</v>
      </c>
      <c r="X654">
        <v>1</v>
      </c>
      <c r="Y654">
        <v>0</v>
      </c>
      <c r="Z654">
        <v>0</v>
      </c>
      <c r="AA654">
        <v>38</v>
      </c>
      <c r="AB654">
        <v>9</v>
      </c>
      <c r="AC654">
        <v>0</v>
      </c>
      <c r="AD654">
        <v>6</v>
      </c>
      <c r="AE654">
        <v>0</v>
      </c>
      <c r="AF654">
        <v>0</v>
      </c>
      <c r="AG654">
        <v>1</v>
      </c>
      <c r="AH654">
        <v>0</v>
      </c>
      <c r="AI654">
        <v>0</v>
      </c>
      <c r="AJ654">
        <v>1</v>
      </c>
      <c r="AK654">
        <v>0</v>
      </c>
      <c r="AL654">
        <v>0</v>
      </c>
      <c r="AM654">
        <v>0</v>
      </c>
      <c r="AN654">
        <v>1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9</v>
      </c>
      <c r="BB654">
        <v>7</v>
      </c>
      <c r="BC654">
        <v>1</v>
      </c>
      <c r="BD654">
        <v>1</v>
      </c>
      <c r="BE654">
        <v>5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7</v>
      </c>
      <c r="CB654">
        <v>2</v>
      </c>
      <c r="CC654">
        <v>0</v>
      </c>
      <c r="CD654">
        <v>0</v>
      </c>
      <c r="CE654">
        <v>1</v>
      </c>
      <c r="CF654">
        <v>0</v>
      </c>
      <c r="CG654">
        <v>1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2</v>
      </c>
      <c r="CR654">
        <v>2</v>
      </c>
      <c r="CS654">
        <v>1</v>
      </c>
      <c r="CT654">
        <v>0</v>
      </c>
      <c r="CU654">
        <v>0</v>
      </c>
      <c r="CV654">
        <v>0</v>
      </c>
      <c r="CW654">
        <v>0</v>
      </c>
      <c r="CX654">
        <v>1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2</v>
      </c>
      <c r="DR654">
        <v>7</v>
      </c>
      <c r="DS654">
        <v>1</v>
      </c>
      <c r="DT654">
        <v>0</v>
      </c>
      <c r="DU654">
        <v>1</v>
      </c>
      <c r="DV654">
        <v>0</v>
      </c>
      <c r="DW654">
        <v>0</v>
      </c>
      <c r="DX654">
        <v>0</v>
      </c>
      <c r="DY654">
        <v>0</v>
      </c>
      <c r="DZ654">
        <v>0</v>
      </c>
      <c r="EA654">
        <v>0</v>
      </c>
      <c r="EB654">
        <v>0</v>
      </c>
      <c r="EC654">
        <v>0</v>
      </c>
      <c r="ED654">
        <v>0</v>
      </c>
      <c r="EE654">
        <v>0</v>
      </c>
      <c r="EF654">
        <v>0</v>
      </c>
      <c r="EG654">
        <v>5</v>
      </c>
      <c r="EH654">
        <v>0</v>
      </c>
      <c r="EI654">
        <v>0</v>
      </c>
      <c r="EJ654">
        <v>0</v>
      </c>
      <c r="EK654">
        <v>0</v>
      </c>
      <c r="EL654">
        <v>0</v>
      </c>
      <c r="EM654">
        <v>0</v>
      </c>
      <c r="EN654">
        <v>0</v>
      </c>
      <c r="EO654">
        <v>0</v>
      </c>
      <c r="EP654">
        <v>0</v>
      </c>
      <c r="EQ654">
        <v>7</v>
      </c>
      <c r="ER654">
        <v>1</v>
      </c>
      <c r="ES654">
        <v>1</v>
      </c>
      <c r="ET654">
        <v>0</v>
      </c>
      <c r="EU654">
        <v>0</v>
      </c>
      <c r="EV654">
        <v>0</v>
      </c>
      <c r="EW654">
        <v>0</v>
      </c>
      <c r="EX654">
        <v>0</v>
      </c>
      <c r="EY654">
        <v>0</v>
      </c>
      <c r="EZ654">
        <v>0</v>
      </c>
      <c r="FA654">
        <v>0</v>
      </c>
      <c r="FB654">
        <v>0</v>
      </c>
      <c r="FC654">
        <v>0</v>
      </c>
      <c r="FD654">
        <v>0</v>
      </c>
      <c r="FE654">
        <v>0</v>
      </c>
      <c r="FF654">
        <v>0</v>
      </c>
      <c r="FG654">
        <v>0</v>
      </c>
      <c r="FH654">
        <v>0</v>
      </c>
      <c r="FI654">
        <v>0</v>
      </c>
      <c r="FJ654">
        <v>0</v>
      </c>
      <c r="FK654">
        <v>0</v>
      </c>
      <c r="FL654">
        <v>0</v>
      </c>
      <c r="FM654">
        <v>0</v>
      </c>
      <c r="FN654">
        <v>0</v>
      </c>
      <c r="FO654">
        <v>0</v>
      </c>
      <c r="FP654">
        <v>0</v>
      </c>
      <c r="FQ654">
        <v>1</v>
      </c>
      <c r="FR654">
        <v>9</v>
      </c>
      <c r="FS654">
        <v>4</v>
      </c>
      <c r="FT654">
        <v>1</v>
      </c>
      <c r="FU654">
        <v>0</v>
      </c>
      <c r="FV654">
        <v>0</v>
      </c>
      <c r="FW654">
        <v>0</v>
      </c>
      <c r="FX654">
        <v>0</v>
      </c>
      <c r="FY654">
        <v>0</v>
      </c>
      <c r="FZ654">
        <v>0</v>
      </c>
      <c r="GA654">
        <v>0</v>
      </c>
      <c r="GB654">
        <v>1</v>
      </c>
      <c r="GC654">
        <v>0</v>
      </c>
      <c r="GD654">
        <v>0</v>
      </c>
      <c r="GE654">
        <v>0</v>
      </c>
      <c r="GF654">
        <v>2</v>
      </c>
      <c r="GG654">
        <v>0</v>
      </c>
      <c r="GH654">
        <v>0</v>
      </c>
      <c r="GI654">
        <v>1</v>
      </c>
      <c r="GJ654">
        <v>0</v>
      </c>
      <c r="GK654">
        <v>0</v>
      </c>
      <c r="GL654">
        <v>0</v>
      </c>
      <c r="GM654">
        <v>0</v>
      </c>
      <c r="GN654">
        <v>0</v>
      </c>
      <c r="GO654">
        <v>0</v>
      </c>
      <c r="GP654">
        <v>0</v>
      </c>
      <c r="GQ654">
        <v>9</v>
      </c>
      <c r="GR654">
        <v>1</v>
      </c>
      <c r="GS654">
        <v>0</v>
      </c>
      <c r="GT654">
        <v>1</v>
      </c>
      <c r="GU654">
        <v>0</v>
      </c>
      <c r="GV654">
        <v>0</v>
      </c>
      <c r="GW654">
        <v>0</v>
      </c>
      <c r="GX654">
        <v>0</v>
      </c>
      <c r="GY654">
        <v>0</v>
      </c>
      <c r="GZ654">
        <v>0</v>
      </c>
      <c r="HA654">
        <v>0</v>
      </c>
      <c r="HB654">
        <v>0</v>
      </c>
      <c r="HC654">
        <v>0</v>
      </c>
      <c r="HD654">
        <v>0</v>
      </c>
      <c r="HE654">
        <v>0</v>
      </c>
      <c r="HF654">
        <v>0</v>
      </c>
      <c r="HG654">
        <v>0</v>
      </c>
      <c r="HH654">
        <v>0</v>
      </c>
      <c r="HI654">
        <v>0</v>
      </c>
      <c r="HJ654">
        <v>0</v>
      </c>
      <c r="HK654">
        <v>0</v>
      </c>
      <c r="HL654">
        <v>0</v>
      </c>
      <c r="HM654">
        <v>0</v>
      </c>
      <c r="HN654">
        <v>0</v>
      </c>
      <c r="HO654">
        <v>0</v>
      </c>
      <c r="HP654">
        <v>0</v>
      </c>
      <c r="HQ654">
        <v>1</v>
      </c>
      <c r="HR654">
        <v>0</v>
      </c>
      <c r="HS654">
        <v>0</v>
      </c>
      <c r="HT654">
        <v>0</v>
      </c>
      <c r="HU654">
        <v>0</v>
      </c>
      <c r="HV654">
        <v>0</v>
      </c>
      <c r="HW654">
        <v>0</v>
      </c>
      <c r="HX654">
        <v>0</v>
      </c>
      <c r="HY654">
        <v>0</v>
      </c>
      <c r="HZ654">
        <v>0</v>
      </c>
      <c r="IA654">
        <v>0</v>
      </c>
      <c r="IB654">
        <v>0</v>
      </c>
      <c r="IC654">
        <v>0</v>
      </c>
      <c r="ID654">
        <v>0</v>
      </c>
      <c r="IE654">
        <v>0</v>
      </c>
    </row>
    <row r="655" spans="1:239">
      <c r="A655" t="s">
        <v>527</v>
      </c>
      <c r="B655" t="s">
        <v>520</v>
      </c>
      <c r="C655" t="str">
        <f>"061813"</f>
        <v>061813</v>
      </c>
      <c r="D655" t="s">
        <v>526</v>
      </c>
      <c r="E655">
        <v>6</v>
      </c>
      <c r="F655">
        <v>525</v>
      </c>
      <c r="G655">
        <v>400</v>
      </c>
      <c r="H655">
        <v>199</v>
      </c>
      <c r="I655">
        <v>201</v>
      </c>
      <c r="J655">
        <v>0</v>
      </c>
      <c r="K655">
        <v>2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201</v>
      </c>
      <c r="T655">
        <v>0</v>
      </c>
      <c r="U655">
        <v>0</v>
      </c>
      <c r="V655">
        <v>201</v>
      </c>
      <c r="W655">
        <v>2</v>
      </c>
      <c r="X655">
        <v>2</v>
      </c>
      <c r="Y655">
        <v>0</v>
      </c>
      <c r="Z655">
        <v>0</v>
      </c>
      <c r="AA655">
        <v>199</v>
      </c>
      <c r="AB655">
        <v>108</v>
      </c>
      <c r="AC655">
        <v>3</v>
      </c>
      <c r="AD655">
        <v>45</v>
      </c>
      <c r="AE655">
        <v>1</v>
      </c>
      <c r="AF655">
        <v>0</v>
      </c>
      <c r="AG655">
        <v>2</v>
      </c>
      <c r="AH655">
        <v>0</v>
      </c>
      <c r="AI655">
        <v>2</v>
      </c>
      <c r="AJ655">
        <v>1</v>
      </c>
      <c r="AK655">
        <v>12</v>
      </c>
      <c r="AL655">
        <v>0</v>
      </c>
      <c r="AM655">
        <v>36</v>
      </c>
      <c r="AN655">
        <v>0</v>
      </c>
      <c r="AO655">
        <v>0</v>
      </c>
      <c r="AP655">
        <v>1</v>
      </c>
      <c r="AQ655">
        <v>0</v>
      </c>
      <c r="AR655">
        <v>0</v>
      </c>
      <c r="AS655">
        <v>1</v>
      </c>
      <c r="AT655">
        <v>0</v>
      </c>
      <c r="AU655">
        <v>0</v>
      </c>
      <c r="AV655">
        <v>1</v>
      </c>
      <c r="AW655">
        <v>0</v>
      </c>
      <c r="AX655">
        <v>3</v>
      </c>
      <c r="AY655">
        <v>0</v>
      </c>
      <c r="AZ655">
        <v>0</v>
      </c>
      <c r="BA655">
        <v>108</v>
      </c>
      <c r="BB655">
        <v>11</v>
      </c>
      <c r="BC655">
        <v>0</v>
      </c>
      <c r="BD655">
        <v>1</v>
      </c>
      <c r="BE655">
        <v>9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1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11</v>
      </c>
      <c r="CB655">
        <v>7</v>
      </c>
      <c r="CC655">
        <v>3</v>
      </c>
      <c r="CD655">
        <v>0</v>
      </c>
      <c r="CE655">
        <v>1</v>
      </c>
      <c r="CF655">
        <v>1</v>
      </c>
      <c r="CG655">
        <v>0</v>
      </c>
      <c r="CH655">
        <v>1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1</v>
      </c>
      <c r="CQ655">
        <v>7</v>
      </c>
      <c r="CR655">
        <v>5</v>
      </c>
      <c r="CS655">
        <v>2</v>
      </c>
      <c r="CT655">
        <v>1</v>
      </c>
      <c r="CU655">
        <v>1</v>
      </c>
      <c r="CV655">
        <v>1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5</v>
      </c>
      <c r="DR655">
        <v>37</v>
      </c>
      <c r="DS655">
        <v>0</v>
      </c>
      <c r="DT655">
        <v>1</v>
      </c>
      <c r="DU655">
        <v>1</v>
      </c>
      <c r="DV655">
        <v>0</v>
      </c>
      <c r="DW655">
        <v>1</v>
      </c>
      <c r="DX655">
        <v>0</v>
      </c>
      <c r="DY655">
        <v>0</v>
      </c>
      <c r="DZ655">
        <v>2</v>
      </c>
      <c r="EA655">
        <v>0</v>
      </c>
      <c r="EB655">
        <v>0</v>
      </c>
      <c r="EC655">
        <v>0</v>
      </c>
      <c r="ED655">
        <v>0</v>
      </c>
      <c r="EE655">
        <v>0</v>
      </c>
      <c r="EF655">
        <v>0</v>
      </c>
      <c r="EG655">
        <v>23</v>
      </c>
      <c r="EH655">
        <v>0</v>
      </c>
      <c r="EI655">
        <v>0</v>
      </c>
      <c r="EJ655">
        <v>0</v>
      </c>
      <c r="EK655">
        <v>0</v>
      </c>
      <c r="EL655">
        <v>0</v>
      </c>
      <c r="EM655">
        <v>0</v>
      </c>
      <c r="EN655">
        <v>0</v>
      </c>
      <c r="EO655">
        <v>1</v>
      </c>
      <c r="EP655">
        <v>8</v>
      </c>
      <c r="EQ655">
        <v>37</v>
      </c>
      <c r="ER655">
        <v>5</v>
      </c>
      <c r="ES655">
        <v>0</v>
      </c>
      <c r="ET655">
        <v>0</v>
      </c>
      <c r="EU655">
        <v>0</v>
      </c>
      <c r="EV655">
        <v>0</v>
      </c>
      <c r="EW655">
        <v>0</v>
      </c>
      <c r="EX655">
        <v>0</v>
      </c>
      <c r="EY655">
        <v>0</v>
      </c>
      <c r="EZ655">
        <v>0</v>
      </c>
      <c r="FA655">
        <v>0</v>
      </c>
      <c r="FB655">
        <v>1</v>
      </c>
      <c r="FC655">
        <v>1</v>
      </c>
      <c r="FD655">
        <v>0</v>
      </c>
      <c r="FE655">
        <v>1</v>
      </c>
      <c r="FF655">
        <v>0</v>
      </c>
      <c r="FG655">
        <v>0</v>
      </c>
      <c r="FH655">
        <v>1</v>
      </c>
      <c r="FI655">
        <v>0</v>
      </c>
      <c r="FJ655">
        <v>0</v>
      </c>
      <c r="FK655">
        <v>0</v>
      </c>
      <c r="FL655">
        <v>0</v>
      </c>
      <c r="FM655">
        <v>0</v>
      </c>
      <c r="FN655">
        <v>0</v>
      </c>
      <c r="FO655">
        <v>0</v>
      </c>
      <c r="FP655">
        <v>1</v>
      </c>
      <c r="FQ655">
        <v>5</v>
      </c>
      <c r="FR655">
        <v>23</v>
      </c>
      <c r="FS655">
        <v>11</v>
      </c>
      <c r="FT655">
        <v>0</v>
      </c>
      <c r="FU655">
        <v>0</v>
      </c>
      <c r="FV655">
        <v>0</v>
      </c>
      <c r="FW655">
        <v>0</v>
      </c>
      <c r="FX655">
        <v>1</v>
      </c>
      <c r="FY655">
        <v>0</v>
      </c>
      <c r="FZ655">
        <v>0</v>
      </c>
      <c r="GA655">
        <v>0</v>
      </c>
      <c r="GB655">
        <v>2</v>
      </c>
      <c r="GC655">
        <v>0</v>
      </c>
      <c r="GD655">
        <v>0</v>
      </c>
      <c r="GE655">
        <v>1</v>
      </c>
      <c r="GF655">
        <v>0</v>
      </c>
      <c r="GG655">
        <v>0</v>
      </c>
      <c r="GH655">
        <v>2</v>
      </c>
      <c r="GI655">
        <v>2</v>
      </c>
      <c r="GJ655">
        <v>1</v>
      </c>
      <c r="GK655">
        <v>0</v>
      </c>
      <c r="GL655">
        <v>0</v>
      </c>
      <c r="GM655">
        <v>0</v>
      </c>
      <c r="GN655">
        <v>0</v>
      </c>
      <c r="GO655">
        <v>0</v>
      </c>
      <c r="GP655">
        <v>3</v>
      </c>
      <c r="GQ655">
        <v>23</v>
      </c>
      <c r="GR655">
        <v>2</v>
      </c>
      <c r="GS655">
        <v>1</v>
      </c>
      <c r="GT655">
        <v>0</v>
      </c>
      <c r="GU655">
        <v>0</v>
      </c>
      <c r="GV655">
        <v>1</v>
      </c>
      <c r="GW655">
        <v>0</v>
      </c>
      <c r="GX655">
        <v>0</v>
      </c>
      <c r="GY655">
        <v>0</v>
      </c>
      <c r="GZ655">
        <v>0</v>
      </c>
      <c r="HA655">
        <v>0</v>
      </c>
      <c r="HB655">
        <v>0</v>
      </c>
      <c r="HC655">
        <v>0</v>
      </c>
      <c r="HD655">
        <v>0</v>
      </c>
      <c r="HE655">
        <v>0</v>
      </c>
      <c r="HF655">
        <v>0</v>
      </c>
      <c r="HG655">
        <v>0</v>
      </c>
      <c r="HH655">
        <v>0</v>
      </c>
      <c r="HI655">
        <v>0</v>
      </c>
      <c r="HJ655">
        <v>0</v>
      </c>
      <c r="HK655">
        <v>0</v>
      </c>
      <c r="HL655">
        <v>0</v>
      </c>
      <c r="HM655">
        <v>0</v>
      </c>
      <c r="HN655">
        <v>0</v>
      </c>
      <c r="HO655">
        <v>0</v>
      </c>
      <c r="HP655">
        <v>0</v>
      </c>
      <c r="HQ655">
        <v>2</v>
      </c>
      <c r="HR655">
        <v>1</v>
      </c>
      <c r="HS655">
        <v>0</v>
      </c>
      <c r="HT655">
        <v>0</v>
      </c>
      <c r="HU655">
        <v>0</v>
      </c>
      <c r="HV655">
        <v>0</v>
      </c>
      <c r="HW655">
        <v>0</v>
      </c>
      <c r="HX655">
        <v>0</v>
      </c>
      <c r="HY655">
        <v>0</v>
      </c>
      <c r="HZ655">
        <v>1</v>
      </c>
      <c r="IA655">
        <v>0</v>
      </c>
      <c r="IB655">
        <v>0</v>
      </c>
      <c r="IC655">
        <v>0</v>
      </c>
      <c r="ID655">
        <v>0</v>
      </c>
      <c r="IE655">
        <v>1</v>
      </c>
    </row>
    <row r="656" spans="1:239">
      <c r="A656" t="s">
        <v>525</v>
      </c>
      <c r="B656" t="s">
        <v>520</v>
      </c>
      <c r="C656" t="str">
        <f>"061813"</f>
        <v>061813</v>
      </c>
      <c r="D656" t="s">
        <v>524</v>
      </c>
      <c r="E656">
        <v>7</v>
      </c>
      <c r="F656">
        <v>296</v>
      </c>
      <c r="G656">
        <v>230</v>
      </c>
      <c r="H656">
        <v>107</v>
      </c>
      <c r="I656">
        <v>123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123</v>
      </c>
      <c r="T656">
        <v>0</v>
      </c>
      <c r="U656">
        <v>0</v>
      </c>
      <c r="V656">
        <v>123</v>
      </c>
      <c r="W656">
        <v>2</v>
      </c>
      <c r="X656">
        <v>1</v>
      </c>
      <c r="Y656">
        <v>1</v>
      </c>
      <c r="Z656">
        <v>0</v>
      </c>
      <c r="AA656">
        <v>121</v>
      </c>
      <c r="AB656">
        <v>77</v>
      </c>
      <c r="AC656">
        <v>11</v>
      </c>
      <c r="AD656">
        <v>22</v>
      </c>
      <c r="AE656">
        <v>4</v>
      </c>
      <c r="AF656">
        <v>0</v>
      </c>
      <c r="AG656">
        <v>6</v>
      </c>
      <c r="AH656">
        <v>0</v>
      </c>
      <c r="AI656">
        <v>0</v>
      </c>
      <c r="AJ656">
        <v>0</v>
      </c>
      <c r="AK656">
        <v>15</v>
      </c>
      <c r="AL656">
        <v>0</v>
      </c>
      <c r="AM656">
        <v>14</v>
      </c>
      <c r="AN656">
        <v>1</v>
      </c>
      <c r="AO656">
        <v>0</v>
      </c>
      <c r="AP656">
        <v>1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1</v>
      </c>
      <c r="AZ656">
        <v>2</v>
      </c>
      <c r="BA656">
        <v>77</v>
      </c>
      <c r="BB656">
        <v>7</v>
      </c>
      <c r="BC656">
        <v>0</v>
      </c>
      <c r="BD656">
        <v>2</v>
      </c>
      <c r="BE656">
        <v>3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1</v>
      </c>
      <c r="BS656">
        <v>0</v>
      </c>
      <c r="BT656">
        <v>0</v>
      </c>
      <c r="BU656">
        <v>1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7</v>
      </c>
      <c r="CB656">
        <v>1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1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1</v>
      </c>
      <c r="CR656">
        <v>6</v>
      </c>
      <c r="CS656">
        <v>5</v>
      </c>
      <c r="CT656">
        <v>0</v>
      </c>
      <c r="CU656">
        <v>0</v>
      </c>
      <c r="CV656">
        <v>1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6</v>
      </c>
      <c r="DR656">
        <v>12</v>
      </c>
      <c r="DS656">
        <v>0</v>
      </c>
      <c r="DT656">
        <v>2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0</v>
      </c>
      <c r="EB656">
        <v>0</v>
      </c>
      <c r="EC656">
        <v>1</v>
      </c>
      <c r="ED656">
        <v>0</v>
      </c>
      <c r="EE656">
        <v>0</v>
      </c>
      <c r="EF656">
        <v>0</v>
      </c>
      <c r="EG656">
        <v>8</v>
      </c>
      <c r="EH656">
        <v>0</v>
      </c>
      <c r="EI656">
        <v>0</v>
      </c>
      <c r="EJ656">
        <v>0</v>
      </c>
      <c r="EK656">
        <v>0</v>
      </c>
      <c r="EL656">
        <v>1</v>
      </c>
      <c r="EM656">
        <v>0</v>
      </c>
      <c r="EN656">
        <v>0</v>
      </c>
      <c r="EO656">
        <v>0</v>
      </c>
      <c r="EP656">
        <v>0</v>
      </c>
      <c r="EQ656">
        <v>12</v>
      </c>
      <c r="ER656">
        <v>4</v>
      </c>
      <c r="ES656">
        <v>0</v>
      </c>
      <c r="ET656">
        <v>0</v>
      </c>
      <c r="EU656">
        <v>1</v>
      </c>
      <c r="EV656">
        <v>0</v>
      </c>
      <c r="EW656">
        <v>0</v>
      </c>
      <c r="EX656">
        <v>0</v>
      </c>
      <c r="EY656">
        <v>1</v>
      </c>
      <c r="EZ656">
        <v>0</v>
      </c>
      <c r="FA656">
        <v>0</v>
      </c>
      <c r="FB656">
        <v>0</v>
      </c>
      <c r="FC656">
        <v>0</v>
      </c>
      <c r="FD656">
        <v>0</v>
      </c>
      <c r="FE656">
        <v>0</v>
      </c>
      <c r="FF656">
        <v>0</v>
      </c>
      <c r="FG656">
        <v>1</v>
      </c>
      <c r="FH656">
        <v>0</v>
      </c>
      <c r="FI656">
        <v>0</v>
      </c>
      <c r="FJ656">
        <v>0</v>
      </c>
      <c r="FK656">
        <v>0</v>
      </c>
      <c r="FL656">
        <v>0</v>
      </c>
      <c r="FM656">
        <v>0</v>
      </c>
      <c r="FN656">
        <v>0</v>
      </c>
      <c r="FO656">
        <v>0</v>
      </c>
      <c r="FP656">
        <v>1</v>
      </c>
      <c r="FQ656">
        <v>4</v>
      </c>
      <c r="FR656">
        <v>10</v>
      </c>
      <c r="FS656">
        <v>3</v>
      </c>
      <c r="FT656">
        <v>2</v>
      </c>
      <c r="FU656">
        <v>0</v>
      </c>
      <c r="FV656">
        <v>0</v>
      </c>
      <c r="FW656">
        <v>0</v>
      </c>
      <c r="FX656">
        <v>1</v>
      </c>
      <c r="FY656">
        <v>0</v>
      </c>
      <c r="FZ656">
        <v>0</v>
      </c>
      <c r="GA656">
        <v>0</v>
      </c>
      <c r="GB656">
        <v>1</v>
      </c>
      <c r="GC656">
        <v>0</v>
      </c>
      <c r="GD656">
        <v>0</v>
      </c>
      <c r="GE656">
        <v>0</v>
      </c>
      <c r="GF656">
        <v>0</v>
      </c>
      <c r="GG656">
        <v>0</v>
      </c>
      <c r="GH656">
        <v>1</v>
      </c>
      <c r="GI656">
        <v>2</v>
      </c>
      <c r="GJ656">
        <v>0</v>
      </c>
      <c r="GK656">
        <v>0</v>
      </c>
      <c r="GL656">
        <v>0</v>
      </c>
      <c r="GM656">
        <v>0</v>
      </c>
      <c r="GN656">
        <v>0</v>
      </c>
      <c r="GO656">
        <v>0</v>
      </c>
      <c r="GP656">
        <v>0</v>
      </c>
      <c r="GQ656">
        <v>10</v>
      </c>
      <c r="GR656">
        <v>4</v>
      </c>
      <c r="GS656">
        <v>2</v>
      </c>
      <c r="GT656">
        <v>1</v>
      </c>
      <c r="GU656">
        <v>1</v>
      </c>
      <c r="GV656">
        <v>0</v>
      </c>
      <c r="GW656">
        <v>0</v>
      </c>
      <c r="GX656">
        <v>0</v>
      </c>
      <c r="GY656">
        <v>0</v>
      </c>
      <c r="GZ656">
        <v>0</v>
      </c>
      <c r="HA656">
        <v>0</v>
      </c>
      <c r="HB656">
        <v>0</v>
      </c>
      <c r="HC656">
        <v>0</v>
      </c>
      <c r="HD656">
        <v>0</v>
      </c>
      <c r="HE656">
        <v>0</v>
      </c>
      <c r="HF656">
        <v>0</v>
      </c>
      <c r="HG656">
        <v>0</v>
      </c>
      <c r="HH656">
        <v>0</v>
      </c>
      <c r="HI656">
        <v>0</v>
      </c>
      <c r="HJ656">
        <v>0</v>
      </c>
      <c r="HK656">
        <v>0</v>
      </c>
      <c r="HL656">
        <v>0</v>
      </c>
      <c r="HM656">
        <v>0</v>
      </c>
      <c r="HN656">
        <v>0</v>
      </c>
      <c r="HO656">
        <v>0</v>
      </c>
      <c r="HP656">
        <v>0</v>
      </c>
      <c r="HQ656">
        <v>4</v>
      </c>
      <c r="HR656">
        <v>0</v>
      </c>
      <c r="HS656">
        <v>0</v>
      </c>
      <c r="HT656">
        <v>0</v>
      </c>
      <c r="HU656">
        <v>0</v>
      </c>
      <c r="HV656">
        <v>0</v>
      </c>
      <c r="HW656">
        <v>0</v>
      </c>
      <c r="HX656">
        <v>0</v>
      </c>
      <c r="HY656">
        <v>0</v>
      </c>
      <c r="HZ656">
        <v>0</v>
      </c>
      <c r="IA656">
        <v>0</v>
      </c>
      <c r="IB656">
        <v>0</v>
      </c>
      <c r="IC656">
        <v>0</v>
      </c>
      <c r="ID656">
        <v>0</v>
      </c>
      <c r="IE656">
        <v>0</v>
      </c>
    </row>
    <row r="657" spans="1:239">
      <c r="A657" t="s">
        <v>523</v>
      </c>
      <c r="B657" t="s">
        <v>520</v>
      </c>
      <c r="C657" t="str">
        <f>"061813"</f>
        <v>061813</v>
      </c>
      <c r="D657" t="s">
        <v>522</v>
      </c>
      <c r="E657">
        <v>8</v>
      </c>
      <c r="F657">
        <v>295</v>
      </c>
      <c r="G657">
        <v>230</v>
      </c>
      <c r="H657">
        <v>108</v>
      </c>
      <c r="I657">
        <v>122</v>
      </c>
      <c r="J657">
        <v>0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122</v>
      </c>
      <c r="T657">
        <v>0</v>
      </c>
      <c r="U657">
        <v>0</v>
      </c>
      <c r="V657">
        <v>122</v>
      </c>
      <c r="W657">
        <v>4</v>
      </c>
      <c r="X657">
        <v>2</v>
      </c>
      <c r="Y657">
        <v>2</v>
      </c>
      <c r="Z657">
        <v>0</v>
      </c>
      <c r="AA657">
        <v>118</v>
      </c>
      <c r="AB657">
        <v>55</v>
      </c>
      <c r="AC657">
        <v>9</v>
      </c>
      <c r="AD657">
        <v>17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7</v>
      </c>
      <c r="AL657">
        <v>0</v>
      </c>
      <c r="AM657">
        <v>15</v>
      </c>
      <c r="AN657">
        <v>4</v>
      </c>
      <c r="AO657">
        <v>0</v>
      </c>
      <c r="AP657">
        <v>0</v>
      </c>
      <c r="AQ657">
        <v>0</v>
      </c>
      <c r="AR657">
        <v>0</v>
      </c>
      <c r="AS657">
        <v>1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1</v>
      </c>
      <c r="AZ657">
        <v>1</v>
      </c>
      <c r="BA657">
        <v>55</v>
      </c>
      <c r="BB657">
        <v>7</v>
      </c>
      <c r="BC657">
        <v>0</v>
      </c>
      <c r="BD657">
        <v>0</v>
      </c>
      <c r="BE657">
        <v>4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1</v>
      </c>
      <c r="BV657">
        <v>0</v>
      </c>
      <c r="BW657">
        <v>0</v>
      </c>
      <c r="BX657">
        <v>0</v>
      </c>
      <c r="BY657">
        <v>1</v>
      </c>
      <c r="BZ657">
        <v>1</v>
      </c>
      <c r="CA657">
        <v>7</v>
      </c>
      <c r="CB657">
        <v>6</v>
      </c>
      <c r="CC657">
        <v>0</v>
      </c>
      <c r="CD657">
        <v>0</v>
      </c>
      <c r="CE657">
        <v>0</v>
      </c>
      <c r="CF657">
        <v>1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1</v>
      </c>
      <c r="CM657">
        <v>0</v>
      </c>
      <c r="CN657">
        <v>0</v>
      </c>
      <c r="CO657">
        <v>0</v>
      </c>
      <c r="CP657">
        <v>4</v>
      </c>
      <c r="CQ657">
        <v>6</v>
      </c>
      <c r="CR657">
        <v>5</v>
      </c>
      <c r="CS657">
        <v>2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2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1</v>
      </c>
      <c r="DP657">
        <v>0</v>
      </c>
      <c r="DQ657">
        <v>5</v>
      </c>
      <c r="DR657">
        <v>29</v>
      </c>
      <c r="DS657">
        <v>1</v>
      </c>
      <c r="DT657">
        <v>0</v>
      </c>
      <c r="DU657">
        <v>0</v>
      </c>
      <c r="DV657">
        <v>1</v>
      </c>
      <c r="DW657">
        <v>0</v>
      </c>
      <c r="DX657">
        <v>0</v>
      </c>
      <c r="DY657">
        <v>0</v>
      </c>
      <c r="DZ657">
        <v>1</v>
      </c>
      <c r="EA657">
        <v>0</v>
      </c>
      <c r="EB657">
        <v>0</v>
      </c>
      <c r="EC657">
        <v>0</v>
      </c>
      <c r="ED657">
        <v>0</v>
      </c>
      <c r="EE657">
        <v>0</v>
      </c>
      <c r="EF657">
        <v>0</v>
      </c>
      <c r="EG657">
        <v>26</v>
      </c>
      <c r="EH657">
        <v>0</v>
      </c>
      <c r="EI657">
        <v>0</v>
      </c>
      <c r="EJ657">
        <v>0</v>
      </c>
      <c r="EK657">
        <v>0</v>
      </c>
      <c r="EL657">
        <v>0</v>
      </c>
      <c r="EM657">
        <v>0</v>
      </c>
      <c r="EN657">
        <v>0</v>
      </c>
      <c r="EO657">
        <v>0</v>
      </c>
      <c r="EP657">
        <v>0</v>
      </c>
      <c r="EQ657">
        <v>29</v>
      </c>
      <c r="ER657">
        <v>0</v>
      </c>
      <c r="ES657">
        <v>0</v>
      </c>
      <c r="ET657">
        <v>0</v>
      </c>
      <c r="EU657">
        <v>0</v>
      </c>
      <c r="EV657">
        <v>0</v>
      </c>
      <c r="EW657">
        <v>0</v>
      </c>
      <c r="EX657">
        <v>0</v>
      </c>
      <c r="EY657">
        <v>0</v>
      </c>
      <c r="EZ657">
        <v>0</v>
      </c>
      <c r="FA657">
        <v>0</v>
      </c>
      <c r="FB657">
        <v>0</v>
      </c>
      <c r="FC657">
        <v>0</v>
      </c>
      <c r="FD657">
        <v>0</v>
      </c>
      <c r="FE657">
        <v>0</v>
      </c>
      <c r="FF657">
        <v>0</v>
      </c>
      <c r="FG657">
        <v>0</v>
      </c>
      <c r="FH657">
        <v>0</v>
      </c>
      <c r="FI657">
        <v>0</v>
      </c>
      <c r="FJ657">
        <v>0</v>
      </c>
      <c r="FK657">
        <v>0</v>
      </c>
      <c r="FL657">
        <v>0</v>
      </c>
      <c r="FM657">
        <v>0</v>
      </c>
      <c r="FN657">
        <v>0</v>
      </c>
      <c r="FO657">
        <v>0</v>
      </c>
      <c r="FP657">
        <v>0</v>
      </c>
      <c r="FQ657">
        <v>0</v>
      </c>
      <c r="FR657">
        <v>12</v>
      </c>
      <c r="FS657">
        <v>3</v>
      </c>
      <c r="FT657">
        <v>1</v>
      </c>
      <c r="FU657">
        <v>0</v>
      </c>
      <c r="FV657">
        <v>0</v>
      </c>
      <c r="FW657">
        <v>0</v>
      </c>
      <c r="FX657">
        <v>0</v>
      </c>
      <c r="FY657">
        <v>0</v>
      </c>
      <c r="FZ657">
        <v>0</v>
      </c>
      <c r="GA657">
        <v>1</v>
      </c>
      <c r="GB657">
        <v>0</v>
      </c>
      <c r="GC657">
        <v>0</v>
      </c>
      <c r="GD657">
        <v>0</v>
      </c>
      <c r="GE657">
        <v>0</v>
      </c>
      <c r="GF657">
        <v>1</v>
      </c>
      <c r="GG657">
        <v>0</v>
      </c>
      <c r="GH657">
        <v>0</v>
      </c>
      <c r="GI657">
        <v>3</v>
      </c>
      <c r="GJ657">
        <v>0</v>
      </c>
      <c r="GK657">
        <v>3</v>
      </c>
      <c r="GL657">
        <v>0</v>
      </c>
      <c r="GM657">
        <v>0</v>
      </c>
      <c r="GN657">
        <v>0</v>
      </c>
      <c r="GO657">
        <v>0</v>
      </c>
      <c r="GP657">
        <v>0</v>
      </c>
      <c r="GQ657">
        <v>12</v>
      </c>
      <c r="GR657">
        <v>4</v>
      </c>
      <c r="GS657">
        <v>0</v>
      </c>
      <c r="GT657">
        <v>0</v>
      </c>
      <c r="GU657">
        <v>0</v>
      </c>
      <c r="GV657">
        <v>0</v>
      </c>
      <c r="GW657">
        <v>0</v>
      </c>
      <c r="GX657">
        <v>0</v>
      </c>
      <c r="GY657">
        <v>0</v>
      </c>
      <c r="GZ657">
        <v>3</v>
      </c>
      <c r="HA657">
        <v>0</v>
      </c>
      <c r="HB657">
        <v>0</v>
      </c>
      <c r="HC657">
        <v>0</v>
      </c>
      <c r="HD657">
        <v>0</v>
      </c>
      <c r="HE657">
        <v>0</v>
      </c>
      <c r="HF657">
        <v>0</v>
      </c>
      <c r="HG657">
        <v>0</v>
      </c>
      <c r="HH657">
        <v>0</v>
      </c>
      <c r="HI657">
        <v>0</v>
      </c>
      <c r="HJ657">
        <v>0</v>
      </c>
      <c r="HK657">
        <v>0</v>
      </c>
      <c r="HL657">
        <v>0</v>
      </c>
      <c r="HM657">
        <v>0</v>
      </c>
      <c r="HN657">
        <v>0</v>
      </c>
      <c r="HO657">
        <v>0</v>
      </c>
      <c r="HP657">
        <v>1</v>
      </c>
      <c r="HQ657">
        <v>4</v>
      </c>
      <c r="HR657">
        <v>0</v>
      </c>
      <c r="HS657">
        <v>0</v>
      </c>
      <c r="HT657">
        <v>0</v>
      </c>
      <c r="HU657">
        <v>0</v>
      </c>
      <c r="HV657">
        <v>0</v>
      </c>
      <c r="HW657">
        <v>0</v>
      </c>
      <c r="HX657">
        <v>0</v>
      </c>
      <c r="HY657">
        <v>0</v>
      </c>
      <c r="HZ657">
        <v>0</v>
      </c>
      <c r="IA657">
        <v>0</v>
      </c>
      <c r="IB657">
        <v>0</v>
      </c>
      <c r="IC657">
        <v>0</v>
      </c>
      <c r="ID657">
        <v>0</v>
      </c>
      <c r="IE657">
        <v>0</v>
      </c>
    </row>
    <row r="658" spans="1:239">
      <c r="A658" t="s">
        <v>521</v>
      </c>
      <c r="B658" t="s">
        <v>520</v>
      </c>
      <c r="C658" t="str">
        <f>"061813"</f>
        <v>061813</v>
      </c>
      <c r="D658" t="s">
        <v>519</v>
      </c>
      <c r="E658">
        <v>9</v>
      </c>
      <c r="F658">
        <v>358</v>
      </c>
      <c r="G658">
        <v>270</v>
      </c>
      <c r="H658">
        <v>142</v>
      </c>
      <c r="I658">
        <v>128</v>
      </c>
      <c r="J658">
        <v>0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128</v>
      </c>
      <c r="T658">
        <v>0</v>
      </c>
      <c r="U658">
        <v>0</v>
      </c>
      <c r="V658">
        <v>128</v>
      </c>
      <c r="W658">
        <v>7</v>
      </c>
      <c r="X658">
        <v>7</v>
      </c>
      <c r="Y658">
        <v>0</v>
      </c>
      <c r="Z658">
        <v>0</v>
      </c>
      <c r="AA658">
        <v>121</v>
      </c>
      <c r="AB658">
        <v>58</v>
      </c>
      <c r="AC658">
        <v>6</v>
      </c>
      <c r="AD658">
        <v>23</v>
      </c>
      <c r="AE658">
        <v>2</v>
      </c>
      <c r="AF658">
        <v>0</v>
      </c>
      <c r="AG658">
        <v>3</v>
      </c>
      <c r="AH658">
        <v>0</v>
      </c>
      <c r="AI658">
        <v>2</v>
      </c>
      <c r="AJ658">
        <v>1</v>
      </c>
      <c r="AK658">
        <v>5</v>
      </c>
      <c r="AL658">
        <v>0</v>
      </c>
      <c r="AM658">
        <v>11</v>
      </c>
      <c r="AN658">
        <v>0</v>
      </c>
      <c r="AO658">
        <v>0</v>
      </c>
      <c r="AP658">
        <v>0</v>
      </c>
      <c r="AQ658">
        <v>1</v>
      </c>
      <c r="AR658">
        <v>0</v>
      </c>
      <c r="AS658">
        <v>0</v>
      </c>
      <c r="AT658">
        <v>0</v>
      </c>
      <c r="AU658">
        <v>0</v>
      </c>
      <c r="AV658">
        <v>3</v>
      </c>
      <c r="AW658">
        <v>0</v>
      </c>
      <c r="AX658">
        <v>1</v>
      </c>
      <c r="AY658">
        <v>0</v>
      </c>
      <c r="AZ658">
        <v>0</v>
      </c>
      <c r="BA658">
        <v>58</v>
      </c>
      <c r="BB658">
        <v>8</v>
      </c>
      <c r="BC658">
        <v>0</v>
      </c>
      <c r="BD658">
        <v>0</v>
      </c>
      <c r="BE658">
        <v>3</v>
      </c>
      <c r="BF658">
        <v>3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1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1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8</v>
      </c>
      <c r="CB658">
        <v>1</v>
      </c>
      <c r="CC658">
        <v>0</v>
      </c>
      <c r="CD658">
        <v>0</v>
      </c>
      <c r="CE658">
        <v>1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1</v>
      </c>
      <c r="CR658">
        <v>4</v>
      </c>
      <c r="CS658">
        <v>3</v>
      </c>
      <c r="CT658">
        <v>0</v>
      </c>
      <c r="CU658">
        <v>0</v>
      </c>
      <c r="CV658">
        <v>0</v>
      </c>
      <c r="CW658">
        <v>1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4</v>
      </c>
      <c r="DR658">
        <v>30</v>
      </c>
      <c r="DS658">
        <v>1</v>
      </c>
      <c r="DT658">
        <v>0</v>
      </c>
      <c r="DU658">
        <v>1</v>
      </c>
      <c r="DV658">
        <v>0</v>
      </c>
      <c r="DW658">
        <v>0</v>
      </c>
      <c r="DX658">
        <v>0</v>
      </c>
      <c r="DY658">
        <v>0</v>
      </c>
      <c r="DZ658">
        <v>0</v>
      </c>
      <c r="EA658">
        <v>0</v>
      </c>
      <c r="EB658">
        <v>0</v>
      </c>
      <c r="EC658">
        <v>0</v>
      </c>
      <c r="ED658">
        <v>0</v>
      </c>
      <c r="EE658">
        <v>0</v>
      </c>
      <c r="EF658">
        <v>0</v>
      </c>
      <c r="EG658">
        <v>26</v>
      </c>
      <c r="EH658">
        <v>0</v>
      </c>
      <c r="EI658">
        <v>0</v>
      </c>
      <c r="EJ658">
        <v>0</v>
      </c>
      <c r="EK658">
        <v>1</v>
      </c>
      <c r="EL658">
        <v>0</v>
      </c>
      <c r="EM658">
        <v>0</v>
      </c>
      <c r="EN658">
        <v>0</v>
      </c>
      <c r="EO658">
        <v>0</v>
      </c>
      <c r="EP658">
        <v>1</v>
      </c>
      <c r="EQ658">
        <v>30</v>
      </c>
      <c r="ER658">
        <v>3</v>
      </c>
      <c r="ES658">
        <v>0</v>
      </c>
      <c r="ET658">
        <v>0</v>
      </c>
      <c r="EU658">
        <v>3</v>
      </c>
      <c r="EV658">
        <v>0</v>
      </c>
      <c r="EW658">
        <v>0</v>
      </c>
      <c r="EX658">
        <v>0</v>
      </c>
      <c r="EY658">
        <v>0</v>
      </c>
      <c r="EZ658">
        <v>0</v>
      </c>
      <c r="FA658">
        <v>0</v>
      </c>
      <c r="FB658">
        <v>0</v>
      </c>
      <c r="FC658">
        <v>0</v>
      </c>
      <c r="FD658">
        <v>0</v>
      </c>
      <c r="FE658">
        <v>0</v>
      </c>
      <c r="FF658">
        <v>0</v>
      </c>
      <c r="FG658">
        <v>0</v>
      </c>
      <c r="FH658">
        <v>0</v>
      </c>
      <c r="FI658">
        <v>0</v>
      </c>
      <c r="FJ658">
        <v>0</v>
      </c>
      <c r="FK658">
        <v>0</v>
      </c>
      <c r="FL658">
        <v>0</v>
      </c>
      <c r="FM658">
        <v>0</v>
      </c>
      <c r="FN658">
        <v>0</v>
      </c>
      <c r="FO658">
        <v>0</v>
      </c>
      <c r="FP658">
        <v>0</v>
      </c>
      <c r="FQ658">
        <v>3</v>
      </c>
      <c r="FR658">
        <v>14</v>
      </c>
      <c r="FS658">
        <v>3</v>
      </c>
      <c r="FT658">
        <v>2</v>
      </c>
      <c r="FU658">
        <v>0</v>
      </c>
      <c r="FV658">
        <v>1</v>
      </c>
      <c r="FW658">
        <v>0</v>
      </c>
      <c r="FX658">
        <v>2</v>
      </c>
      <c r="FY658">
        <v>0</v>
      </c>
      <c r="FZ658">
        <v>1</v>
      </c>
      <c r="GA658">
        <v>0</v>
      </c>
      <c r="GB658">
        <v>1</v>
      </c>
      <c r="GC658">
        <v>0</v>
      </c>
      <c r="GD658">
        <v>0</v>
      </c>
      <c r="GE658">
        <v>0</v>
      </c>
      <c r="GF658">
        <v>2</v>
      </c>
      <c r="GG658">
        <v>1</v>
      </c>
      <c r="GH658">
        <v>0</v>
      </c>
      <c r="GI658">
        <v>0</v>
      </c>
      <c r="GJ658">
        <v>0</v>
      </c>
      <c r="GK658">
        <v>0</v>
      </c>
      <c r="GL658">
        <v>0</v>
      </c>
      <c r="GM658">
        <v>1</v>
      </c>
      <c r="GN658">
        <v>0</v>
      </c>
      <c r="GO658">
        <v>0</v>
      </c>
      <c r="GP658">
        <v>0</v>
      </c>
      <c r="GQ658">
        <v>14</v>
      </c>
      <c r="GR658">
        <v>3</v>
      </c>
      <c r="GS658">
        <v>1</v>
      </c>
      <c r="GT658">
        <v>1</v>
      </c>
      <c r="GU658">
        <v>0</v>
      </c>
      <c r="GV658">
        <v>1</v>
      </c>
      <c r="GW658">
        <v>0</v>
      </c>
      <c r="GX658">
        <v>0</v>
      </c>
      <c r="GY658">
        <v>0</v>
      </c>
      <c r="GZ658">
        <v>0</v>
      </c>
      <c r="HA658">
        <v>0</v>
      </c>
      <c r="HB658">
        <v>0</v>
      </c>
      <c r="HC658">
        <v>0</v>
      </c>
      <c r="HD658">
        <v>0</v>
      </c>
      <c r="HE658">
        <v>0</v>
      </c>
      <c r="HF658">
        <v>0</v>
      </c>
      <c r="HG658">
        <v>0</v>
      </c>
      <c r="HH658">
        <v>0</v>
      </c>
      <c r="HI658">
        <v>0</v>
      </c>
      <c r="HJ658">
        <v>0</v>
      </c>
      <c r="HK658">
        <v>0</v>
      </c>
      <c r="HL658">
        <v>0</v>
      </c>
      <c r="HM658">
        <v>0</v>
      </c>
      <c r="HN658">
        <v>0</v>
      </c>
      <c r="HO658">
        <v>0</v>
      </c>
      <c r="HP658">
        <v>0</v>
      </c>
      <c r="HQ658">
        <v>3</v>
      </c>
      <c r="HR658">
        <v>0</v>
      </c>
      <c r="HS658">
        <v>0</v>
      </c>
      <c r="HT658">
        <v>0</v>
      </c>
      <c r="HU658">
        <v>0</v>
      </c>
      <c r="HV658">
        <v>0</v>
      </c>
      <c r="HW658">
        <v>0</v>
      </c>
      <c r="HX658">
        <v>0</v>
      </c>
      <c r="HY658">
        <v>0</v>
      </c>
      <c r="HZ658">
        <v>0</v>
      </c>
      <c r="IA658">
        <v>0</v>
      </c>
      <c r="IB658">
        <v>0</v>
      </c>
      <c r="IC658">
        <v>0</v>
      </c>
      <c r="ID658">
        <v>0</v>
      </c>
      <c r="IE658">
        <v>0</v>
      </c>
    </row>
    <row r="659" spans="1:239">
      <c r="A659" t="s">
        <v>518</v>
      </c>
      <c r="B659" t="s">
        <v>505</v>
      </c>
      <c r="C659" t="str">
        <f>"061901"</f>
        <v>061901</v>
      </c>
      <c r="D659" t="s">
        <v>517</v>
      </c>
      <c r="E659">
        <v>1</v>
      </c>
      <c r="F659">
        <v>2261</v>
      </c>
      <c r="G659">
        <v>1750</v>
      </c>
      <c r="H659">
        <v>686</v>
      </c>
      <c r="I659">
        <v>1064</v>
      </c>
      <c r="J659">
        <v>1</v>
      </c>
      <c r="K659">
        <v>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1064</v>
      </c>
      <c r="T659">
        <v>0</v>
      </c>
      <c r="U659">
        <v>0</v>
      </c>
      <c r="V659">
        <v>1064</v>
      </c>
      <c r="W659">
        <v>19</v>
      </c>
      <c r="X659">
        <v>15</v>
      </c>
      <c r="Y659">
        <v>4</v>
      </c>
      <c r="Z659">
        <v>0</v>
      </c>
      <c r="AA659">
        <v>1045</v>
      </c>
      <c r="AB659">
        <v>463</v>
      </c>
      <c r="AC659">
        <v>42</v>
      </c>
      <c r="AD659">
        <v>1</v>
      </c>
      <c r="AE659">
        <v>16</v>
      </c>
      <c r="AF659">
        <v>19</v>
      </c>
      <c r="AG659">
        <v>5</v>
      </c>
      <c r="AH659">
        <v>351</v>
      </c>
      <c r="AI659">
        <v>1</v>
      </c>
      <c r="AJ659">
        <v>0</v>
      </c>
      <c r="AK659">
        <v>5</v>
      </c>
      <c r="AL659">
        <v>5</v>
      </c>
      <c r="AM659">
        <v>0</v>
      </c>
      <c r="AN659">
        <v>0</v>
      </c>
      <c r="AO659">
        <v>2</v>
      </c>
      <c r="AP659">
        <v>6</v>
      </c>
      <c r="AQ659">
        <v>1</v>
      </c>
      <c r="AR659">
        <v>0</v>
      </c>
      <c r="AS659">
        <v>2</v>
      </c>
      <c r="AT659">
        <v>2</v>
      </c>
      <c r="AU659">
        <v>0</v>
      </c>
      <c r="AV659">
        <v>0</v>
      </c>
      <c r="AW659">
        <v>1</v>
      </c>
      <c r="AX659">
        <v>0</v>
      </c>
      <c r="AY659">
        <v>1</v>
      </c>
      <c r="AZ659">
        <v>3</v>
      </c>
      <c r="BA659">
        <v>463</v>
      </c>
      <c r="BB659">
        <v>176</v>
      </c>
      <c r="BC659">
        <v>35</v>
      </c>
      <c r="BD659">
        <v>26</v>
      </c>
      <c r="BE659">
        <v>4</v>
      </c>
      <c r="BF659">
        <v>1</v>
      </c>
      <c r="BG659">
        <v>1</v>
      </c>
      <c r="BH659">
        <v>7</v>
      </c>
      <c r="BI659">
        <v>4</v>
      </c>
      <c r="BJ659">
        <v>1</v>
      </c>
      <c r="BK659">
        <v>0</v>
      </c>
      <c r="BL659">
        <v>81</v>
      </c>
      <c r="BM659">
        <v>1</v>
      </c>
      <c r="BN659">
        <v>0</v>
      </c>
      <c r="BO659">
        <v>0</v>
      </c>
      <c r="BP659">
        <v>1</v>
      </c>
      <c r="BQ659">
        <v>0</v>
      </c>
      <c r="BR659">
        <v>0</v>
      </c>
      <c r="BS659">
        <v>0</v>
      </c>
      <c r="BT659">
        <v>5</v>
      </c>
      <c r="BU659">
        <v>0</v>
      </c>
      <c r="BV659">
        <v>2</v>
      </c>
      <c r="BW659">
        <v>2</v>
      </c>
      <c r="BX659">
        <v>0</v>
      </c>
      <c r="BY659">
        <v>1</v>
      </c>
      <c r="BZ659">
        <v>4</v>
      </c>
      <c r="CA659">
        <v>176</v>
      </c>
      <c r="CB659">
        <v>28</v>
      </c>
      <c r="CC659">
        <v>16</v>
      </c>
      <c r="CD659">
        <v>0</v>
      </c>
      <c r="CE659">
        <v>5</v>
      </c>
      <c r="CF659">
        <v>0</v>
      </c>
      <c r="CG659">
        <v>2</v>
      </c>
      <c r="CH659">
        <v>0</v>
      </c>
      <c r="CI659">
        <v>2</v>
      </c>
      <c r="CJ659">
        <v>0</v>
      </c>
      <c r="CK659">
        <v>1</v>
      </c>
      <c r="CL659">
        <v>1</v>
      </c>
      <c r="CM659">
        <v>0</v>
      </c>
      <c r="CN659">
        <v>0</v>
      </c>
      <c r="CO659">
        <v>0</v>
      </c>
      <c r="CP659">
        <v>1</v>
      </c>
      <c r="CQ659">
        <v>28</v>
      </c>
      <c r="CR659">
        <v>34</v>
      </c>
      <c r="CS659">
        <v>17</v>
      </c>
      <c r="CT659">
        <v>0</v>
      </c>
      <c r="CU659">
        <v>0</v>
      </c>
      <c r="CV659">
        <v>1</v>
      </c>
      <c r="CW659">
        <v>0</v>
      </c>
      <c r="CX659">
        <v>0</v>
      </c>
      <c r="CY659">
        <v>2</v>
      </c>
      <c r="CZ659">
        <v>1</v>
      </c>
      <c r="DA659">
        <v>2</v>
      </c>
      <c r="DB659">
        <v>2</v>
      </c>
      <c r="DC659">
        <v>0</v>
      </c>
      <c r="DD659">
        <v>4</v>
      </c>
      <c r="DE659">
        <v>0</v>
      </c>
      <c r="DF659">
        <v>0</v>
      </c>
      <c r="DG659">
        <v>1</v>
      </c>
      <c r="DH659">
        <v>0</v>
      </c>
      <c r="DI659">
        <v>0</v>
      </c>
      <c r="DJ659">
        <v>1</v>
      </c>
      <c r="DK659">
        <v>2</v>
      </c>
      <c r="DL659">
        <v>0</v>
      </c>
      <c r="DM659">
        <v>0</v>
      </c>
      <c r="DN659">
        <v>1</v>
      </c>
      <c r="DO659">
        <v>0</v>
      </c>
      <c r="DP659">
        <v>0</v>
      </c>
      <c r="DQ659">
        <v>34</v>
      </c>
      <c r="DR659">
        <v>82</v>
      </c>
      <c r="DS659">
        <v>8</v>
      </c>
      <c r="DT659">
        <v>9</v>
      </c>
      <c r="DU659">
        <v>0</v>
      </c>
      <c r="DV659">
        <v>3</v>
      </c>
      <c r="DW659">
        <v>0</v>
      </c>
      <c r="DX659">
        <v>0</v>
      </c>
      <c r="DY659">
        <v>1</v>
      </c>
      <c r="DZ659">
        <v>0</v>
      </c>
      <c r="EA659">
        <v>2</v>
      </c>
      <c r="EB659">
        <v>0</v>
      </c>
      <c r="EC659">
        <v>0</v>
      </c>
      <c r="ED659">
        <v>54</v>
      </c>
      <c r="EE659">
        <v>0</v>
      </c>
      <c r="EF659">
        <v>0</v>
      </c>
      <c r="EG659">
        <v>1</v>
      </c>
      <c r="EH659">
        <v>0</v>
      </c>
      <c r="EI659">
        <v>0</v>
      </c>
      <c r="EJ659">
        <v>0</v>
      </c>
      <c r="EK659">
        <v>0</v>
      </c>
      <c r="EL659">
        <v>0</v>
      </c>
      <c r="EM659">
        <v>2</v>
      </c>
      <c r="EN659">
        <v>0</v>
      </c>
      <c r="EO659">
        <v>1</v>
      </c>
      <c r="EP659">
        <v>1</v>
      </c>
      <c r="EQ659">
        <v>82</v>
      </c>
      <c r="ER659">
        <v>104</v>
      </c>
      <c r="ES659">
        <v>26</v>
      </c>
      <c r="ET659">
        <v>14</v>
      </c>
      <c r="EU659">
        <v>1</v>
      </c>
      <c r="EV659">
        <v>1</v>
      </c>
      <c r="EW659">
        <v>0</v>
      </c>
      <c r="EX659">
        <v>51</v>
      </c>
      <c r="EY659">
        <v>1</v>
      </c>
      <c r="EZ659">
        <v>1</v>
      </c>
      <c r="FA659">
        <v>0</v>
      </c>
      <c r="FB659">
        <v>0</v>
      </c>
      <c r="FC659">
        <v>1</v>
      </c>
      <c r="FD659">
        <v>2</v>
      </c>
      <c r="FE659">
        <v>0</v>
      </c>
      <c r="FF659">
        <v>0</v>
      </c>
      <c r="FG659">
        <v>0</v>
      </c>
      <c r="FH659">
        <v>2</v>
      </c>
      <c r="FI659">
        <v>0</v>
      </c>
      <c r="FJ659">
        <v>1</v>
      </c>
      <c r="FK659">
        <v>0</v>
      </c>
      <c r="FL659">
        <v>0</v>
      </c>
      <c r="FM659">
        <v>1</v>
      </c>
      <c r="FN659">
        <v>0</v>
      </c>
      <c r="FO659">
        <v>0</v>
      </c>
      <c r="FP659">
        <v>2</v>
      </c>
      <c r="FQ659">
        <v>104</v>
      </c>
      <c r="FR659">
        <v>84</v>
      </c>
      <c r="FS659">
        <v>29</v>
      </c>
      <c r="FT659">
        <v>4</v>
      </c>
      <c r="FU659">
        <v>3</v>
      </c>
      <c r="FV659">
        <v>0</v>
      </c>
      <c r="FW659">
        <v>1</v>
      </c>
      <c r="FX659">
        <v>2</v>
      </c>
      <c r="FY659">
        <v>5</v>
      </c>
      <c r="FZ659">
        <v>2</v>
      </c>
      <c r="GA659">
        <v>1</v>
      </c>
      <c r="GB659">
        <v>11</v>
      </c>
      <c r="GC659">
        <v>0</v>
      </c>
      <c r="GD659">
        <v>1</v>
      </c>
      <c r="GE659">
        <v>3</v>
      </c>
      <c r="GF659">
        <v>1</v>
      </c>
      <c r="GG659">
        <v>0</v>
      </c>
      <c r="GH659">
        <v>0</v>
      </c>
      <c r="GI659">
        <v>2</v>
      </c>
      <c r="GJ659">
        <v>1</v>
      </c>
      <c r="GK659">
        <v>0</v>
      </c>
      <c r="GL659">
        <v>0</v>
      </c>
      <c r="GM659">
        <v>0</v>
      </c>
      <c r="GN659">
        <v>0</v>
      </c>
      <c r="GO659">
        <v>7</v>
      </c>
      <c r="GP659">
        <v>11</v>
      </c>
      <c r="GQ659">
        <v>84</v>
      </c>
      <c r="GR659">
        <v>74</v>
      </c>
      <c r="GS659">
        <v>35</v>
      </c>
      <c r="GT659">
        <v>18</v>
      </c>
      <c r="GU659">
        <v>7</v>
      </c>
      <c r="GV659">
        <v>1</v>
      </c>
      <c r="GW659">
        <v>4</v>
      </c>
      <c r="GX659">
        <v>0</v>
      </c>
      <c r="GY659">
        <v>1</v>
      </c>
      <c r="GZ659">
        <v>1</v>
      </c>
      <c r="HA659">
        <v>0</v>
      </c>
      <c r="HB659">
        <v>0</v>
      </c>
      <c r="HC659">
        <v>0</v>
      </c>
      <c r="HD659">
        <v>0</v>
      </c>
      <c r="HE659">
        <v>0</v>
      </c>
      <c r="HF659">
        <v>1</v>
      </c>
      <c r="HG659">
        <v>0</v>
      </c>
      <c r="HH659">
        <v>1</v>
      </c>
      <c r="HI659">
        <v>0</v>
      </c>
      <c r="HJ659">
        <v>0</v>
      </c>
      <c r="HK659">
        <v>0</v>
      </c>
      <c r="HL659">
        <v>0</v>
      </c>
      <c r="HM659">
        <v>1</v>
      </c>
      <c r="HN659">
        <v>2</v>
      </c>
      <c r="HO659">
        <v>1</v>
      </c>
      <c r="HP659">
        <v>1</v>
      </c>
      <c r="HQ659">
        <v>74</v>
      </c>
      <c r="HR659">
        <v>0</v>
      </c>
      <c r="HS659">
        <v>0</v>
      </c>
      <c r="HT659">
        <v>0</v>
      </c>
      <c r="HU659">
        <v>0</v>
      </c>
      <c r="HV659">
        <v>0</v>
      </c>
      <c r="HW659">
        <v>0</v>
      </c>
      <c r="HX659">
        <v>0</v>
      </c>
      <c r="HY659">
        <v>0</v>
      </c>
      <c r="HZ659">
        <v>0</v>
      </c>
      <c r="IA659">
        <v>0</v>
      </c>
      <c r="IB659">
        <v>0</v>
      </c>
      <c r="IC659">
        <v>0</v>
      </c>
      <c r="ID659">
        <v>0</v>
      </c>
      <c r="IE659">
        <v>0</v>
      </c>
    </row>
    <row r="660" spans="1:239">
      <c r="A660" t="s">
        <v>516</v>
      </c>
      <c r="B660" t="s">
        <v>505</v>
      </c>
      <c r="C660" t="str">
        <f>"061901"</f>
        <v>061901</v>
      </c>
      <c r="D660" t="s">
        <v>515</v>
      </c>
      <c r="E660">
        <v>2</v>
      </c>
      <c r="F660">
        <v>2138</v>
      </c>
      <c r="G660">
        <v>1600</v>
      </c>
      <c r="H660">
        <v>639</v>
      </c>
      <c r="I660">
        <v>961</v>
      </c>
      <c r="J660">
        <v>0</v>
      </c>
      <c r="K660">
        <v>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961</v>
      </c>
      <c r="T660">
        <v>0</v>
      </c>
      <c r="U660">
        <v>0</v>
      </c>
      <c r="V660">
        <v>961</v>
      </c>
      <c r="W660">
        <v>29</v>
      </c>
      <c r="X660">
        <v>29</v>
      </c>
      <c r="Y660">
        <v>0</v>
      </c>
      <c r="Z660">
        <v>0</v>
      </c>
      <c r="AA660">
        <v>932</v>
      </c>
      <c r="AB660">
        <v>384</v>
      </c>
      <c r="AC660">
        <v>52</v>
      </c>
      <c r="AD660">
        <v>3</v>
      </c>
      <c r="AE660">
        <v>0</v>
      </c>
      <c r="AF660">
        <v>26</v>
      </c>
      <c r="AG660">
        <v>3</v>
      </c>
      <c r="AH660">
        <v>277</v>
      </c>
      <c r="AI660">
        <v>1</v>
      </c>
      <c r="AJ660">
        <v>0</v>
      </c>
      <c r="AK660">
        <v>6</v>
      </c>
      <c r="AL660">
        <v>6</v>
      </c>
      <c r="AM660">
        <v>2</v>
      </c>
      <c r="AN660">
        <v>0</v>
      </c>
      <c r="AO660">
        <v>0</v>
      </c>
      <c r="AP660">
        <v>3</v>
      </c>
      <c r="AQ660">
        <v>1</v>
      </c>
      <c r="AR660">
        <v>0</v>
      </c>
      <c r="AS660">
        <v>0</v>
      </c>
      <c r="AT660">
        <v>1</v>
      </c>
      <c r="AU660">
        <v>0</v>
      </c>
      <c r="AV660">
        <v>0</v>
      </c>
      <c r="AW660">
        <v>0</v>
      </c>
      <c r="AX660">
        <v>0</v>
      </c>
      <c r="AY660">
        <v>2</v>
      </c>
      <c r="AZ660">
        <v>1</v>
      </c>
      <c r="BA660">
        <v>384</v>
      </c>
      <c r="BB660">
        <v>164</v>
      </c>
      <c r="BC660">
        <v>44</v>
      </c>
      <c r="BD660">
        <v>21</v>
      </c>
      <c r="BE660">
        <v>4</v>
      </c>
      <c r="BF660">
        <v>3</v>
      </c>
      <c r="BG660">
        <v>0</v>
      </c>
      <c r="BH660">
        <v>1</v>
      </c>
      <c r="BI660">
        <v>1</v>
      </c>
      <c r="BJ660">
        <v>0</v>
      </c>
      <c r="BK660">
        <v>1</v>
      </c>
      <c r="BL660">
        <v>74</v>
      </c>
      <c r="BM660">
        <v>6</v>
      </c>
      <c r="BN660">
        <v>2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2</v>
      </c>
      <c r="BU660">
        <v>0</v>
      </c>
      <c r="BV660">
        <v>3</v>
      </c>
      <c r="BW660">
        <v>0</v>
      </c>
      <c r="BX660">
        <v>1</v>
      </c>
      <c r="BY660">
        <v>0</v>
      </c>
      <c r="BZ660">
        <v>1</v>
      </c>
      <c r="CA660">
        <v>164</v>
      </c>
      <c r="CB660">
        <v>49</v>
      </c>
      <c r="CC660">
        <v>35</v>
      </c>
      <c r="CD660">
        <v>2</v>
      </c>
      <c r="CE660">
        <v>2</v>
      </c>
      <c r="CF660">
        <v>2</v>
      </c>
      <c r="CG660">
        <v>1</v>
      </c>
      <c r="CH660">
        <v>1</v>
      </c>
      <c r="CI660">
        <v>1</v>
      </c>
      <c r="CJ660">
        <v>1</v>
      </c>
      <c r="CK660">
        <v>2</v>
      </c>
      <c r="CL660">
        <v>0</v>
      </c>
      <c r="CM660">
        <v>0</v>
      </c>
      <c r="CN660">
        <v>0</v>
      </c>
      <c r="CO660">
        <v>1</v>
      </c>
      <c r="CP660">
        <v>1</v>
      </c>
      <c r="CQ660">
        <v>49</v>
      </c>
      <c r="CR660">
        <v>38</v>
      </c>
      <c r="CS660">
        <v>26</v>
      </c>
      <c r="CT660">
        <v>2</v>
      </c>
      <c r="CU660">
        <v>0</v>
      </c>
      <c r="CV660">
        <v>3</v>
      </c>
      <c r="CW660">
        <v>1</v>
      </c>
      <c r="CX660">
        <v>1</v>
      </c>
      <c r="CY660">
        <v>1</v>
      </c>
      <c r="CZ660">
        <v>1</v>
      </c>
      <c r="DA660">
        <v>2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1</v>
      </c>
      <c r="DQ660">
        <v>38</v>
      </c>
      <c r="DR660">
        <v>54</v>
      </c>
      <c r="DS660">
        <v>6</v>
      </c>
      <c r="DT660">
        <v>9</v>
      </c>
      <c r="DU660">
        <v>1</v>
      </c>
      <c r="DV660">
        <v>8</v>
      </c>
      <c r="DW660">
        <v>1</v>
      </c>
      <c r="DX660">
        <v>0</v>
      </c>
      <c r="DY660">
        <v>1</v>
      </c>
      <c r="DZ660">
        <v>0</v>
      </c>
      <c r="EA660">
        <v>3</v>
      </c>
      <c r="EB660">
        <v>0</v>
      </c>
      <c r="EC660">
        <v>1</v>
      </c>
      <c r="ED660">
        <v>19</v>
      </c>
      <c r="EE660">
        <v>0</v>
      </c>
      <c r="EF660">
        <v>0</v>
      </c>
      <c r="EG660">
        <v>0</v>
      </c>
      <c r="EH660">
        <v>0</v>
      </c>
      <c r="EI660">
        <v>0</v>
      </c>
      <c r="EJ660">
        <v>2</v>
      </c>
      <c r="EK660">
        <v>0</v>
      </c>
      <c r="EL660">
        <v>1</v>
      </c>
      <c r="EM660">
        <v>0</v>
      </c>
      <c r="EN660">
        <v>0</v>
      </c>
      <c r="EO660">
        <v>0</v>
      </c>
      <c r="EP660">
        <v>2</v>
      </c>
      <c r="EQ660">
        <v>54</v>
      </c>
      <c r="ER660">
        <v>125</v>
      </c>
      <c r="ES660">
        <v>20</v>
      </c>
      <c r="ET660">
        <v>13</v>
      </c>
      <c r="EU660">
        <v>2</v>
      </c>
      <c r="EV660">
        <v>2</v>
      </c>
      <c r="EW660">
        <v>0</v>
      </c>
      <c r="EX660">
        <v>80</v>
      </c>
      <c r="EY660">
        <v>1</v>
      </c>
      <c r="EZ660">
        <v>0</v>
      </c>
      <c r="FA660">
        <v>0</v>
      </c>
      <c r="FB660">
        <v>0</v>
      </c>
      <c r="FC660">
        <v>1</v>
      </c>
      <c r="FD660">
        <v>0</v>
      </c>
      <c r="FE660">
        <v>0</v>
      </c>
      <c r="FF660">
        <v>1</v>
      </c>
      <c r="FG660">
        <v>0</v>
      </c>
      <c r="FH660">
        <v>1</v>
      </c>
      <c r="FI660">
        <v>1</v>
      </c>
      <c r="FJ660">
        <v>0</v>
      </c>
      <c r="FK660">
        <v>0</v>
      </c>
      <c r="FL660">
        <v>1</v>
      </c>
      <c r="FM660">
        <v>0</v>
      </c>
      <c r="FN660">
        <v>0</v>
      </c>
      <c r="FO660">
        <v>1</v>
      </c>
      <c r="FP660">
        <v>1</v>
      </c>
      <c r="FQ660">
        <v>125</v>
      </c>
      <c r="FR660">
        <v>72</v>
      </c>
      <c r="FS660">
        <v>21</v>
      </c>
      <c r="FT660">
        <v>3</v>
      </c>
      <c r="FU660">
        <v>14</v>
      </c>
      <c r="FV660">
        <v>0</v>
      </c>
      <c r="FW660">
        <v>0</v>
      </c>
      <c r="FX660">
        <v>1</v>
      </c>
      <c r="FY660">
        <v>3</v>
      </c>
      <c r="FZ660">
        <v>0</v>
      </c>
      <c r="GA660">
        <v>0</v>
      </c>
      <c r="GB660">
        <v>13</v>
      </c>
      <c r="GC660">
        <v>0</v>
      </c>
      <c r="GD660">
        <v>0</v>
      </c>
      <c r="GE660">
        <v>1</v>
      </c>
      <c r="GF660">
        <v>1</v>
      </c>
      <c r="GG660">
        <v>0</v>
      </c>
      <c r="GH660">
        <v>1</v>
      </c>
      <c r="GI660">
        <v>1</v>
      </c>
      <c r="GJ660">
        <v>0</v>
      </c>
      <c r="GK660">
        <v>0</v>
      </c>
      <c r="GL660">
        <v>0</v>
      </c>
      <c r="GM660">
        <v>0</v>
      </c>
      <c r="GN660">
        <v>1</v>
      </c>
      <c r="GO660">
        <v>6</v>
      </c>
      <c r="GP660">
        <v>6</v>
      </c>
      <c r="GQ660">
        <v>72</v>
      </c>
      <c r="GR660">
        <v>43</v>
      </c>
      <c r="GS660">
        <v>17</v>
      </c>
      <c r="GT660">
        <v>13</v>
      </c>
      <c r="GU660">
        <v>4</v>
      </c>
      <c r="GV660">
        <v>1</v>
      </c>
      <c r="GW660">
        <v>0</v>
      </c>
      <c r="GX660">
        <v>1</v>
      </c>
      <c r="GY660">
        <v>1</v>
      </c>
      <c r="GZ660">
        <v>0</v>
      </c>
      <c r="HA660">
        <v>0</v>
      </c>
      <c r="HB660">
        <v>0</v>
      </c>
      <c r="HC660">
        <v>0</v>
      </c>
      <c r="HD660">
        <v>1</v>
      </c>
      <c r="HE660">
        <v>3</v>
      </c>
      <c r="HF660">
        <v>1</v>
      </c>
      <c r="HG660">
        <v>0</v>
      </c>
      <c r="HH660">
        <v>0</v>
      </c>
      <c r="HI660">
        <v>0</v>
      </c>
      <c r="HJ660">
        <v>0</v>
      </c>
      <c r="HK660">
        <v>0</v>
      </c>
      <c r="HL660">
        <v>0</v>
      </c>
      <c r="HM660">
        <v>0</v>
      </c>
      <c r="HN660">
        <v>1</v>
      </c>
      <c r="HO660">
        <v>0</v>
      </c>
      <c r="HP660">
        <v>0</v>
      </c>
      <c r="HQ660">
        <v>43</v>
      </c>
      <c r="HR660">
        <v>3</v>
      </c>
      <c r="HS660">
        <v>1</v>
      </c>
      <c r="HT660">
        <v>0</v>
      </c>
      <c r="HU660">
        <v>0</v>
      </c>
      <c r="HV660">
        <v>0</v>
      </c>
      <c r="HW660">
        <v>0</v>
      </c>
      <c r="HX660">
        <v>0</v>
      </c>
      <c r="HY660">
        <v>1</v>
      </c>
      <c r="HZ660">
        <v>0</v>
      </c>
      <c r="IA660">
        <v>0</v>
      </c>
      <c r="IB660">
        <v>0</v>
      </c>
      <c r="IC660">
        <v>0</v>
      </c>
      <c r="ID660">
        <v>1</v>
      </c>
      <c r="IE660">
        <v>3</v>
      </c>
    </row>
    <row r="661" spans="1:239">
      <c r="A661" t="s">
        <v>514</v>
      </c>
      <c r="B661" t="s">
        <v>505</v>
      </c>
      <c r="C661" t="str">
        <f>"061901"</f>
        <v>061901</v>
      </c>
      <c r="D661" t="s">
        <v>513</v>
      </c>
      <c r="E661">
        <v>3</v>
      </c>
      <c r="F661">
        <v>2340</v>
      </c>
      <c r="G661">
        <v>1790</v>
      </c>
      <c r="H661">
        <v>644</v>
      </c>
      <c r="I661">
        <v>1146</v>
      </c>
      <c r="J661">
        <v>0</v>
      </c>
      <c r="K661">
        <v>9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1146</v>
      </c>
      <c r="T661">
        <v>0</v>
      </c>
      <c r="U661">
        <v>0</v>
      </c>
      <c r="V661">
        <v>1146</v>
      </c>
      <c r="W661">
        <v>13</v>
      </c>
      <c r="X661">
        <v>8</v>
      </c>
      <c r="Y661">
        <v>5</v>
      </c>
      <c r="Z661">
        <v>0</v>
      </c>
      <c r="AA661">
        <v>1133</v>
      </c>
      <c r="AB661">
        <v>509</v>
      </c>
      <c r="AC661">
        <v>62</v>
      </c>
      <c r="AD661">
        <v>10</v>
      </c>
      <c r="AE661">
        <v>5</v>
      </c>
      <c r="AF661">
        <v>22</v>
      </c>
      <c r="AG661">
        <v>2</v>
      </c>
      <c r="AH661">
        <v>377</v>
      </c>
      <c r="AI661">
        <v>0</v>
      </c>
      <c r="AJ661">
        <v>1</v>
      </c>
      <c r="AK661">
        <v>7</v>
      </c>
      <c r="AL661">
        <v>4</v>
      </c>
      <c r="AM661">
        <v>1</v>
      </c>
      <c r="AN661">
        <v>0</v>
      </c>
      <c r="AO661">
        <v>1</v>
      </c>
      <c r="AP661">
        <v>7</v>
      </c>
      <c r="AQ661">
        <v>1</v>
      </c>
      <c r="AR661">
        <v>1</v>
      </c>
      <c r="AS661">
        <v>1</v>
      </c>
      <c r="AT661">
        <v>0</v>
      </c>
      <c r="AU661">
        <v>0</v>
      </c>
      <c r="AV661">
        <v>0</v>
      </c>
      <c r="AW661">
        <v>3</v>
      </c>
      <c r="AX661">
        <v>0</v>
      </c>
      <c r="AY661">
        <v>0</v>
      </c>
      <c r="AZ661">
        <v>4</v>
      </c>
      <c r="BA661">
        <v>509</v>
      </c>
      <c r="BB661">
        <v>214</v>
      </c>
      <c r="BC661">
        <v>44</v>
      </c>
      <c r="BD661">
        <v>32</v>
      </c>
      <c r="BE661">
        <v>1</v>
      </c>
      <c r="BF661">
        <v>0</v>
      </c>
      <c r="BG661">
        <v>2</v>
      </c>
      <c r="BH661">
        <v>6</v>
      </c>
      <c r="BI661">
        <v>5</v>
      </c>
      <c r="BJ661">
        <v>1</v>
      </c>
      <c r="BK661">
        <v>0</v>
      </c>
      <c r="BL661">
        <v>95</v>
      </c>
      <c r="BM661">
        <v>2</v>
      </c>
      <c r="BN661">
        <v>1</v>
      </c>
      <c r="BO661">
        <v>0</v>
      </c>
      <c r="BP661">
        <v>1</v>
      </c>
      <c r="BQ661">
        <v>0</v>
      </c>
      <c r="BR661">
        <v>4</v>
      </c>
      <c r="BS661">
        <v>0</v>
      </c>
      <c r="BT661">
        <v>7</v>
      </c>
      <c r="BU661">
        <v>2</v>
      </c>
      <c r="BV661">
        <v>2</v>
      </c>
      <c r="BW661">
        <v>3</v>
      </c>
      <c r="BX661">
        <v>3</v>
      </c>
      <c r="BY661">
        <v>3</v>
      </c>
      <c r="BZ661">
        <v>0</v>
      </c>
      <c r="CA661">
        <v>214</v>
      </c>
      <c r="CB661">
        <v>39</v>
      </c>
      <c r="CC661">
        <v>19</v>
      </c>
      <c r="CD661">
        <v>1</v>
      </c>
      <c r="CE661">
        <v>8</v>
      </c>
      <c r="CF661">
        <v>1</v>
      </c>
      <c r="CG661">
        <v>1</v>
      </c>
      <c r="CH661">
        <v>2</v>
      </c>
      <c r="CI661">
        <v>1</v>
      </c>
      <c r="CJ661">
        <v>0</v>
      </c>
      <c r="CK661">
        <v>1</v>
      </c>
      <c r="CL661">
        <v>0</v>
      </c>
      <c r="CM661">
        <v>0</v>
      </c>
      <c r="CN661">
        <v>0</v>
      </c>
      <c r="CO661">
        <v>1</v>
      </c>
      <c r="CP661">
        <v>4</v>
      </c>
      <c r="CQ661">
        <v>39</v>
      </c>
      <c r="CR661">
        <v>45</v>
      </c>
      <c r="CS661">
        <v>22</v>
      </c>
      <c r="CT661">
        <v>0</v>
      </c>
      <c r="CU661">
        <v>2</v>
      </c>
      <c r="CV661">
        <v>3</v>
      </c>
      <c r="CW661">
        <v>2</v>
      </c>
      <c r="CX661">
        <v>2</v>
      </c>
      <c r="CY661">
        <v>0</v>
      </c>
      <c r="CZ661">
        <v>1</v>
      </c>
      <c r="DA661">
        <v>1</v>
      </c>
      <c r="DB661">
        <v>0</v>
      </c>
      <c r="DC661">
        <v>1</v>
      </c>
      <c r="DD661">
        <v>0</v>
      </c>
      <c r="DE661">
        <v>0</v>
      </c>
      <c r="DF661">
        <v>3</v>
      </c>
      <c r="DG661">
        <v>0</v>
      </c>
      <c r="DH661">
        <v>0</v>
      </c>
      <c r="DI661">
        <v>0</v>
      </c>
      <c r="DJ661">
        <v>0</v>
      </c>
      <c r="DK661">
        <v>1</v>
      </c>
      <c r="DL661">
        <v>0</v>
      </c>
      <c r="DM661">
        <v>2</v>
      </c>
      <c r="DN661">
        <v>0</v>
      </c>
      <c r="DO661">
        <v>0</v>
      </c>
      <c r="DP661">
        <v>5</v>
      </c>
      <c r="DQ661">
        <v>45</v>
      </c>
      <c r="DR661">
        <v>80</v>
      </c>
      <c r="DS661">
        <v>7</v>
      </c>
      <c r="DT661">
        <v>6</v>
      </c>
      <c r="DU661">
        <v>1</v>
      </c>
      <c r="DV661">
        <v>2</v>
      </c>
      <c r="DW661">
        <v>0</v>
      </c>
      <c r="DX661">
        <v>0</v>
      </c>
      <c r="DY661">
        <v>3</v>
      </c>
      <c r="DZ661">
        <v>0</v>
      </c>
      <c r="EA661">
        <v>2</v>
      </c>
      <c r="EB661">
        <v>0</v>
      </c>
      <c r="EC661">
        <v>0</v>
      </c>
      <c r="ED661">
        <v>56</v>
      </c>
      <c r="EE661">
        <v>0</v>
      </c>
      <c r="EF661">
        <v>0</v>
      </c>
      <c r="EG661">
        <v>0</v>
      </c>
      <c r="EH661">
        <v>0</v>
      </c>
      <c r="EI661">
        <v>0</v>
      </c>
      <c r="EJ661">
        <v>0</v>
      </c>
      <c r="EK661">
        <v>0</v>
      </c>
      <c r="EL661">
        <v>0</v>
      </c>
      <c r="EM661">
        <v>1</v>
      </c>
      <c r="EN661">
        <v>0</v>
      </c>
      <c r="EO661">
        <v>1</v>
      </c>
      <c r="EP661">
        <v>1</v>
      </c>
      <c r="EQ661">
        <v>80</v>
      </c>
      <c r="ER661">
        <v>113</v>
      </c>
      <c r="ES661">
        <v>20</v>
      </c>
      <c r="ET661">
        <v>11</v>
      </c>
      <c r="EU661">
        <v>1</v>
      </c>
      <c r="EV661">
        <v>1</v>
      </c>
      <c r="EW661">
        <v>1</v>
      </c>
      <c r="EX661">
        <v>62</v>
      </c>
      <c r="EY661">
        <v>3</v>
      </c>
      <c r="EZ661">
        <v>0</v>
      </c>
      <c r="FA661">
        <v>1</v>
      </c>
      <c r="FB661">
        <v>0</v>
      </c>
      <c r="FC661">
        <v>1</v>
      </c>
      <c r="FD661">
        <v>0</v>
      </c>
      <c r="FE661">
        <v>0</v>
      </c>
      <c r="FF661">
        <v>0</v>
      </c>
      <c r="FG661">
        <v>0</v>
      </c>
      <c r="FH661">
        <v>1</v>
      </c>
      <c r="FI661">
        <v>1</v>
      </c>
      <c r="FJ661">
        <v>0</v>
      </c>
      <c r="FK661">
        <v>2</v>
      </c>
      <c r="FL661">
        <v>0</v>
      </c>
      <c r="FM661">
        <v>5</v>
      </c>
      <c r="FN661">
        <v>0</v>
      </c>
      <c r="FO661">
        <v>0</v>
      </c>
      <c r="FP661">
        <v>3</v>
      </c>
      <c r="FQ661">
        <v>113</v>
      </c>
      <c r="FR661">
        <v>64</v>
      </c>
      <c r="FS661">
        <v>13</v>
      </c>
      <c r="FT661">
        <v>3</v>
      </c>
      <c r="FU661">
        <v>3</v>
      </c>
      <c r="FV661">
        <v>0</v>
      </c>
      <c r="FW661">
        <v>1</v>
      </c>
      <c r="FX661">
        <v>2</v>
      </c>
      <c r="FY661">
        <v>4</v>
      </c>
      <c r="FZ661">
        <v>2</v>
      </c>
      <c r="GA661">
        <v>2</v>
      </c>
      <c r="GB661">
        <v>13</v>
      </c>
      <c r="GC661">
        <v>1</v>
      </c>
      <c r="GD661">
        <v>1</v>
      </c>
      <c r="GE661">
        <v>0</v>
      </c>
      <c r="GF661">
        <v>1</v>
      </c>
      <c r="GG661">
        <v>0</v>
      </c>
      <c r="GH661">
        <v>0</v>
      </c>
      <c r="GI661">
        <v>1</v>
      </c>
      <c r="GJ661">
        <v>1</v>
      </c>
      <c r="GK661">
        <v>0</v>
      </c>
      <c r="GL661">
        <v>3</v>
      </c>
      <c r="GM661">
        <v>0</v>
      </c>
      <c r="GN661">
        <v>0</v>
      </c>
      <c r="GO661">
        <v>6</v>
      </c>
      <c r="GP661">
        <v>7</v>
      </c>
      <c r="GQ661">
        <v>64</v>
      </c>
      <c r="GR661">
        <v>69</v>
      </c>
      <c r="GS661">
        <v>35</v>
      </c>
      <c r="GT661">
        <v>15</v>
      </c>
      <c r="GU661">
        <v>5</v>
      </c>
      <c r="GV661">
        <v>1</v>
      </c>
      <c r="GW661">
        <v>3</v>
      </c>
      <c r="GX661">
        <v>0</v>
      </c>
      <c r="GY661">
        <v>0</v>
      </c>
      <c r="GZ661">
        <v>1</v>
      </c>
      <c r="HA661">
        <v>0</v>
      </c>
      <c r="HB661">
        <v>0</v>
      </c>
      <c r="HC661">
        <v>1</v>
      </c>
      <c r="HD661">
        <v>0</v>
      </c>
      <c r="HE661">
        <v>0</v>
      </c>
      <c r="HF661">
        <v>1</v>
      </c>
      <c r="HG661">
        <v>0</v>
      </c>
      <c r="HH661">
        <v>0</v>
      </c>
      <c r="HI661">
        <v>0</v>
      </c>
      <c r="HJ661">
        <v>0</v>
      </c>
      <c r="HK661">
        <v>0</v>
      </c>
      <c r="HL661">
        <v>0</v>
      </c>
      <c r="HM661">
        <v>2</v>
      </c>
      <c r="HN661">
        <v>3</v>
      </c>
      <c r="HO661">
        <v>0</v>
      </c>
      <c r="HP661">
        <v>2</v>
      </c>
      <c r="HQ661">
        <v>69</v>
      </c>
      <c r="HR661">
        <v>0</v>
      </c>
      <c r="HS661">
        <v>0</v>
      </c>
      <c r="HT661">
        <v>0</v>
      </c>
      <c r="HU661">
        <v>0</v>
      </c>
      <c r="HV661">
        <v>0</v>
      </c>
      <c r="HW661">
        <v>0</v>
      </c>
      <c r="HX661">
        <v>0</v>
      </c>
      <c r="HY661">
        <v>0</v>
      </c>
      <c r="HZ661">
        <v>0</v>
      </c>
      <c r="IA661">
        <v>0</v>
      </c>
      <c r="IB661">
        <v>0</v>
      </c>
      <c r="IC661">
        <v>0</v>
      </c>
      <c r="ID661">
        <v>0</v>
      </c>
      <c r="IE661">
        <v>0</v>
      </c>
    </row>
    <row r="662" spans="1:239">
      <c r="A662" t="s">
        <v>512</v>
      </c>
      <c r="B662" t="s">
        <v>505</v>
      </c>
      <c r="C662" t="str">
        <f>"061901"</f>
        <v>061901</v>
      </c>
      <c r="D662" t="s">
        <v>511</v>
      </c>
      <c r="E662">
        <v>4</v>
      </c>
      <c r="F662">
        <v>1995</v>
      </c>
      <c r="G662">
        <v>1540</v>
      </c>
      <c r="H662">
        <v>659</v>
      </c>
      <c r="I662">
        <v>881</v>
      </c>
      <c r="J662">
        <v>0</v>
      </c>
      <c r="K662">
        <v>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881</v>
      </c>
      <c r="T662">
        <v>0</v>
      </c>
      <c r="U662">
        <v>0</v>
      </c>
      <c r="V662">
        <v>881</v>
      </c>
      <c r="W662">
        <v>11</v>
      </c>
      <c r="X662">
        <v>10</v>
      </c>
      <c r="Y662">
        <v>1</v>
      </c>
      <c r="Z662">
        <v>0</v>
      </c>
      <c r="AA662">
        <v>870</v>
      </c>
      <c r="AB662">
        <v>390</v>
      </c>
      <c r="AC662">
        <v>55</v>
      </c>
      <c r="AD662">
        <v>2</v>
      </c>
      <c r="AE662">
        <v>6</v>
      </c>
      <c r="AF662">
        <v>22</v>
      </c>
      <c r="AG662">
        <v>0</v>
      </c>
      <c r="AH662">
        <v>284</v>
      </c>
      <c r="AI662">
        <v>1</v>
      </c>
      <c r="AJ662">
        <v>2</v>
      </c>
      <c r="AK662">
        <v>5</v>
      </c>
      <c r="AL662">
        <v>0</v>
      </c>
      <c r="AM662">
        <v>0</v>
      </c>
      <c r="AN662">
        <v>1</v>
      </c>
      <c r="AO662">
        <v>0</v>
      </c>
      <c r="AP662">
        <v>7</v>
      </c>
      <c r="AQ662">
        <v>0</v>
      </c>
      <c r="AR662">
        <v>0</v>
      </c>
      <c r="AS662">
        <v>1</v>
      </c>
      <c r="AT662">
        <v>0</v>
      </c>
      <c r="AU662">
        <v>0</v>
      </c>
      <c r="AV662">
        <v>0</v>
      </c>
      <c r="AW662">
        <v>0</v>
      </c>
      <c r="AX662">
        <v>1</v>
      </c>
      <c r="AY662">
        <v>3</v>
      </c>
      <c r="AZ662">
        <v>0</v>
      </c>
      <c r="BA662">
        <v>390</v>
      </c>
      <c r="BB662">
        <v>169</v>
      </c>
      <c r="BC662">
        <v>40</v>
      </c>
      <c r="BD662">
        <v>26</v>
      </c>
      <c r="BE662">
        <v>4</v>
      </c>
      <c r="BF662">
        <v>2</v>
      </c>
      <c r="BG662">
        <v>4</v>
      </c>
      <c r="BH662">
        <v>3</v>
      </c>
      <c r="BI662">
        <v>6</v>
      </c>
      <c r="BJ662">
        <v>0</v>
      </c>
      <c r="BK662">
        <v>0</v>
      </c>
      <c r="BL662">
        <v>69</v>
      </c>
      <c r="BM662">
        <v>1</v>
      </c>
      <c r="BN662">
        <v>1</v>
      </c>
      <c r="BO662">
        <v>0</v>
      </c>
      <c r="BP662">
        <v>0</v>
      </c>
      <c r="BQ662">
        <v>1</v>
      </c>
      <c r="BR662">
        <v>1</v>
      </c>
      <c r="BS662">
        <v>3</v>
      </c>
      <c r="BT662">
        <v>2</v>
      </c>
      <c r="BU662">
        <v>0</v>
      </c>
      <c r="BV662">
        <v>1</v>
      </c>
      <c r="BW662">
        <v>1</v>
      </c>
      <c r="BX662">
        <v>2</v>
      </c>
      <c r="BY662">
        <v>1</v>
      </c>
      <c r="BZ662">
        <v>1</v>
      </c>
      <c r="CA662">
        <v>169</v>
      </c>
      <c r="CB662">
        <v>34</v>
      </c>
      <c r="CC662">
        <v>22</v>
      </c>
      <c r="CD662">
        <v>1</v>
      </c>
      <c r="CE662">
        <v>0</v>
      </c>
      <c r="CF662">
        <v>1</v>
      </c>
      <c r="CG662">
        <v>1</v>
      </c>
      <c r="CH662">
        <v>2</v>
      </c>
      <c r="CI662">
        <v>0</v>
      </c>
      <c r="CJ662">
        <v>0</v>
      </c>
      <c r="CK662">
        <v>0</v>
      </c>
      <c r="CL662">
        <v>2</v>
      </c>
      <c r="CM662">
        <v>1</v>
      </c>
      <c r="CN662">
        <v>0</v>
      </c>
      <c r="CO662">
        <v>2</v>
      </c>
      <c r="CP662">
        <v>2</v>
      </c>
      <c r="CQ662">
        <v>34</v>
      </c>
      <c r="CR662">
        <v>29</v>
      </c>
      <c r="CS662">
        <v>8</v>
      </c>
      <c r="CT662">
        <v>0</v>
      </c>
      <c r="CU662">
        <v>1</v>
      </c>
      <c r="CV662">
        <v>2</v>
      </c>
      <c r="CW662">
        <v>1</v>
      </c>
      <c r="CX662">
        <v>2</v>
      </c>
      <c r="CY662">
        <v>0</v>
      </c>
      <c r="CZ662">
        <v>0</v>
      </c>
      <c r="DA662">
        <v>2</v>
      </c>
      <c r="DB662">
        <v>0</v>
      </c>
      <c r="DC662">
        <v>0</v>
      </c>
      <c r="DD662">
        <v>0</v>
      </c>
      <c r="DE662">
        <v>0</v>
      </c>
      <c r="DF662">
        <v>1</v>
      </c>
      <c r="DG662">
        <v>0</v>
      </c>
      <c r="DH662">
        <v>0</v>
      </c>
      <c r="DI662">
        <v>2</v>
      </c>
      <c r="DJ662">
        <v>1</v>
      </c>
      <c r="DK662">
        <v>0</v>
      </c>
      <c r="DL662">
        <v>3</v>
      </c>
      <c r="DM662">
        <v>0</v>
      </c>
      <c r="DN662">
        <v>2</v>
      </c>
      <c r="DO662">
        <v>0</v>
      </c>
      <c r="DP662">
        <v>4</v>
      </c>
      <c r="DQ662">
        <v>29</v>
      </c>
      <c r="DR662">
        <v>41</v>
      </c>
      <c r="DS662">
        <v>5</v>
      </c>
      <c r="DT662">
        <v>0</v>
      </c>
      <c r="DU662">
        <v>1</v>
      </c>
      <c r="DV662">
        <v>1</v>
      </c>
      <c r="DW662">
        <v>3</v>
      </c>
      <c r="DX662">
        <v>1</v>
      </c>
      <c r="DY662">
        <v>0</v>
      </c>
      <c r="DZ662">
        <v>0</v>
      </c>
      <c r="EA662">
        <v>1</v>
      </c>
      <c r="EB662">
        <v>1</v>
      </c>
      <c r="EC662">
        <v>0</v>
      </c>
      <c r="ED662">
        <v>22</v>
      </c>
      <c r="EE662">
        <v>0</v>
      </c>
      <c r="EF662">
        <v>1</v>
      </c>
      <c r="EG662">
        <v>2</v>
      </c>
      <c r="EH662">
        <v>0</v>
      </c>
      <c r="EI662">
        <v>0</v>
      </c>
      <c r="EJ662">
        <v>1</v>
      </c>
      <c r="EK662">
        <v>0</v>
      </c>
      <c r="EL662">
        <v>0</v>
      </c>
      <c r="EM662">
        <v>1</v>
      </c>
      <c r="EN662">
        <v>0</v>
      </c>
      <c r="EO662">
        <v>1</v>
      </c>
      <c r="EP662">
        <v>0</v>
      </c>
      <c r="EQ662">
        <v>41</v>
      </c>
      <c r="ER662">
        <v>113</v>
      </c>
      <c r="ES662">
        <v>25</v>
      </c>
      <c r="ET662">
        <v>9</v>
      </c>
      <c r="EU662">
        <v>3</v>
      </c>
      <c r="EV662">
        <v>1</v>
      </c>
      <c r="EW662">
        <v>0</v>
      </c>
      <c r="EX662">
        <v>68</v>
      </c>
      <c r="EY662">
        <v>1</v>
      </c>
      <c r="EZ662">
        <v>0</v>
      </c>
      <c r="FA662">
        <v>2</v>
      </c>
      <c r="FB662">
        <v>0</v>
      </c>
      <c r="FC662">
        <v>2</v>
      </c>
      <c r="FD662">
        <v>0</v>
      </c>
      <c r="FE662">
        <v>1</v>
      </c>
      <c r="FF662">
        <v>0</v>
      </c>
      <c r="FG662">
        <v>0</v>
      </c>
      <c r="FH662">
        <v>1</v>
      </c>
      <c r="FI662">
        <v>0</v>
      </c>
      <c r="FJ662">
        <v>0</v>
      </c>
      <c r="FK662">
        <v>0</v>
      </c>
      <c r="FL662">
        <v>0</v>
      </c>
      <c r="FM662">
        <v>0</v>
      </c>
      <c r="FN662">
        <v>0</v>
      </c>
      <c r="FO662">
        <v>0</v>
      </c>
      <c r="FP662">
        <v>0</v>
      </c>
      <c r="FQ662">
        <v>113</v>
      </c>
      <c r="FR662">
        <v>64</v>
      </c>
      <c r="FS662">
        <v>15</v>
      </c>
      <c r="FT662">
        <v>3</v>
      </c>
      <c r="FU662">
        <v>6</v>
      </c>
      <c r="FV662">
        <v>2</v>
      </c>
      <c r="FW662">
        <v>1</v>
      </c>
      <c r="FX662">
        <v>2</v>
      </c>
      <c r="FY662">
        <v>3</v>
      </c>
      <c r="FZ662">
        <v>2</v>
      </c>
      <c r="GA662">
        <v>3</v>
      </c>
      <c r="GB662">
        <v>4</v>
      </c>
      <c r="GC662">
        <v>1</v>
      </c>
      <c r="GD662">
        <v>1</v>
      </c>
      <c r="GE662">
        <v>1</v>
      </c>
      <c r="GF662">
        <v>0</v>
      </c>
      <c r="GG662">
        <v>0</v>
      </c>
      <c r="GH662">
        <v>1</v>
      </c>
      <c r="GI662">
        <v>0</v>
      </c>
      <c r="GJ662">
        <v>0</v>
      </c>
      <c r="GK662">
        <v>0</v>
      </c>
      <c r="GL662">
        <v>1</v>
      </c>
      <c r="GM662">
        <v>2</v>
      </c>
      <c r="GN662">
        <v>0</v>
      </c>
      <c r="GO662">
        <v>10</v>
      </c>
      <c r="GP662">
        <v>6</v>
      </c>
      <c r="GQ662">
        <v>64</v>
      </c>
      <c r="GR662">
        <v>30</v>
      </c>
      <c r="GS662">
        <v>13</v>
      </c>
      <c r="GT662">
        <v>5</v>
      </c>
      <c r="GU662">
        <v>0</v>
      </c>
      <c r="GV662">
        <v>1</v>
      </c>
      <c r="GW662">
        <v>3</v>
      </c>
      <c r="GX662">
        <v>0</v>
      </c>
      <c r="GY662">
        <v>0</v>
      </c>
      <c r="GZ662">
        <v>2</v>
      </c>
      <c r="HA662">
        <v>0</v>
      </c>
      <c r="HB662">
        <v>0</v>
      </c>
      <c r="HC662">
        <v>1</v>
      </c>
      <c r="HD662">
        <v>0</v>
      </c>
      <c r="HE662">
        <v>0</v>
      </c>
      <c r="HF662">
        <v>2</v>
      </c>
      <c r="HG662">
        <v>0</v>
      </c>
      <c r="HH662">
        <v>0</v>
      </c>
      <c r="HI662">
        <v>0</v>
      </c>
      <c r="HJ662">
        <v>0</v>
      </c>
      <c r="HK662">
        <v>2</v>
      </c>
      <c r="HL662">
        <v>0</v>
      </c>
      <c r="HM662">
        <v>0</v>
      </c>
      <c r="HN662">
        <v>1</v>
      </c>
      <c r="HO662">
        <v>0</v>
      </c>
      <c r="HP662">
        <v>0</v>
      </c>
      <c r="HQ662">
        <v>30</v>
      </c>
      <c r="HR662">
        <v>0</v>
      </c>
      <c r="HS662">
        <v>0</v>
      </c>
      <c r="HT662">
        <v>0</v>
      </c>
      <c r="HU662">
        <v>0</v>
      </c>
      <c r="HV662">
        <v>0</v>
      </c>
      <c r="HW662">
        <v>0</v>
      </c>
      <c r="HX662">
        <v>0</v>
      </c>
      <c r="HY662">
        <v>0</v>
      </c>
      <c r="HZ662">
        <v>0</v>
      </c>
      <c r="IA662">
        <v>0</v>
      </c>
      <c r="IB662">
        <v>0</v>
      </c>
      <c r="IC662">
        <v>0</v>
      </c>
      <c r="ID662">
        <v>0</v>
      </c>
      <c r="IE662">
        <v>0</v>
      </c>
    </row>
    <row r="663" spans="1:239">
      <c r="A663" t="s">
        <v>510</v>
      </c>
      <c r="B663" t="s">
        <v>505</v>
      </c>
      <c r="C663" t="str">
        <f>"061901"</f>
        <v>061901</v>
      </c>
      <c r="D663" t="s">
        <v>509</v>
      </c>
      <c r="E663">
        <v>5</v>
      </c>
      <c r="F663">
        <v>2270</v>
      </c>
      <c r="G663">
        <v>1790</v>
      </c>
      <c r="H663">
        <v>735</v>
      </c>
      <c r="I663">
        <v>1055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1055</v>
      </c>
      <c r="T663">
        <v>0</v>
      </c>
      <c r="U663">
        <v>1</v>
      </c>
      <c r="V663">
        <v>1054</v>
      </c>
      <c r="W663">
        <v>16</v>
      </c>
      <c r="X663">
        <v>9</v>
      </c>
      <c r="Y663">
        <v>7</v>
      </c>
      <c r="Z663">
        <v>0</v>
      </c>
      <c r="AA663">
        <v>1038</v>
      </c>
      <c r="AB663">
        <v>434</v>
      </c>
      <c r="AC663">
        <v>63</v>
      </c>
      <c r="AD663">
        <v>4</v>
      </c>
      <c r="AE663">
        <v>6</v>
      </c>
      <c r="AF663">
        <v>15</v>
      </c>
      <c r="AG663">
        <v>1</v>
      </c>
      <c r="AH663">
        <v>325</v>
      </c>
      <c r="AI663">
        <v>0</v>
      </c>
      <c r="AJ663">
        <v>0</v>
      </c>
      <c r="AK663">
        <v>6</v>
      </c>
      <c r="AL663">
        <v>1</v>
      </c>
      <c r="AM663">
        <v>1</v>
      </c>
      <c r="AN663">
        <v>0</v>
      </c>
      <c r="AO663">
        <v>1</v>
      </c>
      <c r="AP663">
        <v>3</v>
      </c>
      <c r="AQ663">
        <v>1</v>
      </c>
      <c r="AR663">
        <v>0</v>
      </c>
      <c r="AS663">
        <v>0</v>
      </c>
      <c r="AT663">
        <v>1</v>
      </c>
      <c r="AU663">
        <v>0</v>
      </c>
      <c r="AV663">
        <v>0</v>
      </c>
      <c r="AW663">
        <v>0</v>
      </c>
      <c r="AX663">
        <v>0</v>
      </c>
      <c r="AY663">
        <v>2</v>
      </c>
      <c r="AZ663">
        <v>4</v>
      </c>
      <c r="BA663">
        <v>434</v>
      </c>
      <c r="BB663">
        <v>207</v>
      </c>
      <c r="BC663">
        <v>58</v>
      </c>
      <c r="BD663">
        <v>34</v>
      </c>
      <c r="BE663">
        <v>3</v>
      </c>
      <c r="BF663">
        <v>0</v>
      </c>
      <c r="BG663">
        <v>3</v>
      </c>
      <c r="BH663">
        <v>14</v>
      </c>
      <c r="BI663">
        <v>1</v>
      </c>
      <c r="BJ663">
        <v>1</v>
      </c>
      <c r="BK663">
        <v>0</v>
      </c>
      <c r="BL663">
        <v>70</v>
      </c>
      <c r="BM663">
        <v>2</v>
      </c>
      <c r="BN663">
        <v>0</v>
      </c>
      <c r="BO663">
        <v>1</v>
      </c>
      <c r="BP663">
        <v>0</v>
      </c>
      <c r="BQ663">
        <v>0</v>
      </c>
      <c r="BR663">
        <v>1</v>
      </c>
      <c r="BS663">
        <v>2</v>
      </c>
      <c r="BT663">
        <v>5</v>
      </c>
      <c r="BU663">
        <v>0</v>
      </c>
      <c r="BV663">
        <v>3</v>
      </c>
      <c r="BW663">
        <v>0</v>
      </c>
      <c r="BX663">
        <v>3</v>
      </c>
      <c r="BY663">
        <v>0</v>
      </c>
      <c r="BZ663">
        <v>6</v>
      </c>
      <c r="CA663">
        <v>207</v>
      </c>
      <c r="CB663">
        <v>41</v>
      </c>
      <c r="CC663">
        <v>22</v>
      </c>
      <c r="CD663">
        <v>4</v>
      </c>
      <c r="CE663">
        <v>5</v>
      </c>
      <c r="CF663">
        <v>1</v>
      </c>
      <c r="CG663">
        <v>1</v>
      </c>
      <c r="CH663">
        <v>0</v>
      </c>
      <c r="CI663">
        <v>0</v>
      </c>
      <c r="CJ663">
        <v>0</v>
      </c>
      <c r="CK663">
        <v>0</v>
      </c>
      <c r="CL663">
        <v>3</v>
      </c>
      <c r="CM663">
        <v>1</v>
      </c>
      <c r="CN663">
        <v>2</v>
      </c>
      <c r="CO663">
        <v>1</v>
      </c>
      <c r="CP663">
        <v>1</v>
      </c>
      <c r="CQ663">
        <v>41</v>
      </c>
      <c r="CR663">
        <v>42</v>
      </c>
      <c r="CS663">
        <v>22</v>
      </c>
      <c r="CT663">
        <v>2</v>
      </c>
      <c r="CU663">
        <v>1</v>
      </c>
      <c r="CV663">
        <v>0</v>
      </c>
      <c r="CW663">
        <v>1</v>
      </c>
      <c r="CX663">
        <v>0</v>
      </c>
      <c r="CY663">
        <v>1</v>
      </c>
      <c r="CZ663">
        <v>0</v>
      </c>
      <c r="DA663">
        <v>0</v>
      </c>
      <c r="DB663">
        <v>1</v>
      </c>
      <c r="DC663">
        <v>1</v>
      </c>
      <c r="DD663">
        <v>0</v>
      </c>
      <c r="DE663">
        <v>0</v>
      </c>
      <c r="DF663">
        <v>3</v>
      </c>
      <c r="DG663">
        <v>0</v>
      </c>
      <c r="DH663">
        <v>1</v>
      </c>
      <c r="DI663">
        <v>2</v>
      </c>
      <c r="DJ663">
        <v>0</v>
      </c>
      <c r="DK663">
        <v>1</v>
      </c>
      <c r="DL663">
        <v>0</v>
      </c>
      <c r="DM663">
        <v>0</v>
      </c>
      <c r="DN663">
        <v>0</v>
      </c>
      <c r="DO663">
        <v>0</v>
      </c>
      <c r="DP663">
        <v>6</v>
      </c>
      <c r="DQ663">
        <v>42</v>
      </c>
      <c r="DR663">
        <v>50</v>
      </c>
      <c r="DS663">
        <v>5</v>
      </c>
      <c r="DT663">
        <v>4</v>
      </c>
      <c r="DU663">
        <v>1</v>
      </c>
      <c r="DV663">
        <v>9</v>
      </c>
      <c r="DW663">
        <v>0</v>
      </c>
      <c r="DX663">
        <v>1</v>
      </c>
      <c r="DY663">
        <v>0</v>
      </c>
      <c r="DZ663">
        <v>0</v>
      </c>
      <c r="EA663">
        <v>1</v>
      </c>
      <c r="EB663">
        <v>0</v>
      </c>
      <c r="EC663">
        <v>0</v>
      </c>
      <c r="ED663">
        <v>28</v>
      </c>
      <c r="EE663">
        <v>0</v>
      </c>
      <c r="EF663">
        <v>0</v>
      </c>
      <c r="EG663">
        <v>0</v>
      </c>
      <c r="EH663">
        <v>0</v>
      </c>
      <c r="EI663">
        <v>0</v>
      </c>
      <c r="EJ663">
        <v>0</v>
      </c>
      <c r="EK663">
        <v>0</v>
      </c>
      <c r="EL663">
        <v>1</v>
      </c>
      <c r="EM663">
        <v>0</v>
      </c>
      <c r="EN663">
        <v>0</v>
      </c>
      <c r="EO663">
        <v>0</v>
      </c>
      <c r="EP663">
        <v>0</v>
      </c>
      <c r="EQ663">
        <v>50</v>
      </c>
      <c r="ER663">
        <v>131</v>
      </c>
      <c r="ES663">
        <v>34</v>
      </c>
      <c r="ET663">
        <v>20</v>
      </c>
      <c r="EU663">
        <v>1</v>
      </c>
      <c r="EV663">
        <v>0</v>
      </c>
      <c r="EW663">
        <v>0</v>
      </c>
      <c r="EX663">
        <v>67</v>
      </c>
      <c r="EY663">
        <v>1</v>
      </c>
      <c r="EZ663">
        <v>3</v>
      </c>
      <c r="FA663">
        <v>0</v>
      </c>
      <c r="FB663">
        <v>0</v>
      </c>
      <c r="FC663">
        <v>0</v>
      </c>
      <c r="FD663">
        <v>0</v>
      </c>
      <c r="FE663">
        <v>0</v>
      </c>
      <c r="FF663">
        <v>0</v>
      </c>
      <c r="FG663">
        <v>0</v>
      </c>
      <c r="FH663">
        <v>0</v>
      </c>
      <c r="FI663">
        <v>0</v>
      </c>
      <c r="FJ663">
        <v>0</v>
      </c>
      <c r="FK663">
        <v>0</v>
      </c>
      <c r="FL663">
        <v>0</v>
      </c>
      <c r="FM663">
        <v>1</v>
      </c>
      <c r="FN663">
        <v>1</v>
      </c>
      <c r="FO663">
        <v>0</v>
      </c>
      <c r="FP663">
        <v>3</v>
      </c>
      <c r="FQ663">
        <v>131</v>
      </c>
      <c r="FR663">
        <v>80</v>
      </c>
      <c r="FS663">
        <v>17</v>
      </c>
      <c r="FT663">
        <v>9</v>
      </c>
      <c r="FU663">
        <v>4</v>
      </c>
      <c r="FV663">
        <v>1</v>
      </c>
      <c r="FW663">
        <v>0</v>
      </c>
      <c r="FX663">
        <v>0</v>
      </c>
      <c r="FY663">
        <v>3</v>
      </c>
      <c r="FZ663">
        <v>2</v>
      </c>
      <c r="GA663">
        <v>1</v>
      </c>
      <c r="GB663">
        <v>11</v>
      </c>
      <c r="GC663">
        <v>3</v>
      </c>
      <c r="GD663">
        <v>1</v>
      </c>
      <c r="GE663">
        <v>0</v>
      </c>
      <c r="GF663">
        <v>1</v>
      </c>
      <c r="GG663">
        <v>1</v>
      </c>
      <c r="GH663">
        <v>2</v>
      </c>
      <c r="GI663">
        <v>1</v>
      </c>
      <c r="GJ663">
        <v>0</v>
      </c>
      <c r="GK663">
        <v>0</v>
      </c>
      <c r="GL663">
        <v>2</v>
      </c>
      <c r="GM663">
        <v>0</v>
      </c>
      <c r="GN663">
        <v>0</v>
      </c>
      <c r="GO663">
        <v>7</v>
      </c>
      <c r="GP663">
        <v>14</v>
      </c>
      <c r="GQ663">
        <v>80</v>
      </c>
      <c r="GR663">
        <v>53</v>
      </c>
      <c r="GS663">
        <v>24</v>
      </c>
      <c r="GT663">
        <v>12</v>
      </c>
      <c r="GU663">
        <v>2</v>
      </c>
      <c r="GV663">
        <v>1</v>
      </c>
      <c r="GW663">
        <v>0</v>
      </c>
      <c r="GX663">
        <v>0</v>
      </c>
      <c r="GY663">
        <v>0</v>
      </c>
      <c r="GZ663">
        <v>0</v>
      </c>
      <c r="HA663">
        <v>0</v>
      </c>
      <c r="HB663">
        <v>0</v>
      </c>
      <c r="HC663">
        <v>1</v>
      </c>
      <c r="HD663">
        <v>1</v>
      </c>
      <c r="HE663">
        <v>0</v>
      </c>
      <c r="HF663">
        <v>1</v>
      </c>
      <c r="HG663">
        <v>0</v>
      </c>
      <c r="HH663">
        <v>2</v>
      </c>
      <c r="HI663">
        <v>2</v>
      </c>
      <c r="HJ663">
        <v>0</v>
      </c>
      <c r="HK663">
        <v>1</v>
      </c>
      <c r="HL663">
        <v>0</v>
      </c>
      <c r="HM663">
        <v>2</v>
      </c>
      <c r="HN663">
        <v>1</v>
      </c>
      <c r="HO663">
        <v>3</v>
      </c>
      <c r="HP663">
        <v>0</v>
      </c>
      <c r="HQ663">
        <v>53</v>
      </c>
      <c r="HR663">
        <v>0</v>
      </c>
      <c r="HS663">
        <v>0</v>
      </c>
      <c r="HT663">
        <v>0</v>
      </c>
      <c r="HU663">
        <v>0</v>
      </c>
      <c r="HV663">
        <v>0</v>
      </c>
      <c r="HW663">
        <v>0</v>
      </c>
      <c r="HX663">
        <v>0</v>
      </c>
      <c r="HY663">
        <v>0</v>
      </c>
      <c r="HZ663">
        <v>0</v>
      </c>
      <c r="IA663">
        <v>0</v>
      </c>
      <c r="IB663">
        <v>0</v>
      </c>
      <c r="IC663">
        <v>0</v>
      </c>
      <c r="ID663">
        <v>0</v>
      </c>
      <c r="IE663">
        <v>0</v>
      </c>
    </row>
    <row r="664" spans="1:239">
      <c r="A664" t="s">
        <v>508</v>
      </c>
      <c r="B664" t="s">
        <v>505</v>
      </c>
      <c r="C664" t="str">
        <f>"061901"</f>
        <v>061901</v>
      </c>
      <c r="D664" t="s">
        <v>507</v>
      </c>
      <c r="E664">
        <v>6</v>
      </c>
      <c r="F664">
        <v>431</v>
      </c>
      <c r="G664">
        <v>465</v>
      </c>
      <c r="H664">
        <v>301</v>
      </c>
      <c r="I664">
        <v>164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164</v>
      </c>
      <c r="T664">
        <v>0</v>
      </c>
      <c r="U664">
        <v>0</v>
      </c>
      <c r="V664">
        <v>164</v>
      </c>
      <c r="W664">
        <v>12</v>
      </c>
      <c r="X664">
        <v>0</v>
      </c>
      <c r="Y664">
        <v>0</v>
      </c>
      <c r="Z664">
        <v>0</v>
      </c>
      <c r="AA664">
        <v>152</v>
      </c>
      <c r="AB664">
        <v>11</v>
      </c>
      <c r="AC664">
        <v>6</v>
      </c>
      <c r="AD664">
        <v>0</v>
      </c>
      <c r="AE664">
        <v>1</v>
      </c>
      <c r="AF664">
        <v>0</v>
      </c>
      <c r="AG664">
        <v>0</v>
      </c>
      <c r="AH664">
        <v>1</v>
      </c>
      <c r="AI664">
        <v>2</v>
      </c>
      <c r="AJ664">
        <v>1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11</v>
      </c>
      <c r="BB664">
        <v>98</v>
      </c>
      <c r="BC664">
        <v>29</v>
      </c>
      <c r="BD664">
        <v>8</v>
      </c>
      <c r="BE664">
        <v>5</v>
      </c>
      <c r="BF664">
        <v>8</v>
      </c>
      <c r="BG664">
        <v>6</v>
      </c>
      <c r="BH664">
        <v>5</v>
      </c>
      <c r="BI664">
        <v>0</v>
      </c>
      <c r="BJ664">
        <v>7</v>
      </c>
      <c r="BK664">
        <v>2</v>
      </c>
      <c r="BL664">
        <v>2</v>
      </c>
      <c r="BM664">
        <v>1</v>
      </c>
      <c r="BN664">
        <v>2</v>
      </c>
      <c r="BO664">
        <v>0</v>
      </c>
      <c r="BP664">
        <v>1</v>
      </c>
      <c r="BQ664">
        <v>1</v>
      </c>
      <c r="BR664">
        <v>3</v>
      </c>
      <c r="BS664">
        <v>3</v>
      </c>
      <c r="BT664">
        <v>1</v>
      </c>
      <c r="BU664">
        <v>1</v>
      </c>
      <c r="BV664">
        <v>2</v>
      </c>
      <c r="BW664">
        <v>2</v>
      </c>
      <c r="BX664">
        <v>7</v>
      </c>
      <c r="BY664">
        <v>1</v>
      </c>
      <c r="BZ664">
        <v>1</v>
      </c>
      <c r="CA664">
        <v>98</v>
      </c>
      <c r="CB664">
        <v>4</v>
      </c>
      <c r="CC664">
        <v>1</v>
      </c>
      <c r="CD664">
        <v>0</v>
      </c>
      <c r="CE664">
        <v>1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1</v>
      </c>
      <c r="CL664">
        <v>1</v>
      </c>
      <c r="CM664">
        <v>0</v>
      </c>
      <c r="CN664">
        <v>0</v>
      </c>
      <c r="CO664">
        <v>0</v>
      </c>
      <c r="CP664">
        <v>0</v>
      </c>
      <c r="CQ664">
        <v>4</v>
      </c>
      <c r="CR664">
        <v>2</v>
      </c>
      <c r="CS664">
        <v>1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1</v>
      </c>
      <c r="DL664">
        <v>0</v>
      </c>
      <c r="DM664">
        <v>0</v>
      </c>
      <c r="DN664">
        <v>0</v>
      </c>
      <c r="DO664">
        <v>0</v>
      </c>
      <c r="DP664">
        <v>0</v>
      </c>
      <c r="DQ664">
        <v>2</v>
      </c>
      <c r="DR664">
        <v>5</v>
      </c>
      <c r="DS664">
        <v>1</v>
      </c>
      <c r="DT664">
        <v>0</v>
      </c>
      <c r="DU664">
        <v>0</v>
      </c>
      <c r="DV664">
        <v>0</v>
      </c>
      <c r="DW664">
        <v>0</v>
      </c>
      <c r="DX664">
        <v>0</v>
      </c>
      <c r="DY664">
        <v>0</v>
      </c>
      <c r="DZ664">
        <v>0</v>
      </c>
      <c r="EA664">
        <v>1</v>
      </c>
      <c r="EB664">
        <v>0</v>
      </c>
      <c r="EC664">
        <v>0</v>
      </c>
      <c r="ED664">
        <v>1</v>
      </c>
      <c r="EE664">
        <v>0</v>
      </c>
      <c r="EF664">
        <v>0</v>
      </c>
      <c r="EG664">
        <v>0</v>
      </c>
      <c r="EH664">
        <v>0</v>
      </c>
      <c r="EI664">
        <v>0</v>
      </c>
      <c r="EJ664">
        <v>0</v>
      </c>
      <c r="EK664">
        <v>0</v>
      </c>
      <c r="EL664">
        <v>1</v>
      </c>
      <c r="EM664">
        <v>0</v>
      </c>
      <c r="EN664">
        <v>0</v>
      </c>
      <c r="EO664">
        <v>0</v>
      </c>
      <c r="EP664">
        <v>1</v>
      </c>
      <c r="EQ664">
        <v>5</v>
      </c>
      <c r="ER664">
        <v>8</v>
      </c>
      <c r="ES664">
        <v>0</v>
      </c>
      <c r="ET664">
        <v>1</v>
      </c>
      <c r="EU664">
        <v>1</v>
      </c>
      <c r="EV664">
        <v>0</v>
      </c>
      <c r="EW664">
        <v>1</v>
      </c>
      <c r="EX664">
        <v>0</v>
      </c>
      <c r="EY664">
        <v>0</v>
      </c>
      <c r="EZ664">
        <v>1</v>
      </c>
      <c r="FA664">
        <v>0</v>
      </c>
      <c r="FB664">
        <v>0</v>
      </c>
      <c r="FC664">
        <v>1</v>
      </c>
      <c r="FD664">
        <v>0</v>
      </c>
      <c r="FE664">
        <v>0</v>
      </c>
      <c r="FF664">
        <v>0</v>
      </c>
      <c r="FG664">
        <v>0</v>
      </c>
      <c r="FH664">
        <v>0</v>
      </c>
      <c r="FI664">
        <v>0</v>
      </c>
      <c r="FJ664">
        <v>0</v>
      </c>
      <c r="FK664">
        <v>3</v>
      </c>
      <c r="FL664">
        <v>0</v>
      </c>
      <c r="FM664">
        <v>0</v>
      </c>
      <c r="FN664">
        <v>0</v>
      </c>
      <c r="FO664">
        <v>0</v>
      </c>
      <c r="FP664">
        <v>0</v>
      </c>
      <c r="FQ664">
        <v>8</v>
      </c>
      <c r="FR664">
        <v>19</v>
      </c>
      <c r="FS664">
        <v>7</v>
      </c>
      <c r="FT664">
        <v>2</v>
      </c>
      <c r="FU664">
        <v>1</v>
      </c>
      <c r="FV664">
        <v>0</v>
      </c>
      <c r="FW664">
        <v>0</v>
      </c>
      <c r="FX664">
        <v>1</v>
      </c>
      <c r="FY664">
        <v>2</v>
      </c>
      <c r="FZ664">
        <v>1</v>
      </c>
      <c r="GA664">
        <v>2</v>
      </c>
      <c r="GB664">
        <v>2</v>
      </c>
      <c r="GC664">
        <v>0</v>
      </c>
      <c r="GD664">
        <v>0</v>
      </c>
      <c r="GE664">
        <v>0</v>
      </c>
      <c r="GF664">
        <v>0</v>
      </c>
      <c r="GG664">
        <v>0</v>
      </c>
      <c r="GH664">
        <v>0</v>
      </c>
      <c r="GI664">
        <v>0</v>
      </c>
      <c r="GJ664">
        <v>0</v>
      </c>
      <c r="GK664">
        <v>0</v>
      </c>
      <c r="GL664">
        <v>0</v>
      </c>
      <c r="GM664">
        <v>0</v>
      </c>
      <c r="GN664">
        <v>0</v>
      </c>
      <c r="GO664">
        <v>1</v>
      </c>
      <c r="GP664">
        <v>0</v>
      </c>
      <c r="GQ664">
        <v>19</v>
      </c>
      <c r="GR664">
        <v>4</v>
      </c>
      <c r="GS664">
        <v>1</v>
      </c>
      <c r="GT664">
        <v>0</v>
      </c>
      <c r="GU664">
        <v>0</v>
      </c>
      <c r="GV664">
        <v>0</v>
      </c>
      <c r="GW664">
        <v>0</v>
      </c>
      <c r="GX664">
        <v>1</v>
      </c>
      <c r="GY664">
        <v>1</v>
      </c>
      <c r="GZ664">
        <v>0</v>
      </c>
      <c r="HA664">
        <v>0</v>
      </c>
      <c r="HB664">
        <v>0</v>
      </c>
      <c r="HC664">
        <v>0</v>
      </c>
      <c r="HD664">
        <v>0</v>
      </c>
      <c r="HE664">
        <v>0</v>
      </c>
      <c r="HF664">
        <v>0</v>
      </c>
      <c r="HG664">
        <v>0</v>
      </c>
      <c r="HH664">
        <v>0</v>
      </c>
      <c r="HI664">
        <v>0</v>
      </c>
      <c r="HJ664">
        <v>1</v>
      </c>
      <c r="HK664">
        <v>0</v>
      </c>
      <c r="HL664">
        <v>0</v>
      </c>
      <c r="HM664">
        <v>0</v>
      </c>
      <c r="HN664">
        <v>0</v>
      </c>
      <c r="HO664">
        <v>0</v>
      </c>
      <c r="HP664">
        <v>0</v>
      </c>
      <c r="HQ664">
        <v>4</v>
      </c>
      <c r="HR664">
        <v>1</v>
      </c>
      <c r="HS664">
        <v>0</v>
      </c>
      <c r="HT664">
        <v>0</v>
      </c>
      <c r="HU664">
        <v>0</v>
      </c>
      <c r="HV664">
        <v>0</v>
      </c>
      <c r="HW664">
        <v>0</v>
      </c>
      <c r="HX664">
        <v>0</v>
      </c>
      <c r="HY664">
        <v>0</v>
      </c>
      <c r="HZ664">
        <v>0</v>
      </c>
      <c r="IA664">
        <v>0</v>
      </c>
      <c r="IB664">
        <v>0</v>
      </c>
      <c r="IC664">
        <v>0</v>
      </c>
      <c r="ID664">
        <v>1</v>
      </c>
      <c r="IE664">
        <v>1</v>
      </c>
    </row>
    <row r="665" spans="1:239">
      <c r="A665" t="s">
        <v>506</v>
      </c>
      <c r="B665" t="s">
        <v>505</v>
      </c>
      <c r="C665" t="str">
        <f>"061901"</f>
        <v>061901</v>
      </c>
      <c r="D665" t="s">
        <v>504</v>
      </c>
      <c r="E665">
        <v>7</v>
      </c>
      <c r="F665">
        <v>111</v>
      </c>
      <c r="G665">
        <v>95</v>
      </c>
      <c r="H665">
        <v>40</v>
      </c>
      <c r="I665">
        <v>55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55</v>
      </c>
      <c r="T665">
        <v>0</v>
      </c>
      <c r="U665">
        <v>0</v>
      </c>
      <c r="V665">
        <v>55</v>
      </c>
      <c r="W665">
        <v>4</v>
      </c>
      <c r="X665">
        <v>3</v>
      </c>
      <c r="Y665">
        <v>1</v>
      </c>
      <c r="Z665">
        <v>0</v>
      </c>
      <c r="AA665">
        <v>51</v>
      </c>
      <c r="AB665">
        <v>26</v>
      </c>
      <c r="AC665">
        <v>9</v>
      </c>
      <c r="AD665">
        <v>0</v>
      </c>
      <c r="AE665">
        <v>3</v>
      </c>
      <c r="AF665">
        <v>0</v>
      </c>
      <c r="AG665">
        <v>1</v>
      </c>
      <c r="AH665">
        <v>8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5</v>
      </c>
      <c r="BA665">
        <v>26</v>
      </c>
      <c r="BB665">
        <v>7</v>
      </c>
      <c r="BC665">
        <v>0</v>
      </c>
      <c r="BD665">
        <v>1</v>
      </c>
      <c r="BE665">
        <v>0</v>
      </c>
      <c r="BF665">
        <v>0</v>
      </c>
      <c r="BG665">
        <v>0</v>
      </c>
      <c r="BH665">
        <v>3</v>
      </c>
      <c r="BI665">
        <v>1</v>
      </c>
      <c r="BJ665">
        <v>0</v>
      </c>
      <c r="BK665">
        <v>0</v>
      </c>
      <c r="BL665">
        <v>0</v>
      </c>
      <c r="BM665">
        <v>1</v>
      </c>
      <c r="BN665">
        <v>0</v>
      </c>
      <c r="BO665">
        <v>0</v>
      </c>
      <c r="BP665">
        <v>0</v>
      </c>
      <c r="BQ665">
        <v>1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7</v>
      </c>
      <c r="CB665">
        <v>1</v>
      </c>
      <c r="CC665">
        <v>1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1</v>
      </c>
      <c r="CR665">
        <v>2</v>
      </c>
      <c r="CS665">
        <v>0</v>
      </c>
      <c r="CT665">
        <v>0</v>
      </c>
      <c r="CU665">
        <v>0</v>
      </c>
      <c r="CV665">
        <v>1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1</v>
      </c>
      <c r="DO665">
        <v>0</v>
      </c>
      <c r="DP665">
        <v>0</v>
      </c>
      <c r="DQ665">
        <v>2</v>
      </c>
      <c r="DR665">
        <v>4</v>
      </c>
      <c r="DS665">
        <v>2</v>
      </c>
      <c r="DT665">
        <v>0</v>
      </c>
      <c r="DU665">
        <v>0</v>
      </c>
      <c r="DV665">
        <v>0</v>
      </c>
      <c r="DW665">
        <v>0</v>
      </c>
      <c r="DX665">
        <v>0</v>
      </c>
      <c r="DY665">
        <v>0</v>
      </c>
      <c r="DZ665">
        <v>0</v>
      </c>
      <c r="EA665">
        <v>0</v>
      </c>
      <c r="EB665">
        <v>1</v>
      </c>
      <c r="EC665">
        <v>0</v>
      </c>
      <c r="ED665">
        <v>0</v>
      </c>
      <c r="EE665">
        <v>0</v>
      </c>
      <c r="EF665">
        <v>1</v>
      </c>
      <c r="EG665">
        <v>0</v>
      </c>
      <c r="EH665">
        <v>0</v>
      </c>
      <c r="EI665">
        <v>0</v>
      </c>
      <c r="EJ665">
        <v>0</v>
      </c>
      <c r="EK665">
        <v>0</v>
      </c>
      <c r="EL665">
        <v>0</v>
      </c>
      <c r="EM665">
        <v>0</v>
      </c>
      <c r="EN665">
        <v>0</v>
      </c>
      <c r="EO665">
        <v>0</v>
      </c>
      <c r="EP665">
        <v>0</v>
      </c>
      <c r="EQ665">
        <v>4</v>
      </c>
      <c r="ER665">
        <v>6</v>
      </c>
      <c r="ES665">
        <v>1</v>
      </c>
      <c r="ET665">
        <v>3</v>
      </c>
      <c r="EU665">
        <v>0</v>
      </c>
      <c r="EV665">
        <v>0</v>
      </c>
      <c r="EW665">
        <v>0</v>
      </c>
      <c r="EX665">
        <v>2</v>
      </c>
      <c r="EY665">
        <v>0</v>
      </c>
      <c r="EZ665">
        <v>0</v>
      </c>
      <c r="FA665">
        <v>0</v>
      </c>
      <c r="FB665">
        <v>0</v>
      </c>
      <c r="FC665">
        <v>0</v>
      </c>
      <c r="FD665">
        <v>0</v>
      </c>
      <c r="FE665">
        <v>0</v>
      </c>
      <c r="FF665">
        <v>0</v>
      </c>
      <c r="FG665">
        <v>0</v>
      </c>
      <c r="FH665">
        <v>0</v>
      </c>
      <c r="FI665">
        <v>0</v>
      </c>
      <c r="FJ665">
        <v>0</v>
      </c>
      <c r="FK665">
        <v>0</v>
      </c>
      <c r="FL665">
        <v>0</v>
      </c>
      <c r="FM665">
        <v>0</v>
      </c>
      <c r="FN665">
        <v>0</v>
      </c>
      <c r="FO665">
        <v>0</v>
      </c>
      <c r="FP665">
        <v>0</v>
      </c>
      <c r="FQ665">
        <v>6</v>
      </c>
      <c r="FR665">
        <v>4</v>
      </c>
      <c r="FS665">
        <v>1</v>
      </c>
      <c r="FT665">
        <v>0</v>
      </c>
      <c r="FU665">
        <v>0</v>
      </c>
      <c r="FV665">
        <v>0</v>
      </c>
      <c r="FW665">
        <v>1</v>
      </c>
      <c r="FX665">
        <v>0</v>
      </c>
      <c r="FY665">
        <v>0</v>
      </c>
      <c r="FZ665">
        <v>0</v>
      </c>
      <c r="GA665">
        <v>0</v>
      </c>
      <c r="GB665">
        <v>0</v>
      </c>
      <c r="GC665">
        <v>0</v>
      </c>
      <c r="GD665">
        <v>0</v>
      </c>
      <c r="GE665">
        <v>0</v>
      </c>
      <c r="GF665">
        <v>0</v>
      </c>
      <c r="GG665">
        <v>0</v>
      </c>
      <c r="GH665">
        <v>0</v>
      </c>
      <c r="GI665">
        <v>1</v>
      </c>
      <c r="GJ665">
        <v>0</v>
      </c>
      <c r="GK665">
        <v>0</v>
      </c>
      <c r="GL665">
        <v>0</v>
      </c>
      <c r="GM665">
        <v>1</v>
      </c>
      <c r="GN665">
        <v>0</v>
      </c>
      <c r="GO665">
        <v>0</v>
      </c>
      <c r="GP665">
        <v>0</v>
      </c>
      <c r="GQ665">
        <v>4</v>
      </c>
      <c r="GR665">
        <v>1</v>
      </c>
      <c r="GS665">
        <v>0</v>
      </c>
      <c r="GT665">
        <v>0</v>
      </c>
      <c r="GU665">
        <v>0</v>
      </c>
      <c r="GV665">
        <v>0</v>
      </c>
      <c r="GW665">
        <v>1</v>
      </c>
      <c r="GX665">
        <v>0</v>
      </c>
      <c r="GY665">
        <v>0</v>
      </c>
      <c r="GZ665">
        <v>0</v>
      </c>
      <c r="HA665">
        <v>0</v>
      </c>
      <c r="HB665">
        <v>0</v>
      </c>
      <c r="HC665">
        <v>0</v>
      </c>
      <c r="HD665">
        <v>0</v>
      </c>
      <c r="HE665">
        <v>0</v>
      </c>
      <c r="HF665">
        <v>0</v>
      </c>
      <c r="HG665">
        <v>0</v>
      </c>
      <c r="HH665">
        <v>0</v>
      </c>
      <c r="HI665">
        <v>0</v>
      </c>
      <c r="HJ665">
        <v>0</v>
      </c>
      <c r="HK665">
        <v>0</v>
      </c>
      <c r="HL665">
        <v>0</v>
      </c>
      <c r="HM665">
        <v>0</v>
      </c>
      <c r="HN665">
        <v>0</v>
      </c>
      <c r="HO665">
        <v>0</v>
      </c>
      <c r="HP665">
        <v>0</v>
      </c>
      <c r="HQ665">
        <v>1</v>
      </c>
      <c r="HR665">
        <v>0</v>
      </c>
      <c r="HS665">
        <v>0</v>
      </c>
      <c r="HT665">
        <v>0</v>
      </c>
      <c r="HU665">
        <v>0</v>
      </c>
      <c r="HV665">
        <v>0</v>
      </c>
      <c r="HW665">
        <v>0</v>
      </c>
      <c r="HX665">
        <v>0</v>
      </c>
      <c r="HY665">
        <v>0</v>
      </c>
      <c r="HZ665">
        <v>0</v>
      </c>
      <c r="IA665">
        <v>0</v>
      </c>
      <c r="IB665">
        <v>0</v>
      </c>
      <c r="IC665">
        <v>0</v>
      </c>
      <c r="ID665">
        <v>0</v>
      </c>
      <c r="IE665">
        <v>0</v>
      </c>
    </row>
    <row r="666" spans="1:239">
      <c r="A666" t="s">
        <v>503</v>
      </c>
      <c r="B666" t="s">
        <v>496</v>
      </c>
      <c r="C666" t="str">
        <f>"061902"</f>
        <v>061902</v>
      </c>
      <c r="D666" t="s">
        <v>502</v>
      </c>
      <c r="E666">
        <v>1</v>
      </c>
      <c r="F666">
        <v>920</v>
      </c>
      <c r="G666">
        <v>700</v>
      </c>
      <c r="H666">
        <v>294</v>
      </c>
      <c r="I666">
        <v>406</v>
      </c>
      <c r="J666">
        <v>1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406</v>
      </c>
      <c r="T666">
        <v>0</v>
      </c>
      <c r="U666">
        <v>0</v>
      </c>
      <c r="V666">
        <v>406</v>
      </c>
      <c r="W666">
        <v>22</v>
      </c>
      <c r="X666">
        <v>15</v>
      </c>
      <c r="Y666">
        <v>7</v>
      </c>
      <c r="Z666">
        <v>0</v>
      </c>
      <c r="AA666">
        <v>384</v>
      </c>
      <c r="AB666">
        <v>175</v>
      </c>
      <c r="AC666">
        <v>43</v>
      </c>
      <c r="AD666">
        <v>3</v>
      </c>
      <c r="AE666">
        <v>5</v>
      </c>
      <c r="AF666">
        <v>8</v>
      </c>
      <c r="AG666">
        <v>1</v>
      </c>
      <c r="AH666">
        <v>102</v>
      </c>
      <c r="AI666">
        <v>1</v>
      </c>
      <c r="AJ666">
        <v>0</v>
      </c>
      <c r="AK666">
        <v>2</v>
      </c>
      <c r="AL666">
        <v>1</v>
      </c>
      <c r="AM666">
        <v>1</v>
      </c>
      <c r="AN666">
        <v>0</v>
      </c>
      <c r="AO666">
        <v>0</v>
      </c>
      <c r="AP666">
        <v>6</v>
      </c>
      <c r="AQ666">
        <v>1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1</v>
      </c>
      <c r="AY666">
        <v>0</v>
      </c>
      <c r="AZ666">
        <v>0</v>
      </c>
      <c r="BA666">
        <v>175</v>
      </c>
      <c r="BB666">
        <v>39</v>
      </c>
      <c r="BC666">
        <v>9</v>
      </c>
      <c r="BD666">
        <v>7</v>
      </c>
      <c r="BE666">
        <v>2</v>
      </c>
      <c r="BF666">
        <v>0</v>
      </c>
      <c r="BG666">
        <v>0</v>
      </c>
      <c r="BH666">
        <v>7</v>
      </c>
      <c r="BI666">
        <v>3</v>
      </c>
      <c r="BJ666">
        <v>1</v>
      </c>
      <c r="BK666">
        <v>0</v>
      </c>
      <c r="BL666">
        <v>4</v>
      </c>
      <c r="BM666">
        <v>0</v>
      </c>
      <c r="BN666">
        <v>0</v>
      </c>
      <c r="BO666">
        <v>0</v>
      </c>
      <c r="BP666">
        <v>1</v>
      </c>
      <c r="BQ666">
        <v>0</v>
      </c>
      <c r="BR666">
        <v>0</v>
      </c>
      <c r="BS666">
        <v>0</v>
      </c>
      <c r="BT666">
        <v>0</v>
      </c>
      <c r="BU666">
        <v>1</v>
      </c>
      <c r="BV666">
        <v>0</v>
      </c>
      <c r="BW666">
        <v>0</v>
      </c>
      <c r="BX666">
        <v>0</v>
      </c>
      <c r="BY666">
        <v>0</v>
      </c>
      <c r="BZ666">
        <v>4</v>
      </c>
      <c r="CA666">
        <v>39</v>
      </c>
      <c r="CB666">
        <v>13</v>
      </c>
      <c r="CC666">
        <v>7</v>
      </c>
      <c r="CD666">
        <v>0</v>
      </c>
      <c r="CE666">
        <v>3</v>
      </c>
      <c r="CF666">
        <v>1</v>
      </c>
      <c r="CG666">
        <v>0</v>
      </c>
      <c r="CH666">
        <v>1</v>
      </c>
      <c r="CI666">
        <v>1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13</v>
      </c>
      <c r="CR666">
        <v>17</v>
      </c>
      <c r="CS666">
        <v>14</v>
      </c>
      <c r="CT666">
        <v>1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1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1</v>
      </c>
      <c r="DP666">
        <v>0</v>
      </c>
      <c r="DQ666">
        <v>17</v>
      </c>
      <c r="DR666">
        <v>51</v>
      </c>
      <c r="DS666">
        <v>12</v>
      </c>
      <c r="DT666">
        <v>16</v>
      </c>
      <c r="DU666">
        <v>4</v>
      </c>
      <c r="DV666">
        <v>5</v>
      </c>
      <c r="DW666">
        <v>0</v>
      </c>
      <c r="DX666">
        <v>0</v>
      </c>
      <c r="DY666">
        <v>0</v>
      </c>
      <c r="DZ666">
        <v>0</v>
      </c>
      <c r="EA666">
        <v>1</v>
      </c>
      <c r="EB666">
        <v>0</v>
      </c>
      <c r="EC666">
        <v>0</v>
      </c>
      <c r="ED666">
        <v>9</v>
      </c>
      <c r="EE666">
        <v>0</v>
      </c>
      <c r="EF666">
        <v>1</v>
      </c>
      <c r="EG666">
        <v>0</v>
      </c>
      <c r="EH666">
        <v>1</v>
      </c>
      <c r="EI666">
        <v>0</v>
      </c>
      <c r="EJ666">
        <v>0</v>
      </c>
      <c r="EK666">
        <v>0</v>
      </c>
      <c r="EL666">
        <v>0</v>
      </c>
      <c r="EM666">
        <v>2</v>
      </c>
      <c r="EN666">
        <v>0</v>
      </c>
      <c r="EO666">
        <v>0</v>
      </c>
      <c r="EP666">
        <v>0</v>
      </c>
      <c r="EQ666">
        <v>51</v>
      </c>
      <c r="ER666">
        <v>30</v>
      </c>
      <c r="ES666">
        <v>19</v>
      </c>
      <c r="ET666">
        <v>0</v>
      </c>
      <c r="EU666">
        <v>1</v>
      </c>
      <c r="EV666">
        <v>0</v>
      </c>
      <c r="EW666">
        <v>0</v>
      </c>
      <c r="EX666">
        <v>7</v>
      </c>
      <c r="EY666">
        <v>0</v>
      </c>
      <c r="EZ666">
        <v>0</v>
      </c>
      <c r="FA666">
        <v>0</v>
      </c>
      <c r="FB666">
        <v>0</v>
      </c>
      <c r="FC666">
        <v>0</v>
      </c>
      <c r="FD666">
        <v>0</v>
      </c>
      <c r="FE666">
        <v>0</v>
      </c>
      <c r="FF666">
        <v>0</v>
      </c>
      <c r="FG666">
        <v>0</v>
      </c>
      <c r="FH666">
        <v>0</v>
      </c>
      <c r="FI666">
        <v>2</v>
      </c>
      <c r="FJ666">
        <v>0</v>
      </c>
      <c r="FK666">
        <v>0</v>
      </c>
      <c r="FL666">
        <v>1</v>
      </c>
      <c r="FM666">
        <v>0</v>
      </c>
      <c r="FN666">
        <v>0</v>
      </c>
      <c r="FO666">
        <v>0</v>
      </c>
      <c r="FP666">
        <v>0</v>
      </c>
      <c r="FQ666">
        <v>30</v>
      </c>
      <c r="FR666">
        <v>50</v>
      </c>
      <c r="FS666">
        <v>15</v>
      </c>
      <c r="FT666">
        <v>2</v>
      </c>
      <c r="FU666">
        <v>3</v>
      </c>
      <c r="FV666">
        <v>0</v>
      </c>
      <c r="FW666">
        <v>1</v>
      </c>
      <c r="FX666">
        <v>1</v>
      </c>
      <c r="FY666">
        <v>1</v>
      </c>
      <c r="FZ666">
        <v>0</v>
      </c>
      <c r="GA666">
        <v>0</v>
      </c>
      <c r="GB666">
        <v>7</v>
      </c>
      <c r="GC666">
        <v>4</v>
      </c>
      <c r="GD666">
        <v>1</v>
      </c>
      <c r="GE666">
        <v>2</v>
      </c>
      <c r="GF666">
        <v>0</v>
      </c>
      <c r="GG666">
        <v>0</v>
      </c>
      <c r="GH666">
        <v>0</v>
      </c>
      <c r="GI666">
        <v>0</v>
      </c>
      <c r="GJ666">
        <v>0</v>
      </c>
      <c r="GK666">
        <v>1</v>
      </c>
      <c r="GL666">
        <v>1</v>
      </c>
      <c r="GM666">
        <v>0</v>
      </c>
      <c r="GN666">
        <v>0</v>
      </c>
      <c r="GO666">
        <v>4</v>
      </c>
      <c r="GP666">
        <v>7</v>
      </c>
      <c r="GQ666">
        <v>50</v>
      </c>
      <c r="GR666">
        <v>8</v>
      </c>
      <c r="GS666">
        <v>5</v>
      </c>
      <c r="GT666">
        <v>1</v>
      </c>
      <c r="GU666">
        <v>0</v>
      </c>
      <c r="GV666">
        <v>0</v>
      </c>
      <c r="GW666">
        <v>0</v>
      </c>
      <c r="GX666">
        <v>0</v>
      </c>
      <c r="GY666">
        <v>0</v>
      </c>
      <c r="GZ666">
        <v>1</v>
      </c>
      <c r="HA666">
        <v>0</v>
      </c>
      <c r="HB666">
        <v>0</v>
      </c>
      <c r="HC666">
        <v>0</v>
      </c>
      <c r="HD666">
        <v>0</v>
      </c>
      <c r="HE666">
        <v>0</v>
      </c>
      <c r="HF666">
        <v>0</v>
      </c>
      <c r="HG666">
        <v>0</v>
      </c>
      <c r="HH666">
        <v>0</v>
      </c>
      <c r="HI666">
        <v>0</v>
      </c>
      <c r="HJ666">
        <v>1</v>
      </c>
      <c r="HK666">
        <v>0</v>
      </c>
      <c r="HL666">
        <v>0</v>
      </c>
      <c r="HM666">
        <v>0</v>
      </c>
      <c r="HN666">
        <v>0</v>
      </c>
      <c r="HO666">
        <v>0</v>
      </c>
      <c r="HP666">
        <v>0</v>
      </c>
      <c r="HQ666">
        <v>8</v>
      </c>
      <c r="HR666">
        <v>1</v>
      </c>
      <c r="HS666">
        <v>0</v>
      </c>
      <c r="HT666">
        <v>1</v>
      </c>
      <c r="HU666">
        <v>0</v>
      </c>
      <c r="HV666">
        <v>0</v>
      </c>
      <c r="HW666">
        <v>0</v>
      </c>
      <c r="HX666">
        <v>0</v>
      </c>
      <c r="HY666">
        <v>0</v>
      </c>
      <c r="HZ666">
        <v>0</v>
      </c>
      <c r="IA666">
        <v>0</v>
      </c>
      <c r="IB666">
        <v>0</v>
      </c>
      <c r="IC666">
        <v>0</v>
      </c>
      <c r="ID666">
        <v>0</v>
      </c>
      <c r="IE666">
        <v>1</v>
      </c>
    </row>
    <row r="667" spans="1:239">
      <c r="A667" t="s">
        <v>501</v>
      </c>
      <c r="B667" t="s">
        <v>496</v>
      </c>
      <c r="C667" t="str">
        <f>"061902"</f>
        <v>061902</v>
      </c>
      <c r="D667" t="s">
        <v>500</v>
      </c>
      <c r="E667">
        <v>2</v>
      </c>
      <c r="F667">
        <v>550</v>
      </c>
      <c r="G667">
        <v>420</v>
      </c>
      <c r="H667">
        <v>179</v>
      </c>
      <c r="I667">
        <v>241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241</v>
      </c>
      <c r="T667">
        <v>0</v>
      </c>
      <c r="U667">
        <v>0</v>
      </c>
      <c r="V667">
        <v>241</v>
      </c>
      <c r="W667">
        <v>19</v>
      </c>
      <c r="X667">
        <v>19</v>
      </c>
      <c r="Y667">
        <v>0</v>
      </c>
      <c r="Z667">
        <v>0</v>
      </c>
      <c r="AA667">
        <v>222</v>
      </c>
      <c r="AB667">
        <v>138</v>
      </c>
      <c r="AC667">
        <v>40</v>
      </c>
      <c r="AD667">
        <v>1</v>
      </c>
      <c r="AE667">
        <v>0</v>
      </c>
      <c r="AF667">
        <v>4</v>
      </c>
      <c r="AG667">
        <v>1</v>
      </c>
      <c r="AH667">
        <v>79</v>
      </c>
      <c r="AI667">
        <v>1</v>
      </c>
      <c r="AJ667">
        <v>0</v>
      </c>
      <c r="AK667">
        <v>5</v>
      </c>
      <c r="AL667">
        <v>1</v>
      </c>
      <c r="AM667">
        <v>1</v>
      </c>
      <c r="AN667">
        <v>0</v>
      </c>
      <c r="AO667">
        <v>1</v>
      </c>
      <c r="AP667">
        <v>0</v>
      </c>
      <c r="AQ667">
        <v>1</v>
      </c>
      <c r="AR667">
        <v>0</v>
      </c>
      <c r="AS667">
        <v>0</v>
      </c>
      <c r="AT667">
        <v>0</v>
      </c>
      <c r="AU667">
        <v>1</v>
      </c>
      <c r="AV667">
        <v>0</v>
      </c>
      <c r="AW667">
        <v>1</v>
      </c>
      <c r="AX667">
        <v>1</v>
      </c>
      <c r="AY667">
        <v>0</v>
      </c>
      <c r="AZ667">
        <v>0</v>
      </c>
      <c r="BA667">
        <v>138</v>
      </c>
      <c r="BB667">
        <v>16</v>
      </c>
      <c r="BC667">
        <v>4</v>
      </c>
      <c r="BD667">
        <v>3</v>
      </c>
      <c r="BE667">
        <v>1</v>
      </c>
      <c r="BF667">
        <v>0</v>
      </c>
      <c r="BG667">
        <v>0</v>
      </c>
      <c r="BH667">
        <v>1</v>
      </c>
      <c r="BI667">
        <v>0</v>
      </c>
      <c r="BJ667">
        <v>2</v>
      </c>
      <c r="BK667">
        <v>0</v>
      </c>
      <c r="BL667">
        <v>2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2</v>
      </c>
      <c r="BU667">
        <v>0</v>
      </c>
      <c r="BV667">
        <v>0</v>
      </c>
      <c r="BW667">
        <v>0</v>
      </c>
      <c r="BX667">
        <v>1</v>
      </c>
      <c r="BY667">
        <v>0</v>
      </c>
      <c r="BZ667">
        <v>0</v>
      </c>
      <c r="CA667">
        <v>16</v>
      </c>
      <c r="CB667">
        <v>4</v>
      </c>
      <c r="CC667">
        <v>1</v>
      </c>
      <c r="CD667">
        <v>1</v>
      </c>
      <c r="CE667">
        <v>0</v>
      </c>
      <c r="CF667">
        <v>1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1</v>
      </c>
      <c r="CP667">
        <v>0</v>
      </c>
      <c r="CQ667">
        <v>4</v>
      </c>
      <c r="CR667">
        <v>7</v>
      </c>
      <c r="CS667">
        <v>6</v>
      </c>
      <c r="CT667">
        <v>1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7</v>
      </c>
      <c r="DR667">
        <v>21</v>
      </c>
      <c r="DS667">
        <v>1</v>
      </c>
      <c r="DT667">
        <v>4</v>
      </c>
      <c r="DU667">
        <v>0</v>
      </c>
      <c r="DV667">
        <v>11</v>
      </c>
      <c r="DW667">
        <v>0</v>
      </c>
      <c r="DX667">
        <v>0</v>
      </c>
      <c r="DY667">
        <v>0</v>
      </c>
      <c r="DZ667">
        <v>0</v>
      </c>
      <c r="EA667">
        <v>0</v>
      </c>
      <c r="EB667">
        <v>0</v>
      </c>
      <c r="EC667">
        <v>0</v>
      </c>
      <c r="ED667">
        <v>5</v>
      </c>
      <c r="EE667">
        <v>0</v>
      </c>
      <c r="EF667">
        <v>0</v>
      </c>
      <c r="EG667">
        <v>0</v>
      </c>
      <c r="EH667">
        <v>0</v>
      </c>
      <c r="EI667">
        <v>0</v>
      </c>
      <c r="EJ667">
        <v>0</v>
      </c>
      <c r="EK667">
        <v>0</v>
      </c>
      <c r="EL667">
        <v>0</v>
      </c>
      <c r="EM667">
        <v>0</v>
      </c>
      <c r="EN667">
        <v>0</v>
      </c>
      <c r="EO667">
        <v>0</v>
      </c>
      <c r="EP667">
        <v>0</v>
      </c>
      <c r="EQ667">
        <v>21</v>
      </c>
      <c r="ER667">
        <v>13</v>
      </c>
      <c r="ES667">
        <v>4</v>
      </c>
      <c r="ET667">
        <v>1</v>
      </c>
      <c r="EU667">
        <v>1</v>
      </c>
      <c r="EV667">
        <v>1</v>
      </c>
      <c r="EW667">
        <v>0</v>
      </c>
      <c r="EX667">
        <v>4</v>
      </c>
      <c r="EY667">
        <v>0</v>
      </c>
      <c r="EZ667">
        <v>1</v>
      </c>
      <c r="FA667">
        <v>0</v>
      </c>
      <c r="FB667">
        <v>0</v>
      </c>
      <c r="FC667">
        <v>0</v>
      </c>
      <c r="FD667">
        <v>0</v>
      </c>
      <c r="FE667">
        <v>0</v>
      </c>
      <c r="FF667">
        <v>0</v>
      </c>
      <c r="FG667">
        <v>0</v>
      </c>
      <c r="FH667">
        <v>0</v>
      </c>
      <c r="FI667">
        <v>1</v>
      </c>
      <c r="FJ667">
        <v>0</v>
      </c>
      <c r="FK667">
        <v>0</v>
      </c>
      <c r="FL667">
        <v>0</v>
      </c>
      <c r="FM667">
        <v>0</v>
      </c>
      <c r="FN667">
        <v>0</v>
      </c>
      <c r="FO667">
        <v>0</v>
      </c>
      <c r="FP667">
        <v>0</v>
      </c>
      <c r="FQ667">
        <v>13</v>
      </c>
      <c r="FR667">
        <v>21</v>
      </c>
      <c r="FS667">
        <v>9</v>
      </c>
      <c r="FT667">
        <v>2</v>
      </c>
      <c r="FU667">
        <v>1</v>
      </c>
      <c r="FV667">
        <v>0</v>
      </c>
      <c r="FW667">
        <v>0</v>
      </c>
      <c r="FX667">
        <v>0</v>
      </c>
      <c r="FY667">
        <v>1</v>
      </c>
      <c r="FZ667">
        <v>1</v>
      </c>
      <c r="GA667">
        <v>0</v>
      </c>
      <c r="GB667">
        <v>5</v>
      </c>
      <c r="GC667">
        <v>0</v>
      </c>
      <c r="GD667">
        <v>0</v>
      </c>
      <c r="GE667">
        <v>0</v>
      </c>
      <c r="GF667">
        <v>0</v>
      </c>
      <c r="GG667">
        <v>0</v>
      </c>
      <c r="GH667">
        <v>0</v>
      </c>
      <c r="GI667">
        <v>0</v>
      </c>
      <c r="GJ667">
        <v>0</v>
      </c>
      <c r="GK667">
        <v>0</v>
      </c>
      <c r="GL667">
        <v>0</v>
      </c>
      <c r="GM667">
        <v>1</v>
      </c>
      <c r="GN667">
        <v>0</v>
      </c>
      <c r="GO667">
        <v>0</v>
      </c>
      <c r="GP667">
        <v>1</v>
      </c>
      <c r="GQ667">
        <v>21</v>
      </c>
      <c r="GR667">
        <v>1</v>
      </c>
      <c r="GS667">
        <v>1</v>
      </c>
      <c r="GT667">
        <v>0</v>
      </c>
      <c r="GU667">
        <v>0</v>
      </c>
      <c r="GV667">
        <v>0</v>
      </c>
      <c r="GW667">
        <v>0</v>
      </c>
      <c r="GX667">
        <v>0</v>
      </c>
      <c r="GY667">
        <v>0</v>
      </c>
      <c r="GZ667">
        <v>0</v>
      </c>
      <c r="HA667">
        <v>0</v>
      </c>
      <c r="HB667">
        <v>0</v>
      </c>
      <c r="HC667">
        <v>0</v>
      </c>
      <c r="HD667">
        <v>0</v>
      </c>
      <c r="HE667">
        <v>0</v>
      </c>
      <c r="HF667">
        <v>0</v>
      </c>
      <c r="HG667">
        <v>0</v>
      </c>
      <c r="HH667">
        <v>0</v>
      </c>
      <c r="HI667">
        <v>0</v>
      </c>
      <c r="HJ667">
        <v>0</v>
      </c>
      <c r="HK667">
        <v>0</v>
      </c>
      <c r="HL667">
        <v>0</v>
      </c>
      <c r="HM667">
        <v>0</v>
      </c>
      <c r="HN667">
        <v>0</v>
      </c>
      <c r="HO667">
        <v>0</v>
      </c>
      <c r="HP667">
        <v>0</v>
      </c>
      <c r="HQ667">
        <v>1</v>
      </c>
      <c r="HR667">
        <v>1</v>
      </c>
      <c r="HS667">
        <v>0</v>
      </c>
      <c r="HT667">
        <v>0</v>
      </c>
      <c r="HU667">
        <v>0</v>
      </c>
      <c r="HV667">
        <v>0</v>
      </c>
      <c r="HW667">
        <v>0</v>
      </c>
      <c r="HX667">
        <v>0</v>
      </c>
      <c r="HY667">
        <v>0</v>
      </c>
      <c r="HZ667">
        <v>0</v>
      </c>
      <c r="IA667">
        <v>0</v>
      </c>
      <c r="IB667">
        <v>1</v>
      </c>
      <c r="IC667">
        <v>0</v>
      </c>
      <c r="ID667">
        <v>0</v>
      </c>
      <c r="IE667">
        <v>1</v>
      </c>
    </row>
    <row r="668" spans="1:239">
      <c r="A668" t="s">
        <v>499</v>
      </c>
      <c r="B668" t="s">
        <v>496</v>
      </c>
      <c r="C668" t="str">
        <f>"061902"</f>
        <v>061902</v>
      </c>
      <c r="D668" t="s">
        <v>498</v>
      </c>
      <c r="E668">
        <v>3</v>
      </c>
      <c r="F668">
        <v>648</v>
      </c>
      <c r="G668">
        <v>500</v>
      </c>
      <c r="H668">
        <v>275</v>
      </c>
      <c r="I668">
        <v>225</v>
      </c>
      <c r="J668">
        <v>0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225</v>
      </c>
      <c r="T668">
        <v>0</v>
      </c>
      <c r="U668">
        <v>0</v>
      </c>
      <c r="V668">
        <v>225</v>
      </c>
      <c r="W668">
        <v>13</v>
      </c>
      <c r="X668">
        <v>11</v>
      </c>
      <c r="Y668">
        <v>2</v>
      </c>
      <c r="Z668">
        <v>0</v>
      </c>
      <c r="AA668">
        <v>212</v>
      </c>
      <c r="AB668">
        <v>105</v>
      </c>
      <c r="AC668">
        <v>26</v>
      </c>
      <c r="AD668">
        <v>2</v>
      </c>
      <c r="AE668">
        <v>4</v>
      </c>
      <c r="AF668">
        <v>1</v>
      </c>
      <c r="AG668">
        <v>0</v>
      </c>
      <c r="AH668">
        <v>61</v>
      </c>
      <c r="AI668">
        <v>0</v>
      </c>
      <c r="AJ668">
        <v>2</v>
      </c>
      <c r="AK668">
        <v>2</v>
      </c>
      <c r="AL668">
        <v>0</v>
      </c>
      <c r="AM668">
        <v>1</v>
      </c>
      <c r="AN668">
        <v>0</v>
      </c>
      <c r="AO668">
        <v>1</v>
      </c>
      <c r="AP668">
        <v>1</v>
      </c>
      <c r="AQ668">
        <v>0</v>
      </c>
      <c r="AR668">
        <v>1</v>
      </c>
      <c r="AS668">
        <v>0</v>
      </c>
      <c r="AT668">
        <v>1</v>
      </c>
      <c r="AU668">
        <v>0</v>
      </c>
      <c r="AV668">
        <v>0</v>
      </c>
      <c r="AW668">
        <v>0</v>
      </c>
      <c r="AX668">
        <v>0</v>
      </c>
      <c r="AY668">
        <v>2</v>
      </c>
      <c r="AZ668">
        <v>0</v>
      </c>
      <c r="BA668">
        <v>105</v>
      </c>
      <c r="BB668">
        <v>28</v>
      </c>
      <c r="BC668">
        <v>10</v>
      </c>
      <c r="BD668">
        <v>7</v>
      </c>
      <c r="BE668">
        <v>0</v>
      </c>
      <c r="BF668">
        <v>1</v>
      </c>
      <c r="BG668">
        <v>0</v>
      </c>
      <c r="BH668">
        <v>3</v>
      </c>
      <c r="BI668">
        <v>0</v>
      </c>
      <c r="BJ668">
        <v>1</v>
      </c>
      <c r="BK668">
        <v>0</v>
      </c>
      <c r="BL668">
        <v>1</v>
      </c>
      <c r="BM668">
        <v>1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1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3</v>
      </c>
      <c r="CA668">
        <v>28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8</v>
      </c>
      <c r="CS668">
        <v>7</v>
      </c>
      <c r="CT668">
        <v>0</v>
      </c>
      <c r="CU668">
        <v>0</v>
      </c>
      <c r="CV668">
        <v>0</v>
      </c>
      <c r="CW668">
        <v>1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8</v>
      </c>
      <c r="DR668">
        <v>27</v>
      </c>
      <c r="DS668">
        <v>6</v>
      </c>
      <c r="DT668">
        <v>3</v>
      </c>
      <c r="DU668">
        <v>1</v>
      </c>
      <c r="DV668">
        <v>5</v>
      </c>
      <c r="DW668">
        <v>0</v>
      </c>
      <c r="DX668">
        <v>0</v>
      </c>
      <c r="DY668">
        <v>2</v>
      </c>
      <c r="DZ668">
        <v>0</v>
      </c>
      <c r="EA668">
        <v>1</v>
      </c>
      <c r="EB668">
        <v>0</v>
      </c>
      <c r="EC668">
        <v>0</v>
      </c>
      <c r="ED668">
        <v>6</v>
      </c>
      <c r="EE668">
        <v>0</v>
      </c>
      <c r="EF668">
        <v>1</v>
      </c>
      <c r="EG668">
        <v>0</v>
      </c>
      <c r="EH668">
        <v>0</v>
      </c>
      <c r="EI668">
        <v>0</v>
      </c>
      <c r="EJ668">
        <v>0</v>
      </c>
      <c r="EK668">
        <v>0</v>
      </c>
      <c r="EL668">
        <v>0</v>
      </c>
      <c r="EM668">
        <v>2</v>
      </c>
      <c r="EN668">
        <v>0</v>
      </c>
      <c r="EO668">
        <v>0</v>
      </c>
      <c r="EP668">
        <v>0</v>
      </c>
      <c r="EQ668">
        <v>27</v>
      </c>
      <c r="ER668">
        <v>15</v>
      </c>
      <c r="ES668">
        <v>9</v>
      </c>
      <c r="ET668">
        <v>2</v>
      </c>
      <c r="EU668">
        <v>3</v>
      </c>
      <c r="EV668">
        <v>0</v>
      </c>
      <c r="EW668">
        <v>0</v>
      </c>
      <c r="EX668">
        <v>0</v>
      </c>
      <c r="EY668">
        <v>0</v>
      </c>
      <c r="EZ668">
        <v>0</v>
      </c>
      <c r="FA668">
        <v>0</v>
      </c>
      <c r="FB668">
        <v>0</v>
      </c>
      <c r="FC668">
        <v>0</v>
      </c>
      <c r="FD668">
        <v>0</v>
      </c>
      <c r="FE668">
        <v>0</v>
      </c>
      <c r="FF668">
        <v>0</v>
      </c>
      <c r="FG668">
        <v>0</v>
      </c>
      <c r="FH668">
        <v>0</v>
      </c>
      <c r="FI668">
        <v>0</v>
      </c>
      <c r="FJ668">
        <v>0</v>
      </c>
      <c r="FK668">
        <v>0</v>
      </c>
      <c r="FL668">
        <v>0</v>
      </c>
      <c r="FM668">
        <v>0</v>
      </c>
      <c r="FN668">
        <v>0</v>
      </c>
      <c r="FO668">
        <v>0</v>
      </c>
      <c r="FP668">
        <v>1</v>
      </c>
      <c r="FQ668">
        <v>15</v>
      </c>
      <c r="FR668">
        <v>15</v>
      </c>
      <c r="FS668">
        <v>3</v>
      </c>
      <c r="FT668">
        <v>0</v>
      </c>
      <c r="FU668">
        <v>3</v>
      </c>
      <c r="FV668">
        <v>1</v>
      </c>
      <c r="FW668">
        <v>0</v>
      </c>
      <c r="FX668">
        <v>0</v>
      </c>
      <c r="FY668">
        <v>2</v>
      </c>
      <c r="FZ668">
        <v>0</v>
      </c>
      <c r="GA668">
        <v>0</v>
      </c>
      <c r="GB668">
        <v>0</v>
      </c>
      <c r="GC668">
        <v>0</v>
      </c>
      <c r="GD668">
        <v>0</v>
      </c>
      <c r="GE668">
        <v>1</v>
      </c>
      <c r="GF668">
        <v>2</v>
      </c>
      <c r="GG668">
        <v>0</v>
      </c>
      <c r="GH668">
        <v>0</v>
      </c>
      <c r="GI668">
        <v>2</v>
      </c>
      <c r="GJ668">
        <v>0</v>
      </c>
      <c r="GK668">
        <v>0</v>
      </c>
      <c r="GL668">
        <v>0</v>
      </c>
      <c r="GM668">
        <v>0</v>
      </c>
      <c r="GN668">
        <v>1</v>
      </c>
      <c r="GO668">
        <v>0</v>
      </c>
      <c r="GP668">
        <v>0</v>
      </c>
      <c r="GQ668">
        <v>15</v>
      </c>
      <c r="GR668">
        <v>14</v>
      </c>
      <c r="GS668">
        <v>8</v>
      </c>
      <c r="GT668">
        <v>0</v>
      </c>
      <c r="GU668">
        <v>0</v>
      </c>
      <c r="GV668">
        <v>1</v>
      </c>
      <c r="GW668">
        <v>5</v>
      </c>
      <c r="GX668">
        <v>0</v>
      </c>
      <c r="GY668">
        <v>0</v>
      </c>
      <c r="GZ668">
        <v>0</v>
      </c>
      <c r="HA668">
        <v>0</v>
      </c>
      <c r="HB668">
        <v>0</v>
      </c>
      <c r="HC668">
        <v>0</v>
      </c>
      <c r="HD668">
        <v>0</v>
      </c>
      <c r="HE668">
        <v>0</v>
      </c>
      <c r="HF668">
        <v>0</v>
      </c>
      <c r="HG668">
        <v>0</v>
      </c>
      <c r="HH668">
        <v>0</v>
      </c>
      <c r="HI668">
        <v>0</v>
      </c>
      <c r="HJ668">
        <v>0</v>
      </c>
      <c r="HK668">
        <v>0</v>
      </c>
      <c r="HL668">
        <v>0</v>
      </c>
      <c r="HM668">
        <v>0</v>
      </c>
      <c r="HN668">
        <v>0</v>
      </c>
      <c r="HO668">
        <v>0</v>
      </c>
      <c r="HP668">
        <v>0</v>
      </c>
      <c r="HQ668">
        <v>14</v>
      </c>
      <c r="HR668">
        <v>0</v>
      </c>
      <c r="HS668">
        <v>0</v>
      </c>
      <c r="HT668">
        <v>0</v>
      </c>
      <c r="HU668">
        <v>0</v>
      </c>
      <c r="HV668">
        <v>0</v>
      </c>
      <c r="HW668">
        <v>0</v>
      </c>
      <c r="HX668">
        <v>0</v>
      </c>
      <c r="HY668">
        <v>0</v>
      </c>
      <c r="HZ668">
        <v>0</v>
      </c>
      <c r="IA668">
        <v>0</v>
      </c>
      <c r="IB668">
        <v>0</v>
      </c>
      <c r="IC668">
        <v>0</v>
      </c>
      <c r="ID668">
        <v>0</v>
      </c>
      <c r="IE668">
        <v>0</v>
      </c>
    </row>
    <row r="669" spans="1:239">
      <c r="A669" t="s">
        <v>497</v>
      </c>
      <c r="B669" t="s">
        <v>496</v>
      </c>
      <c r="C669" t="str">
        <f>"061902"</f>
        <v>061902</v>
      </c>
      <c r="D669" t="s">
        <v>495</v>
      </c>
      <c r="E669">
        <v>4</v>
      </c>
      <c r="F669">
        <v>487</v>
      </c>
      <c r="G669">
        <v>370</v>
      </c>
      <c r="H669">
        <v>189</v>
      </c>
      <c r="I669">
        <v>181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181</v>
      </c>
      <c r="T669">
        <v>0</v>
      </c>
      <c r="U669">
        <v>0</v>
      </c>
      <c r="V669">
        <v>181</v>
      </c>
      <c r="W669">
        <v>6</v>
      </c>
      <c r="X669">
        <v>4</v>
      </c>
      <c r="Y669">
        <v>2</v>
      </c>
      <c r="Z669">
        <v>0</v>
      </c>
      <c r="AA669">
        <v>175</v>
      </c>
      <c r="AB669">
        <v>80</v>
      </c>
      <c r="AC669">
        <v>8</v>
      </c>
      <c r="AD669">
        <v>2</v>
      </c>
      <c r="AE669">
        <v>0</v>
      </c>
      <c r="AF669">
        <v>0</v>
      </c>
      <c r="AG669">
        <v>0</v>
      </c>
      <c r="AH669">
        <v>65</v>
      </c>
      <c r="AI669">
        <v>0</v>
      </c>
      <c r="AJ669">
        <v>0</v>
      </c>
      <c r="AK669">
        <v>3</v>
      </c>
      <c r="AL669">
        <v>0</v>
      </c>
      <c r="AM669">
        <v>0</v>
      </c>
      <c r="AN669">
        <v>1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1</v>
      </c>
      <c r="BA669">
        <v>80</v>
      </c>
      <c r="BB669">
        <v>21</v>
      </c>
      <c r="BC669">
        <v>8</v>
      </c>
      <c r="BD669">
        <v>1</v>
      </c>
      <c r="BE669">
        <v>1</v>
      </c>
      <c r="BF669">
        <v>0</v>
      </c>
      <c r="BG669">
        <v>0</v>
      </c>
      <c r="BH669">
        <v>1</v>
      </c>
      <c r="BI669">
        <v>0</v>
      </c>
      <c r="BJ669">
        <v>1</v>
      </c>
      <c r="BK669">
        <v>0</v>
      </c>
      <c r="BL669">
        <v>5</v>
      </c>
      <c r="BM669">
        <v>0</v>
      </c>
      <c r="BN669">
        <v>0</v>
      </c>
      <c r="BO669">
        <v>0</v>
      </c>
      <c r="BP669">
        <v>1</v>
      </c>
      <c r="BQ669">
        <v>0</v>
      </c>
      <c r="BR669">
        <v>0</v>
      </c>
      <c r="BS669">
        <v>1</v>
      </c>
      <c r="BT669">
        <v>1</v>
      </c>
      <c r="BU669">
        <v>0</v>
      </c>
      <c r="BV669">
        <v>0</v>
      </c>
      <c r="BW669">
        <v>1</v>
      </c>
      <c r="BX669">
        <v>0</v>
      </c>
      <c r="BY669">
        <v>0</v>
      </c>
      <c r="BZ669">
        <v>0</v>
      </c>
      <c r="CA669">
        <v>21</v>
      </c>
      <c r="CB669">
        <v>2</v>
      </c>
      <c r="CC669">
        <v>2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2</v>
      </c>
      <c r="CR669">
        <v>10</v>
      </c>
      <c r="CS669">
        <v>6</v>
      </c>
      <c r="CT669">
        <v>0</v>
      </c>
      <c r="CU669">
        <v>0</v>
      </c>
      <c r="CV669">
        <v>0</v>
      </c>
      <c r="CW669">
        <v>1</v>
      </c>
      <c r="CX669">
        <v>0</v>
      </c>
      <c r="CY669">
        <v>0</v>
      </c>
      <c r="CZ669">
        <v>0</v>
      </c>
      <c r="DA669">
        <v>1</v>
      </c>
      <c r="DB669">
        <v>0</v>
      </c>
      <c r="DC669">
        <v>0</v>
      </c>
      <c r="DD669">
        <v>0</v>
      </c>
      <c r="DE669">
        <v>1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1</v>
      </c>
      <c r="DQ669">
        <v>10</v>
      </c>
      <c r="DR669">
        <v>38</v>
      </c>
      <c r="DS669">
        <v>5</v>
      </c>
      <c r="DT669">
        <v>7</v>
      </c>
      <c r="DU669">
        <v>2</v>
      </c>
      <c r="DV669">
        <v>12</v>
      </c>
      <c r="DW669">
        <v>0</v>
      </c>
      <c r="DX669">
        <v>0</v>
      </c>
      <c r="DY669">
        <v>1</v>
      </c>
      <c r="DZ669">
        <v>0</v>
      </c>
      <c r="EA669">
        <v>1</v>
      </c>
      <c r="EB669">
        <v>1</v>
      </c>
      <c r="EC669">
        <v>0</v>
      </c>
      <c r="ED669">
        <v>5</v>
      </c>
      <c r="EE669">
        <v>0</v>
      </c>
      <c r="EF669">
        <v>0</v>
      </c>
      <c r="EG669">
        <v>1</v>
      </c>
      <c r="EH669">
        <v>0</v>
      </c>
      <c r="EI669">
        <v>0</v>
      </c>
      <c r="EJ669">
        <v>0</v>
      </c>
      <c r="EK669">
        <v>0</v>
      </c>
      <c r="EL669">
        <v>0</v>
      </c>
      <c r="EM669">
        <v>3</v>
      </c>
      <c r="EN669">
        <v>0</v>
      </c>
      <c r="EO669">
        <v>0</v>
      </c>
      <c r="EP669">
        <v>0</v>
      </c>
      <c r="EQ669">
        <v>38</v>
      </c>
      <c r="ER669">
        <v>4</v>
      </c>
      <c r="ES669">
        <v>1</v>
      </c>
      <c r="ET669">
        <v>0</v>
      </c>
      <c r="EU669">
        <v>0</v>
      </c>
      <c r="EV669">
        <v>0</v>
      </c>
      <c r="EW669">
        <v>0</v>
      </c>
      <c r="EX669">
        <v>2</v>
      </c>
      <c r="EY669">
        <v>0</v>
      </c>
      <c r="EZ669">
        <v>0</v>
      </c>
      <c r="FA669">
        <v>0</v>
      </c>
      <c r="FB669">
        <v>0</v>
      </c>
      <c r="FC669">
        <v>1</v>
      </c>
      <c r="FD669">
        <v>0</v>
      </c>
      <c r="FE669">
        <v>0</v>
      </c>
      <c r="FF669">
        <v>0</v>
      </c>
      <c r="FG669">
        <v>0</v>
      </c>
      <c r="FH669">
        <v>0</v>
      </c>
      <c r="FI669">
        <v>0</v>
      </c>
      <c r="FJ669">
        <v>0</v>
      </c>
      <c r="FK669">
        <v>0</v>
      </c>
      <c r="FL669">
        <v>0</v>
      </c>
      <c r="FM669">
        <v>0</v>
      </c>
      <c r="FN669">
        <v>0</v>
      </c>
      <c r="FO669">
        <v>0</v>
      </c>
      <c r="FP669">
        <v>0</v>
      </c>
      <c r="FQ669">
        <v>4</v>
      </c>
      <c r="FR669">
        <v>12</v>
      </c>
      <c r="FS669">
        <v>3</v>
      </c>
      <c r="FT669">
        <v>2</v>
      </c>
      <c r="FU669">
        <v>2</v>
      </c>
      <c r="FV669">
        <v>0</v>
      </c>
      <c r="FW669">
        <v>0</v>
      </c>
      <c r="FX669">
        <v>0</v>
      </c>
      <c r="FY669">
        <v>1</v>
      </c>
      <c r="FZ669">
        <v>0</v>
      </c>
      <c r="GA669">
        <v>1</v>
      </c>
      <c r="GB669">
        <v>2</v>
      </c>
      <c r="GC669">
        <v>0</v>
      </c>
      <c r="GD669">
        <v>0</v>
      </c>
      <c r="GE669">
        <v>0</v>
      </c>
      <c r="GF669">
        <v>0</v>
      </c>
      <c r="GG669">
        <v>0</v>
      </c>
      <c r="GH669">
        <v>0</v>
      </c>
      <c r="GI669">
        <v>0</v>
      </c>
      <c r="GJ669">
        <v>0</v>
      </c>
      <c r="GK669">
        <v>0</v>
      </c>
      <c r="GL669">
        <v>0</v>
      </c>
      <c r="GM669">
        <v>0</v>
      </c>
      <c r="GN669">
        <v>0</v>
      </c>
      <c r="GO669">
        <v>0</v>
      </c>
      <c r="GP669">
        <v>1</v>
      </c>
      <c r="GQ669">
        <v>12</v>
      </c>
      <c r="GR669">
        <v>7</v>
      </c>
      <c r="GS669">
        <v>4</v>
      </c>
      <c r="GT669">
        <v>1</v>
      </c>
      <c r="GU669">
        <v>0</v>
      </c>
      <c r="GV669">
        <v>0</v>
      </c>
      <c r="GW669">
        <v>0</v>
      </c>
      <c r="GX669">
        <v>0</v>
      </c>
      <c r="GY669">
        <v>0</v>
      </c>
      <c r="GZ669">
        <v>0</v>
      </c>
      <c r="HA669">
        <v>0</v>
      </c>
      <c r="HB669">
        <v>0</v>
      </c>
      <c r="HC669">
        <v>0</v>
      </c>
      <c r="HD669">
        <v>0</v>
      </c>
      <c r="HE669">
        <v>1</v>
      </c>
      <c r="HF669">
        <v>1</v>
      </c>
      <c r="HG669">
        <v>0</v>
      </c>
      <c r="HH669">
        <v>0</v>
      </c>
      <c r="HI669">
        <v>0</v>
      </c>
      <c r="HJ669">
        <v>0</v>
      </c>
      <c r="HK669">
        <v>0</v>
      </c>
      <c r="HL669">
        <v>0</v>
      </c>
      <c r="HM669">
        <v>0</v>
      </c>
      <c r="HN669">
        <v>0</v>
      </c>
      <c r="HO669">
        <v>0</v>
      </c>
      <c r="HP669">
        <v>0</v>
      </c>
      <c r="HQ669">
        <v>7</v>
      </c>
      <c r="HR669">
        <v>1</v>
      </c>
      <c r="HS669">
        <v>1</v>
      </c>
      <c r="HT669">
        <v>0</v>
      </c>
      <c r="HU669">
        <v>0</v>
      </c>
      <c r="HV669">
        <v>0</v>
      </c>
      <c r="HW669">
        <v>0</v>
      </c>
      <c r="HX669">
        <v>0</v>
      </c>
      <c r="HY669">
        <v>0</v>
      </c>
      <c r="HZ669">
        <v>0</v>
      </c>
      <c r="IA669">
        <v>0</v>
      </c>
      <c r="IB669">
        <v>0</v>
      </c>
      <c r="IC669">
        <v>0</v>
      </c>
      <c r="ID669">
        <v>0</v>
      </c>
      <c r="IE669">
        <v>1</v>
      </c>
    </row>
    <row r="670" spans="1:239">
      <c r="A670" t="s">
        <v>494</v>
      </c>
      <c r="B670" t="s">
        <v>487</v>
      </c>
      <c r="C670" t="str">
        <f>"061903"</f>
        <v>061903</v>
      </c>
      <c r="D670" t="s">
        <v>493</v>
      </c>
      <c r="E670">
        <v>1</v>
      </c>
      <c r="F670">
        <v>826</v>
      </c>
      <c r="G670">
        <v>650</v>
      </c>
      <c r="H670">
        <v>368</v>
      </c>
      <c r="I670">
        <v>282</v>
      </c>
      <c r="J670">
        <v>1</v>
      </c>
      <c r="K670">
        <v>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282</v>
      </c>
      <c r="T670">
        <v>0</v>
      </c>
      <c r="U670">
        <v>0</v>
      </c>
      <c r="V670">
        <v>282</v>
      </c>
      <c r="W670">
        <v>14</v>
      </c>
      <c r="X670">
        <v>12</v>
      </c>
      <c r="Y670">
        <v>2</v>
      </c>
      <c r="Z670">
        <v>0</v>
      </c>
      <c r="AA670">
        <v>268</v>
      </c>
      <c r="AB670">
        <v>101</v>
      </c>
      <c r="AC670">
        <v>31</v>
      </c>
      <c r="AD670">
        <v>1</v>
      </c>
      <c r="AE670">
        <v>1</v>
      </c>
      <c r="AF670">
        <v>0</v>
      </c>
      <c r="AG670">
        <v>1</v>
      </c>
      <c r="AH670">
        <v>58</v>
      </c>
      <c r="AI670">
        <v>0</v>
      </c>
      <c r="AJ670">
        <v>0</v>
      </c>
      <c r="AK670">
        <v>3</v>
      </c>
      <c r="AL670">
        <v>0</v>
      </c>
      <c r="AM670">
        <v>5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1</v>
      </c>
      <c r="AX670">
        <v>0</v>
      </c>
      <c r="AY670">
        <v>0</v>
      </c>
      <c r="AZ670">
        <v>0</v>
      </c>
      <c r="BA670">
        <v>101</v>
      </c>
      <c r="BB670">
        <v>42</v>
      </c>
      <c r="BC670">
        <v>19</v>
      </c>
      <c r="BD670">
        <v>6</v>
      </c>
      <c r="BE670">
        <v>1</v>
      </c>
      <c r="BF670">
        <v>1</v>
      </c>
      <c r="BG670">
        <v>1</v>
      </c>
      <c r="BH670">
        <v>3</v>
      </c>
      <c r="BI670">
        <v>0</v>
      </c>
      <c r="BJ670">
        <v>1</v>
      </c>
      <c r="BK670">
        <v>1</v>
      </c>
      <c r="BL670">
        <v>5</v>
      </c>
      <c r="BM670">
        <v>1</v>
      </c>
      <c r="BN670">
        <v>1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1</v>
      </c>
      <c r="BY670">
        <v>0</v>
      </c>
      <c r="BZ670">
        <v>1</v>
      </c>
      <c r="CA670">
        <v>42</v>
      </c>
      <c r="CB670">
        <v>9</v>
      </c>
      <c r="CC670">
        <v>5</v>
      </c>
      <c r="CD670">
        <v>0</v>
      </c>
      <c r="CE670">
        <v>0</v>
      </c>
      <c r="CF670">
        <v>1</v>
      </c>
      <c r="CG670">
        <v>0</v>
      </c>
      <c r="CH670">
        <v>0</v>
      </c>
      <c r="CI670">
        <v>1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2</v>
      </c>
      <c r="CQ670">
        <v>9</v>
      </c>
      <c r="CR670">
        <v>17</v>
      </c>
      <c r="CS670">
        <v>12</v>
      </c>
      <c r="CT670">
        <v>1</v>
      </c>
      <c r="CU670">
        <v>0</v>
      </c>
      <c r="CV670">
        <v>2</v>
      </c>
      <c r="CW670">
        <v>2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17</v>
      </c>
      <c r="DR670">
        <v>30</v>
      </c>
      <c r="DS670">
        <v>6</v>
      </c>
      <c r="DT670">
        <v>4</v>
      </c>
      <c r="DU670">
        <v>1</v>
      </c>
      <c r="DV670">
        <v>0</v>
      </c>
      <c r="DW670">
        <v>0</v>
      </c>
      <c r="DX670">
        <v>0</v>
      </c>
      <c r="DY670">
        <v>2</v>
      </c>
      <c r="DZ670">
        <v>0</v>
      </c>
      <c r="EA670">
        <v>0</v>
      </c>
      <c r="EB670">
        <v>0</v>
      </c>
      <c r="EC670">
        <v>0</v>
      </c>
      <c r="ED670">
        <v>15</v>
      </c>
      <c r="EE670">
        <v>0</v>
      </c>
      <c r="EF670">
        <v>0</v>
      </c>
      <c r="EG670">
        <v>0</v>
      </c>
      <c r="EH670">
        <v>0</v>
      </c>
      <c r="EI670">
        <v>0</v>
      </c>
      <c r="EJ670">
        <v>1</v>
      </c>
      <c r="EK670">
        <v>0</v>
      </c>
      <c r="EL670">
        <v>0</v>
      </c>
      <c r="EM670">
        <v>0</v>
      </c>
      <c r="EN670">
        <v>0</v>
      </c>
      <c r="EO670">
        <v>1</v>
      </c>
      <c r="EP670">
        <v>0</v>
      </c>
      <c r="EQ670">
        <v>30</v>
      </c>
      <c r="ER670">
        <v>22</v>
      </c>
      <c r="ES670">
        <v>3</v>
      </c>
      <c r="ET670">
        <v>5</v>
      </c>
      <c r="EU670">
        <v>1</v>
      </c>
      <c r="EV670">
        <v>2</v>
      </c>
      <c r="EW670">
        <v>0</v>
      </c>
      <c r="EX670">
        <v>7</v>
      </c>
      <c r="EY670">
        <v>0</v>
      </c>
      <c r="EZ670">
        <v>0</v>
      </c>
      <c r="FA670">
        <v>0</v>
      </c>
      <c r="FB670">
        <v>0</v>
      </c>
      <c r="FC670">
        <v>0</v>
      </c>
      <c r="FD670">
        <v>1</v>
      </c>
      <c r="FE670">
        <v>0</v>
      </c>
      <c r="FF670">
        <v>0</v>
      </c>
      <c r="FG670">
        <v>0</v>
      </c>
      <c r="FH670">
        <v>0</v>
      </c>
      <c r="FI670">
        <v>0</v>
      </c>
      <c r="FJ670">
        <v>0</v>
      </c>
      <c r="FK670">
        <v>1</v>
      </c>
      <c r="FL670">
        <v>0</v>
      </c>
      <c r="FM670">
        <v>1</v>
      </c>
      <c r="FN670">
        <v>0</v>
      </c>
      <c r="FO670">
        <v>0</v>
      </c>
      <c r="FP670">
        <v>1</v>
      </c>
      <c r="FQ670">
        <v>22</v>
      </c>
      <c r="FR670">
        <v>38</v>
      </c>
      <c r="FS670">
        <v>12</v>
      </c>
      <c r="FT670">
        <v>0</v>
      </c>
      <c r="FU670">
        <v>11</v>
      </c>
      <c r="FV670">
        <v>0</v>
      </c>
      <c r="FW670">
        <v>0</v>
      </c>
      <c r="FX670">
        <v>0</v>
      </c>
      <c r="FY670">
        <v>6</v>
      </c>
      <c r="FZ670">
        <v>0</v>
      </c>
      <c r="GA670">
        <v>1</v>
      </c>
      <c r="GB670">
        <v>1</v>
      </c>
      <c r="GC670">
        <v>2</v>
      </c>
      <c r="GD670">
        <v>0</v>
      </c>
      <c r="GE670">
        <v>0</v>
      </c>
      <c r="GF670">
        <v>1</v>
      </c>
      <c r="GG670">
        <v>0</v>
      </c>
      <c r="GH670">
        <v>0</v>
      </c>
      <c r="GI670">
        <v>0</v>
      </c>
      <c r="GJ670">
        <v>1</v>
      </c>
      <c r="GK670">
        <v>1</v>
      </c>
      <c r="GL670">
        <v>0</v>
      </c>
      <c r="GM670">
        <v>1</v>
      </c>
      <c r="GN670">
        <v>0</v>
      </c>
      <c r="GO670">
        <v>1</v>
      </c>
      <c r="GP670">
        <v>0</v>
      </c>
      <c r="GQ670">
        <v>38</v>
      </c>
      <c r="GR670">
        <v>9</v>
      </c>
      <c r="GS670">
        <v>1</v>
      </c>
      <c r="GT670">
        <v>1</v>
      </c>
      <c r="GU670">
        <v>1</v>
      </c>
      <c r="GV670">
        <v>0</v>
      </c>
      <c r="GW670">
        <v>0</v>
      </c>
      <c r="GX670">
        <v>1</v>
      </c>
      <c r="GY670">
        <v>0</v>
      </c>
      <c r="GZ670">
        <v>1</v>
      </c>
      <c r="HA670">
        <v>0</v>
      </c>
      <c r="HB670">
        <v>0</v>
      </c>
      <c r="HC670">
        <v>0</v>
      </c>
      <c r="HD670">
        <v>0</v>
      </c>
      <c r="HE670">
        <v>2</v>
      </c>
      <c r="HF670">
        <v>0</v>
      </c>
      <c r="HG670">
        <v>0</v>
      </c>
      <c r="HH670">
        <v>0</v>
      </c>
      <c r="HI670">
        <v>1</v>
      </c>
      <c r="HJ670">
        <v>0</v>
      </c>
      <c r="HK670">
        <v>0</v>
      </c>
      <c r="HL670">
        <v>0</v>
      </c>
      <c r="HM670">
        <v>0</v>
      </c>
      <c r="HN670">
        <v>1</v>
      </c>
      <c r="HO670">
        <v>0</v>
      </c>
      <c r="HP670">
        <v>0</v>
      </c>
      <c r="HQ670">
        <v>9</v>
      </c>
      <c r="HR670">
        <v>0</v>
      </c>
      <c r="HS670">
        <v>0</v>
      </c>
      <c r="HT670">
        <v>0</v>
      </c>
      <c r="HU670">
        <v>0</v>
      </c>
      <c r="HV670">
        <v>0</v>
      </c>
      <c r="HW670">
        <v>0</v>
      </c>
      <c r="HX670">
        <v>0</v>
      </c>
      <c r="HY670">
        <v>0</v>
      </c>
      <c r="HZ670">
        <v>0</v>
      </c>
      <c r="IA670">
        <v>0</v>
      </c>
      <c r="IB670">
        <v>0</v>
      </c>
      <c r="IC670">
        <v>0</v>
      </c>
      <c r="ID670">
        <v>0</v>
      </c>
      <c r="IE670">
        <v>0</v>
      </c>
    </row>
    <row r="671" spans="1:239">
      <c r="A671" t="s">
        <v>492</v>
      </c>
      <c r="B671" t="s">
        <v>487</v>
      </c>
      <c r="C671" t="str">
        <f>"061903"</f>
        <v>061903</v>
      </c>
      <c r="D671" t="s">
        <v>491</v>
      </c>
      <c r="E671">
        <v>2</v>
      </c>
      <c r="F671">
        <v>306</v>
      </c>
      <c r="G671">
        <v>240</v>
      </c>
      <c r="H671">
        <v>115</v>
      </c>
      <c r="I671">
        <v>125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125</v>
      </c>
      <c r="T671">
        <v>0</v>
      </c>
      <c r="U671">
        <v>0</v>
      </c>
      <c r="V671">
        <v>125</v>
      </c>
      <c r="W671">
        <v>11</v>
      </c>
      <c r="X671">
        <v>9</v>
      </c>
      <c r="Y671">
        <v>2</v>
      </c>
      <c r="Z671">
        <v>0</v>
      </c>
      <c r="AA671">
        <v>114</v>
      </c>
      <c r="AB671">
        <v>51</v>
      </c>
      <c r="AC671">
        <v>19</v>
      </c>
      <c r="AD671">
        <v>1</v>
      </c>
      <c r="AE671">
        <v>0</v>
      </c>
      <c r="AF671">
        <v>0</v>
      </c>
      <c r="AG671">
        <v>0</v>
      </c>
      <c r="AH671">
        <v>22</v>
      </c>
      <c r="AI671">
        <v>1</v>
      </c>
      <c r="AJ671">
        <v>0</v>
      </c>
      <c r="AK671">
        <v>2</v>
      </c>
      <c r="AL671">
        <v>3</v>
      </c>
      <c r="AM671">
        <v>0</v>
      </c>
      <c r="AN671">
        <v>0</v>
      </c>
      <c r="AO671">
        <v>0</v>
      </c>
      <c r="AP671">
        <v>0</v>
      </c>
      <c r="AQ671">
        <v>1</v>
      </c>
      <c r="AR671">
        <v>0</v>
      </c>
      <c r="AS671">
        <v>0</v>
      </c>
      <c r="AT671">
        <v>0</v>
      </c>
      <c r="AU671">
        <v>0</v>
      </c>
      <c r="AV671">
        <v>1</v>
      </c>
      <c r="AW671">
        <v>0</v>
      </c>
      <c r="AX671">
        <v>0</v>
      </c>
      <c r="AY671">
        <v>0</v>
      </c>
      <c r="AZ671">
        <v>1</v>
      </c>
      <c r="BA671">
        <v>51</v>
      </c>
      <c r="BB671">
        <v>18</v>
      </c>
      <c r="BC671">
        <v>10</v>
      </c>
      <c r="BD671">
        <v>1</v>
      </c>
      <c r="BE671">
        <v>1</v>
      </c>
      <c r="BF671">
        <v>0</v>
      </c>
      <c r="BG671">
        <v>2</v>
      </c>
      <c r="BH671">
        <v>0</v>
      </c>
      <c r="BI671">
        <v>1</v>
      </c>
      <c r="BJ671">
        <v>1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1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1</v>
      </c>
      <c r="BZ671">
        <v>0</v>
      </c>
      <c r="CA671">
        <v>18</v>
      </c>
      <c r="CB671">
        <v>8</v>
      </c>
      <c r="CC671">
        <v>1</v>
      </c>
      <c r="CD671">
        <v>0</v>
      </c>
      <c r="CE671">
        <v>2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3</v>
      </c>
      <c r="CL671">
        <v>0</v>
      </c>
      <c r="CM671">
        <v>0</v>
      </c>
      <c r="CN671">
        <v>1</v>
      </c>
      <c r="CO671">
        <v>0</v>
      </c>
      <c r="CP671">
        <v>1</v>
      </c>
      <c r="CQ671">
        <v>8</v>
      </c>
      <c r="CR671">
        <v>2</v>
      </c>
      <c r="CS671">
        <v>2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2</v>
      </c>
      <c r="DR671">
        <v>19</v>
      </c>
      <c r="DS671">
        <v>1</v>
      </c>
      <c r="DT671">
        <v>2</v>
      </c>
      <c r="DU671">
        <v>1</v>
      </c>
      <c r="DV671">
        <v>2</v>
      </c>
      <c r="DW671">
        <v>0</v>
      </c>
      <c r="DX671">
        <v>0</v>
      </c>
      <c r="DY671">
        <v>0</v>
      </c>
      <c r="DZ671">
        <v>0</v>
      </c>
      <c r="EA671">
        <v>0</v>
      </c>
      <c r="EB671">
        <v>0</v>
      </c>
      <c r="EC671">
        <v>0</v>
      </c>
      <c r="ED671">
        <v>10</v>
      </c>
      <c r="EE671">
        <v>0</v>
      </c>
      <c r="EF671">
        <v>0</v>
      </c>
      <c r="EG671">
        <v>0</v>
      </c>
      <c r="EH671">
        <v>0</v>
      </c>
      <c r="EI671">
        <v>0</v>
      </c>
      <c r="EJ671">
        <v>0</v>
      </c>
      <c r="EK671">
        <v>0</v>
      </c>
      <c r="EL671">
        <v>0</v>
      </c>
      <c r="EM671">
        <v>1</v>
      </c>
      <c r="EN671">
        <v>0</v>
      </c>
      <c r="EO671">
        <v>0</v>
      </c>
      <c r="EP671">
        <v>2</v>
      </c>
      <c r="EQ671">
        <v>19</v>
      </c>
      <c r="ER671">
        <v>4</v>
      </c>
      <c r="ES671">
        <v>2</v>
      </c>
      <c r="ET671">
        <v>0</v>
      </c>
      <c r="EU671">
        <v>0</v>
      </c>
      <c r="EV671">
        <v>0</v>
      </c>
      <c r="EW671">
        <v>0</v>
      </c>
      <c r="EX671">
        <v>1</v>
      </c>
      <c r="EY671">
        <v>1</v>
      </c>
      <c r="EZ671">
        <v>0</v>
      </c>
      <c r="FA671">
        <v>0</v>
      </c>
      <c r="FB671">
        <v>0</v>
      </c>
      <c r="FC671">
        <v>0</v>
      </c>
      <c r="FD671">
        <v>0</v>
      </c>
      <c r="FE671">
        <v>0</v>
      </c>
      <c r="FF671">
        <v>0</v>
      </c>
      <c r="FG671">
        <v>0</v>
      </c>
      <c r="FH671">
        <v>0</v>
      </c>
      <c r="FI671">
        <v>0</v>
      </c>
      <c r="FJ671">
        <v>0</v>
      </c>
      <c r="FK671">
        <v>0</v>
      </c>
      <c r="FL671">
        <v>0</v>
      </c>
      <c r="FM671">
        <v>0</v>
      </c>
      <c r="FN671">
        <v>0</v>
      </c>
      <c r="FO671">
        <v>0</v>
      </c>
      <c r="FP671">
        <v>0</v>
      </c>
      <c r="FQ671">
        <v>4</v>
      </c>
      <c r="FR671">
        <v>12</v>
      </c>
      <c r="FS671">
        <v>3</v>
      </c>
      <c r="FT671">
        <v>2</v>
      </c>
      <c r="FU671">
        <v>2</v>
      </c>
      <c r="FV671">
        <v>1</v>
      </c>
      <c r="FW671">
        <v>0</v>
      </c>
      <c r="FX671">
        <v>0</v>
      </c>
      <c r="FY671">
        <v>0</v>
      </c>
      <c r="FZ671">
        <v>0</v>
      </c>
      <c r="GA671">
        <v>0</v>
      </c>
      <c r="GB671">
        <v>1</v>
      </c>
      <c r="GC671">
        <v>1</v>
      </c>
      <c r="GD671">
        <v>1</v>
      </c>
      <c r="GE671">
        <v>0</v>
      </c>
      <c r="GF671">
        <v>0</v>
      </c>
      <c r="GG671">
        <v>0</v>
      </c>
      <c r="GH671">
        <v>0</v>
      </c>
      <c r="GI671">
        <v>0</v>
      </c>
      <c r="GJ671">
        <v>0</v>
      </c>
      <c r="GK671">
        <v>0</v>
      </c>
      <c r="GL671">
        <v>0</v>
      </c>
      <c r="GM671">
        <v>0</v>
      </c>
      <c r="GN671">
        <v>0</v>
      </c>
      <c r="GO671">
        <v>1</v>
      </c>
      <c r="GP671">
        <v>0</v>
      </c>
      <c r="GQ671">
        <v>12</v>
      </c>
      <c r="GR671">
        <v>0</v>
      </c>
      <c r="GS671">
        <v>0</v>
      </c>
      <c r="GT671">
        <v>0</v>
      </c>
      <c r="GU671">
        <v>0</v>
      </c>
      <c r="GV671">
        <v>0</v>
      </c>
      <c r="GW671">
        <v>0</v>
      </c>
      <c r="GX671">
        <v>0</v>
      </c>
      <c r="GY671">
        <v>0</v>
      </c>
      <c r="GZ671">
        <v>0</v>
      </c>
      <c r="HA671">
        <v>0</v>
      </c>
      <c r="HB671">
        <v>0</v>
      </c>
      <c r="HC671">
        <v>0</v>
      </c>
      <c r="HD671">
        <v>0</v>
      </c>
      <c r="HE671">
        <v>0</v>
      </c>
      <c r="HF671">
        <v>0</v>
      </c>
      <c r="HG671">
        <v>0</v>
      </c>
      <c r="HH671">
        <v>0</v>
      </c>
      <c r="HI671">
        <v>0</v>
      </c>
      <c r="HJ671">
        <v>0</v>
      </c>
      <c r="HK671">
        <v>0</v>
      </c>
      <c r="HL671">
        <v>0</v>
      </c>
      <c r="HM671">
        <v>0</v>
      </c>
      <c r="HN671">
        <v>0</v>
      </c>
      <c r="HO671">
        <v>0</v>
      </c>
      <c r="HP671">
        <v>0</v>
      </c>
      <c r="HQ671">
        <v>0</v>
      </c>
      <c r="HR671">
        <v>0</v>
      </c>
      <c r="HS671">
        <v>0</v>
      </c>
      <c r="HT671">
        <v>0</v>
      </c>
      <c r="HU671">
        <v>0</v>
      </c>
      <c r="HV671">
        <v>0</v>
      </c>
      <c r="HW671">
        <v>0</v>
      </c>
      <c r="HX671">
        <v>0</v>
      </c>
      <c r="HY671">
        <v>0</v>
      </c>
      <c r="HZ671">
        <v>0</v>
      </c>
      <c r="IA671">
        <v>0</v>
      </c>
      <c r="IB671">
        <v>0</v>
      </c>
      <c r="IC671">
        <v>0</v>
      </c>
      <c r="ID671">
        <v>0</v>
      </c>
      <c r="IE671">
        <v>0</v>
      </c>
    </row>
    <row r="672" spans="1:239">
      <c r="A672" t="s">
        <v>490</v>
      </c>
      <c r="B672" t="s">
        <v>487</v>
      </c>
      <c r="C672" t="str">
        <f>"061903"</f>
        <v>061903</v>
      </c>
      <c r="D672" t="s">
        <v>489</v>
      </c>
      <c r="E672">
        <v>3</v>
      </c>
      <c r="F672">
        <v>1488</v>
      </c>
      <c r="G672">
        <v>1140</v>
      </c>
      <c r="H672">
        <v>507</v>
      </c>
      <c r="I672">
        <v>633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633</v>
      </c>
      <c r="T672">
        <v>0</v>
      </c>
      <c r="U672">
        <v>0</v>
      </c>
      <c r="V672">
        <v>633</v>
      </c>
      <c r="W672">
        <v>27</v>
      </c>
      <c r="X672">
        <v>14</v>
      </c>
      <c r="Y672">
        <v>10</v>
      </c>
      <c r="Z672">
        <v>0</v>
      </c>
      <c r="AA672">
        <v>606</v>
      </c>
      <c r="AB672">
        <v>279</v>
      </c>
      <c r="AC672">
        <v>61</v>
      </c>
      <c r="AD672">
        <v>1</v>
      </c>
      <c r="AE672">
        <v>3</v>
      </c>
      <c r="AF672">
        <v>2</v>
      </c>
      <c r="AG672">
        <v>9</v>
      </c>
      <c r="AH672">
        <v>161</v>
      </c>
      <c r="AI672">
        <v>0</v>
      </c>
      <c r="AJ672">
        <v>1</v>
      </c>
      <c r="AK672">
        <v>6</v>
      </c>
      <c r="AL672">
        <v>3</v>
      </c>
      <c r="AM672">
        <v>9</v>
      </c>
      <c r="AN672">
        <v>0</v>
      </c>
      <c r="AO672">
        <v>1</v>
      </c>
      <c r="AP672">
        <v>5</v>
      </c>
      <c r="AQ672">
        <v>1</v>
      </c>
      <c r="AR672">
        <v>0</v>
      </c>
      <c r="AS672">
        <v>0</v>
      </c>
      <c r="AT672">
        <v>2</v>
      </c>
      <c r="AU672">
        <v>1</v>
      </c>
      <c r="AV672">
        <v>3</v>
      </c>
      <c r="AW672">
        <v>2</v>
      </c>
      <c r="AX672">
        <v>1</v>
      </c>
      <c r="AY672">
        <v>1</v>
      </c>
      <c r="AZ672">
        <v>6</v>
      </c>
      <c r="BA672">
        <v>279</v>
      </c>
      <c r="BB672">
        <v>47</v>
      </c>
      <c r="BC672">
        <v>27</v>
      </c>
      <c r="BD672">
        <v>4</v>
      </c>
      <c r="BE672">
        <v>3</v>
      </c>
      <c r="BF672">
        <v>0</v>
      </c>
      <c r="BG672">
        <v>2</v>
      </c>
      <c r="BH672">
        <v>1</v>
      </c>
      <c r="BI672">
        <v>0</v>
      </c>
      <c r="BJ672">
        <v>1</v>
      </c>
      <c r="BK672">
        <v>0</v>
      </c>
      <c r="BL672">
        <v>3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2</v>
      </c>
      <c r="BT672">
        <v>1</v>
      </c>
      <c r="BU672">
        <v>0</v>
      </c>
      <c r="BV672">
        <v>0</v>
      </c>
      <c r="BW672">
        <v>2</v>
      </c>
      <c r="BX672">
        <v>1</v>
      </c>
      <c r="BY672">
        <v>0</v>
      </c>
      <c r="BZ672">
        <v>0</v>
      </c>
      <c r="CA672">
        <v>47</v>
      </c>
      <c r="CB672">
        <v>19</v>
      </c>
      <c r="CC672">
        <v>8</v>
      </c>
      <c r="CD672">
        <v>0</v>
      </c>
      <c r="CE672">
        <v>5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1</v>
      </c>
      <c r="CL672">
        <v>0</v>
      </c>
      <c r="CM672">
        <v>0</v>
      </c>
      <c r="CN672">
        <v>2</v>
      </c>
      <c r="CO672">
        <v>0</v>
      </c>
      <c r="CP672">
        <v>3</v>
      </c>
      <c r="CQ672">
        <v>19</v>
      </c>
      <c r="CR672">
        <v>12</v>
      </c>
      <c r="CS672">
        <v>4</v>
      </c>
      <c r="CT672">
        <v>0</v>
      </c>
      <c r="CU672">
        <v>0</v>
      </c>
      <c r="CV672">
        <v>0</v>
      </c>
      <c r="CW672">
        <v>3</v>
      </c>
      <c r="CX672">
        <v>0</v>
      </c>
      <c r="CY672">
        <v>0</v>
      </c>
      <c r="CZ672">
        <v>0</v>
      </c>
      <c r="DA672">
        <v>2</v>
      </c>
      <c r="DB672">
        <v>0</v>
      </c>
      <c r="DC672">
        <v>0</v>
      </c>
      <c r="DD672">
        <v>1</v>
      </c>
      <c r="DE672">
        <v>0</v>
      </c>
      <c r="DF672">
        <v>0</v>
      </c>
      <c r="DG672">
        <v>0</v>
      </c>
      <c r="DH672">
        <v>0</v>
      </c>
      <c r="DI672">
        <v>1</v>
      </c>
      <c r="DJ672">
        <v>0</v>
      </c>
      <c r="DK672">
        <v>0</v>
      </c>
      <c r="DL672">
        <v>1</v>
      </c>
      <c r="DM672">
        <v>0</v>
      </c>
      <c r="DN672">
        <v>0</v>
      </c>
      <c r="DO672">
        <v>0</v>
      </c>
      <c r="DP672">
        <v>0</v>
      </c>
      <c r="DQ672">
        <v>12</v>
      </c>
      <c r="DR672">
        <v>116</v>
      </c>
      <c r="DS672">
        <v>12</v>
      </c>
      <c r="DT672">
        <v>9</v>
      </c>
      <c r="DU672">
        <v>0</v>
      </c>
      <c r="DV672">
        <v>2</v>
      </c>
      <c r="DW672">
        <v>2</v>
      </c>
      <c r="DX672">
        <v>0</v>
      </c>
      <c r="DY672">
        <v>9</v>
      </c>
      <c r="DZ672">
        <v>0</v>
      </c>
      <c r="EA672">
        <v>2</v>
      </c>
      <c r="EB672">
        <v>0</v>
      </c>
      <c r="EC672">
        <v>0</v>
      </c>
      <c r="ED672">
        <v>72</v>
      </c>
      <c r="EE672">
        <v>1</v>
      </c>
      <c r="EF672">
        <v>1</v>
      </c>
      <c r="EG672">
        <v>0</v>
      </c>
      <c r="EH672">
        <v>1</v>
      </c>
      <c r="EI672">
        <v>0</v>
      </c>
      <c r="EJ672">
        <v>0</v>
      </c>
      <c r="EK672">
        <v>0</v>
      </c>
      <c r="EL672">
        <v>2</v>
      </c>
      <c r="EM672">
        <v>0</v>
      </c>
      <c r="EN672">
        <v>0</v>
      </c>
      <c r="EO672">
        <v>2</v>
      </c>
      <c r="EP672">
        <v>1</v>
      </c>
      <c r="EQ672">
        <v>116</v>
      </c>
      <c r="ER672">
        <v>58</v>
      </c>
      <c r="ES672">
        <v>18</v>
      </c>
      <c r="ET672">
        <v>23</v>
      </c>
      <c r="EU672">
        <v>1</v>
      </c>
      <c r="EV672">
        <v>1</v>
      </c>
      <c r="EW672">
        <v>0</v>
      </c>
      <c r="EX672">
        <v>2</v>
      </c>
      <c r="EY672">
        <v>2</v>
      </c>
      <c r="EZ672">
        <v>1</v>
      </c>
      <c r="FA672">
        <v>0</v>
      </c>
      <c r="FB672">
        <v>1</v>
      </c>
      <c r="FC672">
        <v>0</v>
      </c>
      <c r="FD672">
        <v>1</v>
      </c>
      <c r="FE672">
        <v>0</v>
      </c>
      <c r="FF672">
        <v>1</v>
      </c>
      <c r="FG672">
        <v>0</v>
      </c>
      <c r="FH672">
        <v>1</v>
      </c>
      <c r="FI672">
        <v>0</v>
      </c>
      <c r="FJ672">
        <v>0</v>
      </c>
      <c r="FK672">
        <v>1</v>
      </c>
      <c r="FL672">
        <v>0</v>
      </c>
      <c r="FM672">
        <v>0</v>
      </c>
      <c r="FN672">
        <v>2</v>
      </c>
      <c r="FO672">
        <v>1</v>
      </c>
      <c r="FP672">
        <v>2</v>
      </c>
      <c r="FQ672">
        <v>58</v>
      </c>
      <c r="FR672">
        <v>62</v>
      </c>
      <c r="FS672">
        <v>9</v>
      </c>
      <c r="FT672">
        <v>4</v>
      </c>
      <c r="FU672">
        <v>15</v>
      </c>
      <c r="FV672">
        <v>0</v>
      </c>
      <c r="FW672">
        <v>1</v>
      </c>
      <c r="FX672">
        <v>0</v>
      </c>
      <c r="FY672">
        <v>3</v>
      </c>
      <c r="FZ672">
        <v>1</v>
      </c>
      <c r="GA672">
        <v>0</v>
      </c>
      <c r="GB672">
        <v>12</v>
      </c>
      <c r="GC672">
        <v>0</v>
      </c>
      <c r="GD672">
        <v>0</v>
      </c>
      <c r="GE672">
        <v>0</v>
      </c>
      <c r="GF672">
        <v>0</v>
      </c>
      <c r="GG672">
        <v>0</v>
      </c>
      <c r="GH672">
        <v>1</v>
      </c>
      <c r="GI672">
        <v>0</v>
      </c>
      <c r="GJ672">
        <v>0</v>
      </c>
      <c r="GK672">
        <v>0</v>
      </c>
      <c r="GL672">
        <v>0</v>
      </c>
      <c r="GM672">
        <v>3</v>
      </c>
      <c r="GN672">
        <v>0</v>
      </c>
      <c r="GO672">
        <v>8</v>
      </c>
      <c r="GP672">
        <v>5</v>
      </c>
      <c r="GQ672">
        <v>62</v>
      </c>
      <c r="GR672">
        <v>11</v>
      </c>
      <c r="GS672">
        <v>7</v>
      </c>
      <c r="GT672">
        <v>1</v>
      </c>
      <c r="GU672">
        <v>0</v>
      </c>
      <c r="GV672">
        <v>0</v>
      </c>
      <c r="GW672">
        <v>0</v>
      </c>
      <c r="GX672">
        <v>0</v>
      </c>
      <c r="GY672">
        <v>0</v>
      </c>
      <c r="GZ672">
        <v>1</v>
      </c>
      <c r="HA672">
        <v>0</v>
      </c>
      <c r="HB672">
        <v>1</v>
      </c>
      <c r="HC672">
        <v>0</v>
      </c>
      <c r="HD672">
        <v>0</v>
      </c>
      <c r="HE672">
        <v>0</v>
      </c>
      <c r="HF672">
        <v>0</v>
      </c>
      <c r="HG672">
        <v>0</v>
      </c>
      <c r="HH672">
        <v>0</v>
      </c>
      <c r="HI672">
        <v>0</v>
      </c>
      <c r="HJ672">
        <v>0</v>
      </c>
      <c r="HK672">
        <v>0</v>
      </c>
      <c r="HL672">
        <v>1</v>
      </c>
      <c r="HM672">
        <v>0</v>
      </c>
      <c r="HN672">
        <v>0</v>
      </c>
      <c r="HO672">
        <v>0</v>
      </c>
      <c r="HP672">
        <v>0</v>
      </c>
      <c r="HQ672">
        <v>11</v>
      </c>
      <c r="HR672">
        <v>2</v>
      </c>
      <c r="HS672">
        <v>1</v>
      </c>
      <c r="HT672">
        <v>0</v>
      </c>
      <c r="HU672">
        <v>0</v>
      </c>
      <c r="HV672">
        <v>0</v>
      </c>
      <c r="HW672">
        <v>0</v>
      </c>
      <c r="HX672">
        <v>0</v>
      </c>
      <c r="HY672">
        <v>0</v>
      </c>
      <c r="HZ672">
        <v>0</v>
      </c>
      <c r="IA672">
        <v>0</v>
      </c>
      <c r="IB672">
        <v>0</v>
      </c>
      <c r="IC672">
        <v>0</v>
      </c>
      <c r="ID672">
        <v>1</v>
      </c>
      <c r="IE672">
        <v>2</v>
      </c>
    </row>
    <row r="673" spans="1:239">
      <c r="A673" t="s">
        <v>488</v>
      </c>
      <c r="B673" t="s">
        <v>487</v>
      </c>
      <c r="C673" t="str">
        <f>"061903"</f>
        <v>061903</v>
      </c>
      <c r="D673" t="s">
        <v>486</v>
      </c>
      <c r="E673">
        <v>4</v>
      </c>
      <c r="F673">
        <v>421</v>
      </c>
      <c r="G673">
        <v>330</v>
      </c>
      <c r="H673">
        <v>177</v>
      </c>
      <c r="I673">
        <v>153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153</v>
      </c>
      <c r="T673">
        <v>0</v>
      </c>
      <c r="U673">
        <v>0</v>
      </c>
      <c r="V673">
        <v>153</v>
      </c>
      <c r="W673">
        <v>9</v>
      </c>
      <c r="X673">
        <v>1</v>
      </c>
      <c r="Y673">
        <v>8</v>
      </c>
      <c r="Z673">
        <v>0</v>
      </c>
      <c r="AA673">
        <v>144</v>
      </c>
      <c r="AB673">
        <v>52</v>
      </c>
      <c r="AC673">
        <v>15</v>
      </c>
      <c r="AD673">
        <v>0</v>
      </c>
      <c r="AE673">
        <v>0</v>
      </c>
      <c r="AF673">
        <v>0</v>
      </c>
      <c r="AG673">
        <v>0</v>
      </c>
      <c r="AH673">
        <v>26</v>
      </c>
      <c r="AI673">
        <v>0</v>
      </c>
      <c r="AJ673">
        <v>1</v>
      </c>
      <c r="AK673">
        <v>5</v>
      </c>
      <c r="AL673">
        <v>2</v>
      </c>
      <c r="AM673">
        <v>1</v>
      </c>
      <c r="AN673">
        <v>1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1</v>
      </c>
      <c r="AX673">
        <v>0</v>
      </c>
      <c r="AY673">
        <v>0</v>
      </c>
      <c r="AZ673">
        <v>0</v>
      </c>
      <c r="BA673">
        <v>52</v>
      </c>
      <c r="BB673">
        <v>16</v>
      </c>
      <c r="BC673">
        <v>3</v>
      </c>
      <c r="BD673">
        <v>1</v>
      </c>
      <c r="BE673">
        <v>1</v>
      </c>
      <c r="BF673">
        <v>0</v>
      </c>
      <c r="BG673">
        <v>4</v>
      </c>
      <c r="BH673">
        <v>1</v>
      </c>
      <c r="BI673">
        <v>0</v>
      </c>
      <c r="BJ673">
        <v>0</v>
      </c>
      <c r="BK673">
        <v>0</v>
      </c>
      <c r="BL673">
        <v>2</v>
      </c>
      <c r="BM673">
        <v>1</v>
      </c>
      <c r="BN673">
        <v>1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2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16</v>
      </c>
      <c r="CB673">
        <v>6</v>
      </c>
      <c r="CC673">
        <v>3</v>
      </c>
      <c r="CD673">
        <v>1</v>
      </c>
      <c r="CE673">
        <v>1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1</v>
      </c>
      <c r="CM673">
        <v>0</v>
      </c>
      <c r="CN673">
        <v>0</v>
      </c>
      <c r="CO673">
        <v>0</v>
      </c>
      <c r="CP673">
        <v>0</v>
      </c>
      <c r="CQ673">
        <v>6</v>
      </c>
      <c r="CR673">
        <v>6</v>
      </c>
      <c r="CS673">
        <v>3</v>
      </c>
      <c r="CT673">
        <v>0</v>
      </c>
      <c r="CU673">
        <v>1</v>
      </c>
      <c r="CV673">
        <v>0</v>
      </c>
      <c r="CW673">
        <v>1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1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6</v>
      </c>
      <c r="DR673">
        <v>33</v>
      </c>
      <c r="DS673">
        <v>4</v>
      </c>
      <c r="DT673">
        <v>0</v>
      </c>
      <c r="DU673">
        <v>1</v>
      </c>
      <c r="DV673">
        <v>0</v>
      </c>
      <c r="DW673">
        <v>0</v>
      </c>
      <c r="DX673">
        <v>0</v>
      </c>
      <c r="DY673">
        <v>0</v>
      </c>
      <c r="DZ673">
        <v>0</v>
      </c>
      <c r="EA673">
        <v>1</v>
      </c>
      <c r="EB673">
        <v>0</v>
      </c>
      <c r="EC673">
        <v>0</v>
      </c>
      <c r="ED673">
        <v>24</v>
      </c>
      <c r="EE673">
        <v>2</v>
      </c>
      <c r="EF673">
        <v>0</v>
      </c>
      <c r="EG673">
        <v>0</v>
      </c>
      <c r="EH673">
        <v>0</v>
      </c>
      <c r="EI673">
        <v>0</v>
      </c>
      <c r="EJ673">
        <v>0</v>
      </c>
      <c r="EK673">
        <v>0</v>
      </c>
      <c r="EL673">
        <v>0</v>
      </c>
      <c r="EM673">
        <v>1</v>
      </c>
      <c r="EN673">
        <v>0</v>
      </c>
      <c r="EO673">
        <v>0</v>
      </c>
      <c r="EP673">
        <v>0</v>
      </c>
      <c r="EQ673">
        <v>33</v>
      </c>
      <c r="ER673">
        <v>9</v>
      </c>
      <c r="ES673">
        <v>4</v>
      </c>
      <c r="ET673">
        <v>1</v>
      </c>
      <c r="EU673">
        <v>1</v>
      </c>
      <c r="EV673">
        <v>1</v>
      </c>
      <c r="EW673">
        <v>0</v>
      </c>
      <c r="EX673">
        <v>0</v>
      </c>
      <c r="EY673">
        <v>0</v>
      </c>
      <c r="EZ673">
        <v>0</v>
      </c>
      <c r="FA673">
        <v>0</v>
      </c>
      <c r="FB673">
        <v>1</v>
      </c>
      <c r="FC673">
        <v>0</v>
      </c>
      <c r="FD673">
        <v>0</v>
      </c>
      <c r="FE673">
        <v>0</v>
      </c>
      <c r="FF673">
        <v>0</v>
      </c>
      <c r="FG673">
        <v>0</v>
      </c>
      <c r="FH673">
        <v>0</v>
      </c>
      <c r="FI673">
        <v>1</v>
      </c>
      <c r="FJ673">
        <v>0</v>
      </c>
      <c r="FK673">
        <v>0</v>
      </c>
      <c r="FL673">
        <v>0</v>
      </c>
      <c r="FM673">
        <v>0</v>
      </c>
      <c r="FN673">
        <v>0</v>
      </c>
      <c r="FO673">
        <v>0</v>
      </c>
      <c r="FP673">
        <v>0</v>
      </c>
      <c r="FQ673">
        <v>9</v>
      </c>
      <c r="FR673">
        <v>20</v>
      </c>
      <c r="FS673">
        <v>6</v>
      </c>
      <c r="FT673">
        <v>2</v>
      </c>
      <c r="FU673">
        <v>1</v>
      </c>
      <c r="FV673">
        <v>2</v>
      </c>
      <c r="FW673">
        <v>1</v>
      </c>
      <c r="FX673">
        <v>0</v>
      </c>
      <c r="FY673">
        <v>1</v>
      </c>
      <c r="FZ673">
        <v>0</v>
      </c>
      <c r="GA673">
        <v>0</v>
      </c>
      <c r="GB673">
        <v>1</v>
      </c>
      <c r="GC673">
        <v>0</v>
      </c>
      <c r="GD673">
        <v>0</v>
      </c>
      <c r="GE673">
        <v>0</v>
      </c>
      <c r="GF673">
        <v>2</v>
      </c>
      <c r="GG673">
        <v>0</v>
      </c>
      <c r="GH673">
        <v>0</v>
      </c>
      <c r="GI673">
        <v>0</v>
      </c>
      <c r="GJ673">
        <v>0</v>
      </c>
      <c r="GK673">
        <v>0</v>
      </c>
      <c r="GL673">
        <v>0</v>
      </c>
      <c r="GM673">
        <v>0</v>
      </c>
      <c r="GN673">
        <v>0</v>
      </c>
      <c r="GO673">
        <v>4</v>
      </c>
      <c r="GP673">
        <v>0</v>
      </c>
      <c r="GQ673">
        <v>20</v>
      </c>
      <c r="GR673">
        <v>1</v>
      </c>
      <c r="GS673">
        <v>0</v>
      </c>
      <c r="GT673">
        <v>0</v>
      </c>
      <c r="GU673">
        <v>0</v>
      </c>
      <c r="GV673">
        <v>0</v>
      </c>
      <c r="GW673">
        <v>0</v>
      </c>
      <c r="GX673">
        <v>0</v>
      </c>
      <c r="GY673">
        <v>0</v>
      </c>
      <c r="GZ673">
        <v>0</v>
      </c>
      <c r="HA673">
        <v>0</v>
      </c>
      <c r="HB673">
        <v>1</v>
      </c>
      <c r="HC673">
        <v>0</v>
      </c>
      <c r="HD673">
        <v>0</v>
      </c>
      <c r="HE673">
        <v>0</v>
      </c>
      <c r="HF673">
        <v>0</v>
      </c>
      <c r="HG673">
        <v>0</v>
      </c>
      <c r="HH673">
        <v>0</v>
      </c>
      <c r="HI673">
        <v>0</v>
      </c>
      <c r="HJ673">
        <v>0</v>
      </c>
      <c r="HK673">
        <v>0</v>
      </c>
      <c r="HL673">
        <v>0</v>
      </c>
      <c r="HM673">
        <v>0</v>
      </c>
      <c r="HN673">
        <v>0</v>
      </c>
      <c r="HO673">
        <v>0</v>
      </c>
      <c r="HP673">
        <v>0</v>
      </c>
      <c r="HQ673">
        <v>1</v>
      </c>
      <c r="HR673">
        <v>1</v>
      </c>
      <c r="HS673">
        <v>0</v>
      </c>
      <c r="HT673">
        <v>0</v>
      </c>
      <c r="HU673">
        <v>0</v>
      </c>
      <c r="HV673">
        <v>0</v>
      </c>
      <c r="HW673">
        <v>0</v>
      </c>
      <c r="HX673">
        <v>0</v>
      </c>
      <c r="HY673">
        <v>0</v>
      </c>
      <c r="HZ673">
        <v>0</v>
      </c>
      <c r="IA673">
        <v>0</v>
      </c>
      <c r="IB673">
        <v>0</v>
      </c>
      <c r="IC673">
        <v>1</v>
      </c>
      <c r="ID673">
        <v>0</v>
      </c>
      <c r="IE673">
        <v>1</v>
      </c>
    </row>
    <row r="674" spans="1:239">
      <c r="A674" t="s">
        <v>485</v>
      </c>
      <c r="B674" t="s">
        <v>479</v>
      </c>
      <c r="C674" t="str">
        <f>"061904"</f>
        <v>061904</v>
      </c>
      <c r="D674" t="s">
        <v>484</v>
      </c>
      <c r="E674">
        <v>1</v>
      </c>
      <c r="F674">
        <v>897</v>
      </c>
      <c r="G674">
        <v>690</v>
      </c>
      <c r="H674">
        <v>291</v>
      </c>
      <c r="I674">
        <v>399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399</v>
      </c>
      <c r="T674">
        <v>0</v>
      </c>
      <c r="U674">
        <v>0</v>
      </c>
      <c r="V674">
        <v>399</v>
      </c>
      <c r="W674">
        <v>11</v>
      </c>
      <c r="X674">
        <v>6</v>
      </c>
      <c r="Y674">
        <v>5</v>
      </c>
      <c r="Z674">
        <v>0</v>
      </c>
      <c r="AA674">
        <v>388</v>
      </c>
      <c r="AB674">
        <v>178</v>
      </c>
      <c r="AC674">
        <v>32</v>
      </c>
      <c r="AD674">
        <v>0</v>
      </c>
      <c r="AE674">
        <v>0</v>
      </c>
      <c r="AF674">
        <v>0</v>
      </c>
      <c r="AG674">
        <v>0</v>
      </c>
      <c r="AH674">
        <v>138</v>
      </c>
      <c r="AI674">
        <v>1</v>
      </c>
      <c r="AJ674">
        <v>1</v>
      </c>
      <c r="AK674">
        <v>2</v>
      </c>
      <c r="AL674">
        <v>2</v>
      </c>
      <c r="AM674">
        <v>0</v>
      </c>
      <c r="AN674">
        <v>0</v>
      </c>
      <c r="AO674">
        <v>1</v>
      </c>
      <c r="AP674">
        <v>0</v>
      </c>
      <c r="AQ674">
        <v>1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178</v>
      </c>
      <c r="BB674">
        <v>48</v>
      </c>
      <c r="BC674">
        <v>21</v>
      </c>
      <c r="BD674">
        <v>3</v>
      </c>
      <c r="BE674">
        <v>0</v>
      </c>
      <c r="BF674">
        <v>2</v>
      </c>
      <c r="BG674">
        <v>2</v>
      </c>
      <c r="BH674">
        <v>1</v>
      </c>
      <c r="BI674">
        <v>1</v>
      </c>
      <c r="BJ674">
        <v>0</v>
      </c>
      <c r="BK674">
        <v>0</v>
      </c>
      <c r="BL674">
        <v>5</v>
      </c>
      <c r="BM674">
        <v>4</v>
      </c>
      <c r="BN674">
        <v>1</v>
      </c>
      <c r="BO674">
        <v>4</v>
      </c>
      <c r="BP674">
        <v>0</v>
      </c>
      <c r="BQ674">
        <v>0</v>
      </c>
      <c r="BR674">
        <v>0</v>
      </c>
      <c r="BS674">
        <v>1</v>
      </c>
      <c r="BT674">
        <v>2</v>
      </c>
      <c r="BU674">
        <v>0</v>
      </c>
      <c r="BV674">
        <v>0</v>
      </c>
      <c r="BW674">
        <v>1</v>
      </c>
      <c r="BX674">
        <v>0</v>
      </c>
      <c r="BY674">
        <v>0</v>
      </c>
      <c r="BZ674">
        <v>0</v>
      </c>
      <c r="CA674">
        <v>48</v>
      </c>
      <c r="CB674">
        <v>13</v>
      </c>
      <c r="CC674">
        <v>3</v>
      </c>
      <c r="CD674">
        <v>3</v>
      </c>
      <c r="CE674">
        <v>0</v>
      </c>
      <c r="CF674">
        <v>3</v>
      </c>
      <c r="CG674">
        <v>1</v>
      </c>
      <c r="CH674">
        <v>1</v>
      </c>
      <c r="CI674">
        <v>1</v>
      </c>
      <c r="CJ674">
        <v>0</v>
      </c>
      <c r="CK674">
        <v>0</v>
      </c>
      <c r="CL674">
        <v>1</v>
      </c>
      <c r="CM674">
        <v>0</v>
      </c>
      <c r="CN674">
        <v>0</v>
      </c>
      <c r="CO674">
        <v>0</v>
      </c>
      <c r="CP674">
        <v>0</v>
      </c>
      <c r="CQ674">
        <v>13</v>
      </c>
      <c r="CR674">
        <v>11</v>
      </c>
      <c r="CS674">
        <v>6</v>
      </c>
      <c r="CT674">
        <v>0</v>
      </c>
      <c r="CU674">
        <v>0</v>
      </c>
      <c r="CV674">
        <v>0</v>
      </c>
      <c r="CW674">
        <v>2</v>
      </c>
      <c r="CX674">
        <v>0</v>
      </c>
      <c r="CY674">
        <v>0</v>
      </c>
      <c r="CZ674">
        <v>0</v>
      </c>
      <c r="DA674">
        <v>0</v>
      </c>
      <c r="DB674">
        <v>2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1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11</v>
      </c>
      <c r="DR674">
        <v>70</v>
      </c>
      <c r="DS674">
        <v>6</v>
      </c>
      <c r="DT674">
        <v>1</v>
      </c>
      <c r="DU674">
        <v>1</v>
      </c>
      <c r="DV674">
        <v>0</v>
      </c>
      <c r="DW674">
        <v>2</v>
      </c>
      <c r="DX674">
        <v>0</v>
      </c>
      <c r="DY674">
        <v>2</v>
      </c>
      <c r="DZ674">
        <v>0</v>
      </c>
      <c r="EA674">
        <v>1</v>
      </c>
      <c r="EB674">
        <v>0</v>
      </c>
      <c r="EC674">
        <v>2</v>
      </c>
      <c r="ED674">
        <v>52</v>
      </c>
      <c r="EE674">
        <v>0</v>
      </c>
      <c r="EF674">
        <v>1</v>
      </c>
      <c r="EG674">
        <v>0</v>
      </c>
      <c r="EH674">
        <v>0</v>
      </c>
      <c r="EI674">
        <v>0</v>
      </c>
      <c r="EJ674">
        <v>0</v>
      </c>
      <c r="EK674">
        <v>0</v>
      </c>
      <c r="EL674">
        <v>1</v>
      </c>
      <c r="EM674">
        <v>1</v>
      </c>
      <c r="EN674">
        <v>0</v>
      </c>
      <c r="EO674">
        <v>0</v>
      </c>
      <c r="EP674">
        <v>0</v>
      </c>
      <c r="EQ674">
        <v>70</v>
      </c>
      <c r="ER674">
        <v>21</v>
      </c>
      <c r="ES674">
        <v>8</v>
      </c>
      <c r="ET674">
        <v>4</v>
      </c>
      <c r="EU674">
        <v>0</v>
      </c>
      <c r="EV674">
        <v>0</v>
      </c>
      <c r="EW674">
        <v>0</v>
      </c>
      <c r="EX674">
        <v>5</v>
      </c>
      <c r="EY674">
        <v>0</v>
      </c>
      <c r="EZ674">
        <v>0</v>
      </c>
      <c r="FA674">
        <v>0</v>
      </c>
      <c r="FB674">
        <v>0</v>
      </c>
      <c r="FC674">
        <v>0</v>
      </c>
      <c r="FD674">
        <v>0</v>
      </c>
      <c r="FE674">
        <v>0</v>
      </c>
      <c r="FF674">
        <v>0</v>
      </c>
      <c r="FG674">
        <v>0</v>
      </c>
      <c r="FH674">
        <v>1</v>
      </c>
      <c r="FI674">
        <v>0</v>
      </c>
      <c r="FJ674">
        <v>0</v>
      </c>
      <c r="FK674">
        <v>0</v>
      </c>
      <c r="FL674">
        <v>0</v>
      </c>
      <c r="FM674">
        <v>0</v>
      </c>
      <c r="FN674">
        <v>0</v>
      </c>
      <c r="FO674">
        <v>0</v>
      </c>
      <c r="FP674">
        <v>3</v>
      </c>
      <c r="FQ674">
        <v>21</v>
      </c>
      <c r="FR674">
        <v>35</v>
      </c>
      <c r="FS674">
        <v>10</v>
      </c>
      <c r="FT674">
        <v>1</v>
      </c>
      <c r="FU674">
        <v>2</v>
      </c>
      <c r="FV674">
        <v>1</v>
      </c>
      <c r="FW674">
        <v>1</v>
      </c>
      <c r="FX674">
        <v>1</v>
      </c>
      <c r="FY674">
        <v>4</v>
      </c>
      <c r="FZ674">
        <v>0</v>
      </c>
      <c r="GA674">
        <v>0</v>
      </c>
      <c r="GB674">
        <v>4</v>
      </c>
      <c r="GC674">
        <v>0</v>
      </c>
      <c r="GD674">
        <v>0</v>
      </c>
      <c r="GE674">
        <v>0</v>
      </c>
      <c r="GF674">
        <v>0</v>
      </c>
      <c r="GG674">
        <v>1</v>
      </c>
      <c r="GH674">
        <v>1</v>
      </c>
      <c r="GI674">
        <v>2</v>
      </c>
      <c r="GJ674">
        <v>0</v>
      </c>
      <c r="GK674">
        <v>0</v>
      </c>
      <c r="GL674">
        <v>0</v>
      </c>
      <c r="GM674">
        <v>3</v>
      </c>
      <c r="GN674">
        <v>0</v>
      </c>
      <c r="GO674">
        <v>1</v>
      </c>
      <c r="GP674">
        <v>3</v>
      </c>
      <c r="GQ674">
        <v>35</v>
      </c>
      <c r="GR674">
        <v>10</v>
      </c>
      <c r="GS674">
        <v>5</v>
      </c>
      <c r="GT674">
        <v>1</v>
      </c>
      <c r="GU674">
        <v>1</v>
      </c>
      <c r="GV674">
        <v>0</v>
      </c>
      <c r="GW674">
        <v>1</v>
      </c>
      <c r="GX674">
        <v>0</v>
      </c>
      <c r="GY674">
        <v>0</v>
      </c>
      <c r="GZ674">
        <v>1</v>
      </c>
      <c r="HA674">
        <v>0</v>
      </c>
      <c r="HB674">
        <v>0</v>
      </c>
      <c r="HC674">
        <v>0</v>
      </c>
      <c r="HD674">
        <v>0</v>
      </c>
      <c r="HE674">
        <v>0</v>
      </c>
      <c r="HF674">
        <v>0</v>
      </c>
      <c r="HG674">
        <v>1</v>
      </c>
      <c r="HH674">
        <v>0</v>
      </c>
      <c r="HI674">
        <v>0</v>
      </c>
      <c r="HJ674">
        <v>0</v>
      </c>
      <c r="HK674">
        <v>0</v>
      </c>
      <c r="HL674">
        <v>0</v>
      </c>
      <c r="HM674">
        <v>0</v>
      </c>
      <c r="HN674">
        <v>0</v>
      </c>
      <c r="HO674">
        <v>0</v>
      </c>
      <c r="HP674">
        <v>0</v>
      </c>
      <c r="HQ674">
        <v>10</v>
      </c>
      <c r="HR674">
        <v>2</v>
      </c>
      <c r="HS674">
        <v>0</v>
      </c>
      <c r="HT674">
        <v>0</v>
      </c>
      <c r="HU674">
        <v>0</v>
      </c>
      <c r="HV674">
        <v>0</v>
      </c>
      <c r="HW674">
        <v>0</v>
      </c>
      <c r="HX674">
        <v>0</v>
      </c>
      <c r="HY674">
        <v>0</v>
      </c>
      <c r="HZ674">
        <v>1</v>
      </c>
      <c r="IA674">
        <v>0</v>
      </c>
      <c r="IB674">
        <v>0</v>
      </c>
      <c r="IC674">
        <v>0</v>
      </c>
      <c r="ID674">
        <v>1</v>
      </c>
      <c r="IE674">
        <v>2</v>
      </c>
    </row>
    <row r="675" spans="1:239">
      <c r="A675" t="s">
        <v>483</v>
      </c>
      <c r="B675" t="s">
        <v>479</v>
      </c>
      <c r="C675" t="str">
        <f>"061904"</f>
        <v>061904</v>
      </c>
      <c r="D675" t="s">
        <v>482</v>
      </c>
      <c r="E675">
        <v>2</v>
      </c>
      <c r="F675">
        <v>363</v>
      </c>
      <c r="G675">
        <v>280</v>
      </c>
      <c r="H675">
        <v>124</v>
      </c>
      <c r="I675">
        <v>156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156</v>
      </c>
      <c r="T675">
        <v>0</v>
      </c>
      <c r="U675">
        <v>0</v>
      </c>
      <c r="V675">
        <v>156</v>
      </c>
      <c r="W675">
        <v>7</v>
      </c>
      <c r="X675">
        <v>6</v>
      </c>
      <c r="Y675">
        <v>1</v>
      </c>
      <c r="Z675">
        <v>0</v>
      </c>
      <c r="AA675">
        <v>149</v>
      </c>
      <c r="AB675">
        <v>89</v>
      </c>
      <c r="AC675">
        <v>19</v>
      </c>
      <c r="AD675">
        <v>2</v>
      </c>
      <c r="AE675">
        <v>0</v>
      </c>
      <c r="AF675">
        <v>2</v>
      </c>
      <c r="AG675">
        <v>1</v>
      </c>
      <c r="AH675">
        <v>61</v>
      </c>
      <c r="AI675">
        <v>1</v>
      </c>
      <c r="AJ675">
        <v>0</v>
      </c>
      <c r="AK675">
        <v>0</v>
      </c>
      <c r="AL675">
        <v>1</v>
      </c>
      <c r="AM675">
        <v>1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1</v>
      </c>
      <c r="AX675">
        <v>0</v>
      </c>
      <c r="AY675">
        <v>0</v>
      </c>
      <c r="AZ675">
        <v>0</v>
      </c>
      <c r="BA675">
        <v>89</v>
      </c>
      <c r="BB675">
        <v>7</v>
      </c>
      <c r="BC675">
        <v>4</v>
      </c>
      <c r="BD675">
        <v>1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1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1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7</v>
      </c>
      <c r="CB675">
        <v>5</v>
      </c>
      <c r="CC675">
        <v>3</v>
      </c>
      <c r="CD675">
        <v>0</v>
      </c>
      <c r="CE675">
        <v>2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5</v>
      </c>
      <c r="CR675">
        <v>11</v>
      </c>
      <c r="CS675">
        <v>5</v>
      </c>
      <c r="CT675">
        <v>0</v>
      </c>
      <c r="CU675">
        <v>0</v>
      </c>
      <c r="CV675">
        <v>1</v>
      </c>
      <c r="CW675">
        <v>0</v>
      </c>
      <c r="CX675">
        <v>0</v>
      </c>
      <c r="CY675">
        <v>0</v>
      </c>
      <c r="CZ675">
        <v>0</v>
      </c>
      <c r="DA675">
        <v>1</v>
      </c>
      <c r="DB675">
        <v>0</v>
      </c>
      <c r="DC675">
        <v>1</v>
      </c>
      <c r="DD675">
        <v>0</v>
      </c>
      <c r="DE675">
        <v>0</v>
      </c>
      <c r="DF675">
        <v>0</v>
      </c>
      <c r="DG675">
        <v>0</v>
      </c>
      <c r="DH675">
        <v>1</v>
      </c>
      <c r="DI675">
        <v>0</v>
      </c>
      <c r="DJ675">
        <v>1</v>
      </c>
      <c r="DK675">
        <v>0</v>
      </c>
      <c r="DL675">
        <v>1</v>
      </c>
      <c r="DM675">
        <v>0</v>
      </c>
      <c r="DN675">
        <v>0</v>
      </c>
      <c r="DO675">
        <v>0</v>
      </c>
      <c r="DP675">
        <v>0</v>
      </c>
      <c r="DQ675">
        <v>11</v>
      </c>
      <c r="DR675">
        <v>15</v>
      </c>
      <c r="DS675">
        <v>4</v>
      </c>
      <c r="DT675">
        <v>1</v>
      </c>
      <c r="DU675">
        <v>0</v>
      </c>
      <c r="DV675">
        <v>0</v>
      </c>
      <c r="DW675">
        <v>0</v>
      </c>
      <c r="DX675">
        <v>0</v>
      </c>
      <c r="DY675">
        <v>0</v>
      </c>
      <c r="DZ675">
        <v>1</v>
      </c>
      <c r="EA675">
        <v>0</v>
      </c>
      <c r="EB675">
        <v>0</v>
      </c>
      <c r="EC675">
        <v>0</v>
      </c>
      <c r="ED675">
        <v>8</v>
      </c>
      <c r="EE675">
        <v>0</v>
      </c>
      <c r="EF675">
        <v>0</v>
      </c>
      <c r="EG675">
        <v>0</v>
      </c>
      <c r="EH675">
        <v>0</v>
      </c>
      <c r="EI675">
        <v>0</v>
      </c>
      <c r="EJ675">
        <v>0</v>
      </c>
      <c r="EK675">
        <v>0</v>
      </c>
      <c r="EL675">
        <v>0</v>
      </c>
      <c r="EM675">
        <v>0</v>
      </c>
      <c r="EN675">
        <v>0</v>
      </c>
      <c r="EO675">
        <v>0</v>
      </c>
      <c r="EP675">
        <v>1</v>
      </c>
      <c r="EQ675">
        <v>15</v>
      </c>
      <c r="ER675">
        <v>6</v>
      </c>
      <c r="ES675">
        <v>2</v>
      </c>
      <c r="ET675">
        <v>0</v>
      </c>
      <c r="EU675">
        <v>0</v>
      </c>
      <c r="EV675">
        <v>1</v>
      </c>
      <c r="EW675">
        <v>0</v>
      </c>
      <c r="EX675">
        <v>3</v>
      </c>
      <c r="EY675">
        <v>0</v>
      </c>
      <c r="EZ675">
        <v>0</v>
      </c>
      <c r="FA675">
        <v>0</v>
      </c>
      <c r="FB675">
        <v>0</v>
      </c>
      <c r="FC675">
        <v>0</v>
      </c>
      <c r="FD675">
        <v>0</v>
      </c>
      <c r="FE675">
        <v>0</v>
      </c>
      <c r="FF675">
        <v>0</v>
      </c>
      <c r="FG675">
        <v>0</v>
      </c>
      <c r="FH675">
        <v>0</v>
      </c>
      <c r="FI675">
        <v>0</v>
      </c>
      <c r="FJ675">
        <v>0</v>
      </c>
      <c r="FK675">
        <v>0</v>
      </c>
      <c r="FL675">
        <v>0</v>
      </c>
      <c r="FM675">
        <v>0</v>
      </c>
      <c r="FN675">
        <v>0</v>
      </c>
      <c r="FO675">
        <v>0</v>
      </c>
      <c r="FP675">
        <v>0</v>
      </c>
      <c r="FQ675">
        <v>6</v>
      </c>
      <c r="FR675">
        <v>15</v>
      </c>
      <c r="FS675">
        <v>2</v>
      </c>
      <c r="FT675">
        <v>2</v>
      </c>
      <c r="FU675">
        <v>0</v>
      </c>
      <c r="FV675">
        <v>0</v>
      </c>
      <c r="FW675">
        <v>0</v>
      </c>
      <c r="FX675">
        <v>0</v>
      </c>
      <c r="FY675">
        <v>1</v>
      </c>
      <c r="FZ675">
        <v>0</v>
      </c>
      <c r="GA675">
        <v>0</v>
      </c>
      <c r="GB675">
        <v>1</v>
      </c>
      <c r="GC675">
        <v>0</v>
      </c>
      <c r="GD675">
        <v>2</v>
      </c>
      <c r="GE675">
        <v>0</v>
      </c>
      <c r="GF675">
        <v>0</v>
      </c>
      <c r="GG675">
        <v>0</v>
      </c>
      <c r="GH675">
        <v>0</v>
      </c>
      <c r="GI675">
        <v>1</v>
      </c>
      <c r="GJ675">
        <v>0</v>
      </c>
      <c r="GK675">
        <v>0</v>
      </c>
      <c r="GL675">
        <v>2</v>
      </c>
      <c r="GM675">
        <v>2</v>
      </c>
      <c r="GN675">
        <v>0</v>
      </c>
      <c r="GO675">
        <v>2</v>
      </c>
      <c r="GP675">
        <v>0</v>
      </c>
      <c r="GQ675">
        <v>15</v>
      </c>
      <c r="GR675">
        <v>1</v>
      </c>
      <c r="GS675">
        <v>0</v>
      </c>
      <c r="GT675">
        <v>1</v>
      </c>
      <c r="GU675">
        <v>0</v>
      </c>
      <c r="GV675">
        <v>0</v>
      </c>
      <c r="GW675">
        <v>0</v>
      </c>
      <c r="GX675">
        <v>0</v>
      </c>
      <c r="GY675">
        <v>0</v>
      </c>
      <c r="GZ675">
        <v>0</v>
      </c>
      <c r="HA675">
        <v>0</v>
      </c>
      <c r="HB675">
        <v>0</v>
      </c>
      <c r="HC675">
        <v>0</v>
      </c>
      <c r="HD675">
        <v>0</v>
      </c>
      <c r="HE675">
        <v>0</v>
      </c>
      <c r="HF675">
        <v>0</v>
      </c>
      <c r="HG675">
        <v>0</v>
      </c>
      <c r="HH675">
        <v>0</v>
      </c>
      <c r="HI675">
        <v>0</v>
      </c>
      <c r="HJ675">
        <v>0</v>
      </c>
      <c r="HK675">
        <v>0</v>
      </c>
      <c r="HL675">
        <v>0</v>
      </c>
      <c r="HM675">
        <v>0</v>
      </c>
      <c r="HN675">
        <v>0</v>
      </c>
      <c r="HO675">
        <v>0</v>
      </c>
      <c r="HP675">
        <v>0</v>
      </c>
      <c r="HQ675">
        <v>1</v>
      </c>
      <c r="HR675">
        <v>0</v>
      </c>
      <c r="HS675">
        <v>0</v>
      </c>
      <c r="HT675">
        <v>0</v>
      </c>
      <c r="HU675">
        <v>0</v>
      </c>
      <c r="HV675">
        <v>0</v>
      </c>
      <c r="HW675">
        <v>0</v>
      </c>
      <c r="HX675">
        <v>0</v>
      </c>
      <c r="HY675">
        <v>0</v>
      </c>
      <c r="HZ675">
        <v>0</v>
      </c>
      <c r="IA675">
        <v>0</v>
      </c>
      <c r="IB675">
        <v>0</v>
      </c>
      <c r="IC675">
        <v>0</v>
      </c>
      <c r="ID675">
        <v>0</v>
      </c>
      <c r="IE675">
        <v>0</v>
      </c>
    </row>
    <row r="676" spans="1:239">
      <c r="A676" t="s">
        <v>481</v>
      </c>
      <c r="B676" t="s">
        <v>479</v>
      </c>
      <c r="C676" t="str">
        <f>"061904"</f>
        <v>061904</v>
      </c>
      <c r="D676" t="s">
        <v>248</v>
      </c>
      <c r="E676">
        <v>3</v>
      </c>
      <c r="F676">
        <v>204</v>
      </c>
      <c r="G676">
        <v>160</v>
      </c>
      <c r="H676">
        <v>89</v>
      </c>
      <c r="I676">
        <v>71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71</v>
      </c>
      <c r="T676">
        <v>0</v>
      </c>
      <c r="U676">
        <v>0</v>
      </c>
      <c r="V676">
        <v>71</v>
      </c>
      <c r="W676">
        <v>2</v>
      </c>
      <c r="X676">
        <v>2</v>
      </c>
      <c r="Y676">
        <v>0</v>
      </c>
      <c r="Z676">
        <v>0</v>
      </c>
      <c r="AA676">
        <v>69</v>
      </c>
      <c r="AB676">
        <v>31</v>
      </c>
      <c r="AC676">
        <v>4</v>
      </c>
      <c r="AD676">
        <v>0</v>
      </c>
      <c r="AE676">
        <v>0</v>
      </c>
      <c r="AF676">
        <v>1</v>
      </c>
      <c r="AG676">
        <v>0</v>
      </c>
      <c r="AH676">
        <v>21</v>
      </c>
      <c r="AI676">
        <v>0</v>
      </c>
      <c r="AJ676">
        <v>0</v>
      </c>
      <c r="AK676">
        <v>1</v>
      </c>
      <c r="AL676">
        <v>0</v>
      </c>
      <c r="AM676">
        <v>1</v>
      </c>
      <c r="AN676">
        <v>0</v>
      </c>
      <c r="AO676">
        <v>1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2</v>
      </c>
      <c r="AX676">
        <v>0</v>
      </c>
      <c r="AY676">
        <v>0</v>
      </c>
      <c r="AZ676">
        <v>0</v>
      </c>
      <c r="BA676">
        <v>31</v>
      </c>
      <c r="BB676">
        <v>7</v>
      </c>
      <c r="BC676">
        <v>3</v>
      </c>
      <c r="BD676">
        <v>0</v>
      </c>
      <c r="BE676">
        <v>0</v>
      </c>
      <c r="BF676">
        <v>0</v>
      </c>
      <c r="BG676">
        <v>1</v>
      </c>
      <c r="BH676">
        <v>1</v>
      </c>
      <c r="BI676">
        <v>0</v>
      </c>
      <c r="BJ676">
        <v>1</v>
      </c>
      <c r="BK676">
        <v>0</v>
      </c>
      <c r="BL676">
        <v>0</v>
      </c>
      <c r="BM676">
        <v>1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7</v>
      </c>
      <c r="CB676">
        <v>1</v>
      </c>
      <c r="CC676">
        <v>1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1</v>
      </c>
      <c r="CR676">
        <v>1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1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0</v>
      </c>
      <c r="DO676">
        <v>0</v>
      </c>
      <c r="DP676">
        <v>0</v>
      </c>
      <c r="DQ676">
        <v>1</v>
      </c>
      <c r="DR676">
        <v>22</v>
      </c>
      <c r="DS676">
        <v>0</v>
      </c>
      <c r="DT676">
        <v>1</v>
      </c>
      <c r="DU676">
        <v>0</v>
      </c>
      <c r="DV676">
        <v>11</v>
      </c>
      <c r="DW676">
        <v>0</v>
      </c>
      <c r="DX676">
        <v>0</v>
      </c>
      <c r="DY676">
        <v>0</v>
      </c>
      <c r="DZ676">
        <v>0</v>
      </c>
      <c r="EA676">
        <v>1</v>
      </c>
      <c r="EB676">
        <v>1</v>
      </c>
      <c r="EC676">
        <v>1</v>
      </c>
      <c r="ED676">
        <v>5</v>
      </c>
      <c r="EE676">
        <v>0</v>
      </c>
      <c r="EF676">
        <v>0</v>
      </c>
      <c r="EG676">
        <v>0</v>
      </c>
      <c r="EH676">
        <v>0</v>
      </c>
      <c r="EI676">
        <v>0</v>
      </c>
      <c r="EJ676">
        <v>0</v>
      </c>
      <c r="EK676">
        <v>0</v>
      </c>
      <c r="EL676">
        <v>0</v>
      </c>
      <c r="EM676">
        <v>1</v>
      </c>
      <c r="EN676">
        <v>1</v>
      </c>
      <c r="EO676">
        <v>0</v>
      </c>
      <c r="EP676">
        <v>0</v>
      </c>
      <c r="EQ676">
        <v>22</v>
      </c>
      <c r="ER676">
        <v>3</v>
      </c>
      <c r="ES676">
        <v>0</v>
      </c>
      <c r="ET676">
        <v>2</v>
      </c>
      <c r="EU676">
        <v>0</v>
      </c>
      <c r="EV676">
        <v>0</v>
      </c>
      <c r="EW676">
        <v>0</v>
      </c>
      <c r="EX676">
        <v>0</v>
      </c>
      <c r="EY676">
        <v>0</v>
      </c>
      <c r="EZ676">
        <v>0</v>
      </c>
      <c r="FA676">
        <v>0</v>
      </c>
      <c r="FB676">
        <v>0</v>
      </c>
      <c r="FC676">
        <v>0</v>
      </c>
      <c r="FD676">
        <v>0</v>
      </c>
      <c r="FE676">
        <v>0</v>
      </c>
      <c r="FF676">
        <v>0</v>
      </c>
      <c r="FG676">
        <v>0</v>
      </c>
      <c r="FH676">
        <v>0</v>
      </c>
      <c r="FI676">
        <v>0</v>
      </c>
      <c r="FJ676">
        <v>0</v>
      </c>
      <c r="FK676">
        <v>1</v>
      </c>
      <c r="FL676">
        <v>0</v>
      </c>
      <c r="FM676">
        <v>0</v>
      </c>
      <c r="FN676">
        <v>0</v>
      </c>
      <c r="FO676">
        <v>0</v>
      </c>
      <c r="FP676">
        <v>0</v>
      </c>
      <c r="FQ676">
        <v>3</v>
      </c>
      <c r="FR676">
        <v>3</v>
      </c>
      <c r="FS676">
        <v>0</v>
      </c>
      <c r="FT676">
        <v>0</v>
      </c>
      <c r="FU676">
        <v>0</v>
      </c>
      <c r="FV676">
        <v>1</v>
      </c>
      <c r="FW676">
        <v>0</v>
      </c>
      <c r="FX676">
        <v>0</v>
      </c>
      <c r="FY676">
        <v>0</v>
      </c>
      <c r="FZ676">
        <v>0</v>
      </c>
      <c r="GA676">
        <v>0</v>
      </c>
      <c r="GB676">
        <v>0</v>
      </c>
      <c r="GC676">
        <v>0</v>
      </c>
      <c r="GD676">
        <v>0</v>
      </c>
      <c r="GE676">
        <v>0</v>
      </c>
      <c r="GF676">
        <v>0</v>
      </c>
      <c r="GG676">
        <v>0</v>
      </c>
      <c r="GH676">
        <v>0</v>
      </c>
      <c r="GI676">
        <v>0</v>
      </c>
      <c r="GJ676">
        <v>0</v>
      </c>
      <c r="GK676">
        <v>0</v>
      </c>
      <c r="GL676">
        <v>0</v>
      </c>
      <c r="GM676">
        <v>0</v>
      </c>
      <c r="GN676">
        <v>0</v>
      </c>
      <c r="GO676">
        <v>2</v>
      </c>
      <c r="GP676">
        <v>0</v>
      </c>
      <c r="GQ676">
        <v>3</v>
      </c>
      <c r="GR676">
        <v>1</v>
      </c>
      <c r="GS676">
        <v>0</v>
      </c>
      <c r="GT676">
        <v>0</v>
      </c>
      <c r="GU676">
        <v>0</v>
      </c>
      <c r="GV676">
        <v>0</v>
      </c>
      <c r="GW676">
        <v>0</v>
      </c>
      <c r="GX676">
        <v>0</v>
      </c>
      <c r="GY676">
        <v>0</v>
      </c>
      <c r="GZ676">
        <v>0</v>
      </c>
      <c r="HA676">
        <v>0</v>
      </c>
      <c r="HB676">
        <v>0</v>
      </c>
      <c r="HC676">
        <v>0</v>
      </c>
      <c r="HD676">
        <v>0</v>
      </c>
      <c r="HE676">
        <v>1</v>
      </c>
      <c r="HF676">
        <v>0</v>
      </c>
      <c r="HG676">
        <v>0</v>
      </c>
      <c r="HH676">
        <v>0</v>
      </c>
      <c r="HI676">
        <v>0</v>
      </c>
      <c r="HJ676">
        <v>0</v>
      </c>
      <c r="HK676">
        <v>0</v>
      </c>
      <c r="HL676">
        <v>0</v>
      </c>
      <c r="HM676">
        <v>0</v>
      </c>
      <c r="HN676">
        <v>0</v>
      </c>
      <c r="HO676">
        <v>0</v>
      </c>
      <c r="HP676">
        <v>0</v>
      </c>
      <c r="HQ676">
        <v>1</v>
      </c>
      <c r="HR676">
        <v>0</v>
      </c>
      <c r="HS676">
        <v>0</v>
      </c>
      <c r="HT676">
        <v>0</v>
      </c>
      <c r="HU676">
        <v>0</v>
      </c>
      <c r="HV676">
        <v>0</v>
      </c>
      <c r="HW676">
        <v>0</v>
      </c>
      <c r="HX676">
        <v>0</v>
      </c>
      <c r="HY676">
        <v>0</v>
      </c>
      <c r="HZ676">
        <v>0</v>
      </c>
      <c r="IA676">
        <v>0</v>
      </c>
      <c r="IB676">
        <v>0</v>
      </c>
      <c r="IC676">
        <v>0</v>
      </c>
      <c r="ID676">
        <v>0</v>
      </c>
      <c r="IE676">
        <v>0</v>
      </c>
    </row>
    <row r="677" spans="1:239">
      <c r="A677" t="s">
        <v>480</v>
      </c>
      <c r="B677" t="s">
        <v>479</v>
      </c>
      <c r="C677" t="str">
        <f>"061904"</f>
        <v>061904</v>
      </c>
      <c r="D677" t="s">
        <v>478</v>
      </c>
      <c r="E677">
        <v>4</v>
      </c>
      <c r="F677">
        <v>311</v>
      </c>
      <c r="G677">
        <v>240</v>
      </c>
      <c r="H677">
        <v>127</v>
      </c>
      <c r="I677">
        <v>113</v>
      </c>
      <c r="J677">
        <v>0</v>
      </c>
      <c r="K677">
        <v>4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113</v>
      </c>
      <c r="T677">
        <v>0</v>
      </c>
      <c r="U677">
        <v>0</v>
      </c>
      <c r="V677">
        <v>113</v>
      </c>
      <c r="W677">
        <v>4</v>
      </c>
      <c r="X677">
        <v>4</v>
      </c>
      <c r="Y677">
        <v>0</v>
      </c>
      <c r="Z677">
        <v>0</v>
      </c>
      <c r="AA677">
        <v>109</v>
      </c>
      <c r="AB677">
        <v>58</v>
      </c>
      <c r="AC677">
        <v>26</v>
      </c>
      <c r="AD677">
        <v>1</v>
      </c>
      <c r="AE677">
        <v>0</v>
      </c>
      <c r="AF677">
        <v>4</v>
      </c>
      <c r="AG677">
        <v>0</v>
      </c>
      <c r="AH677">
        <v>16</v>
      </c>
      <c r="AI677">
        <v>1</v>
      </c>
      <c r="AJ677">
        <v>0</v>
      </c>
      <c r="AK677">
        <v>0</v>
      </c>
      <c r="AL677">
        <v>1</v>
      </c>
      <c r="AM677">
        <v>0</v>
      </c>
      <c r="AN677">
        <v>0</v>
      </c>
      <c r="AO677">
        <v>2</v>
      </c>
      <c r="AP677">
        <v>4</v>
      </c>
      <c r="AQ677">
        <v>1</v>
      </c>
      <c r="AR677">
        <v>0</v>
      </c>
      <c r="AS677">
        <v>0</v>
      </c>
      <c r="AT677">
        <v>1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1</v>
      </c>
      <c r="BA677">
        <v>58</v>
      </c>
      <c r="BB677">
        <v>9</v>
      </c>
      <c r="BC677">
        <v>6</v>
      </c>
      <c r="BD677">
        <v>3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9</v>
      </c>
      <c r="CB677">
        <v>5</v>
      </c>
      <c r="CC677">
        <v>4</v>
      </c>
      <c r="CD677">
        <v>1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5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DR677">
        <v>19</v>
      </c>
      <c r="DS677">
        <v>3</v>
      </c>
      <c r="DT677">
        <v>1</v>
      </c>
      <c r="DU677">
        <v>0</v>
      </c>
      <c r="DV677">
        <v>0</v>
      </c>
      <c r="DW677">
        <v>0</v>
      </c>
      <c r="DX677">
        <v>0</v>
      </c>
      <c r="DY677">
        <v>0</v>
      </c>
      <c r="DZ677">
        <v>0</v>
      </c>
      <c r="EA677">
        <v>0</v>
      </c>
      <c r="EB677">
        <v>0</v>
      </c>
      <c r="EC677">
        <v>0</v>
      </c>
      <c r="ED677">
        <v>14</v>
      </c>
      <c r="EE677">
        <v>0</v>
      </c>
      <c r="EF677">
        <v>0</v>
      </c>
      <c r="EG677">
        <v>0</v>
      </c>
      <c r="EH677">
        <v>0</v>
      </c>
      <c r="EI677">
        <v>0</v>
      </c>
      <c r="EJ677">
        <v>0</v>
      </c>
      <c r="EK677">
        <v>0</v>
      </c>
      <c r="EL677">
        <v>0</v>
      </c>
      <c r="EM677">
        <v>1</v>
      </c>
      <c r="EN677">
        <v>0</v>
      </c>
      <c r="EO677">
        <v>0</v>
      </c>
      <c r="EP677">
        <v>0</v>
      </c>
      <c r="EQ677">
        <v>19</v>
      </c>
      <c r="ER677">
        <v>4</v>
      </c>
      <c r="ES677">
        <v>0</v>
      </c>
      <c r="ET677">
        <v>2</v>
      </c>
      <c r="EU677">
        <v>1</v>
      </c>
      <c r="EV677">
        <v>0</v>
      </c>
      <c r="EW677">
        <v>0</v>
      </c>
      <c r="EX677">
        <v>0</v>
      </c>
      <c r="EY677">
        <v>0</v>
      </c>
      <c r="EZ677">
        <v>0</v>
      </c>
      <c r="FA677">
        <v>0</v>
      </c>
      <c r="FB677">
        <v>0</v>
      </c>
      <c r="FC677">
        <v>0</v>
      </c>
      <c r="FD677">
        <v>0</v>
      </c>
      <c r="FE677">
        <v>0</v>
      </c>
      <c r="FF677">
        <v>0</v>
      </c>
      <c r="FG677">
        <v>1</v>
      </c>
      <c r="FH677">
        <v>0</v>
      </c>
      <c r="FI677">
        <v>0</v>
      </c>
      <c r="FJ677">
        <v>0</v>
      </c>
      <c r="FK677">
        <v>0</v>
      </c>
      <c r="FL677">
        <v>0</v>
      </c>
      <c r="FM677">
        <v>0</v>
      </c>
      <c r="FN677">
        <v>0</v>
      </c>
      <c r="FO677">
        <v>0</v>
      </c>
      <c r="FP677">
        <v>0</v>
      </c>
      <c r="FQ677">
        <v>4</v>
      </c>
      <c r="FR677">
        <v>10</v>
      </c>
      <c r="FS677">
        <v>3</v>
      </c>
      <c r="FT677">
        <v>0</v>
      </c>
      <c r="FU677">
        <v>0</v>
      </c>
      <c r="FV677">
        <v>0</v>
      </c>
      <c r="FW677">
        <v>0</v>
      </c>
      <c r="FX677">
        <v>0</v>
      </c>
      <c r="FY677">
        <v>1</v>
      </c>
      <c r="FZ677">
        <v>0</v>
      </c>
      <c r="GA677">
        <v>1</v>
      </c>
      <c r="GB677">
        <v>0</v>
      </c>
      <c r="GC677">
        <v>0</v>
      </c>
      <c r="GD677">
        <v>0</v>
      </c>
      <c r="GE677">
        <v>0</v>
      </c>
      <c r="GF677">
        <v>0</v>
      </c>
      <c r="GG677">
        <v>1</v>
      </c>
      <c r="GH677">
        <v>0</v>
      </c>
      <c r="GI677">
        <v>0</v>
      </c>
      <c r="GJ677">
        <v>0</v>
      </c>
      <c r="GK677">
        <v>0</v>
      </c>
      <c r="GL677">
        <v>0</v>
      </c>
      <c r="GM677">
        <v>3</v>
      </c>
      <c r="GN677">
        <v>0</v>
      </c>
      <c r="GO677">
        <v>0</v>
      </c>
      <c r="GP677">
        <v>1</v>
      </c>
      <c r="GQ677">
        <v>10</v>
      </c>
      <c r="GR677">
        <v>3</v>
      </c>
      <c r="GS677">
        <v>2</v>
      </c>
      <c r="GT677">
        <v>0</v>
      </c>
      <c r="GU677">
        <v>1</v>
      </c>
      <c r="GV677">
        <v>0</v>
      </c>
      <c r="GW677">
        <v>0</v>
      </c>
      <c r="GX677">
        <v>0</v>
      </c>
      <c r="GY677">
        <v>0</v>
      </c>
      <c r="GZ677">
        <v>0</v>
      </c>
      <c r="HA677">
        <v>0</v>
      </c>
      <c r="HB677">
        <v>0</v>
      </c>
      <c r="HC677">
        <v>0</v>
      </c>
      <c r="HD677">
        <v>0</v>
      </c>
      <c r="HE677">
        <v>0</v>
      </c>
      <c r="HF677">
        <v>0</v>
      </c>
      <c r="HG677">
        <v>0</v>
      </c>
      <c r="HH677">
        <v>0</v>
      </c>
      <c r="HI677">
        <v>0</v>
      </c>
      <c r="HJ677">
        <v>0</v>
      </c>
      <c r="HK677">
        <v>0</v>
      </c>
      <c r="HL677">
        <v>0</v>
      </c>
      <c r="HM677">
        <v>0</v>
      </c>
      <c r="HN677">
        <v>0</v>
      </c>
      <c r="HO677">
        <v>0</v>
      </c>
      <c r="HP677">
        <v>0</v>
      </c>
      <c r="HQ677">
        <v>3</v>
      </c>
      <c r="HR677">
        <v>1</v>
      </c>
      <c r="HS677">
        <v>0</v>
      </c>
      <c r="HT677">
        <v>0</v>
      </c>
      <c r="HU677">
        <v>1</v>
      </c>
      <c r="HV677">
        <v>0</v>
      </c>
      <c r="HW677">
        <v>0</v>
      </c>
      <c r="HX677">
        <v>0</v>
      </c>
      <c r="HY677">
        <v>0</v>
      </c>
      <c r="HZ677">
        <v>0</v>
      </c>
      <c r="IA677">
        <v>0</v>
      </c>
      <c r="IB677">
        <v>0</v>
      </c>
      <c r="IC677">
        <v>0</v>
      </c>
      <c r="ID677">
        <v>0</v>
      </c>
      <c r="IE677">
        <v>1</v>
      </c>
    </row>
    <row r="678" spans="1:239">
      <c r="A678" t="s">
        <v>477</v>
      </c>
      <c r="B678" t="s">
        <v>468</v>
      </c>
      <c r="C678" t="str">
        <f>"061905"</f>
        <v>061905</v>
      </c>
      <c r="D678" t="s">
        <v>476</v>
      </c>
      <c r="E678">
        <v>1</v>
      </c>
      <c r="F678">
        <v>513</v>
      </c>
      <c r="G678">
        <v>390</v>
      </c>
      <c r="H678">
        <v>164</v>
      </c>
      <c r="I678">
        <v>226</v>
      </c>
      <c r="J678">
        <v>0</v>
      </c>
      <c r="K678">
        <v>3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226</v>
      </c>
      <c r="T678">
        <v>0</v>
      </c>
      <c r="U678">
        <v>0</v>
      </c>
      <c r="V678">
        <v>226</v>
      </c>
      <c r="W678">
        <v>7</v>
      </c>
      <c r="X678">
        <v>6</v>
      </c>
      <c r="Y678">
        <v>1</v>
      </c>
      <c r="Z678">
        <v>0</v>
      </c>
      <c r="AA678">
        <v>219</v>
      </c>
      <c r="AB678">
        <v>85</v>
      </c>
      <c r="AC678">
        <v>30</v>
      </c>
      <c r="AD678">
        <v>4</v>
      </c>
      <c r="AE678">
        <v>0</v>
      </c>
      <c r="AF678">
        <v>1</v>
      </c>
      <c r="AG678">
        <v>0</v>
      </c>
      <c r="AH678">
        <v>36</v>
      </c>
      <c r="AI678">
        <v>0</v>
      </c>
      <c r="AJ678">
        <v>0</v>
      </c>
      <c r="AK678">
        <v>2</v>
      </c>
      <c r="AL678">
        <v>1</v>
      </c>
      <c r="AM678">
        <v>1</v>
      </c>
      <c r="AN678">
        <v>0</v>
      </c>
      <c r="AO678">
        <v>3</v>
      </c>
      <c r="AP678">
        <v>4</v>
      </c>
      <c r="AQ678">
        <v>0</v>
      </c>
      <c r="AR678">
        <v>1</v>
      </c>
      <c r="AS678">
        <v>0</v>
      </c>
      <c r="AT678">
        <v>1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1</v>
      </c>
      <c r="BA678">
        <v>85</v>
      </c>
      <c r="BB678">
        <v>19</v>
      </c>
      <c r="BC678">
        <v>10</v>
      </c>
      <c r="BD678">
        <v>2</v>
      </c>
      <c r="BE678">
        <v>0</v>
      </c>
      <c r="BF678">
        <v>0</v>
      </c>
      <c r="BG678">
        <v>1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1</v>
      </c>
      <c r="BT678">
        <v>5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19</v>
      </c>
      <c r="CB678">
        <v>5</v>
      </c>
      <c r="CC678">
        <v>4</v>
      </c>
      <c r="CD678">
        <v>0</v>
      </c>
      <c r="CE678">
        <v>0</v>
      </c>
      <c r="CF678">
        <v>1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5</v>
      </c>
      <c r="CR678">
        <v>5</v>
      </c>
      <c r="CS678">
        <v>4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1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0</v>
      </c>
      <c r="DP678">
        <v>0</v>
      </c>
      <c r="DQ678">
        <v>5</v>
      </c>
      <c r="DR678">
        <v>83</v>
      </c>
      <c r="DS678">
        <v>1</v>
      </c>
      <c r="DT678">
        <v>0</v>
      </c>
      <c r="DU678">
        <v>1</v>
      </c>
      <c r="DV678">
        <v>0</v>
      </c>
      <c r="DW678">
        <v>0</v>
      </c>
      <c r="DX678">
        <v>0</v>
      </c>
      <c r="DY678">
        <v>0</v>
      </c>
      <c r="DZ678">
        <v>0</v>
      </c>
      <c r="EA678">
        <v>0</v>
      </c>
      <c r="EB678">
        <v>0</v>
      </c>
      <c r="EC678">
        <v>0</v>
      </c>
      <c r="ED678">
        <v>78</v>
      </c>
      <c r="EE678">
        <v>0</v>
      </c>
      <c r="EF678">
        <v>0</v>
      </c>
      <c r="EG678">
        <v>0</v>
      </c>
      <c r="EH678">
        <v>0</v>
      </c>
      <c r="EI678">
        <v>0</v>
      </c>
      <c r="EJ678">
        <v>0</v>
      </c>
      <c r="EK678">
        <v>0</v>
      </c>
      <c r="EL678">
        <v>0</v>
      </c>
      <c r="EM678">
        <v>0</v>
      </c>
      <c r="EN678">
        <v>0</v>
      </c>
      <c r="EO678">
        <v>0</v>
      </c>
      <c r="EP678">
        <v>3</v>
      </c>
      <c r="EQ678">
        <v>83</v>
      </c>
      <c r="ER678">
        <v>10</v>
      </c>
      <c r="ES678">
        <v>3</v>
      </c>
      <c r="ET678">
        <v>1</v>
      </c>
      <c r="EU678">
        <v>1</v>
      </c>
      <c r="EV678">
        <v>1</v>
      </c>
      <c r="EW678">
        <v>0</v>
      </c>
      <c r="EX678">
        <v>3</v>
      </c>
      <c r="EY678">
        <v>0</v>
      </c>
      <c r="EZ678">
        <v>0</v>
      </c>
      <c r="FA678">
        <v>0</v>
      </c>
      <c r="FB678">
        <v>0</v>
      </c>
      <c r="FC678">
        <v>0</v>
      </c>
      <c r="FD678">
        <v>0</v>
      </c>
      <c r="FE678">
        <v>0</v>
      </c>
      <c r="FF678">
        <v>0</v>
      </c>
      <c r="FG678">
        <v>0</v>
      </c>
      <c r="FH678">
        <v>0</v>
      </c>
      <c r="FI678">
        <v>0</v>
      </c>
      <c r="FJ678">
        <v>0</v>
      </c>
      <c r="FK678">
        <v>0</v>
      </c>
      <c r="FL678">
        <v>1</v>
      </c>
      <c r="FM678">
        <v>0</v>
      </c>
      <c r="FN678">
        <v>0</v>
      </c>
      <c r="FO678">
        <v>0</v>
      </c>
      <c r="FP678">
        <v>0</v>
      </c>
      <c r="FQ678">
        <v>10</v>
      </c>
      <c r="FR678">
        <v>4</v>
      </c>
      <c r="FS678">
        <v>0</v>
      </c>
      <c r="FT678">
        <v>0</v>
      </c>
      <c r="FU678">
        <v>1</v>
      </c>
      <c r="FV678">
        <v>0</v>
      </c>
      <c r="FW678">
        <v>0</v>
      </c>
      <c r="FX678">
        <v>0</v>
      </c>
      <c r="FY678">
        <v>0</v>
      </c>
      <c r="FZ678">
        <v>0</v>
      </c>
      <c r="GA678">
        <v>0</v>
      </c>
      <c r="GB678">
        <v>1</v>
      </c>
      <c r="GC678">
        <v>0</v>
      </c>
      <c r="GD678">
        <v>0</v>
      </c>
      <c r="GE678">
        <v>0</v>
      </c>
      <c r="GF678">
        <v>0</v>
      </c>
      <c r="GG678">
        <v>1</v>
      </c>
      <c r="GH678">
        <v>0</v>
      </c>
      <c r="GI678">
        <v>0</v>
      </c>
      <c r="GJ678">
        <v>0</v>
      </c>
      <c r="GK678">
        <v>0</v>
      </c>
      <c r="GL678">
        <v>0</v>
      </c>
      <c r="GM678">
        <v>1</v>
      </c>
      <c r="GN678">
        <v>0</v>
      </c>
      <c r="GO678">
        <v>0</v>
      </c>
      <c r="GP678">
        <v>0</v>
      </c>
      <c r="GQ678">
        <v>4</v>
      </c>
      <c r="GR678">
        <v>8</v>
      </c>
      <c r="GS678">
        <v>6</v>
      </c>
      <c r="GT678">
        <v>0</v>
      </c>
      <c r="GU678">
        <v>0</v>
      </c>
      <c r="GV678">
        <v>0</v>
      </c>
      <c r="GW678">
        <v>0</v>
      </c>
      <c r="GX678">
        <v>0</v>
      </c>
      <c r="GY678">
        <v>0</v>
      </c>
      <c r="GZ678">
        <v>0</v>
      </c>
      <c r="HA678">
        <v>0</v>
      </c>
      <c r="HB678">
        <v>0</v>
      </c>
      <c r="HC678">
        <v>0</v>
      </c>
      <c r="HD678">
        <v>0</v>
      </c>
      <c r="HE678">
        <v>1</v>
      </c>
      <c r="HF678">
        <v>0</v>
      </c>
      <c r="HG678">
        <v>1</v>
      </c>
      <c r="HH678">
        <v>0</v>
      </c>
      <c r="HI678">
        <v>0</v>
      </c>
      <c r="HJ678">
        <v>0</v>
      </c>
      <c r="HK678">
        <v>0</v>
      </c>
      <c r="HL678">
        <v>0</v>
      </c>
      <c r="HM678">
        <v>0</v>
      </c>
      <c r="HN678">
        <v>0</v>
      </c>
      <c r="HO678">
        <v>0</v>
      </c>
      <c r="HP678">
        <v>0</v>
      </c>
      <c r="HQ678">
        <v>8</v>
      </c>
      <c r="HR678">
        <v>0</v>
      </c>
      <c r="HS678">
        <v>0</v>
      </c>
      <c r="HT678">
        <v>0</v>
      </c>
      <c r="HU678">
        <v>0</v>
      </c>
      <c r="HV678">
        <v>0</v>
      </c>
      <c r="HW678">
        <v>0</v>
      </c>
      <c r="HX678">
        <v>0</v>
      </c>
      <c r="HY678">
        <v>0</v>
      </c>
      <c r="HZ678">
        <v>0</v>
      </c>
      <c r="IA678">
        <v>0</v>
      </c>
      <c r="IB678">
        <v>0</v>
      </c>
      <c r="IC678">
        <v>0</v>
      </c>
      <c r="ID678">
        <v>0</v>
      </c>
      <c r="IE678">
        <v>0</v>
      </c>
    </row>
    <row r="679" spans="1:239">
      <c r="A679" t="s">
        <v>475</v>
      </c>
      <c r="B679" t="s">
        <v>468</v>
      </c>
      <c r="C679" t="str">
        <f>"061905"</f>
        <v>061905</v>
      </c>
      <c r="D679" t="s">
        <v>474</v>
      </c>
      <c r="E679">
        <v>2</v>
      </c>
      <c r="F679">
        <v>852</v>
      </c>
      <c r="G679">
        <v>650</v>
      </c>
      <c r="H679">
        <v>208</v>
      </c>
      <c r="I679">
        <v>442</v>
      </c>
      <c r="J679">
        <v>0</v>
      </c>
      <c r="K679">
        <v>10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442</v>
      </c>
      <c r="T679">
        <v>0</v>
      </c>
      <c r="U679">
        <v>0</v>
      </c>
      <c r="V679">
        <v>442</v>
      </c>
      <c r="W679">
        <v>17</v>
      </c>
      <c r="X679">
        <v>14</v>
      </c>
      <c r="Y679">
        <v>3</v>
      </c>
      <c r="Z679">
        <v>0</v>
      </c>
      <c r="AA679">
        <v>425</v>
      </c>
      <c r="AB679">
        <v>135</v>
      </c>
      <c r="AC679">
        <v>44</v>
      </c>
      <c r="AD679">
        <v>5</v>
      </c>
      <c r="AE679">
        <v>3</v>
      </c>
      <c r="AF679">
        <v>2</v>
      </c>
      <c r="AG679">
        <v>2</v>
      </c>
      <c r="AH679">
        <v>54</v>
      </c>
      <c r="AI679">
        <v>0</v>
      </c>
      <c r="AJ679">
        <v>1</v>
      </c>
      <c r="AK679">
        <v>5</v>
      </c>
      <c r="AL679">
        <v>2</v>
      </c>
      <c r="AM679">
        <v>3</v>
      </c>
      <c r="AN679">
        <v>0</v>
      </c>
      <c r="AO679">
        <v>2</v>
      </c>
      <c r="AP679">
        <v>3</v>
      </c>
      <c r="AQ679">
        <v>0</v>
      </c>
      <c r="AR679">
        <v>0</v>
      </c>
      <c r="AS679">
        <v>2</v>
      </c>
      <c r="AT679">
        <v>1</v>
      </c>
      <c r="AU679">
        <v>0</v>
      </c>
      <c r="AV679">
        <v>0</v>
      </c>
      <c r="AW679">
        <v>1</v>
      </c>
      <c r="AX679">
        <v>0</v>
      </c>
      <c r="AY679">
        <v>3</v>
      </c>
      <c r="AZ679">
        <v>2</v>
      </c>
      <c r="BA679">
        <v>135</v>
      </c>
      <c r="BB679">
        <v>60</v>
      </c>
      <c r="BC679">
        <v>13</v>
      </c>
      <c r="BD679">
        <v>4</v>
      </c>
      <c r="BE679">
        <v>3</v>
      </c>
      <c r="BF679">
        <v>4</v>
      </c>
      <c r="BG679">
        <v>0</v>
      </c>
      <c r="BH679">
        <v>2</v>
      </c>
      <c r="BI679">
        <v>1</v>
      </c>
      <c r="BJ679">
        <v>1</v>
      </c>
      <c r="BK679">
        <v>0</v>
      </c>
      <c r="BL679">
        <v>4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25</v>
      </c>
      <c r="BU679">
        <v>0</v>
      </c>
      <c r="BV679">
        <v>1</v>
      </c>
      <c r="BW679">
        <v>0</v>
      </c>
      <c r="BX679">
        <v>2</v>
      </c>
      <c r="BY679">
        <v>0</v>
      </c>
      <c r="BZ679">
        <v>0</v>
      </c>
      <c r="CA679">
        <v>60</v>
      </c>
      <c r="CB679">
        <v>11</v>
      </c>
      <c r="CC679">
        <v>7</v>
      </c>
      <c r="CD679">
        <v>1</v>
      </c>
      <c r="CE679">
        <v>1</v>
      </c>
      <c r="CF679">
        <v>1</v>
      </c>
      <c r="CG679">
        <v>0</v>
      </c>
      <c r="CH679">
        <v>0</v>
      </c>
      <c r="CI679">
        <v>0</v>
      </c>
      <c r="CJ679">
        <v>0</v>
      </c>
      <c r="CK679">
        <v>1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11</v>
      </c>
      <c r="CR679">
        <v>31</v>
      </c>
      <c r="CS679">
        <v>21</v>
      </c>
      <c r="CT679">
        <v>0</v>
      </c>
      <c r="CU679">
        <v>0</v>
      </c>
      <c r="CV679">
        <v>0</v>
      </c>
      <c r="CW679">
        <v>0</v>
      </c>
      <c r="CX679">
        <v>2</v>
      </c>
      <c r="CY679">
        <v>0</v>
      </c>
      <c r="CZ679">
        <v>0</v>
      </c>
      <c r="DA679">
        <v>1</v>
      </c>
      <c r="DB679">
        <v>1</v>
      </c>
      <c r="DC679">
        <v>0</v>
      </c>
      <c r="DD679">
        <v>1</v>
      </c>
      <c r="DE679">
        <v>0</v>
      </c>
      <c r="DF679">
        <v>0</v>
      </c>
      <c r="DG679">
        <v>0</v>
      </c>
      <c r="DH679">
        <v>0</v>
      </c>
      <c r="DI679">
        <v>1</v>
      </c>
      <c r="DJ679">
        <v>0</v>
      </c>
      <c r="DK679">
        <v>0</v>
      </c>
      <c r="DL679">
        <v>0</v>
      </c>
      <c r="DM679">
        <v>3</v>
      </c>
      <c r="DN679">
        <v>0</v>
      </c>
      <c r="DO679">
        <v>0</v>
      </c>
      <c r="DP679">
        <v>1</v>
      </c>
      <c r="DQ679">
        <v>31</v>
      </c>
      <c r="DR679">
        <v>141</v>
      </c>
      <c r="DS679">
        <v>0</v>
      </c>
      <c r="DT679">
        <v>0</v>
      </c>
      <c r="DU679">
        <v>0</v>
      </c>
      <c r="DV679">
        <v>0</v>
      </c>
      <c r="DW679">
        <v>0</v>
      </c>
      <c r="DX679">
        <v>0</v>
      </c>
      <c r="DY679">
        <v>0</v>
      </c>
      <c r="DZ679">
        <v>0</v>
      </c>
      <c r="EA679">
        <v>0</v>
      </c>
      <c r="EB679">
        <v>0</v>
      </c>
      <c r="EC679">
        <v>0</v>
      </c>
      <c r="ED679">
        <v>141</v>
      </c>
      <c r="EE679">
        <v>0</v>
      </c>
      <c r="EF679">
        <v>0</v>
      </c>
      <c r="EG679">
        <v>0</v>
      </c>
      <c r="EH679">
        <v>0</v>
      </c>
      <c r="EI679">
        <v>0</v>
      </c>
      <c r="EJ679">
        <v>0</v>
      </c>
      <c r="EK679">
        <v>0</v>
      </c>
      <c r="EL679">
        <v>0</v>
      </c>
      <c r="EM679">
        <v>0</v>
      </c>
      <c r="EN679">
        <v>0</v>
      </c>
      <c r="EO679">
        <v>0</v>
      </c>
      <c r="EP679">
        <v>0</v>
      </c>
      <c r="EQ679">
        <v>141</v>
      </c>
      <c r="ER679">
        <v>15</v>
      </c>
      <c r="ES679">
        <v>3</v>
      </c>
      <c r="ET679">
        <v>4</v>
      </c>
      <c r="EU679">
        <v>1</v>
      </c>
      <c r="EV679">
        <v>0</v>
      </c>
      <c r="EW679">
        <v>0</v>
      </c>
      <c r="EX679">
        <v>2</v>
      </c>
      <c r="EY679">
        <v>1</v>
      </c>
      <c r="EZ679">
        <v>0</v>
      </c>
      <c r="FA679">
        <v>0</v>
      </c>
      <c r="FB679">
        <v>0</v>
      </c>
      <c r="FC679">
        <v>1</v>
      </c>
      <c r="FD679">
        <v>0</v>
      </c>
      <c r="FE679">
        <v>0</v>
      </c>
      <c r="FF679">
        <v>0</v>
      </c>
      <c r="FG679">
        <v>0</v>
      </c>
      <c r="FH679">
        <v>0</v>
      </c>
      <c r="FI679">
        <v>0</v>
      </c>
      <c r="FJ679">
        <v>0</v>
      </c>
      <c r="FK679">
        <v>0</v>
      </c>
      <c r="FL679">
        <v>0</v>
      </c>
      <c r="FM679">
        <v>0</v>
      </c>
      <c r="FN679">
        <v>0</v>
      </c>
      <c r="FO679">
        <v>1</v>
      </c>
      <c r="FP679">
        <v>2</v>
      </c>
      <c r="FQ679">
        <v>15</v>
      </c>
      <c r="FR679">
        <v>26</v>
      </c>
      <c r="FS679">
        <v>4</v>
      </c>
      <c r="FT679">
        <v>1</v>
      </c>
      <c r="FU679">
        <v>2</v>
      </c>
      <c r="FV679">
        <v>0</v>
      </c>
      <c r="FW679">
        <v>0</v>
      </c>
      <c r="FX679">
        <v>1</v>
      </c>
      <c r="FY679">
        <v>1</v>
      </c>
      <c r="FZ679">
        <v>0</v>
      </c>
      <c r="GA679">
        <v>1</v>
      </c>
      <c r="GB679">
        <v>5</v>
      </c>
      <c r="GC679">
        <v>0</v>
      </c>
      <c r="GD679">
        <v>0</v>
      </c>
      <c r="GE679">
        <v>1</v>
      </c>
      <c r="GF679">
        <v>0</v>
      </c>
      <c r="GG679">
        <v>0</v>
      </c>
      <c r="GH679">
        <v>0</v>
      </c>
      <c r="GI679">
        <v>0</v>
      </c>
      <c r="GJ679">
        <v>0</v>
      </c>
      <c r="GK679">
        <v>0</v>
      </c>
      <c r="GL679">
        <v>0</v>
      </c>
      <c r="GM679">
        <v>5</v>
      </c>
      <c r="GN679">
        <v>0</v>
      </c>
      <c r="GO679">
        <v>3</v>
      </c>
      <c r="GP679">
        <v>2</v>
      </c>
      <c r="GQ679">
        <v>26</v>
      </c>
      <c r="GR679">
        <v>6</v>
      </c>
      <c r="GS679">
        <v>4</v>
      </c>
      <c r="GT679">
        <v>0</v>
      </c>
      <c r="GU679">
        <v>0</v>
      </c>
      <c r="GV679">
        <v>0</v>
      </c>
      <c r="GW679">
        <v>0</v>
      </c>
      <c r="GX679">
        <v>0</v>
      </c>
      <c r="GY679">
        <v>0</v>
      </c>
      <c r="GZ679">
        <v>1</v>
      </c>
      <c r="HA679">
        <v>0</v>
      </c>
      <c r="HB679">
        <v>0</v>
      </c>
      <c r="HC679">
        <v>0</v>
      </c>
      <c r="HD679">
        <v>0</v>
      </c>
      <c r="HE679">
        <v>0</v>
      </c>
      <c r="HF679">
        <v>0</v>
      </c>
      <c r="HG679">
        <v>0</v>
      </c>
      <c r="HH679">
        <v>0</v>
      </c>
      <c r="HI679">
        <v>0</v>
      </c>
      <c r="HJ679">
        <v>0</v>
      </c>
      <c r="HK679">
        <v>0</v>
      </c>
      <c r="HL679">
        <v>0</v>
      </c>
      <c r="HM679">
        <v>0</v>
      </c>
      <c r="HN679">
        <v>1</v>
      </c>
      <c r="HO679">
        <v>0</v>
      </c>
      <c r="HP679">
        <v>0</v>
      </c>
      <c r="HQ679">
        <v>6</v>
      </c>
      <c r="HR679">
        <v>0</v>
      </c>
      <c r="HS679">
        <v>0</v>
      </c>
      <c r="HT679">
        <v>0</v>
      </c>
      <c r="HU679">
        <v>0</v>
      </c>
      <c r="HV679">
        <v>0</v>
      </c>
      <c r="HW679">
        <v>0</v>
      </c>
      <c r="HX679">
        <v>0</v>
      </c>
      <c r="HY679">
        <v>0</v>
      </c>
      <c r="HZ679">
        <v>0</v>
      </c>
      <c r="IA679">
        <v>0</v>
      </c>
      <c r="IB679">
        <v>0</v>
      </c>
      <c r="IC679">
        <v>0</v>
      </c>
      <c r="ID679">
        <v>0</v>
      </c>
      <c r="IE679">
        <v>0</v>
      </c>
    </row>
    <row r="680" spans="1:239">
      <c r="A680" t="s">
        <v>473</v>
      </c>
      <c r="B680" t="s">
        <v>468</v>
      </c>
      <c r="C680" t="str">
        <f>"061905"</f>
        <v>061905</v>
      </c>
      <c r="D680" t="s">
        <v>472</v>
      </c>
      <c r="E680">
        <v>3</v>
      </c>
      <c r="F680">
        <v>442</v>
      </c>
      <c r="G680">
        <v>340</v>
      </c>
      <c r="H680">
        <v>157</v>
      </c>
      <c r="I680">
        <v>183</v>
      </c>
      <c r="J680">
        <v>0</v>
      </c>
      <c r="K680">
        <v>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183</v>
      </c>
      <c r="T680">
        <v>0</v>
      </c>
      <c r="U680">
        <v>0</v>
      </c>
      <c r="V680">
        <v>183</v>
      </c>
      <c r="W680">
        <v>11</v>
      </c>
      <c r="X680">
        <v>7</v>
      </c>
      <c r="Y680">
        <v>4</v>
      </c>
      <c r="Z680">
        <v>0</v>
      </c>
      <c r="AA680">
        <v>172</v>
      </c>
      <c r="AB680">
        <v>78</v>
      </c>
      <c r="AC680">
        <v>29</v>
      </c>
      <c r="AD680">
        <v>1</v>
      </c>
      <c r="AE680">
        <v>1</v>
      </c>
      <c r="AF680">
        <v>1</v>
      </c>
      <c r="AG680">
        <v>1</v>
      </c>
      <c r="AH680">
        <v>35</v>
      </c>
      <c r="AI680">
        <v>1</v>
      </c>
      <c r="AJ680">
        <v>0</v>
      </c>
      <c r="AK680">
        <v>3</v>
      </c>
      <c r="AL680">
        <v>1</v>
      </c>
      <c r="AM680">
        <v>1</v>
      </c>
      <c r="AN680">
        <v>0</v>
      </c>
      <c r="AO680">
        <v>1</v>
      </c>
      <c r="AP680">
        <v>1</v>
      </c>
      <c r="AQ680">
        <v>0</v>
      </c>
      <c r="AR680">
        <v>1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1</v>
      </c>
      <c r="AZ680">
        <v>0</v>
      </c>
      <c r="BA680">
        <v>78</v>
      </c>
      <c r="BB680">
        <v>7</v>
      </c>
      <c r="BC680">
        <v>1</v>
      </c>
      <c r="BD680">
        <v>1</v>
      </c>
      <c r="BE680">
        <v>0</v>
      </c>
      <c r="BF680">
        <v>0</v>
      </c>
      <c r="BG680">
        <v>0</v>
      </c>
      <c r="BH680">
        <v>0</v>
      </c>
      <c r="BI680">
        <v>1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4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7</v>
      </c>
      <c r="CB680">
        <v>3</v>
      </c>
      <c r="CC680">
        <v>2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1</v>
      </c>
      <c r="CN680">
        <v>0</v>
      </c>
      <c r="CO680">
        <v>0</v>
      </c>
      <c r="CP680">
        <v>0</v>
      </c>
      <c r="CQ680">
        <v>3</v>
      </c>
      <c r="CR680">
        <v>8</v>
      </c>
      <c r="CS680">
        <v>3</v>
      </c>
      <c r="CT680">
        <v>0</v>
      </c>
      <c r="CU680">
        <v>1</v>
      </c>
      <c r="CV680">
        <v>0</v>
      </c>
      <c r="CW680">
        <v>1</v>
      </c>
      <c r="CX680">
        <v>0</v>
      </c>
      <c r="CY680">
        <v>0</v>
      </c>
      <c r="CZ680">
        <v>1</v>
      </c>
      <c r="DA680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2</v>
      </c>
      <c r="DJ680">
        <v>0</v>
      </c>
      <c r="DK680">
        <v>0</v>
      </c>
      <c r="DL680">
        <v>0</v>
      </c>
      <c r="DM680">
        <v>0</v>
      </c>
      <c r="DN680">
        <v>0</v>
      </c>
      <c r="DO680">
        <v>0</v>
      </c>
      <c r="DP680">
        <v>0</v>
      </c>
      <c r="DQ680">
        <v>8</v>
      </c>
      <c r="DR680">
        <v>63</v>
      </c>
      <c r="DS680">
        <v>3</v>
      </c>
      <c r="DT680">
        <v>1</v>
      </c>
      <c r="DU680">
        <v>0</v>
      </c>
      <c r="DV680">
        <v>0</v>
      </c>
      <c r="DW680">
        <v>0</v>
      </c>
      <c r="DX680">
        <v>0</v>
      </c>
      <c r="DY680">
        <v>1</v>
      </c>
      <c r="DZ680">
        <v>0</v>
      </c>
      <c r="EA680">
        <v>0</v>
      </c>
      <c r="EB680">
        <v>0</v>
      </c>
      <c r="EC680">
        <v>0</v>
      </c>
      <c r="ED680">
        <v>54</v>
      </c>
      <c r="EE680">
        <v>0</v>
      </c>
      <c r="EF680">
        <v>0</v>
      </c>
      <c r="EG680">
        <v>0</v>
      </c>
      <c r="EH680">
        <v>1</v>
      </c>
      <c r="EI680">
        <v>0</v>
      </c>
      <c r="EJ680">
        <v>0</v>
      </c>
      <c r="EK680">
        <v>0</v>
      </c>
      <c r="EL680">
        <v>0</v>
      </c>
      <c r="EM680">
        <v>0</v>
      </c>
      <c r="EN680">
        <v>1</v>
      </c>
      <c r="EO680">
        <v>0</v>
      </c>
      <c r="EP680">
        <v>2</v>
      </c>
      <c r="EQ680">
        <v>63</v>
      </c>
      <c r="ER680">
        <v>6</v>
      </c>
      <c r="ES680">
        <v>0</v>
      </c>
      <c r="ET680">
        <v>0</v>
      </c>
      <c r="EU680">
        <v>1</v>
      </c>
      <c r="EV680">
        <v>0</v>
      </c>
      <c r="EW680">
        <v>0</v>
      </c>
      <c r="EX680">
        <v>4</v>
      </c>
      <c r="EY680">
        <v>0</v>
      </c>
      <c r="EZ680">
        <v>0</v>
      </c>
      <c r="FA680">
        <v>0</v>
      </c>
      <c r="FB680">
        <v>1</v>
      </c>
      <c r="FC680">
        <v>0</v>
      </c>
      <c r="FD680">
        <v>0</v>
      </c>
      <c r="FE680">
        <v>0</v>
      </c>
      <c r="FF680">
        <v>0</v>
      </c>
      <c r="FG680">
        <v>0</v>
      </c>
      <c r="FH680">
        <v>0</v>
      </c>
      <c r="FI680">
        <v>0</v>
      </c>
      <c r="FJ680">
        <v>0</v>
      </c>
      <c r="FK680">
        <v>0</v>
      </c>
      <c r="FL680">
        <v>0</v>
      </c>
      <c r="FM680">
        <v>0</v>
      </c>
      <c r="FN680">
        <v>0</v>
      </c>
      <c r="FO680">
        <v>0</v>
      </c>
      <c r="FP680">
        <v>0</v>
      </c>
      <c r="FQ680">
        <v>6</v>
      </c>
      <c r="FR680">
        <v>7</v>
      </c>
      <c r="FS680">
        <v>0</v>
      </c>
      <c r="FT680">
        <v>0</v>
      </c>
      <c r="FU680">
        <v>1</v>
      </c>
      <c r="FV680">
        <v>0</v>
      </c>
      <c r="FW680">
        <v>0</v>
      </c>
      <c r="FX680">
        <v>0</v>
      </c>
      <c r="FY680">
        <v>0</v>
      </c>
      <c r="FZ680">
        <v>1</v>
      </c>
      <c r="GA680">
        <v>0</v>
      </c>
      <c r="GB680">
        <v>0</v>
      </c>
      <c r="GC680">
        <v>0</v>
      </c>
      <c r="GD680">
        <v>1</v>
      </c>
      <c r="GE680">
        <v>2</v>
      </c>
      <c r="GF680">
        <v>1</v>
      </c>
      <c r="GG680">
        <v>0</v>
      </c>
      <c r="GH680">
        <v>0</v>
      </c>
      <c r="GI680">
        <v>0</v>
      </c>
      <c r="GJ680">
        <v>0</v>
      </c>
      <c r="GK680">
        <v>0</v>
      </c>
      <c r="GL680">
        <v>0</v>
      </c>
      <c r="GM680">
        <v>0</v>
      </c>
      <c r="GN680">
        <v>0</v>
      </c>
      <c r="GO680">
        <v>0</v>
      </c>
      <c r="GP680">
        <v>1</v>
      </c>
      <c r="GQ680">
        <v>7</v>
      </c>
      <c r="GR680">
        <v>0</v>
      </c>
      <c r="GS680">
        <v>0</v>
      </c>
      <c r="GT680">
        <v>0</v>
      </c>
      <c r="GU680">
        <v>0</v>
      </c>
      <c r="GV680">
        <v>0</v>
      </c>
      <c r="GW680">
        <v>0</v>
      </c>
      <c r="GX680">
        <v>0</v>
      </c>
      <c r="GY680">
        <v>0</v>
      </c>
      <c r="GZ680">
        <v>0</v>
      </c>
      <c r="HA680">
        <v>0</v>
      </c>
      <c r="HB680">
        <v>0</v>
      </c>
      <c r="HC680">
        <v>0</v>
      </c>
      <c r="HD680">
        <v>0</v>
      </c>
      <c r="HE680">
        <v>0</v>
      </c>
      <c r="HF680">
        <v>0</v>
      </c>
      <c r="HG680">
        <v>0</v>
      </c>
      <c r="HH680">
        <v>0</v>
      </c>
      <c r="HI680">
        <v>0</v>
      </c>
      <c r="HJ680">
        <v>0</v>
      </c>
      <c r="HK680">
        <v>0</v>
      </c>
      <c r="HL680">
        <v>0</v>
      </c>
      <c r="HM680">
        <v>0</v>
      </c>
      <c r="HN680">
        <v>0</v>
      </c>
      <c r="HO680">
        <v>0</v>
      </c>
      <c r="HP680">
        <v>0</v>
      </c>
      <c r="HQ680">
        <v>0</v>
      </c>
      <c r="HR680">
        <v>0</v>
      </c>
      <c r="HS680">
        <v>0</v>
      </c>
      <c r="HT680">
        <v>0</v>
      </c>
      <c r="HU680">
        <v>0</v>
      </c>
      <c r="HV680">
        <v>0</v>
      </c>
      <c r="HW680">
        <v>0</v>
      </c>
      <c r="HX680">
        <v>0</v>
      </c>
      <c r="HY680">
        <v>0</v>
      </c>
      <c r="HZ680">
        <v>0</v>
      </c>
      <c r="IA680">
        <v>0</v>
      </c>
      <c r="IB680">
        <v>0</v>
      </c>
      <c r="IC680">
        <v>0</v>
      </c>
      <c r="ID680">
        <v>0</v>
      </c>
      <c r="IE680">
        <v>0</v>
      </c>
    </row>
    <row r="681" spans="1:239">
      <c r="A681" t="s">
        <v>471</v>
      </c>
      <c r="B681" t="s">
        <v>468</v>
      </c>
      <c r="C681" t="str">
        <f>"061905"</f>
        <v>061905</v>
      </c>
      <c r="D681" t="s">
        <v>470</v>
      </c>
      <c r="E681">
        <v>4</v>
      </c>
      <c r="F681">
        <v>483</v>
      </c>
      <c r="G681">
        <v>370</v>
      </c>
      <c r="H681">
        <v>180</v>
      </c>
      <c r="I681">
        <v>190</v>
      </c>
      <c r="J681">
        <v>0</v>
      </c>
      <c r="K681">
        <v>3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190</v>
      </c>
      <c r="T681">
        <v>0</v>
      </c>
      <c r="U681">
        <v>0</v>
      </c>
      <c r="V681">
        <v>190</v>
      </c>
      <c r="W681">
        <v>15</v>
      </c>
      <c r="X681">
        <v>10</v>
      </c>
      <c r="Y681">
        <v>5</v>
      </c>
      <c r="Z681">
        <v>0</v>
      </c>
      <c r="AA681">
        <v>175</v>
      </c>
      <c r="AB681">
        <v>101</v>
      </c>
      <c r="AC681">
        <v>34</v>
      </c>
      <c r="AD681">
        <v>5</v>
      </c>
      <c r="AE681">
        <v>7</v>
      </c>
      <c r="AF681">
        <v>1</v>
      </c>
      <c r="AG681">
        <v>3</v>
      </c>
      <c r="AH681">
        <v>39</v>
      </c>
      <c r="AI681">
        <v>2</v>
      </c>
      <c r="AJ681">
        <v>1</v>
      </c>
      <c r="AK681">
        <v>0</v>
      </c>
      <c r="AL681">
        <v>1</v>
      </c>
      <c r="AM681">
        <v>1</v>
      </c>
      <c r="AN681">
        <v>0</v>
      </c>
      <c r="AO681">
        <v>2</v>
      </c>
      <c r="AP681">
        <v>0</v>
      </c>
      <c r="AQ681">
        <v>0</v>
      </c>
      <c r="AR681">
        <v>1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2</v>
      </c>
      <c r="AY681">
        <v>1</v>
      </c>
      <c r="AZ681">
        <v>1</v>
      </c>
      <c r="BA681">
        <v>101</v>
      </c>
      <c r="BB681">
        <v>6</v>
      </c>
      <c r="BC681">
        <v>0</v>
      </c>
      <c r="BD681">
        <v>1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1</v>
      </c>
      <c r="BT681">
        <v>3</v>
      </c>
      <c r="BU681">
        <v>0</v>
      </c>
      <c r="BV681">
        <v>0</v>
      </c>
      <c r="BW681">
        <v>0</v>
      </c>
      <c r="BX681">
        <v>1</v>
      </c>
      <c r="BY681">
        <v>0</v>
      </c>
      <c r="BZ681">
        <v>0</v>
      </c>
      <c r="CA681">
        <v>6</v>
      </c>
      <c r="CB681">
        <v>1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1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1</v>
      </c>
      <c r="CR681">
        <v>4</v>
      </c>
      <c r="CS681">
        <v>1</v>
      </c>
      <c r="CT681">
        <v>1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1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1</v>
      </c>
      <c r="DQ681">
        <v>4</v>
      </c>
      <c r="DR681">
        <v>46</v>
      </c>
      <c r="DS681">
        <v>1</v>
      </c>
      <c r="DT681">
        <v>0</v>
      </c>
      <c r="DU681">
        <v>0</v>
      </c>
      <c r="DV681">
        <v>0</v>
      </c>
      <c r="DW681">
        <v>0</v>
      </c>
      <c r="DX681">
        <v>0</v>
      </c>
      <c r="DY681">
        <v>0</v>
      </c>
      <c r="DZ681">
        <v>0</v>
      </c>
      <c r="EA681">
        <v>0</v>
      </c>
      <c r="EB681">
        <v>0</v>
      </c>
      <c r="EC681">
        <v>0</v>
      </c>
      <c r="ED681">
        <v>45</v>
      </c>
      <c r="EE681">
        <v>0</v>
      </c>
      <c r="EF681">
        <v>0</v>
      </c>
      <c r="EG681">
        <v>0</v>
      </c>
      <c r="EH681">
        <v>0</v>
      </c>
      <c r="EI681">
        <v>0</v>
      </c>
      <c r="EJ681">
        <v>0</v>
      </c>
      <c r="EK681">
        <v>0</v>
      </c>
      <c r="EL681">
        <v>0</v>
      </c>
      <c r="EM681">
        <v>0</v>
      </c>
      <c r="EN681">
        <v>0</v>
      </c>
      <c r="EO681">
        <v>0</v>
      </c>
      <c r="EP681">
        <v>0</v>
      </c>
      <c r="EQ681">
        <v>46</v>
      </c>
      <c r="ER681">
        <v>3</v>
      </c>
      <c r="ES681">
        <v>1</v>
      </c>
      <c r="ET681">
        <v>2</v>
      </c>
      <c r="EU681">
        <v>0</v>
      </c>
      <c r="EV681">
        <v>0</v>
      </c>
      <c r="EW681">
        <v>0</v>
      </c>
      <c r="EX681">
        <v>0</v>
      </c>
      <c r="EY681">
        <v>0</v>
      </c>
      <c r="EZ681">
        <v>0</v>
      </c>
      <c r="FA681">
        <v>0</v>
      </c>
      <c r="FB681">
        <v>0</v>
      </c>
      <c r="FC681">
        <v>0</v>
      </c>
      <c r="FD681">
        <v>0</v>
      </c>
      <c r="FE681">
        <v>0</v>
      </c>
      <c r="FF681">
        <v>0</v>
      </c>
      <c r="FG681">
        <v>0</v>
      </c>
      <c r="FH681">
        <v>0</v>
      </c>
      <c r="FI681">
        <v>0</v>
      </c>
      <c r="FJ681">
        <v>0</v>
      </c>
      <c r="FK681">
        <v>0</v>
      </c>
      <c r="FL681">
        <v>0</v>
      </c>
      <c r="FM681">
        <v>0</v>
      </c>
      <c r="FN681">
        <v>0</v>
      </c>
      <c r="FO681">
        <v>0</v>
      </c>
      <c r="FP681">
        <v>0</v>
      </c>
      <c r="FQ681">
        <v>3</v>
      </c>
      <c r="FR681">
        <v>9</v>
      </c>
      <c r="FS681">
        <v>3</v>
      </c>
      <c r="FT681">
        <v>0</v>
      </c>
      <c r="FU681">
        <v>0</v>
      </c>
      <c r="FV681">
        <v>0</v>
      </c>
      <c r="FW681">
        <v>0</v>
      </c>
      <c r="FX681">
        <v>0</v>
      </c>
      <c r="FY681">
        <v>0</v>
      </c>
      <c r="FZ681">
        <v>0</v>
      </c>
      <c r="GA681">
        <v>0</v>
      </c>
      <c r="GB681">
        <v>1</v>
      </c>
      <c r="GC681">
        <v>0</v>
      </c>
      <c r="GD681">
        <v>0</v>
      </c>
      <c r="GE681">
        <v>0</v>
      </c>
      <c r="GF681">
        <v>1</v>
      </c>
      <c r="GG681">
        <v>0</v>
      </c>
      <c r="GH681">
        <v>1</v>
      </c>
      <c r="GI681">
        <v>0</v>
      </c>
      <c r="GJ681">
        <v>0</v>
      </c>
      <c r="GK681">
        <v>0</v>
      </c>
      <c r="GL681">
        <v>0</v>
      </c>
      <c r="GM681">
        <v>2</v>
      </c>
      <c r="GN681">
        <v>0</v>
      </c>
      <c r="GO681">
        <v>1</v>
      </c>
      <c r="GP681">
        <v>0</v>
      </c>
      <c r="GQ681">
        <v>9</v>
      </c>
      <c r="GR681">
        <v>5</v>
      </c>
      <c r="GS681">
        <v>4</v>
      </c>
      <c r="GT681">
        <v>0</v>
      </c>
      <c r="GU681">
        <v>0</v>
      </c>
      <c r="GV681">
        <v>0</v>
      </c>
      <c r="GW681">
        <v>0</v>
      </c>
      <c r="GX681">
        <v>0</v>
      </c>
      <c r="GY681">
        <v>0</v>
      </c>
      <c r="GZ681">
        <v>0</v>
      </c>
      <c r="HA681">
        <v>0</v>
      </c>
      <c r="HB681">
        <v>0</v>
      </c>
      <c r="HC681">
        <v>0</v>
      </c>
      <c r="HD681">
        <v>0</v>
      </c>
      <c r="HE681">
        <v>0</v>
      </c>
      <c r="HF681">
        <v>0</v>
      </c>
      <c r="HG681">
        <v>0</v>
      </c>
      <c r="HH681">
        <v>0</v>
      </c>
      <c r="HI681">
        <v>0</v>
      </c>
      <c r="HJ681">
        <v>0</v>
      </c>
      <c r="HK681">
        <v>0</v>
      </c>
      <c r="HL681">
        <v>0</v>
      </c>
      <c r="HM681">
        <v>0</v>
      </c>
      <c r="HN681">
        <v>1</v>
      </c>
      <c r="HO681">
        <v>0</v>
      </c>
      <c r="HP681">
        <v>0</v>
      </c>
      <c r="HQ681">
        <v>5</v>
      </c>
      <c r="HR681">
        <v>0</v>
      </c>
      <c r="HS681">
        <v>0</v>
      </c>
      <c r="HT681">
        <v>0</v>
      </c>
      <c r="HU681">
        <v>0</v>
      </c>
      <c r="HV681">
        <v>0</v>
      </c>
      <c r="HW681">
        <v>0</v>
      </c>
      <c r="HX681">
        <v>0</v>
      </c>
      <c r="HY681">
        <v>0</v>
      </c>
      <c r="HZ681">
        <v>0</v>
      </c>
      <c r="IA681">
        <v>0</v>
      </c>
      <c r="IB681">
        <v>0</v>
      </c>
      <c r="IC681">
        <v>0</v>
      </c>
      <c r="ID681">
        <v>0</v>
      </c>
      <c r="IE681">
        <v>0</v>
      </c>
    </row>
    <row r="682" spans="1:239">
      <c r="A682" t="s">
        <v>469</v>
      </c>
      <c r="B682" t="s">
        <v>468</v>
      </c>
      <c r="C682" t="str">
        <f>"061905"</f>
        <v>061905</v>
      </c>
      <c r="D682" t="s">
        <v>467</v>
      </c>
      <c r="E682">
        <v>5</v>
      </c>
      <c r="F682">
        <v>1135</v>
      </c>
      <c r="G682">
        <v>870</v>
      </c>
      <c r="H682">
        <v>341</v>
      </c>
      <c r="I682">
        <v>529</v>
      </c>
      <c r="J682">
        <v>1</v>
      </c>
      <c r="K682">
        <v>5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529</v>
      </c>
      <c r="T682">
        <v>0</v>
      </c>
      <c r="U682">
        <v>0</v>
      </c>
      <c r="V682">
        <v>529</v>
      </c>
      <c r="W682">
        <v>18</v>
      </c>
      <c r="X682">
        <v>16</v>
      </c>
      <c r="Y682">
        <v>2</v>
      </c>
      <c r="Z682">
        <v>0</v>
      </c>
      <c r="AA682">
        <v>511</v>
      </c>
      <c r="AB682">
        <v>263</v>
      </c>
      <c r="AC682">
        <v>83</v>
      </c>
      <c r="AD682">
        <v>9</v>
      </c>
      <c r="AE682">
        <v>2</v>
      </c>
      <c r="AF682">
        <v>8</v>
      </c>
      <c r="AG682">
        <v>3</v>
      </c>
      <c r="AH682">
        <v>110</v>
      </c>
      <c r="AI682">
        <v>1</v>
      </c>
      <c r="AJ682">
        <v>1</v>
      </c>
      <c r="AK682">
        <v>10</v>
      </c>
      <c r="AL682">
        <v>8</v>
      </c>
      <c r="AM682">
        <v>5</v>
      </c>
      <c r="AN682">
        <v>1</v>
      </c>
      <c r="AO682">
        <v>1</v>
      </c>
      <c r="AP682">
        <v>5</v>
      </c>
      <c r="AQ682">
        <v>0</v>
      </c>
      <c r="AR682">
        <v>2</v>
      </c>
      <c r="AS682">
        <v>0</v>
      </c>
      <c r="AT682">
        <v>3</v>
      </c>
      <c r="AU682">
        <v>1</v>
      </c>
      <c r="AV682">
        <v>0</v>
      </c>
      <c r="AW682">
        <v>1</v>
      </c>
      <c r="AX682">
        <v>1</v>
      </c>
      <c r="AY682">
        <v>3</v>
      </c>
      <c r="AZ682">
        <v>5</v>
      </c>
      <c r="BA682">
        <v>263</v>
      </c>
      <c r="BB682">
        <v>27</v>
      </c>
      <c r="BC682">
        <v>10</v>
      </c>
      <c r="BD682">
        <v>1</v>
      </c>
      <c r="BE682">
        <v>1</v>
      </c>
      <c r="BF682">
        <v>1</v>
      </c>
      <c r="BG682">
        <v>0</v>
      </c>
      <c r="BH682">
        <v>1</v>
      </c>
      <c r="BI682">
        <v>0</v>
      </c>
      <c r="BJ682">
        <v>1</v>
      </c>
      <c r="BK682">
        <v>0</v>
      </c>
      <c r="BL682">
        <v>2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9</v>
      </c>
      <c r="BU682">
        <v>0</v>
      </c>
      <c r="BV682">
        <v>0</v>
      </c>
      <c r="BW682">
        <v>1</v>
      </c>
      <c r="BX682">
        <v>0</v>
      </c>
      <c r="BY682">
        <v>0</v>
      </c>
      <c r="BZ682">
        <v>0</v>
      </c>
      <c r="CA682">
        <v>27</v>
      </c>
      <c r="CB682">
        <v>11</v>
      </c>
      <c r="CC682">
        <v>8</v>
      </c>
      <c r="CD682">
        <v>2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1</v>
      </c>
      <c r="CQ682">
        <v>11</v>
      </c>
      <c r="CR682">
        <v>18</v>
      </c>
      <c r="CS682">
        <v>5</v>
      </c>
      <c r="CT682">
        <v>0</v>
      </c>
      <c r="CU682">
        <v>0</v>
      </c>
      <c r="CV682">
        <v>0</v>
      </c>
      <c r="CW682">
        <v>3</v>
      </c>
      <c r="CX682">
        <v>1</v>
      </c>
      <c r="CY682">
        <v>0</v>
      </c>
      <c r="CZ682">
        <v>1</v>
      </c>
      <c r="DA682">
        <v>0</v>
      </c>
      <c r="DB682">
        <v>0</v>
      </c>
      <c r="DC682">
        <v>2</v>
      </c>
      <c r="DD682">
        <v>1</v>
      </c>
      <c r="DE682">
        <v>0</v>
      </c>
      <c r="DF682">
        <v>3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>
        <v>1</v>
      </c>
      <c r="DN682">
        <v>0</v>
      </c>
      <c r="DO682">
        <v>0</v>
      </c>
      <c r="DP682">
        <v>1</v>
      </c>
      <c r="DQ682">
        <v>18</v>
      </c>
      <c r="DR682">
        <v>133</v>
      </c>
      <c r="DS682">
        <v>3</v>
      </c>
      <c r="DT682">
        <v>1</v>
      </c>
      <c r="DU682">
        <v>0</v>
      </c>
      <c r="DV682">
        <v>0</v>
      </c>
      <c r="DW682">
        <v>0</v>
      </c>
      <c r="DX682">
        <v>0</v>
      </c>
      <c r="DY682">
        <v>0</v>
      </c>
      <c r="DZ682">
        <v>0</v>
      </c>
      <c r="EA682">
        <v>0</v>
      </c>
      <c r="EB682">
        <v>1</v>
      </c>
      <c r="EC682">
        <v>0</v>
      </c>
      <c r="ED682">
        <v>127</v>
      </c>
      <c r="EE682">
        <v>0</v>
      </c>
      <c r="EF682">
        <v>0</v>
      </c>
      <c r="EG682">
        <v>1</v>
      </c>
      <c r="EH682">
        <v>0</v>
      </c>
      <c r="EI682">
        <v>0</v>
      </c>
      <c r="EJ682">
        <v>0</v>
      </c>
      <c r="EK682">
        <v>0</v>
      </c>
      <c r="EL682">
        <v>0</v>
      </c>
      <c r="EM682">
        <v>0</v>
      </c>
      <c r="EN682">
        <v>0</v>
      </c>
      <c r="EO682">
        <v>0</v>
      </c>
      <c r="EP682">
        <v>0</v>
      </c>
      <c r="EQ682">
        <v>133</v>
      </c>
      <c r="ER682">
        <v>9</v>
      </c>
      <c r="ES682">
        <v>2</v>
      </c>
      <c r="ET682">
        <v>2</v>
      </c>
      <c r="EU682">
        <v>0</v>
      </c>
      <c r="EV682">
        <v>0</v>
      </c>
      <c r="EW682">
        <v>0</v>
      </c>
      <c r="EX682">
        <v>1</v>
      </c>
      <c r="EY682">
        <v>0</v>
      </c>
      <c r="EZ682">
        <v>0</v>
      </c>
      <c r="FA682">
        <v>0</v>
      </c>
      <c r="FB682">
        <v>0</v>
      </c>
      <c r="FC682">
        <v>1</v>
      </c>
      <c r="FD682">
        <v>0</v>
      </c>
      <c r="FE682">
        <v>0</v>
      </c>
      <c r="FF682">
        <v>0</v>
      </c>
      <c r="FG682">
        <v>2</v>
      </c>
      <c r="FH682">
        <v>0</v>
      </c>
      <c r="FI682">
        <v>0</v>
      </c>
      <c r="FJ682">
        <v>0</v>
      </c>
      <c r="FK682">
        <v>0</v>
      </c>
      <c r="FL682">
        <v>0</v>
      </c>
      <c r="FM682">
        <v>0</v>
      </c>
      <c r="FN682">
        <v>0</v>
      </c>
      <c r="FO682">
        <v>0</v>
      </c>
      <c r="FP682">
        <v>1</v>
      </c>
      <c r="FQ682">
        <v>9</v>
      </c>
      <c r="FR682">
        <v>36</v>
      </c>
      <c r="FS682">
        <v>9</v>
      </c>
      <c r="FT682">
        <v>2</v>
      </c>
      <c r="FU682">
        <v>2</v>
      </c>
      <c r="FV682">
        <v>0</v>
      </c>
      <c r="FW682">
        <v>0</v>
      </c>
      <c r="FX682">
        <v>1</v>
      </c>
      <c r="FY682">
        <v>8</v>
      </c>
      <c r="FZ682">
        <v>1</v>
      </c>
      <c r="GA682">
        <v>1</v>
      </c>
      <c r="GB682">
        <v>2</v>
      </c>
      <c r="GC682">
        <v>0</v>
      </c>
      <c r="GD682">
        <v>2</v>
      </c>
      <c r="GE682">
        <v>1</v>
      </c>
      <c r="GF682">
        <v>1</v>
      </c>
      <c r="GG682">
        <v>0</v>
      </c>
      <c r="GH682">
        <v>1</v>
      </c>
      <c r="GI682">
        <v>1</v>
      </c>
      <c r="GJ682">
        <v>2</v>
      </c>
      <c r="GK682">
        <v>0</v>
      </c>
      <c r="GL682">
        <v>0</v>
      </c>
      <c r="GM682">
        <v>1</v>
      </c>
      <c r="GN682">
        <v>1</v>
      </c>
      <c r="GO682">
        <v>0</v>
      </c>
      <c r="GP682">
        <v>0</v>
      </c>
      <c r="GQ682">
        <v>36</v>
      </c>
      <c r="GR682">
        <v>14</v>
      </c>
      <c r="GS682">
        <v>6</v>
      </c>
      <c r="GT682">
        <v>1</v>
      </c>
      <c r="GU682">
        <v>1</v>
      </c>
      <c r="GV682">
        <v>0</v>
      </c>
      <c r="GW682">
        <v>0</v>
      </c>
      <c r="GX682">
        <v>0</v>
      </c>
      <c r="GY682">
        <v>0</v>
      </c>
      <c r="GZ682">
        <v>0</v>
      </c>
      <c r="HA682">
        <v>0</v>
      </c>
      <c r="HB682">
        <v>0</v>
      </c>
      <c r="HC682">
        <v>0</v>
      </c>
      <c r="HD682">
        <v>0</v>
      </c>
      <c r="HE682">
        <v>0</v>
      </c>
      <c r="HF682">
        <v>0</v>
      </c>
      <c r="HG682">
        <v>1</v>
      </c>
      <c r="HH682">
        <v>0</v>
      </c>
      <c r="HI682">
        <v>2</v>
      </c>
      <c r="HJ682">
        <v>0</v>
      </c>
      <c r="HK682">
        <v>0</v>
      </c>
      <c r="HL682">
        <v>2</v>
      </c>
      <c r="HM682">
        <v>0</v>
      </c>
      <c r="HN682">
        <v>0</v>
      </c>
      <c r="HO682">
        <v>0</v>
      </c>
      <c r="HP682">
        <v>1</v>
      </c>
      <c r="HQ682">
        <v>14</v>
      </c>
      <c r="HR682">
        <v>0</v>
      </c>
      <c r="HS682">
        <v>0</v>
      </c>
      <c r="HT682">
        <v>0</v>
      </c>
      <c r="HU682">
        <v>0</v>
      </c>
      <c r="HV682">
        <v>0</v>
      </c>
      <c r="HW682">
        <v>0</v>
      </c>
      <c r="HX682">
        <v>0</v>
      </c>
      <c r="HY682">
        <v>0</v>
      </c>
      <c r="HZ682">
        <v>0</v>
      </c>
      <c r="IA682">
        <v>0</v>
      </c>
      <c r="IB682">
        <v>0</v>
      </c>
      <c r="IC682">
        <v>0</v>
      </c>
      <c r="ID682">
        <v>0</v>
      </c>
      <c r="IE682">
        <v>0</v>
      </c>
    </row>
    <row r="683" spans="1:239">
      <c r="A683" t="s">
        <v>466</v>
      </c>
      <c r="B683" t="s">
        <v>443</v>
      </c>
      <c r="C683" t="str">
        <f>"061906"</f>
        <v>061906</v>
      </c>
      <c r="D683" t="s">
        <v>465</v>
      </c>
      <c r="E683">
        <v>1</v>
      </c>
      <c r="F683">
        <v>102</v>
      </c>
      <c r="G683">
        <v>80</v>
      </c>
      <c r="H683">
        <v>39</v>
      </c>
      <c r="I683">
        <v>41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41</v>
      </c>
      <c r="T683">
        <v>0</v>
      </c>
      <c r="U683">
        <v>0</v>
      </c>
      <c r="V683">
        <v>41</v>
      </c>
      <c r="W683">
        <v>1</v>
      </c>
      <c r="X683">
        <v>0</v>
      </c>
      <c r="Y683">
        <v>0</v>
      </c>
      <c r="Z683">
        <v>0</v>
      </c>
      <c r="AA683">
        <v>40</v>
      </c>
      <c r="AB683">
        <v>18</v>
      </c>
      <c r="AC683">
        <v>0</v>
      </c>
      <c r="AD683">
        <v>1</v>
      </c>
      <c r="AE683">
        <v>1</v>
      </c>
      <c r="AF683">
        <v>1</v>
      </c>
      <c r="AG683">
        <v>0</v>
      </c>
      <c r="AH683">
        <v>14</v>
      </c>
      <c r="AI683">
        <v>0</v>
      </c>
      <c r="AJ683">
        <v>0</v>
      </c>
      <c r="AK683">
        <v>0</v>
      </c>
      <c r="AL683">
        <v>0</v>
      </c>
      <c r="AM683">
        <v>1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18</v>
      </c>
      <c r="BB683">
        <v>3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2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1</v>
      </c>
      <c r="BW683">
        <v>0</v>
      </c>
      <c r="BX683">
        <v>0</v>
      </c>
      <c r="BY683">
        <v>0</v>
      </c>
      <c r="BZ683">
        <v>0</v>
      </c>
      <c r="CA683">
        <v>3</v>
      </c>
      <c r="CB683">
        <v>3</v>
      </c>
      <c r="CC683">
        <v>2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1</v>
      </c>
      <c r="CO683">
        <v>0</v>
      </c>
      <c r="CP683">
        <v>0</v>
      </c>
      <c r="CQ683">
        <v>3</v>
      </c>
      <c r="CR683">
        <v>1</v>
      </c>
      <c r="CS683">
        <v>1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1</v>
      </c>
      <c r="DR683">
        <v>4</v>
      </c>
      <c r="DS683">
        <v>1</v>
      </c>
      <c r="DT683">
        <v>1</v>
      </c>
      <c r="DU683">
        <v>0</v>
      </c>
      <c r="DV683">
        <v>0</v>
      </c>
      <c r="DW683">
        <v>0</v>
      </c>
      <c r="DX683">
        <v>0</v>
      </c>
      <c r="DY683">
        <v>0</v>
      </c>
      <c r="DZ683">
        <v>0</v>
      </c>
      <c r="EA683">
        <v>0</v>
      </c>
      <c r="EB683">
        <v>0</v>
      </c>
      <c r="EC683">
        <v>0</v>
      </c>
      <c r="ED683">
        <v>0</v>
      </c>
      <c r="EE683">
        <v>0</v>
      </c>
      <c r="EF683">
        <v>0</v>
      </c>
      <c r="EG683">
        <v>0</v>
      </c>
      <c r="EH683">
        <v>0</v>
      </c>
      <c r="EI683">
        <v>0</v>
      </c>
      <c r="EJ683">
        <v>1</v>
      </c>
      <c r="EK683">
        <v>0</v>
      </c>
      <c r="EL683">
        <v>0</v>
      </c>
      <c r="EM683">
        <v>0</v>
      </c>
      <c r="EN683">
        <v>0</v>
      </c>
      <c r="EO683">
        <v>0</v>
      </c>
      <c r="EP683">
        <v>1</v>
      </c>
      <c r="EQ683">
        <v>4</v>
      </c>
      <c r="ER683">
        <v>1</v>
      </c>
      <c r="ES683">
        <v>0</v>
      </c>
      <c r="ET683">
        <v>0</v>
      </c>
      <c r="EU683">
        <v>0</v>
      </c>
      <c r="EV683">
        <v>0</v>
      </c>
      <c r="EW683">
        <v>0</v>
      </c>
      <c r="EX683">
        <v>0</v>
      </c>
      <c r="EY683">
        <v>0</v>
      </c>
      <c r="EZ683">
        <v>0</v>
      </c>
      <c r="FA683">
        <v>0</v>
      </c>
      <c r="FB683">
        <v>0</v>
      </c>
      <c r="FC683">
        <v>0</v>
      </c>
      <c r="FD683">
        <v>0</v>
      </c>
      <c r="FE683">
        <v>0</v>
      </c>
      <c r="FF683">
        <v>1</v>
      </c>
      <c r="FG683">
        <v>0</v>
      </c>
      <c r="FH683">
        <v>0</v>
      </c>
      <c r="FI683">
        <v>0</v>
      </c>
      <c r="FJ683">
        <v>0</v>
      </c>
      <c r="FK683">
        <v>0</v>
      </c>
      <c r="FL683">
        <v>0</v>
      </c>
      <c r="FM683">
        <v>0</v>
      </c>
      <c r="FN683">
        <v>0</v>
      </c>
      <c r="FO683">
        <v>0</v>
      </c>
      <c r="FP683">
        <v>0</v>
      </c>
      <c r="FQ683">
        <v>1</v>
      </c>
      <c r="FR683">
        <v>8</v>
      </c>
      <c r="FS683">
        <v>1</v>
      </c>
      <c r="FT683">
        <v>2</v>
      </c>
      <c r="FU683">
        <v>0</v>
      </c>
      <c r="FV683">
        <v>0</v>
      </c>
      <c r="FW683">
        <v>0</v>
      </c>
      <c r="FX683">
        <v>0</v>
      </c>
      <c r="FY683">
        <v>1</v>
      </c>
      <c r="FZ683">
        <v>0</v>
      </c>
      <c r="GA683">
        <v>0</v>
      </c>
      <c r="GB683">
        <v>0</v>
      </c>
      <c r="GC683">
        <v>0</v>
      </c>
      <c r="GD683">
        <v>0</v>
      </c>
      <c r="GE683">
        <v>0</v>
      </c>
      <c r="GF683">
        <v>0</v>
      </c>
      <c r="GG683">
        <v>0</v>
      </c>
      <c r="GH683">
        <v>0</v>
      </c>
      <c r="GI683">
        <v>0</v>
      </c>
      <c r="GJ683">
        <v>0</v>
      </c>
      <c r="GK683">
        <v>0</v>
      </c>
      <c r="GL683">
        <v>0</v>
      </c>
      <c r="GM683">
        <v>0</v>
      </c>
      <c r="GN683">
        <v>0</v>
      </c>
      <c r="GO683">
        <v>3</v>
      </c>
      <c r="GP683">
        <v>1</v>
      </c>
      <c r="GQ683">
        <v>8</v>
      </c>
      <c r="GR683">
        <v>2</v>
      </c>
      <c r="GS683">
        <v>1</v>
      </c>
      <c r="GT683">
        <v>0</v>
      </c>
      <c r="GU683">
        <v>0</v>
      </c>
      <c r="GV683">
        <v>0</v>
      </c>
      <c r="GW683">
        <v>0</v>
      </c>
      <c r="GX683">
        <v>1</v>
      </c>
      <c r="GY683">
        <v>0</v>
      </c>
      <c r="GZ683">
        <v>0</v>
      </c>
      <c r="HA683">
        <v>0</v>
      </c>
      <c r="HB683">
        <v>0</v>
      </c>
      <c r="HC683">
        <v>0</v>
      </c>
      <c r="HD683">
        <v>0</v>
      </c>
      <c r="HE683">
        <v>0</v>
      </c>
      <c r="HF683">
        <v>0</v>
      </c>
      <c r="HG683">
        <v>0</v>
      </c>
      <c r="HH683">
        <v>0</v>
      </c>
      <c r="HI683">
        <v>0</v>
      </c>
      <c r="HJ683">
        <v>0</v>
      </c>
      <c r="HK683">
        <v>0</v>
      </c>
      <c r="HL683">
        <v>0</v>
      </c>
      <c r="HM683">
        <v>0</v>
      </c>
      <c r="HN683">
        <v>0</v>
      </c>
      <c r="HO683">
        <v>0</v>
      </c>
      <c r="HP683">
        <v>0</v>
      </c>
      <c r="HQ683">
        <v>2</v>
      </c>
      <c r="HR683">
        <v>0</v>
      </c>
      <c r="HS683">
        <v>0</v>
      </c>
      <c r="HT683">
        <v>0</v>
      </c>
      <c r="HU683">
        <v>0</v>
      </c>
      <c r="HV683">
        <v>0</v>
      </c>
      <c r="HW683">
        <v>0</v>
      </c>
      <c r="HX683">
        <v>0</v>
      </c>
      <c r="HY683">
        <v>0</v>
      </c>
      <c r="HZ683">
        <v>0</v>
      </c>
      <c r="IA683">
        <v>0</v>
      </c>
      <c r="IB683">
        <v>0</v>
      </c>
      <c r="IC683">
        <v>0</v>
      </c>
      <c r="ID683">
        <v>0</v>
      </c>
      <c r="IE683">
        <v>0</v>
      </c>
    </row>
    <row r="684" spans="1:239">
      <c r="A684" t="s">
        <v>464</v>
      </c>
      <c r="B684" t="s">
        <v>443</v>
      </c>
      <c r="C684" t="str">
        <f>"061906"</f>
        <v>061906</v>
      </c>
      <c r="D684" t="s">
        <v>463</v>
      </c>
      <c r="E684">
        <v>2</v>
      </c>
      <c r="F684">
        <v>375</v>
      </c>
      <c r="G684">
        <v>280</v>
      </c>
      <c r="H684">
        <v>114</v>
      </c>
      <c r="I684">
        <v>166</v>
      </c>
      <c r="J684">
        <v>0</v>
      </c>
      <c r="K684">
        <v>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166</v>
      </c>
      <c r="T684">
        <v>0</v>
      </c>
      <c r="U684">
        <v>0</v>
      </c>
      <c r="V684">
        <v>166</v>
      </c>
      <c r="W684">
        <v>3</v>
      </c>
      <c r="X684">
        <v>2</v>
      </c>
      <c r="Y684">
        <v>1</v>
      </c>
      <c r="Z684">
        <v>0</v>
      </c>
      <c r="AA684">
        <v>163</v>
      </c>
      <c r="AB684">
        <v>68</v>
      </c>
      <c r="AC684">
        <v>10</v>
      </c>
      <c r="AD684">
        <v>0</v>
      </c>
      <c r="AE684">
        <v>2</v>
      </c>
      <c r="AF684">
        <v>3</v>
      </c>
      <c r="AG684">
        <v>1</v>
      </c>
      <c r="AH684">
        <v>49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1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1</v>
      </c>
      <c r="AX684">
        <v>0</v>
      </c>
      <c r="AY684">
        <v>0</v>
      </c>
      <c r="AZ684">
        <v>1</v>
      </c>
      <c r="BA684">
        <v>68</v>
      </c>
      <c r="BB684">
        <v>32</v>
      </c>
      <c r="BC684">
        <v>15</v>
      </c>
      <c r="BD684">
        <v>5</v>
      </c>
      <c r="BE684">
        <v>1</v>
      </c>
      <c r="BF684">
        <v>0</v>
      </c>
      <c r="BG684">
        <v>1</v>
      </c>
      <c r="BH684">
        <v>1</v>
      </c>
      <c r="BI684">
        <v>0</v>
      </c>
      <c r="BJ684">
        <v>1</v>
      </c>
      <c r="BK684">
        <v>0</v>
      </c>
      <c r="BL684">
        <v>5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3</v>
      </c>
      <c r="BY684">
        <v>0</v>
      </c>
      <c r="BZ684">
        <v>0</v>
      </c>
      <c r="CA684">
        <v>32</v>
      </c>
      <c r="CB684">
        <v>5</v>
      </c>
      <c r="CC684">
        <v>2</v>
      </c>
      <c r="CD684">
        <v>2</v>
      </c>
      <c r="CE684">
        <v>0</v>
      </c>
      <c r="CF684">
        <v>0</v>
      </c>
      <c r="CG684">
        <v>0</v>
      </c>
      <c r="CH684">
        <v>0</v>
      </c>
      <c r="CI684">
        <v>1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5</v>
      </c>
      <c r="CR684">
        <v>6</v>
      </c>
      <c r="CS684">
        <v>1</v>
      </c>
      <c r="CT684">
        <v>2</v>
      </c>
      <c r="CU684">
        <v>1</v>
      </c>
      <c r="CV684">
        <v>1</v>
      </c>
      <c r="CW684">
        <v>0</v>
      </c>
      <c r="CX684">
        <v>1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6</v>
      </c>
      <c r="DR684">
        <v>10</v>
      </c>
      <c r="DS684">
        <v>0</v>
      </c>
      <c r="DT684">
        <v>2</v>
      </c>
      <c r="DU684">
        <v>0</v>
      </c>
      <c r="DV684">
        <v>0</v>
      </c>
      <c r="DW684">
        <v>0</v>
      </c>
      <c r="DX684">
        <v>0</v>
      </c>
      <c r="DY684">
        <v>0</v>
      </c>
      <c r="DZ684">
        <v>0</v>
      </c>
      <c r="EA684">
        <v>0</v>
      </c>
      <c r="EB684">
        <v>0</v>
      </c>
      <c r="EC684">
        <v>0</v>
      </c>
      <c r="ED684">
        <v>6</v>
      </c>
      <c r="EE684">
        <v>0</v>
      </c>
      <c r="EF684">
        <v>0</v>
      </c>
      <c r="EG684">
        <v>0</v>
      </c>
      <c r="EH684">
        <v>0</v>
      </c>
      <c r="EI684">
        <v>0</v>
      </c>
      <c r="EJ684">
        <v>0</v>
      </c>
      <c r="EK684">
        <v>0</v>
      </c>
      <c r="EL684">
        <v>0</v>
      </c>
      <c r="EM684">
        <v>0</v>
      </c>
      <c r="EN684">
        <v>0</v>
      </c>
      <c r="EO684">
        <v>2</v>
      </c>
      <c r="EP684">
        <v>0</v>
      </c>
      <c r="EQ684">
        <v>10</v>
      </c>
      <c r="ER684">
        <v>17</v>
      </c>
      <c r="ES684">
        <v>3</v>
      </c>
      <c r="ET684">
        <v>2</v>
      </c>
      <c r="EU684">
        <v>0</v>
      </c>
      <c r="EV684">
        <v>0</v>
      </c>
      <c r="EW684">
        <v>0</v>
      </c>
      <c r="EX684">
        <v>8</v>
      </c>
      <c r="EY684">
        <v>1</v>
      </c>
      <c r="EZ684">
        <v>0</v>
      </c>
      <c r="FA684">
        <v>0</v>
      </c>
      <c r="FB684">
        <v>0</v>
      </c>
      <c r="FC684">
        <v>1</v>
      </c>
      <c r="FD684">
        <v>0</v>
      </c>
      <c r="FE684">
        <v>0</v>
      </c>
      <c r="FF684">
        <v>0</v>
      </c>
      <c r="FG684">
        <v>0</v>
      </c>
      <c r="FH684">
        <v>1</v>
      </c>
      <c r="FI684">
        <v>0</v>
      </c>
      <c r="FJ684">
        <v>0</v>
      </c>
      <c r="FK684">
        <v>0</v>
      </c>
      <c r="FL684">
        <v>0</v>
      </c>
      <c r="FM684">
        <v>1</v>
      </c>
      <c r="FN684">
        <v>0</v>
      </c>
      <c r="FO684">
        <v>0</v>
      </c>
      <c r="FP684">
        <v>0</v>
      </c>
      <c r="FQ684">
        <v>17</v>
      </c>
      <c r="FR684">
        <v>19</v>
      </c>
      <c r="FS684">
        <v>6</v>
      </c>
      <c r="FT684">
        <v>0</v>
      </c>
      <c r="FU684">
        <v>0</v>
      </c>
      <c r="FV684">
        <v>0</v>
      </c>
      <c r="FW684">
        <v>0</v>
      </c>
      <c r="FX684">
        <v>1</v>
      </c>
      <c r="FY684">
        <v>0</v>
      </c>
      <c r="FZ684">
        <v>0</v>
      </c>
      <c r="GA684">
        <v>0</v>
      </c>
      <c r="GB684">
        <v>3</v>
      </c>
      <c r="GC684">
        <v>0</v>
      </c>
      <c r="GD684">
        <v>0</v>
      </c>
      <c r="GE684">
        <v>3</v>
      </c>
      <c r="GF684">
        <v>0</v>
      </c>
      <c r="GG684">
        <v>2</v>
      </c>
      <c r="GH684">
        <v>0</v>
      </c>
      <c r="GI684">
        <v>1</v>
      </c>
      <c r="GJ684">
        <v>0</v>
      </c>
      <c r="GK684">
        <v>0</v>
      </c>
      <c r="GL684">
        <v>0</v>
      </c>
      <c r="GM684">
        <v>1</v>
      </c>
      <c r="GN684">
        <v>0</v>
      </c>
      <c r="GO684">
        <v>1</v>
      </c>
      <c r="GP684">
        <v>1</v>
      </c>
      <c r="GQ684">
        <v>19</v>
      </c>
      <c r="GR684">
        <v>6</v>
      </c>
      <c r="GS684">
        <v>2</v>
      </c>
      <c r="GT684">
        <v>0</v>
      </c>
      <c r="GU684">
        <v>0</v>
      </c>
      <c r="GV684">
        <v>1</v>
      </c>
      <c r="GW684">
        <v>1</v>
      </c>
      <c r="GX684">
        <v>0</v>
      </c>
      <c r="GY684">
        <v>0</v>
      </c>
      <c r="GZ684">
        <v>0</v>
      </c>
      <c r="HA684">
        <v>0</v>
      </c>
      <c r="HB684">
        <v>0</v>
      </c>
      <c r="HC684">
        <v>0</v>
      </c>
      <c r="HD684">
        <v>0</v>
      </c>
      <c r="HE684">
        <v>2</v>
      </c>
      <c r="HF684">
        <v>0</v>
      </c>
      <c r="HG684">
        <v>0</v>
      </c>
      <c r="HH684">
        <v>0</v>
      </c>
      <c r="HI684">
        <v>0</v>
      </c>
      <c r="HJ684">
        <v>0</v>
      </c>
      <c r="HK684">
        <v>0</v>
      </c>
      <c r="HL684">
        <v>0</v>
      </c>
      <c r="HM684">
        <v>0</v>
      </c>
      <c r="HN684">
        <v>0</v>
      </c>
      <c r="HO684">
        <v>0</v>
      </c>
      <c r="HP684">
        <v>0</v>
      </c>
      <c r="HQ684">
        <v>6</v>
      </c>
      <c r="HR684">
        <v>0</v>
      </c>
      <c r="HS684">
        <v>0</v>
      </c>
      <c r="HT684">
        <v>0</v>
      </c>
      <c r="HU684">
        <v>0</v>
      </c>
      <c r="HV684">
        <v>0</v>
      </c>
      <c r="HW684">
        <v>0</v>
      </c>
      <c r="HX684">
        <v>0</v>
      </c>
      <c r="HY684">
        <v>0</v>
      </c>
      <c r="HZ684">
        <v>0</v>
      </c>
      <c r="IA684">
        <v>0</v>
      </c>
      <c r="IB684">
        <v>0</v>
      </c>
      <c r="IC684">
        <v>0</v>
      </c>
      <c r="ID684">
        <v>0</v>
      </c>
      <c r="IE684">
        <v>0</v>
      </c>
    </row>
    <row r="685" spans="1:239">
      <c r="A685" t="s">
        <v>462</v>
      </c>
      <c r="B685" t="s">
        <v>443</v>
      </c>
      <c r="C685" t="str">
        <f>"061906"</f>
        <v>061906</v>
      </c>
      <c r="D685" t="s">
        <v>461</v>
      </c>
      <c r="E685">
        <v>3</v>
      </c>
      <c r="F685">
        <v>896</v>
      </c>
      <c r="G685">
        <v>690</v>
      </c>
      <c r="H685">
        <v>241</v>
      </c>
      <c r="I685">
        <v>449</v>
      </c>
      <c r="J685">
        <v>0</v>
      </c>
      <c r="K685">
        <v>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449</v>
      </c>
      <c r="T685">
        <v>0</v>
      </c>
      <c r="U685">
        <v>0</v>
      </c>
      <c r="V685">
        <v>449</v>
      </c>
      <c r="W685">
        <v>6</v>
      </c>
      <c r="X685">
        <v>5</v>
      </c>
      <c r="Y685">
        <v>1</v>
      </c>
      <c r="Z685">
        <v>0</v>
      </c>
      <c r="AA685">
        <v>443</v>
      </c>
      <c r="AB685">
        <v>180</v>
      </c>
      <c r="AC685">
        <v>30</v>
      </c>
      <c r="AD685">
        <v>3</v>
      </c>
      <c r="AE685">
        <v>4</v>
      </c>
      <c r="AF685">
        <v>1</v>
      </c>
      <c r="AG685">
        <v>0</v>
      </c>
      <c r="AH685">
        <v>130</v>
      </c>
      <c r="AI685">
        <v>0</v>
      </c>
      <c r="AJ685">
        <v>0</v>
      </c>
      <c r="AK685">
        <v>5</v>
      </c>
      <c r="AL685">
        <v>0</v>
      </c>
      <c r="AM685">
        <v>2</v>
      </c>
      <c r="AN685">
        <v>0</v>
      </c>
      <c r="AO685">
        <v>0</v>
      </c>
      <c r="AP685">
        <v>1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4</v>
      </c>
      <c r="BA685">
        <v>180</v>
      </c>
      <c r="BB685">
        <v>57</v>
      </c>
      <c r="BC685">
        <v>9</v>
      </c>
      <c r="BD685">
        <v>5</v>
      </c>
      <c r="BE685">
        <v>1</v>
      </c>
      <c r="BF685">
        <v>0</v>
      </c>
      <c r="BG685">
        <v>1</v>
      </c>
      <c r="BH685">
        <v>5</v>
      </c>
      <c r="BI685">
        <v>1</v>
      </c>
      <c r="BJ685">
        <v>0</v>
      </c>
      <c r="BK685">
        <v>0</v>
      </c>
      <c r="BL685">
        <v>33</v>
      </c>
      <c r="BM685">
        <v>1</v>
      </c>
      <c r="BN685">
        <v>0</v>
      </c>
      <c r="BO685">
        <v>1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57</v>
      </c>
      <c r="CB685">
        <v>19</v>
      </c>
      <c r="CC685">
        <v>13</v>
      </c>
      <c r="CD685">
        <v>1</v>
      </c>
      <c r="CE685">
        <v>1</v>
      </c>
      <c r="CF685">
        <v>1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2</v>
      </c>
      <c r="CP685">
        <v>1</v>
      </c>
      <c r="CQ685">
        <v>19</v>
      </c>
      <c r="CR685">
        <v>25</v>
      </c>
      <c r="CS685">
        <v>22</v>
      </c>
      <c r="CT685">
        <v>0</v>
      </c>
      <c r="CU685">
        <v>0</v>
      </c>
      <c r="CV685">
        <v>0</v>
      </c>
      <c r="CW685">
        <v>1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1</v>
      </c>
      <c r="DM685">
        <v>0</v>
      </c>
      <c r="DN685">
        <v>0</v>
      </c>
      <c r="DO685">
        <v>1</v>
      </c>
      <c r="DP685">
        <v>0</v>
      </c>
      <c r="DQ685">
        <v>25</v>
      </c>
      <c r="DR685">
        <v>54</v>
      </c>
      <c r="DS685">
        <v>3</v>
      </c>
      <c r="DT685">
        <v>0</v>
      </c>
      <c r="DU685">
        <v>0</v>
      </c>
      <c r="DV685">
        <v>7</v>
      </c>
      <c r="DW685">
        <v>0</v>
      </c>
      <c r="DX685">
        <v>0</v>
      </c>
      <c r="DY685">
        <v>0</v>
      </c>
      <c r="DZ685">
        <v>0</v>
      </c>
      <c r="EA685">
        <v>0</v>
      </c>
      <c r="EB685">
        <v>2</v>
      </c>
      <c r="EC685">
        <v>0</v>
      </c>
      <c r="ED685">
        <v>41</v>
      </c>
      <c r="EE685">
        <v>0</v>
      </c>
      <c r="EF685">
        <v>0</v>
      </c>
      <c r="EG685">
        <v>0</v>
      </c>
      <c r="EH685">
        <v>0</v>
      </c>
      <c r="EI685">
        <v>0</v>
      </c>
      <c r="EJ685">
        <v>0</v>
      </c>
      <c r="EK685">
        <v>0</v>
      </c>
      <c r="EL685">
        <v>0</v>
      </c>
      <c r="EM685">
        <v>1</v>
      </c>
      <c r="EN685">
        <v>0</v>
      </c>
      <c r="EO685">
        <v>0</v>
      </c>
      <c r="EP685">
        <v>0</v>
      </c>
      <c r="EQ685">
        <v>54</v>
      </c>
      <c r="ER685">
        <v>41</v>
      </c>
      <c r="ES685">
        <v>5</v>
      </c>
      <c r="ET685">
        <v>2</v>
      </c>
      <c r="EU685">
        <v>4</v>
      </c>
      <c r="EV685">
        <v>1</v>
      </c>
      <c r="EW685">
        <v>0</v>
      </c>
      <c r="EX685">
        <v>19</v>
      </c>
      <c r="EY685">
        <v>0</v>
      </c>
      <c r="EZ685">
        <v>0</v>
      </c>
      <c r="FA685">
        <v>0</v>
      </c>
      <c r="FB685">
        <v>0</v>
      </c>
      <c r="FC685">
        <v>1</v>
      </c>
      <c r="FD685">
        <v>0</v>
      </c>
      <c r="FE685">
        <v>0</v>
      </c>
      <c r="FF685">
        <v>1</v>
      </c>
      <c r="FG685">
        <v>0</v>
      </c>
      <c r="FH685">
        <v>3</v>
      </c>
      <c r="FI685">
        <v>2</v>
      </c>
      <c r="FJ685">
        <v>1</v>
      </c>
      <c r="FK685">
        <v>0</v>
      </c>
      <c r="FL685">
        <v>1</v>
      </c>
      <c r="FM685">
        <v>0</v>
      </c>
      <c r="FN685">
        <v>0</v>
      </c>
      <c r="FO685">
        <v>1</v>
      </c>
      <c r="FP685">
        <v>0</v>
      </c>
      <c r="FQ685">
        <v>41</v>
      </c>
      <c r="FR685">
        <v>54</v>
      </c>
      <c r="FS685">
        <v>12</v>
      </c>
      <c r="FT685">
        <v>1</v>
      </c>
      <c r="FU685">
        <v>5</v>
      </c>
      <c r="FV685">
        <v>2</v>
      </c>
      <c r="FW685">
        <v>1</v>
      </c>
      <c r="FX685">
        <v>0</v>
      </c>
      <c r="FY685">
        <v>4</v>
      </c>
      <c r="FZ685">
        <v>1</v>
      </c>
      <c r="GA685">
        <v>1</v>
      </c>
      <c r="GB685">
        <v>3</v>
      </c>
      <c r="GC685">
        <v>0</v>
      </c>
      <c r="GD685">
        <v>0</v>
      </c>
      <c r="GE685">
        <v>0</v>
      </c>
      <c r="GF685">
        <v>0</v>
      </c>
      <c r="GG685">
        <v>0</v>
      </c>
      <c r="GH685">
        <v>0</v>
      </c>
      <c r="GI685">
        <v>2</v>
      </c>
      <c r="GJ685">
        <v>0</v>
      </c>
      <c r="GK685">
        <v>0</v>
      </c>
      <c r="GL685">
        <v>1</v>
      </c>
      <c r="GM685">
        <v>0</v>
      </c>
      <c r="GN685">
        <v>0</v>
      </c>
      <c r="GO685">
        <v>3</v>
      </c>
      <c r="GP685">
        <v>18</v>
      </c>
      <c r="GQ685">
        <v>54</v>
      </c>
      <c r="GR685">
        <v>13</v>
      </c>
      <c r="GS685">
        <v>4</v>
      </c>
      <c r="GT685">
        <v>7</v>
      </c>
      <c r="GU685">
        <v>0</v>
      </c>
      <c r="GV685">
        <v>0</v>
      </c>
      <c r="GW685">
        <v>0</v>
      </c>
      <c r="GX685">
        <v>0</v>
      </c>
      <c r="GY685">
        <v>0</v>
      </c>
      <c r="GZ685">
        <v>0</v>
      </c>
      <c r="HA685">
        <v>0</v>
      </c>
      <c r="HB685">
        <v>0</v>
      </c>
      <c r="HC685">
        <v>0</v>
      </c>
      <c r="HD685">
        <v>0</v>
      </c>
      <c r="HE685">
        <v>1</v>
      </c>
      <c r="HF685">
        <v>0</v>
      </c>
      <c r="HG685">
        <v>1</v>
      </c>
      <c r="HH685">
        <v>0</v>
      </c>
      <c r="HI685">
        <v>0</v>
      </c>
      <c r="HJ685">
        <v>0</v>
      </c>
      <c r="HK685">
        <v>0</v>
      </c>
      <c r="HL685">
        <v>0</v>
      </c>
      <c r="HM685">
        <v>0</v>
      </c>
      <c r="HN685">
        <v>0</v>
      </c>
      <c r="HO685">
        <v>0</v>
      </c>
      <c r="HP685">
        <v>0</v>
      </c>
      <c r="HQ685">
        <v>13</v>
      </c>
      <c r="HR685">
        <v>0</v>
      </c>
      <c r="HS685">
        <v>0</v>
      </c>
      <c r="HT685">
        <v>0</v>
      </c>
      <c r="HU685">
        <v>0</v>
      </c>
      <c r="HV685">
        <v>0</v>
      </c>
      <c r="HW685">
        <v>0</v>
      </c>
      <c r="HX685">
        <v>0</v>
      </c>
      <c r="HY685">
        <v>0</v>
      </c>
      <c r="HZ685">
        <v>0</v>
      </c>
      <c r="IA685">
        <v>0</v>
      </c>
      <c r="IB685">
        <v>0</v>
      </c>
      <c r="IC685">
        <v>0</v>
      </c>
      <c r="ID685">
        <v>0</v>
      </c>
      <c r="IE685">
        <v>0</v>
      </c>
    </row>
    <row r="686" spans="1:239">
      <c r="A686" t="s">
        <v>460</v>
      </c>
      <c r="B686" t="s">
        <v>443</v>
      </c>
      <c r="C686" t="str">
        <f>"061906"</f>
        <v>061906</v>
      </c>
      <c r="D686" t="s">
        <v>459</v>
      </c>
      <c r="E686">
        <v>4</v>
      </c>
      <c r="F686">
        <v>440</v>
      </c>
      <c r="G686">
        <v>340</v>
      </c>
      <c r="H686">
        <v>145</v>
      </c>
      <c r="I686">
        <v>195</v>
      </c>
      <c r="J686">
        <v>0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195</v>
      </c>
      <c r="T686">
        <v>0</v>
      </c>
      <c r="U686">
        <v>0</v>
      </c>
      <c r="V686">
        <v>195</v>
      </c>
      <c r="W686">
        <v>10</v>
      </c>
      <c r="X686">
        <v>7</v>
      </c>
      <c r="Y686">
        <v>3</v>
      </c>
      <c r="Z686">
        <v>0</v>
      </c>
      <c r="AA686">
        <v>185</v>
      </c>
      <c r="AB686">
        <v>105</v>
      </c>
      <c r="AC686">
        <v>14</v>
      </c>
      <c r="AD686">
        <v>1</v>
      </c>
      <c r="AE686">
        <v>1</v>
      </c>
      <c r="AF686">
        <v>4</v>
      </c>
      <c r="AG686">
        <v>1</v>
      </c>
      <c r="AH686">
        <v>83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1</v>
      </c>
      <c r="BA686">
        <v>105</v>
      </c>
      <c r="BB686">
        <v>13</v>
      </c>
      <c r="BC686">
        <v>6</v>
      </c>
      <c r="BD686">
        <v>0</v>
      </c>
      <c r="BE686">
        <v>1</v>
      </c>
      <c r="BF686">
        <v>0</v>
      </c>
      <c r="BG686">
        <v>0</v>
      </c>
      <c r="BH686">
        <v>0</v>
      </c>
      <c r="BI686">
        <v>1</v>
      </c>
      <c r="BJ686">
        <v>0</v>
      </c>
      <c r="BK686">
        <v>0</v>
      </c>
      <c r="BL686">
        <v>3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1</v>
      </c>
      <c r="BS686">
        <v>0</v>
      </c>
      <c r="BT686">
        <v>0</v>
      </c>
      <c r="BU686">
        <v>1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13</v>
      </c>
      <c r="CB686">
        <v>2</v>
      </c>
      <c r="CC686">
        <v>0</v>
      </c>
      <c r="CD686">
        <v>0</v>
      </c>
      <c r="CE686">
        <v>0</v>
      </c>
      <c r="CF686">
        <v>0</v>
      </c>
      <c r="CG686">
        <v>2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2</v>
      </c>
      <c r="CR686">
        <v>5</v>
      </c>
      <c r="CS686">
        <v>4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1</v>
      </c>
      <c r="DQ686">
        <v>5</v>
      </c>
      <c r="DR686">
        <v>31</v>
      </c>
      <c r="DS686">
        <v>4</v>
      </c>
      <c r="DT686">
        <v>7</v>
      </c>
      <c r="DU686">
        <v>0</v>
      </c>
      <c r="DV686">
        <v>5</v>
      </c>
      <c r="DW686">
        <v>0</v>
      </c>
      <c r="DX686">
        <v>0</v>
      </c>
      <c r="DY686">
        <v>1</v>
      </c>
      <c r="DZ686">
        <v>0</v>
      </c>
      <c r="EA686">
        <v>3</v>
      </c>
      <c r="EB686">
        <v>0</v>
      </c>
      <c r="EC686">
        <v>0</v>
      </c>
      <c r="ED686">
        <v>9</v>
      </c>
      <c r="EE686">
        <v>0</v>
      </c>
      <c r="EF686">
        <v>0</v>
      </c>
      <c r="EG686">
        <v>0</v>
      </c>
      <c r="EH686">
        <v>0</v>
      </c>
      <c r="EI686">
        <v>0</v>
      </c>
      <c r="EJ686">
        <v>1</v>
      </c>
      <c r="EK686">
        <v>0</v>
      </c>
      <c r="EL686">
        <v>0</v>
      </c>
      <c r="EM686">
        <v>0</v>
      </c>
      <c r="EN686">
        <v>0</v>
      </c>
      <c r="EO686">
        <v>0</v>
      </c>
      <c r="EP686">
        <v>1</v>
      </c>
      <c r="EQ686">
        <v>31</v>
      </c>
      <c r="ER686">
        <v>12</v>
      </c>
      <c r="ES686">
        <v>2</v>
      </c>
      <c r="ET686">
        <v>1</v>
      </c>
      <c r="EU686">
        <v>1</v>
      </c>
      <c r="EV686">
        <v>0</v>
      </c>
      <c r="EW686">
        <v>0</v>
      </c>
      <c r="EX686">
        <v>5</v>
      </c>
      <c r="EY686">
        <v>0</v>
      </c>
      <c r="EZ686">
        <v>0</v>
      </c>
      <c r="FA686">
        <v>0</v>
      </c>
      <c r="FB686">
        <v>0</v>
      </c>
      <c r="FC686">
        <v>0</v>
      </c>
      <c r="FD686">
        <v>1</v>
      </c>
      <c r="FE686">
        <v>0</v>
      </c>
      <c r="FF686">
        <v>0</v>
      </c>
      <c r="FG686">
        <v>0</v>
      </c>
      <c r="FH686">
        <v>0</v>
      </c>
      <c r="FI686">
        <v>0</v>
      </c>
      <c r="FJ686">
        <v>0</v>
      </c>
      <c r="FK686">
        <v>0</v>
      </c>
      <c r="FL686">
        <v>0</v>
      </c>
      <c r="FM686">
        <v>0</v>
      </c>
      <c r="FN686">
        <v>1</v>
      </c>
      <c r="FO686">
        <v>0</v>
      </c>
      <c r="FP686">
        <v>1</v>
      </c>
      <c r="FQ686">
        <v>12</v>
      </c>
      <c r="FR686">
        <v>14</v>
      </c>
      <c r="FS686">
        <v>5</v>
      </c>
      <c r="FT686">
        <v>1</v>
      </c>
      <c r="FU686">
        <v>0</v>
      </c>
      <c r="FV686">
        <v>0</v>
      </c>
      <c r="FW686">
        <v>0</v>
      </c>
      <c r="FX686">
        <v>0</v>
      </c>
      <c r="FY686">
        <v>0</v>
      </c>
      <c r="FZ686">
        <v>1</v>
      </c>
      <c r="GA686">
        <v>0</v>
      </c>
      <c r="GB686">
        <v>4</v>
      </c>
      <c r="GC686">
        <v>0</v>
      </c>
      <c r="GD686">
        <v>0</v>
      </c>
      <c r="GE686">
        <v>1</v>
      </c>
      <c r="GF686">
        <v>0</v>
      </c>
      <c r="GG686">
        <v>0</v>
      </c>
      <c r="GH686">
        <v>0</v>
      </c>
      <c r="GI686">
        <v>1</v>
      </c>
      <c r="GJ686">
        <v>0</v>
      </c>
      <c r="GK686">
        <v>0</v>
      </c>
      <c r="GL686">
        <v>0</v>
      </c>
      <c r="GM686">
        <v>1</v>
      </c>
      <c r="GN686">
        <v>0</v>
      </c>
      <c r="GO686">
        <v>0</v>
      </c>
      <c r="GP686">
        <v>0</v>
      </c>
      <c r="GQ686">
        <v>14</v>
      </c>
      <c r="GR686">
        <v>3</v>
      </c>
      <c r="GS686">
        <v>2</v>
      </c>
      <c r="GT686">
        <v>0</v>
      </c>
      <c r="GU686">
        <v>0</v>
      </c>
      <c r="GV686">
        <v>0</v>
      </c>
      <c r="GW686">
        <v>0</v>
      </c>
      <c r="GX686">
        <v>0</v>
      </c>
      <c r="GY686">
        <v>1</v>
      </c>
      <c r="GZ686">
        <v>0</v>
      </c>
      <c r="HA686">
        <v>0</v>
      </c>
      <c r="HB686">
        <v>0</v>
      </c>
      <c r="HC686">
        <v>0</v>
      </c>
      <c r="HD686">
        <v>0</v>
      </c>
      <c r="HE686">
        <v>0</v>
      </c>
      <c r="HF686">
        <v>0</v>
      </c>
      <c r="HG686">
        <v>0</v>
      </c>
      <c r="HH686">
        <v>0</v>
      </c>
      <c r="HI686">
        <v>0</v>
      </c>
      <c r="HJ686">
        <v>0</v>
      </c>
      <c r="HK686">
        <v>0</v>
      </c>
      <c r="HL686">
        <v>0</v>
      </c>
      <c r="HM686">
        <v>0</v>
      </c>
      <c r="HN686">
        <v>0</v>
      </c>
      <c r="HO686">
        <v>0</v>
      </c>
      <c r="HP686">
        <v>0</v>
      </c>
      <c r="HQ686">
        <v>3</v>
      </c>
      <c r="HR686">
        <v>0</v>
      </c>
      <c r="HS686">
        <v>0</v>
      </c>
      <c r="HT686">
        <v>0</v>
      </c>
      <c r="HU686">
        <v>0</v>
      </c>
      <c r="HV686">
        <v>0</v>
      </c>
      <c r="HW686">
        <v>0</v>
      </c>
      <c r="HX686">
        <v>0</v>
      </c>
      <c r="HY686">
        <v>0</v>
      </c>
      <c r="HZ686">
        <v>0</v>
      </c>
      <c r="IA686">
        <v>0</v>
      </c>
      <c r="IB686">
        <v>0</v>
      </c>
      <c r="IC686">
        <v>0</v>
      </c>
      <c r="ID686">
        <v>0</v>
      </c>
      <c r="IE686">
        <v>0</v>
      </c>
    </row>
    <row r="687" spans="1:239">
      <c r="A687" t="s">
        <v>458</v>
      </c>
      <c r="B687" t="s">
        <v>443</v>
      </c>
      <c r="C687" t="str">
        <f>"061906"</f>
        <v>061906</v>
      </c>
      <c r="D687" t="s">
        <v>457</v>
      </c>
      <c r="E687">
        <v>5</v>
      </c>
      <c r="F687">
        <v>621</v>
      </c>
      <c r="G687">
        <v>480</v>
      </c>
      <c r="H687">
        <v>217</v>
      </c>
      <c r="I687">
        <v>263</v>
      </c>
      <c r="J687">
        <v>0</v>
      </c>
      <c r="K687">
        <v>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263</v>
      </c>
      <c r="T687">
        <v>0</v>
      </c>
      <c r="U687">
        <v>0</v>
      </c>
      <c r="V687">
        <v>263</v>
      </c>
      <c r="W687">
        <v>5</v>
      </c>
      <c r="X687">
        <v>3</v>
      </c>
      <c r="Y687">
        <v>2</v>
      </c>
      <c r="Z687">
        <v>0</v>
      </c>
      <c r="AA687">
        <v>258</v>
      </c>
      <c r="AB687">
        <v>125</v>
      </c>
      <c r="AC687">
        <v>27</v>
      </c>
      <c r="AD687">
        <v>1</v>
      </c>
      <c r="AE687">
        <v>0</v>
      </c>
      <c r="AF687">
        <v>4</v>
      </c>
      <c r="AG687">
        <v>2</v>
      </c>
      <c r="AH687">
        <v>79</v>
      </c>
      <c r="AI687">
        <v>1</v>
      </c>
      <c r="AJ687">
        <v>1</v>
      </c>
      <c r="AK687">
        <v>4</v>
      </c>
      <c r="AL687">
        <v>2</v>
      </c>
      <c r="AM687">
        <v>1</v>
      </c>
      <c r="AN687">
        <v>0</v>
      </c>
      <c r="AO687">
        <v>0</v>
      </c>
      <c r="AP687">
        <v>1</v>
      </c>
      <c r="AQ687">
        <v>0</v>
      </c>
      <c r="AR687">
        <v>0</v>
      </c>
      <c r="AS687">
        <v>0</v>
      </c>
      <c r="AT687">
        <v>1</v>
      </c>
      <c r="AU687">
        <v>0</v>
      </c>
      <c r="AV687">
        <v>0</v>
      </c>
      <c r="AW687">
        <v>1</v>
      </c>
      <c r="AX687">
        <v>0</v>
      </c>
      <c r="AY687">
        <v>0</v>
      </c>
      <c r="AZ687">
        <v>0</v>
      </c>
      <c r="BA687">
        <v>125</v>
      </c>
      <c r="BB687">
        <v>36</v>
      </c>
      <c r="BC687">
        <v>9</v>
      </c>
      <c r="BD687">
        <v>0</v>
      </c>
      <c r="BE687">
        <v>0</v>
      </c>
      <c r="BF687">
        <v>0</v>
      </c>
      <c r="BG687">
        <v>0</v>
      </c>
      <c r="BH687">
        <v>8</v>
      </c>
      <c r="BI687">
        <v>0</v>
      </c>
      <c r="BJ687">
        <v>0</v>
      </c>
      <c r="BK687">
        <v>0</v>
      </c>
      <c r="BL687">
        <v>10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4</v>
      </c>
      <c r="BU687">
        <v>0</v>
      </c>
      <c r="BV687">
        <v>1</v>
      </c>
      <c r="BW687">
        <v>0</v>
      </c>
      <c r="BX687">
        <v>2</v>
      </c>
      <c r="BY687">
        <v>0</v>
      </c>
      <c r="BZ687">
        <v>2</v>
      </c>
      <c r="CA687">
        <v>36</v>
      </c>
      <c r="CB687">
        <v>12</v>
      </c>
      <c r="CC687">
        <v>8</v>
      </c>
      <c r="CD687">
        <v>0</v>
      </c>
      <c r="CE687">
        <v>0</v>
      </c>
      <c r="CF687">
        <v>1</v>
      </c>
      <c r="CG687">
        <v>0</v>
      </c>
      <c r="CH687">
        <v>0</v>
      </c>
      <c r="CI687">
        <v>0</v>
      </c>
      <c r="CJ687">
        <v>1</v>
      </c>
      <c r="CK687">
        <v>1</v>
      </c>
      <c r="CL687">
        <v>0</v>
      </c>
      <c r="CM687">
        <v>0</v>
      </c>
      <c r="CN687">
        <v>0</v>
      </c>
      <c r="CO687">
        <v>0</v>
      </c>
      <c r="CP687">
        <v>1</v>
      </c>
      <c r="CQ687">
        <v>12</v>
      </c>
      <c r="CR687">
        <v>7</v>
      </c>
      <c r="CS687">
        <v>7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7</v>
      </c>
      <c r="DR687">
        <v>19</v>
      </c>
      <c r="DS687">
        <v>2</v>
      </c>
      <c r="DT687">
        <v>1</v>
      </c>
      <c r="DU687">
        <v>0</v>
      </c>
      <c r="DV687">
        <v>1</v>
      </c>
      <c r="DW687">
        <v>0</v>
      </c>
      <c r="DX687">
        <v>0</v>
      </c>
      <c r="DY687">
        <v>0</v>
      </c>
      <c r="DZ687">
        <v>0</v>
      </c>
      <c r="EA687">
        <v>1</v>
      </c>
      <c r="EB687">
        <v>1</v>
      </c>
      <c r="EC687">
        <v>0</v>
      </c>
      <c r="ED687">
        <v>12</v>
      </c>
      <c r="EE687">
        <v>0</v>
      </c>
      <c r="EF687">
        <v>0</v>
      </c>
      <c r="EG687">
        <v>0</v>
      </c>
      <c r="EH687">
        <v>0</v>
      </c>
      <c r="EI687">
        <v>0</v>
      </c>
      <c r="EJ687">
        <v>0</v>
      </c>
      <c r="EK687">
        <v>0</v>
      </c>
      <c r="EL687">
        <v>0</v>
      </c>
      <c r="EM687">
        <v>1</v>
      </c>
      <c r="EN687">
        <v>0</v>
      </c>
      <c r="EO687">
        <v>0</v>
      </c>
      <c r="EP687">
        <v>0</v>
      </c>
      <c r="EQ687">
        <v>19</v>
      </c>
      <c r="ER687">
        <v>15</v>
      </c>
      <c r="ES687">
        <v>3</v>
      </c>
      <c r="ET687">
        <v>2</v>
      </c>
      <c r="EU687">
        <v>1</v>
      </c>
      <c r="EV687">
        <v>0</v>
      </c>
      <c r="EW687">
        <v>0</v>
      </c>
      <c r="EX687">
        <v>8</v>
      </c>
      <c r="EY687">
        <v>0</v>
      </c>
      <c r="EZ687">
        <v>0</v>
      </c>
      <c r="FA687">
        <v>0</v>
      </c>
      <c r="FB687">
        <v>0</v>
      </c>
      <c r="FC687">
        <v>1</v>
      </c>
      <c r="FD687">
        <v>0</v>
      </c>
      <c r="FE687">
        <v>0</v>
      </c>
      <c r="FF687">
        <v>0</v>
      </c>
      <c r="FG687">
        <v>0</v>
      </c>
      <c r="FH687">
        <v>0</v>
      </c>
      <c r="FI687">
        <v>0</v>
      </c>
      <c r="FJ687">
        <v>0</v>
      </c>
      <c r="FK687">
        <v>0</v>
      </c>
      <c r="FL687">
        <v>0</v>
      </c>
      <c r="FM687">
        <v>0</v>
      </c>
      <c r="FN687">
        <v>0</v>
      </c>
      <c r="FO687">
        <v>0</v>
      </c>
      <c r="FP687">
        <v>0</v>
      </c>
      <c r="FQ687">
        <v>15</v>
      </c>
      <c r="FR687">
        <v>28</v>
      </c>
      <c r="FS687">
        <v>8</v>
      </c>
      <c r="FT687">
        <v>0</v>
      </c>
      <c r="FU687">
        <v>4</v>
      </c>
      <c r="FV687">
        <v>0</v>
      </c>
      <c r="FW687">
        <v>1</v>
      </c>
      <c r="FX687">
        <v>2</v>
      </c>
      <c r="FY687">
        <v>1</v>
      </c>
      <c r="FZ687">
        <v>0</v>
      </c>
      <c r="GA687">
        <v>1</v>
      </c>
      <c r="GB687">
        <v>2</v>
      </c>
      <c r="GC687">
        <v>0</v>
      </c>
      <c r="GD687">
        <v>1</v>
      </c>
      <c r="GE687">
        <v>1</v>
      </c>
      <c r="GF687">
        <v>0</v>
      </c>
      <c r="GG687">
        <v>0</v>
      </c>
      <c r="GH687">
        <v>2</v>
      </c>
      <c r="GI687">
        <v>2</v>
      </c>
      <c r="GJ687">
        <v>0</v>
      </c>
      <c r="GK687">
        <v>0</v>
      </c>
      <c r="GL687">
        <v>0</v>
      </c>
      <c r="GM687">
        <v>0</v>
      </c>
      <c r="GN687">
        <v>0</v>
      </c>
      <c r="GO687">
        <v>3</v>
      </c>
      <c r="GP687">
        <v>0</v>
      </c>
      <c r="GQ687">
        <v>28</v>
      </c>
      <c r="GR687">
        <v>14</v>
      </c>
      <c r="GS687">
        <v>5</v>
      </c>
      <c r="GT687">
        <v>1</v>
      </c>
      <c r="GU687">
        <v>0</v>
      </c>
      <c r="GV687">
        <v>0</v>
      </c>
      <c r="GW687">
        <v>0</v>
      </c>
      <c r="GX687">
        <v>0</v>
      </c>
      <c r="GY687">
        <v>0</v>
      </c>
      <c r="GZ687">
        <v>1</v>
      </c>
      <c r="HA687">
        <v>1</v>
      </c>
      <c r="HB687">
        <v>0</v>
      </c>
      <c r="HC687">
        <v>4</v>
      </c>
      <c r="HD687">
        <v>0</v>
      </c>
      <c r="HE687">
        <v>0</v>
      </c>
      <c r="HF687">
        <v>0</v>
      </c>
      <c r="HG687">
        <v>0</v>
      </c>
      <c r="HH687">
        <v>0</v>
      </c>
      <c r="HI687">
        <v>1</v>
      </c>
      <c r="HJ687">
        <v>0</v>
      </c>
      <c r="HK687">
        <v>0</v>
      </c>
      <c r="HL687">
        <v>0</v>
      </c>
      <c r="HM687">
        <v>1</v>
      </c>
      <c r="HN687">
        <v>0</v>
      </c>
      <c r="HO687">
        <v>0</v>
      </c>
      <c r="HP687">
        <v>0</v>
      </c>
      <c r="HQ687">
        <v>14</v>
      </c>
      <c r="HR687">
        <v>2</v>
      </c>
      <c r="HS687">
        <v>2</v>
      </c>
      <c r="HT687">
        <v>0</v>
      </c>
      <c r="HU687">
        <v>0</v>
      </c>
      <c r="HV687">
        <v>0</v>
      </c>
      <c r="HW687">
        <v>0</v>
      </c>
      <c r="HX687">
        <v>0</v>
      </c>
      <c r="HY687">
        <v>0</v>
      </c>
      <c r="HZ687">
        <v>0</v>
      </c>
      <c r="IA687">
        <v>0</v>
      </c>
      <c r="IB687">
        <v>0</v>
      </c>
      <c r="IC687">
        <v>0</v>
      </c>
      <c r="ID687">
        <v>0</v>
      </c>
      <c r="IE687">
        <v>2</v>
      </c>
    </row>
    <row r="688" spans="1:239">
      <c r="A688" t="s">
        <v>456</v>
      </c>
      <c r="B688" t="s">
        <v>443</v>
      </c>
      <c r="C688" t="str">
        <f>"061906"</f>
        <v>061906</v>
      </c>
      <c r="D688" t="s">
        <v>455</v>
      </c>
      <c r="E688">
        <v>6</v>
      </c>
      <c r="F688">
        <v>410</v>
      </c>
      <c r="G688">
        <v>300</v>
      </c>
      <c r="H688">
        <v>173</v>
      </c>
      <c r="I688">
        <v>127</v>
      </c>
      <c r="J688">
        <v>0</v>
      </c>
      <c r="K688">
        <v>1</v>
      </c>
      <c r="L688">
        <v>2</v>
      </c>
      <c r="M688">
        <v>2</v>
      </c>
      <c r="N688">
        <v>0</v>
      </c>
      <c r="O688">
        <v>0</v>
      </c>
      <c r="P688">
        <v>0</v>
      </c>
      <c r="Q688">
        <v>0</v>
      </c>
      <c r="R688">
        <v>2</v>
      </c>
      <c r="S688">
        <v>129</v>
      </c>
      <c r="T688">
        <v>2</v>
      </c>
      <c r="U688">
        <v>0</v>
      </c>
      <c r="V688">
        <v>129</v>
      </c>
      <c r="W688">
        <v>16</v>
      </c>
      <c r="X688">
        <v>10</v>
      </c>
      <c r="Y688">
        <v>6</v>
      </c>
      <c r="Z688">
        <v>0</v>
      </c>
      <c r="AA688">
        <v>113</v>
      </c>
      <c r="AB688">
        <v>48</v>
      </c>
      <c r="AC688">
        <v>12</v>
      </c>
      <c r="AD688">
        <v>3</v>
      </c>
      <c r="AE688">
        <v>0</v>
      </c>
      <c r="AF688">
        <v>1</v>
      </c>
      <c r="AG688">
        <v>1</v>
      </c>
      <c r="AH688">
        <v>26</v>
      </c>
      <c r="AI688">
        <v>1</v>
      </c>
      <c r="AJ688">
        <v>0</v>
      </c>
      <c r="AK688">
        <v>1</v>
      </c>
      <c r="AL688">
        <v>0</v>
      </c>
      <c r="AM688">
        <v>1</v>
      </c>
      <c r="AN688">
        <v>0</v>
      </c>
      <c r="AO688">
        <v>0</v>
      </c>
      <c r="AP688">
        <v>0</v>
      </c>
      <c r="AQ688">
        <v>1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1</v>
      </c>
      <c r="AY688">
        <v>0</v>
      </c>
      <c r="AZ688">
        <v>0</v>
      </c>
      <c r="BA688">
        <v>48</v>
      </c>
      <c r="BB688">
        <v>15</v>
      </c>
      <c r="BC688">
        <v>2</v>
      </c>
      <c r="BD688">
        <v>4</v>
      </c>
      <c r="BE688">
        <v>0</v>
      </c>
      <c r="BF688">
        <v>0</v>
      </c>
      <c r="BG688">
        <v>0</v>
      </c>
      <c r="BH688">
        <v>1</v>
      </c>
      <c r="BI688">
        <v>0</v>
      </c>
      <c r="BJ688">
        <v>0</v>
      </c>
      <c r="BK688">
        <v>2</v>
      </c>
      <c r="BL688">
        <v>3</v>
      </c>
      <c r="BM688">
        <v>0</v>
      </c>
      <c r="BN688">
        <v>0</v>
      </c>
      <c r="BO688">
        <v>0</v>
      </c>
      <c r="BP688">
        <v>1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2</v>
      </c>
      <c r="BY688">
        <v>0</v>
      </c>
      <c r="BZ688">
        <v>0</v>
      </c>
      <c r="CA688">
        <v>15</v>
      </c>
      <c r="CB688">
        <v>7</v>
      </c>
      <c r="CC688">
        <v>2</v>
      </c>
      <c r="CD688">
        <v>3</v>
      </c>
      <c r="CE688">
        <v>1</v>
      </c>
      <c r="CF688">
        <v>1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7</v>
      </c>
      <c r="CR688">
        <v>4</v>
      </c>
      <c r="CS688">
        <v>0</v>
      </c>
      <c r="CT688">
        <v>0</v>
      </c>
      <c r="CU688">
        <v>0</v>
      </c>
      <c r="CV688">
        <v>1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2</v>
      </c>
      <c r="DP688">
        <v>1</v>
      </c>
      <c r="DQ688">
        <v>4</v>
      </c>
      <c r="DR688">
        <v>16</v>
      </c>
      <c r="DS688">
        <v>3</v>
      </c>
      <c r="DT688">
        <v>1</v>
      </c>
      <c r="DU688">
        <v>0</v>
      </c>
      <c r="DV688">
        <v>0</v>
      </c>
      <c r="DW688">
        <v>0</v>
      </c>
      <c r="DX688">
        <v>0</v>
      </c>
      <c r="DY688">
        <v>1</v>
      </c>
      <c r="DZ688">
        <v>0</v>
      </c>
      <c r="EA688">
        <v>0</v>
      </c>
      <c r="EB688">
        <v>1</v>
      </c>
      <c r="EC688">
        <v>0</v>
      </c>
      <c r="ED688">
        <v>5</v>
      </c>
      <c r="EE688">
        <v>3</v>
      </c>
      <c r="EF688">
        <v>0</v>
      </c>
      <c r="EG688">
        <v>0</v>
      </c>
      <c r="EH688">
        <v>0</v>
      </c>
      <c r="EI688">
        <v>0</v>
      </c>
      <c r="EJ688">
        <v>1</v>
      </c>
      <c r="EK688">
        <v>0</v>
      </c>
      <c r="EL688">
        <v>0</v>
      </c>
      <c r="EM688">
        <v>0</v>
      </c>
      <c r="EN688">
        <v>1</v>
      </c>
      <c r="EO688">
        <v>0</v>
      </c>
      <c r="EP688">
        <v>0</v>
      </c>
      <c r="EQ688">
        <v>16</v>
      </c>
      <c r="ER688">
        <v>12</v>
      </c>
      <c r="ES688">
        <v>5</v>
      </c>
      <c r="ET688">
        <v>1</v>
      </c>
      <c r="EU688">
        <v>0</v>
      </c>
      <c r="EV688">
        <v>0</v>
      </c>
      <c r="EW688">
        <v>0</v>
      </c>
      <c r="EX688">
        <v>3</v>
      </c>
      <c r="EY688">
        <v>0</v>
      </c>
      <c r="EZ688">
        <v>0</v>
      </c>
      <c r="FA688">
        <v>0</v>
      </c>
      <c r="FB688">
        <v>0</v>
      </c>
      <c r="FC688">
        <v>0</v>
      </c>
      <c r="FD688">
        <v>0</v>
      </c>
      <c r="FE688">
        <v>0</v>
      </c>
      <c r="FF688">
        <v>0</v>
      </c>
      <c r="FG688">
        <v>0</v>
      </c>
      <c r="FH688">
        <v>1</v>
      </c>
      <c r="FI688">
        <v>1</v>
      </c>
      <c r="FJ688">
        <v>0</v>
      </c>
      <c r="FK688">
        <v>0</v>
      </c>
      <c r="FL688">
        <v>0</v>
      </c>
      <c r="FM688">
        <v>1</v>
      </c>
      <c r="FN688">
        <v>0</v>
      </c>
      <c r="FO688">
        <v>0</v>
      </c>
      <c r="FP688">
        <v>0</v>
      </c>
      <c r="FQ688">
        <v>12</v>
      </c>
      <c r="FR688">
        <v>7</v>
      </c>
      <c r="FS688">
        <v>3</v>
      </c>
      <c r="FT688">
        <v>0</v>
      </c>
      <c r="FU688">
        <v>0</v>
      </c>
      <c r="FV688">
        <v>0</v>
      </c>
      <c r="FW688">
        <v>0</v>
      </c>
      <c r="FX688">
        <v>0</v>
      </c>
      <c r="FY688">
        <v>0</v>
      </c>
      <c r="FZ688">
        <v>0</v>
      </c>
      <c r="GA688">
        <v>1</v>
      </c>
      <c r="GB688">
        <v>1</v>
      </c>
      <c r="GC688">
        <v>0</v>
      </c>
      <c r="GD688">
        <v>0</v>
      </c>
      <c r="GE688">
        <v>0</v>
      </c>
      <c r="GF688">
        <v>1</v>
      </c>
      <c r="GG688">
        <v>0</v>
      </c>
      <c r="GH688">
        <v>0</v>
      </c>
      <c r="GI688">
        <v>0</v>
      </c>
      <c r="GJ688">
        <v>0</v>
      </c>
      <c r="GK688">
        <v>0</v>
      </c>
      <c r="GL688">
        <v>0</v>
      </c>
      <c r="GM688">
        <v>0</v>
      </c>
      <c r="GN688">
        <v>0</v>
      </c>
      <c r="GO688">
        <v>1</v>
      </c>
      <c r="GP688">
        <v>0</v>
      </c>
      <c r="GQ688">
        <v>7</v>
      </c>
      <c r="GR688">
        <v>3</v>
      </c>
      <c r="GS688">
        <v>2</v>
      </c>
      <c r="GT688">
        <v>0</v>
      </c>
      <c r="GU688">
        <v>1</v>
      </c>
      <c r="GV688">
        <v>0</v>
      </c>
      <c r="GW688">
        <v>0</v>
      </c>
      <c r="GX688">
        <v>0</v>
      </c>
      <c r="GY688">
        <v>0</v>
      </c>
      <c r="GZ688">
        <v>0</v>
      </c>
      <c r="HA688">
        <v>0</v>
      </c>
      <c r="HB688">
        <v>0</v>
      </c>
      <c r="HC688">
        <v>0</v>
      </c>
      <c r="HD688">
        <v>0</v>
      </c>
      <c r="HE688">
        <v>0</v>
      </c>
      <c r="HF688">
        <v>0</v>
      </c>
      <c r="HG688">
        <v>0</v>
      </c>
      <c r="HH688">
        <v>0</v>
      </c>
      <c r="HI688">
        <v>0</v>
      </c>
      <c r="HJ688">
        <v>0</v>
      </c>
      <c r="HK688">
        <v>0</v>
      </c>
      <c r="HL688">
        <v>0</v>
      </c>
      <c r="HM688">
        <v>0</v>
      </c>
      <c r="HN688">
        <v>0</v>
      </c>
      <c r="HO688">
        <v>0</v>
      </c>
      <c r="HP688">
        <v>0</v>
      </c>
      <c r="HQ688">
        <v>3</v>
      </c>
      <c r="HR688">
        <v>1</v>
      </c>
      <c r="HS688">
        <v>1</v>
      </c>
      <c r="HT688">
        <v>0</v>
      </c>
      <c r="HU688">
        <v>0</v>
      </c>
      <c r="HV688">
        <v>0</v>
      </c>
      <c r="HW688">
        <v>0</v>
      </c>
      <c r="HX688">
        <v>0</v>
      </c>
      <c r="HY688">
        <v>0</v>
      </c>
      <c r="HZ688">
        <v>0</v>
      </c>
      <c r="IA688">
        <v>0</v>
      </c>
      <c r="IB688">
        <v>0</v>
      </c>
      <c r="IC688">
        <v>0</v>
      </c>
      <c r="ID688">
        <v>0</v>
      </c>
      <c r="IE688">
        <v>1</v>
      </c>
    </row>
    <row r="689" spans="1:239">
      <c r="A689" t="s">
        <v>454</v>
      </c>
      <c r="B689" t="s">
        <v>443</v>
      </c>
      <c r="C689" t="str">
        <f>"061906"</f>
        <v>061906</v>
      </c>
      <c r="D689" t="s">
        <v>453</v>
      </c>
      <c r="E689">
        <v>7</v>
      </c>
      <c r="F689">
        <v>311</v>
      </c>
      <c r="G689">
        <v>240</v>
      </c>
      <c r="H689">
        <v>135</v>
      </c>
      <c r="I689">
        <v>105</v>
      </c>
      <c r="J689">
        <v>0</v>
      </c>
      <c r="K689">
        <v>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105</v>
      </c>
      <c r="T689">
        <v>0</v>
      </c>
      <c r="U689">
        <v>0</v>
      </c>
      <c r="V689">
        <v>105</v>
      </c>
      <c r="W689">
        <v>4</v>
      </c>
      <c r="X689">
        <v>3</v>
      </c>
      <c r="Y689">
        <v>1</v>
      </c>
      <c r="Z689">
        <v>0</v>
      </c>
      <c r="AA689">
        <v>101</v>
      </c>
      <c r="AB689">
        <v>24</v>
      </c>
      <c r="AC689">
        <v>10</v>
      </c>
      <c r="AD689">
        <v>1</v>
      </c>
      <c r="AE689">
        <v>1</v>
      </c>
      <c r="AF689">
        <v>1</v>
      </c>
      <c r="AG689">
        <v>0</v>
      </c>
      <c r="AH689">
        <v>9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1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1</v>
      </c>
      <c r="BA689">
        <v>24</v>
      </c>
      <c r="BB689">
        <v>25</v>
      </c>
      <c r="BC689">
        <v>2</v>
      </c>
      <c r="BD689">
        <v>2</v>
      </c>
      <c r="BE689">
        <v>2</v>
      </c>
      <c r="BF689">
        <v>0</v>
      </c>
      <c r="BG689">
        <v>2</v>
      </c>
      <c r="BH689">
        <v>1</v>
      </c>
      <c r="BI689">
        <v>0</v>
      </c>
      <c r="BJ689">
        <v>1</v>
      </c>
      <c r="BK689">
        <v>0</v>
      </c>
      <c r="BL689">
        <v>3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1</v>
      </c>
      <c r="BS689">
        <v>0</v>
      </c>
      <c r="BT689">
        <v>8</v>
      </c>
      <c r="BU689">
        <v>0</v>
      </c>
      <c r="BV689">
        <v>1</v>
      </c>
      <c r="BW689">
        <v>2</v>
      </c>
      <c r="BX689">
        <v>0</v>
      </c>
      <c r="BY689">
        <v>0</v>
      </c>
      <c r="BZ689">
        <v>0</v>
      </c>
      <c r="CA689">
        <v>25</v>
      </c>
      <c r="CB689">
        <v>1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1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1</v>
      </c>
      <c r="CR689">
        <v>6</v>
      </c>
      <c r="CS689">
        <v>3</v>
      </c>
      <c r="CT689">
        <v>0</v>
      </c>
      <c r="CU689">
        <v>0</v>
      </c>
      <c r="CV689">
        <v>0</v>
      </c>
      <c r="CW689">
        <v>0</v>
      </c>
      <c r="CX689">
        <v>1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1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1</v>
      </c>
      <c r="DP689">
        <v>0</v>
      </c>
      <c r="DQ689">
        <v>6</v>
      </c>
      <c r="DR689">
        <v>27</v>
      </c>
      <c r="DS689">
        <v>4</v>
      </c>
      <c r="DT689">
        <v>1</v>
      </c>
      <c r="DU689">
        <v>3</v>
      </c>
      <c r="DV689">
        <v>3</v>
      </c>
      <c r="DW689">
        <v>0</v>
      </c>
      <c r="DX689">
        <v>0</v>
      </c>
      <c r="DY689">
        <v>2</v>
      </c>
      <c r="DZ689">
        <v>0</v>
      </c>
      <c r="EA689">
        <v>2</v>
      </c>
      <c r="EB689">
        <v>0</v>
      </c>
      <c r="EC689">
        <v>0</v>
      </c>
      <c r="ED689">
        <v>12</v>
      </c>
      <c r="EE689">
        <v>0</v>
      </c>
      <c r="EF689">
        <v>0</v>
      </c>
      <c r="EG689">
        <v>0</v>
      </c>
      <c r="EH689">
        <v>0</v>
      </c>
      <c r="EI689">
        <v>0</v>
      </c>
      <c r="EJ689">
        <v>0</v>
      </c>
      <c r="EK689">
        <v>0</v>
      </c>
      <c r="EL689">
        <v>0</v>
      </c>
      <c r="EM689">
        <v>0</v>
      </c>
      <c r="EN689">
        <v>0</v>
      </c>
      <c r="EO689">
        <v>0</v>
      </c>
      <c r="EP689">
        <v>0</v>
      </c>
      <c r="EQ689">
        <v>27</v>
      </c>
      <c r="ER689">
        <v>3</v>
      </c>
      <c r="ES689">
        <v>2</v>
      </c>
      <c r="ET689">
        <v>0</v>
      </c>
      <c r="EU689">
        <v>0</v>
      </c>
      <c r="EV689">
        <v>0</v>
      </c>
      <c r="EW689">
        <v>0</v>
      </c>
      <c r="EX689">
        <v>1</v>
      </c>
      <c r="EY689">
        <v>0</v>
      </c>
      <c r="EZ689">
        <v>0</v>
      </c>
      <c r="FA689">
        <v>0</v>
      </c>
      <c r="FB689">
        <v>0</v>
      </c>
      <c r="FC689">
        <v>0</v>
      </c>
      <c r="FD689">
        <v>0</v>
      </c>
      <c r="FE689">
        <v>0</v>
      </c>
      <c r="FF689">
        <v>0</v>
      </c>
      <c r="FG689">
        <v>0</v>
      </c>
      <c r="FH689">
        <v>0</v>
      </c>
      <c r="FI689">
        <v>0</v>
      </c>
      <c r="FJ689">
        <v>0</v>
      </c>
      <c r="FK689">
        <v>0</v>
      </c>
      <c r="FL689">
        <v>0</v>
      </c>
      <c r="FM689">
        <v>0</v>
      </c>
      <c r="FN689">
        <v>0</v>
      </c>
      <c r="FO689">
        <v>0</v>
      </c>
      <c r="FP689">
        <v>0</v>
      </c>
      <c r="FQ689">
        <v>3</v>
      </c>
      <c r="FR689">
        <v>9</v>
      </c>
      <c r="FS689">
        <v>3</v>
      </c>
      <c r="FT689">
        <v>0</v>
      </c>
      <c r="FU689">
        <v>0</v>
      </c>
      <c r="FV689">
        <v>3</v>
      </c>
      <c r="FW689">
        <v>0</v>
      </c>
      <c r="FX689">
        <v>0</v>
      </c>
      <c r="FY689">
        <v>0</v>
      </c>
      <c r="FZ689">
        <v>0</v>
      </c>
      <c r="GA689">
        <v>0</v>
      </c>
      <c r="GB689">
        <v>1</v>
      </c>
      <c r="GC689">
        <v>0</v>
      </c>
      <c r="GD689">
        <v>1</v>
      </c>
      <c r="GE689">
        <v>0</v>
      </c>
      <c r="GF689">
        <v>0</v>
      </c>
      <c r="GG689">
        <v>0</v>
      </c>
      <c r="GH689">
        <v>0</v>
      </c>
      <c r="GI689">
        <v>0</v>
      </c>
      <c r="GJ689">
        <v>0</v>
      </c>
      <c r="GK689">
        <v>0</v>
      </c>
      <c r="GL689">
        <v>0</v>
      </c>
      <c r="GM689">
        <v>0</v>
      </c>
      <c r="GN689">
        <v>0</v>
      </c>
      <c r="GO689">
        <v>1</v>
      </c>
      <c r="GP689">
        <v>0</v>
      </c>
      <c r="GQ689">
        <v>9</v>
      </c>
      <c r="GR689">
        <v>6</v>
      </c>
      <c r="GS689">
        <v>2</v>
      </c>
      <c r="GT689">
        <v>1</v>
      </c>
      <c r="GU689">
        <v>1</v>
      </c>
      <c r="GV689">
        <v>0</v>
      </c>
      <c r="GW689">
        <v>0</v>
      </c>
      <c r="GX689">
        <v>0</v>
      </c>
      <c r="GY689">
        <v>0</v>
      </c>
      <c r="GZ689">
        <v>0</v>
      </c>
      <c r="HA689">
        <v>0</v>
      </c>
      <c r="HB689">
        <v>0</v>
      </c>
      <c r="HC689">
        <v>0</v>
      </c>
      <c r="HD689">
        <v>0</v>
      </c>
      <c r="HE689">
        <v>1</v>
      </c>
      <c r="HF689">
        <v>0</v>
      </c>
      <c r="HG689">
        <v>0</v>
      </c>
      <c r="HH689">
        <v>0</v>
      </c>
      <c r="HI689">
        <v>0</v>
      </c>
      <c r="HJ689">
        <v>0</v>
      </c>
      <c r="HK689">
        <v>0</v>
      </c>
      <c r="HL689">
        <v>0</v>
      </c>
      <c r="HM689">
        <v>0</v>
      </c>
      <c r="HN689">
        <v>1</v>
      </c>
      <c r="HO689">
        <v>0</v>
      </c>
      <c r="HP689">
        <v>0</v>
      </c>
      <c r="HQ689">
        <v>6</v>
      </c>
      <c r="HR689">
        <v>0</v>
      </c>
      <c r="HS689">
        <v>0</v>
      </c>
      <c r="HT689">
        <v>0</v>
      </c>
      <c r="HU689">
        <v>0</v>
      </c>
      <c r="HV689">
        <v>0</v>
      </c>
      <c r="HW689">
        <v>0</v>
      </c>
      <c r="HX689">
        <v>0</v>
      </c>
      <c r="HY689">
        <v>0</v>
      </c>
      <c r="HZ689">
        <v>0</v>
      </c>
      <c r="IA689">
        <v>0</v>
      </c>
      <c r="IB689">
        <v>0</v>
      </c>
      <c r="IC689">
        <v>0</v>
      </c>
      <c r="ID689">
        <v>0</v>
      </c>
      <c r="IE689">
        <v>0</v>
      </c>
    </row>
    <row r="690" spans="1:239">
      <c r="A690" t="s">
        <v>452</v>
      </c>
      <c r="B690" t="s">
        <v>443</v>
      </c>
      <c r="C690" t="str">
        <f>"061906"</f>
        <v>061906</v>
      </c>
      <c r="D690" t="s">
        <v>451</v>
      </c>
      <c r="E690">
        <v>8</v>
      </c>
      <c r="F690">
        <v>311</v>
      </c>
      <c r="G690">
        <v>240</v>
      </c>
      <c r="H690">
        <v>143</v>
      </c>
      <c r="I690">
        <v>97</v>
      </c>
      <c r="J690">
        <v>0</v>
      </c>
      <c r="K690">
        <v>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97</v>
      </c>
      <c r="T690">
        <v>0</v>
      </c>
      <c r="U690">
        <v>0</v>
      </c>
      <c r="V690">
        <v>97</v>
      </c>
      <c r="W690">
        <v>1</v>
      </c>
      <c r="X690">
        <v>1</v>
      </c>
      <c r="Y690">
        <v>0</v>
      </c>
      <c r="Z690">
        <v>0</v>
      </c>
      <c r="AA690">
        <v>96</v>
      </c>
      <c r="AB690">
        <v>33</v>
      </c>
      <c r="AC690">
        <v>8</v>
      </c>
      <c r="AD690">
        <v>1</v>
      </c>
      <c r="AE690">
        <v>0</v>
      </c>
      <c r="AF690">
        <v>1</v>
      </c>
      <c r="AG690">
        <v>0</v>
      </c>
      <c r="AH690">
        <v>17</v>
      </c>
      <c r="AI690">
        <v>0</v>
      </c>
      <c r="AJ690">
        <v>0</v>
      </c>
      <c r="AK690">
        <v>0</v>
      </c>
      <c r="AL690">
        <v>2</v>
      </c>
      <c r="AM690">
        <v>1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3</v>
      </c>
      <c r="BA690">
        <v>33</v>
      </c>
      <c r="BB690">
        <v>13</v>
      </c>
      <c r="BC690">
        <v>5</v>
      </c>
      <c r="BD690">
        <v>2</v>
      </c>
      <c r="BE690">
        <v>0</v>
      </c>
      <c r="BF690">
        <v>0</v>
      </c>
      <c r="BG690">
        <v>0</v>
      </c>
      <c r="BH690">
        <v>1</v>
      </c>
      <c r="BI690">
        <v>0</v>
      </c>
      <c r="BJ690">
        <v>0</v>
      </c>
      <c r="BK690">
        <v>0</v>
      </c>
      <c r="BL690">
        <v>5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13</v>
      </c>
      <c r="CB690">
        <v>4</v>
      </c>
      <c r="CC690">
        <v>1</v>
      </c>
      <c r="CD690">
        <v>0</v>
      </c>
      <c r="CE690">
        <v>1</v>
      </c>
      <c r="CF690">
        <v>1</v>
      </c>
      <c r="CG690">
        <v>1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4</v>
      </c>
      <c r="CR690">
        <v>8</v>
      </c>
      <c r="CS690">
        <v>2</v>
      </c>
      <c r="CT690">
        <v>0</v>
      </c>
      <c r="CU690">
        <v>0</v>
      </c>
      <c r="CV690">
        <v>1</v>
      </c>
      <c r="CW690">
        <v>2</v>
      </c>
      <c r="CX690">
        <v>1</v>
      </c>
      <c r="CY690">
        <v>0</v>
      </c>
      <c r="CZ690">
        <v>1</v>
      </c>
      <c r="DA690">
        <v>0</v>
      </c>
      <c r="DB690">
        <v>1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8</v>
      </c>
      <c r="DR690">
        <v>13</v>
      </c>
      <c r="DS690">
        <v>1</v>
      </c>
      <c r="DT690">
        <v>3</v>
      </c>
      <c r="DU690">
        <v>0</v>
      </c>
      <c r="DV690">
        <v>1</v>
      </c>
      <c r="DW690">
        <v>0</v>
      </c>
      <c r="DX690">
        <v>0</v>
      </c>
      <c r="DY690">
        <v>1</v>
      </c>
      <c r="DZ690">
        <v>0</v>
      </c>
      <c r="EA690">
        <v>0</v>
      </c>
      <c r="EB690">
        <v>0</v>
      </c>
      <c r="EC690">
        <v>0</v>
      </c>
      <c r="ED690">
        <v>7</v>
      </c>
      <c r="EE690">
        <v>0</v>
      </c>
      <c r="EF690">
        <v>0</v>
      </c>
      <c r="EG690">
        <v>0</v>
      </c>
      <c r="EH690">
        <v>0</v>
      </c>
      <c r="EI690">
        <v>0</v>
      </c>
      <c r="EJ690">
        <v>0</v>
      </c>
      <c r="EK690">
        <v>0</v>
      </c>
      <c r="EL690">
        <v>0</v>
      </c>
      <c r="EM690">
        <v>0</v>
      </c>
      <c r="EN690">
        <v>0</v>
      </c>
      <c r="EO690">
        <v>0</v>
      </c>
      <c r="EP690">
        <v>0</v>
      </c>
      <c r="EQ690">
        <v>13</v>
      </c>
      <c r="ER690">
        <v>9</v>
      </c>
      <c r="ES690">
        <v>1</v>
      </c>
      <c r="ET690">
        <v>0</v>
      </c>
      <c r="EU690">
        <v>0</v>
      </c>
      <c r="EV690">
        <v>3</v>
      </c>
      <c r="EW690">
        <v>0</v>
      </c>
      <c r="EX690">
        <v>3</v>
      </c>
      <c r="EY690">
        <v>0</v>
      </c>
      <c r="EZ690">
        <v>1</v>
      </c>
      <c r="FA690">
        <v>0</v>
      </c>
      <c r="FB690">
        <v>0</v>
      </c>
      <c r="FC690">
        <v>0</v>
      </c>
      <c r="FD690">
        <v>0</v>
      </c>
      <c r="FE690">
        <v>0</v>
      </c>
      <c r="FF690">
        <v>0</v>
      </c>
      <c r="FG690">
        <v>0</v>
      </c>
      <c r="FH690">
        <v>0</v>
      </c>
      <c r="FI690">
        <v>0</v>
      </c>
      <c r="FJ690">
        <v>0</v>
      </c>
      <c r="FK690">
        <v>0</v>
      </c>
      <c r="FL690">
        <v>0</v>
      </c>
      <c r="FM690">
        <v>0</v>
      </c>
      <c r="FN690">
        <v>0</v>
      </c>
      <c r="FO690">
        <v>0</v>
      </c>
      <c r="FP690">
        <v>1</v>
      </c>
      <c r="FQ690">
        <v>9</v>
      </c>
      <c r="FR690">
        <v>13</v>
      </c>
      <c r="FS690">
        <v>2</v>
      </c>
      <c r="FT690">
        <v>0</v>
      </c>
      <c r="FU690">
        <v>1</v>
      </c>
      <c r="FV690">
        <v>0</v>
      </c>
      <c r="FW690">
        <v>0</v>
      </c>
      <c r="FX690">
        <v>1</v>
      </c>
      <c r="FY690">
        <v>2</v>
      </c>
      <c r="FZ690">
        <v>0</v>
      </c>
      <c r="GA690">
        <v>1</v>
      </c>
      <c r="GB690">
        <v>3</v>
      </c>
      <c r="GC690">
        <v>0</v>
      </c>
      <c r="GD690">
        <v>0</v>
      </c>
      <c r="GE690">
        <v>0</v>
      </c>
      <c r="GF690">
        <v>0</v>
      </c>
      <c r="GG690">
        <v>0</v>
      </c>
      <c r="GH690">
        <v>0</v>
      </c>
      <c r="GI690">
        <v>1</v>
      </c>
      <c r="GJ690">
        <v>0</v>
      </c>
      <c r="GK690">
        <v>0</v>
      </c>
      <c r="GL690">
        <v>0</v>
      </c>
      <c r="GM690">
        <v>0</v>
      </c>
      <c r="GN690">
        <v>0</v>
      </c>
      <c r="GO690">
        <v>2</v>
      </c>
      <c r="GP690">
        <v>0</v>
      </c>
      <c r="GQ690">
        <v>13</v>
      </c>
      <c r="GR690">
        <v>1</v>
      </c>
      <c r="GS690">
        <v>1</v>
      </c>
      <c r="GT690">
        <v>0</v>
      </c>
      <c r="GU690">
        <v>0</v>
      </c>
      <c r="GV690">
        <v>0</v>
      </c>
      <c r="GW690">
        <v>0</v>
      </c>
      <c r="GX690">
        <v>0</v>
      </c>
      <c r="GY690">
        <v>0</v>
      </c>
      <c r="GZ690">
        <v>0</v>
      </c>
      <c r="HA690">
        <v>0</v>
      </c>
      <c r="HB690">
        <v>0</v>
      </c>
      <c r="HC690">
        <v>0</v>
      </c>
      <c r="HD690">
        <v>0</v>
      </c>
      <c r="HE690">
        <v>0</v>
      </c>
      <c r="HF690">
        <v>0</v>
      </c>
      <c r="HG690">
        <v>0</v>
      </c>
      <c r="HH690">
        <v>0</v>
      </c>
      <c r="HI690">
        <v>0</v>
      </c>
      <c r="HJ690">
        <v>0</v>
      </c>
      <c r="HK690">
        <v>0</v>
      </c>
      <c r="HL690">
        <v>0</v>
      </c>
      <c r="HM690">
        <v>0</v>
      </c>
      <c r="HN690">
        <v>0</v>
      </c>
      <c r="HO690">
        <v>0</v>
      </c>
      <c r="HP690">
        <v>0</v>
      </c>
      <c r="HQ690">
        <v>1</v>
      </c>
      <c r="HR690">
        <v>2</v>
      </c>
      <c r="HS690">
        <v>0</v>
      </c>
      <c r="HT690">
        <v>0</v>
      </c>
      <c r="HU690">
        <v>2</v>
      </c>
      <c r="HV690">
        <v>0</v>
      </c>
      <c r="HW690">
        <v>0</v>
      </c>
      <c r="HX690">
        <v>0</v>
      </c>
      <c r="HY690">
        <v>0</v>
      </c>
      <c r="HZ690">
        <v>0</v>
      </c>
      <c r="IA690">
        <v>0</v>
      </c>
      <c r="IB690">
        <v>0</v>
      </c>
      <c r="IC690">
        <v>0</v>
      </c>
      <c r="ID690">
        <v>0</v>
      </c>
      <c r="IE690">
        <v>2</v>
      </c>
    </row>
    <row r="691" spans="1:239">
      <c r="A691" t="s">
        <v>450</v>
      </c>
      <c r="B691" t="s">
        <v>443</v>
      </c>
      <c r="C691" t="str">
        <f>"061906"</f>
        <v>061906</v>
      </c>
      <c r="D691" t="s">
        <v>449</v>
      </c>
      <c r="E691">
        <v>9</v>
      </c>
      <c r="F691">
        <v>850</v>
      </c>
      <c r="G691">
        <v>650</v>
      </c>
      <c r="H691">
        <v>290</v>
      </c>
      <c r="I691">
        <v>360</v>
      </c>
      <c r="J691">
        <v>0</v>
      </c>
      <c r="K691">
        <v>3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360</v>
      </c>
      <c r="T691">
        <v>0</v>
      </c>
      <c r="U691">
        <v>0</v>
      </c>
      <c r="V691">
        <v>360</v>
      </c>
      <c r="W691">
        <v>22</v>
      </c>
      <c r="X691">
        <v>6</v>
      </c>
      <c r="Y691">
        <v>16</v>
      </c>
      <c r="Z691">
        <v>0</v>
      </c>
      <c r="AA691">
        <v>338</v>
      </c>
      <c r="AB691">
        <v>159</v>
      </c>
      <c r="AC691">
        <v>35</v>
      </c>
      <c r="AD691">
        <v>0</v>
      </c>
      <c r="AE691">
        <v>1</v>
      </c>
      <c r="AF691">
        <v>3</v>
      </c>
      <c r="AG691">
        <v>2</v>
      </c>
      <c r="AH691">
        <v>109</v>
      </c>
      <c r="AI691">
        <v>0</v>
      </c>
      <c r="AJ691">
        <v>0</v>
      </c>
      <c r="AK691">
        <v>1</v>
      </c>
      <c r="AL691">
        <v>0</v>
      </c>
      <c r="AM691">
        <v>0</v>
      </c>
      <c r="AN691">
        <v>0</v>
      </c>
      <c r="AO691">
        <v>0</v>
      </c>
      <c r="AP691">
        <v>4</v>
      </c>
      <c r="AQ691">
        <v>0</v>
      </c>
      <c r="AR691">
        <v>1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1</v>
      </c>
      <c r="AY691">
        <v>1</v>
      </c>
      <c r="AZ691">
        <v>1</v>
      </c>
      <c r="BA691">
        <v>159</v>
      </c>
      <c r="BB691">
        <v>39</v>
      </c>
      <c r="BC691">
        <v>11</v>
      </c>
      <c r="BD691">
        <v>8</v>
      </c>
      <c r="BE691">
        <v>0</v>
      </c>
      <c r="BF691">
        <v>3</v>
      </c>
      <c r="BG691">
        <v>0</v>
      </c>
      <c r="BH691">
        <v>1</v>
      </c>
      <c r="BI691">
        <v>2</v>
      </c>
      <c r="BJ691">
        <v>1</v>
      </c>
      <c r="BK691">
        <v>0</v>
      </c>
      <c r="BL691">
        <v>13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39</v>
      </c>
      <c r="CB691">
        <v>18</v>
      </c>
      <c r="CC691">
        <v>8</v>
      </c>
      <c r="CD691">
        <v>2</v>
      </c>
      <c r="CE691">
        <v>1</v>
      </c>
      <c r="CF691">
        <v>1</v>
      </c>
      <c r="CG691">
        <v>0</v>
      </c>
      <c r="CH691">
        <v>0</v>
      </c>
      <c r="CI691">
        <v>0</v>
      </c>
      <c r="CJ691">
        <v>1</v>
      </c>
      <c r="CK691">
        <v>1</v>
      </c>
      <c r="CL691">
        <v>0</v>
      </c>
      <c r="CM691">
        <v>1</v>
      </c>
      <c r="CN691">
        <v>2</v>
      </c>
      <c r="CO691">
        <v>0</v>
      </c>
      <c r="CP691">
        <v>1</v>
      </c>
      <c r="CQ691">
        <v>18</v>
      </c>
      <c r="CR691">
        <v>25</v>
      </c>
      <c r="CS691">
        <v>7</v>
      </c>
      <c r="CT691">
        <v>1</v>
      </c>
      <c r="CU691">
        <v>1</v>
      </c>
      <c r="CV691">
        <v>1</v>
      </c>
      <c r="CW691">
        <v>2</v>
      </c>
      <c r="CX691">
        <v>1</v>
      </c>
      <c r="CY691">
        <v>0</v>
      </c>
      <c r="CZ691">
        <v>3</v>
      </c>
      <c r="DA691">
        <v>2</v>
      </c>
      <c r="DB691">
        <v>1</v>
      </c>
      <c r="DC691">
        <v>0</v>
      </c>
      <c r="DD691">
        <v>2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1</v>
      </c>
      <c r="DN691">
        <v>2</v>
      </c>
      <c r="DO691">
        <v>0</v>
      </c>
      <c r="DP691">
        <v>1</v>
      </c>
      <c r="DQ691">
        <v>25</v>
      </c>
      <c r="DR691">
        <v>40</v>
      </c>
      <c r="DS691">
        <v>2</v>
      </c>
      <c r="DT691">
        <v>8</v>
      </c>
      <c r="DU691">
        <v>0</v>
      </c>
      <c r="DV691">
        <v>7</v>
      </c>
      <c r="DW691">
        <v>1</v>
      </c>
      <c r="DX691">
        <v>0</v>
      </c>
      <c r="DY691">
        <v>2</v>
      </c>
      <c r="DZ691">
        <v>0</v>
      </c>
      <c r="EA691">
        <v>0</v>
      </c>
      <c r="EB691">
        <v>1</v>
      </c>
      <c r="EC691">
        <v>0</v>
      </c>
      <c r="ED691">
        <v>17</v>
      </c>
      <c r="EE691">
        <v>0</v>
      </c>
      <c r="EF691">
        <v>0</v>
      </c>
      <c r="EG691">
        <v>0</v>
      </c>
      <c r="EH691">
        <v>0</v>
      </c>
      <c r="EI691">
        <v>0</v>
      </c>
      <c r="EJ691">
        <v>0</v>
      </c>
      <c r="EK691">
        <v>0</v>
      </c>
      <c r="EL691">
        <v>0</v>
      </c>
      <c r="EM691">
        <v>2</v>
      </c>
      <c r="EN691">
        <v>0</v>
      </c>
      <c r="EO691">
        <v>0</v>
      </c>
      <c r="EP691">
        <v>0</v>
      </c>
      <c r="EQ691">
        <v>40</v>
      </c>
      <c r="ER691">
        <v>21</v>
      </c>
      <c r="ES691">
        <v>7</v>
      </c>
      <c r="ET691">
        <v>3</v>
      </c>
      <c r="EU691">
        <v>0</v>
      </c>
      <c r="EV691">
        <v>0</v>
      </c>
      <c r="EW691">
        <v>0</v>
      </c>
      <c r="EX691">
        <v>5</v>
      </c>
      <c r="EY691">
        <v>0</v>
      </c>
      <c r="EZ691">
        <v>2</v>
      </c>
      <c r="FA691">
        <v>0</v>
      </c>
      <c r="FB691">
        <v>1</v>
      </c>
      <c r="FC691">
        <v>0</v>
      </c>
      <c r="FD691">
        <v>0</v>
      </c>
      <c r="FE691">
        <v>0</v>
      </c>
      <c r="FF691">
        <v>0</v>
      </c>
      <c r="FG691">
        <v>0</v>
      </c>
      <c r="FH691">
        <v>1</v>
      </c>
      <c r="FI691">
        <v>0</v>
      </c>
      <c r="FJ691">
        <v>0</v>
      </c>
      <c r="FK691">
        <v>0</v>
      </c>
      <c r="FL691">
        <v>0</v>
      </c>
      <c r="FM691">
        <v>0</v>
      </c>
      <c r="FN691">
        <v>0</v>
      </c>
      <c r="FO691">
        <v>0</v>
      </c>
      <c r="FP691">
        <v>2</v>
      </c>
      <c r="FQ691">
        <v>21</v>
      </c>
      <c r="FR691">
        <v>25</v>
      </c>
      <c r="FS691">
        <v>10</v>
      </c>
      <c r="FT691">
        <v>2</v>
      </c>
      <c r="FU691">
        <v>0</v>
      </c>
      <c r="FV691">
        <v>0</v>
      </c>
      <c r="FW691">
        <v>0</v>
      </c>
      <c r="FX691">
        <v>0</v>
      </c>
      <c r="FY691">
        <v>5</v>
      </c>
      <c r="FZ691">
        <v>0</v>
      </c>
      <c r="GA691">
        <v>0</v>
      </c>
      <c r="GB691">
        <v>3</v>
      </c>
      <c r="GC691">
        <v>0</v>
      </c>
      <c r="GD691">
        <v>0</v>
      </c>
      <c r="GE691">
        <v>1</v>
      </c>
      <c r="GF691">
        <v>1</v>
      </c>
      <c r="GG691">
        <v>0</v>
      </c>
      <c r="GH691">
        <v>0</v>
      </c>
      <c r="GI691">
        <v>0</v>
      </c>
      <c r="GJ691">
        <v>0</v>
      </c>
      <c r="GK691">
        <v>0</v>
      </c>
      <c r="GL691">
        <v>0</v>
      </c>
      <c r="GM691">
        <v>0</v>
      </c>
      <c r="GN691">
        <v>0</v>
      </c>
      <c r="GO691">
        <v>0</v>
      </c>
      <c r="GP691">
        <v>3</v>
      </c>
      <c r="GQ691">
        <v>25</v>
      </c>
      <c r="GR691">
        <v>10</v>
      </c>
      <c r="GS691">
        <v>3</v>
      </c>
      <c r="GT691">
        <v>1</v>
      </c>
      <c r="GU691">
        <v>1</v>
      </c>
      <c r="GV691">
        <v>1</v>
      </c>
      <c r="GW691">
        <v>0</v>
      </c>
      <c r="GX691">
        <v>0</v>
      </c>
      <c r="GY691">
        <v>0</v>
      </c>
      <c r="GZ691">
        <v>0</v>
      </c>
      <c r="HA691">
        <v>0</v>
      </c>
      <c r="HB691">
        <v>0</v>
      </c>
      <c r="HC691">
        <v>0</v>
      </c>
      <c r="HD691">
        <v>1</v>
      </c>
      <c r="HE691">
        <v>0</v>
      </c>
      <c r="HF691">
        <v>1</v>
      </c>
      <c r="HG691">
        <v>0</v>
      </c>
      <c r="HH691">
        <v>0</v>
      </c>
      <c r="HI691">
        <v>0</v>
      </c>
      <c r="HJ691">
        <v>0</v>
      </c>
      <c r="HK691">
        <v>0</v>
      </c>
      <c r="HL691">
        <v>1</v>
      </c>
      <c r="HM691">
        <v>0</v>
      </c>
      <c r="HN691">
        <v>0</v>
      </c>
      <c r="HO691">
        <v>0</v>
      </c>
      <c r="HP691">
        <v>1</v>
      </c>
      <c r="HQ691">
        <v>10</v>
      </c>
      <c r="HR691">
        <v>1</v>
      </c>
      <c r="HS691">
        <v>1</v>
      </c>
      <c r="HT691">
        <v>0</v>
      </c>
      <c r="HU691">
        <v>0</v>
      </c>
      <c r="HV691">
        <v>0</v>
      </c>
      <c r="HW691">
        <v>0</v>
      </c>
      <c r="HX691">
        <v>0</v>
      </c>
      <c r="HY691">
        <v>0</v>
      </c>
      <c r="HZ691">
        <v>0</v>
      </c>
      <c r="IA691">
        <v>0</v>
      </c>
      <c r="IB691">
        <v>0</v>
      </c>
      <c r="IC691">
        <v>0</v>
      </c>
      <c r="ID691">
        <v>0</v>
      </c>
      <c r="IE691">
        <v>1</v>
      </c>
    </row>
    <row r="692" spans="1:239">
      <c r="A692" t="s">
        <v>448</v>
      </c>
      <c r="B692" t="s">
        <v>443</v>
      </c>
      <c r="C692" t="str">
        <f>"061906"</f>
        <v>061906</v>
      </c>
      <c r="D692" t="s">
        <v>447</v>
      </c>
      <c r="E692">
        <v>10</v>
      </c>
      <c r="F692">
        <v>76</v>
      </c>
      <c r="G692">
        <v>60</v>
      </c>
      <c r="H692">
        <v>23</v>
      </c>
      <c r="I692">
        <v>37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37</v>
      </c>
      <c r="T692">
        <v>0</v>
      </c>
      <c r="U692">
        <v>0</v>
      </c>
      <c r="V692">
        <v>37</v>
      </c>
      <c r="W692">
        <v>0</v>
      </c>
      <c r="X692">
        <v>0</v>
      </c>
      <c r="Y692">
        <v>0</v>
      </c>
      <c r="Z692">
        <v>0</v>
      </c>
      <c r="AA692">
        <v>37</v>
      </c>
      <c r="AB692">
        <v>18</v>
      </c>
      <c r="AC692">
        <v>10</v>
      </c>
      <c r="AD692">
        <v>0</v>
      </c>
      <c r="AE692">
        <v>1</v>
      </c>
      <c r="AF692">
        <v>0</v>
      </c>
      <c r="AG692">
        <v>0</v>
      </c>
      <c r="AH692">
        <v>5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1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1</v>
      </c>
      <c r="AX692">
        <v>0</v>
      </c>
      <c r="AY692">
        <v>0</v>
      </c>
      <c r="AZ692">
        <v>0</v>
      </c>
      <c r="BA692">
        <v>18</v>
      </c>
      <c r="BB692">
        <v>2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1</v>
      </c>
      <c r="BJ692">
        <v>0</v>
      </c>
      <c r="BK692">
        <v>0</v>
      </c>
      <c r="BL692">
        <v>0</v>
      </c>
      <c r="BM692">
        <v>1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2</v>
      </c>
      <c r="CB692">
        <v>2</v>
      </c>
      <c r="CC692">
        <v>2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2</v>
      </c>
      <c r="CR692">
        <v>3</v>
      </c>
      <c r="CS692">
        <v>2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1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  <c r="DP692">
        <v>0</v>
      </c>
      <c r="DQ692">
        <v>3</v>
      </c>
      <c r="DR692">
        <v>1</v>
      </c>
      <c r="DS692">
        <v>1</v>
      </c>
      <c r="DT692">
        <v>0</v>
      </c>
      <c r="DU692">
        <v>0</v>
      </c>
      <c r="DV692">
        <v>0</v>
      </c>
      <c r="DW692">
        <v>0</v>
      </c>
      <c r="DX692">
        <v>0</v>
      </c>
      <c r="DY692">
        <v>0</v>
      </c>
      <c r="DZ692">
        <v>0</v>
      </c>
      <c r="EA692">
        <v>0</v>
      </c>
      <c r="EB692">
        <v>0</v>
      </c>
      <c r="EC692">
        <v>0</v>
      </c>
      <c r="ED692">
        <v>0</v>
      </c>
      <c r="EE692">
        <v>0</v>
      </c>
      <c r="EF692">
        <v>0</v>
      </c>
      <c r="EG692">
        <v>0</v>
      </c>
      <c r="EH692">
        <v>0</v>
      </c>
      <c r="EI692">
        <v>0</v>
      </c>
      <c r="EJ692">
        <v>0</v>
      </c>
      <c r="EK692">
        <v>0</v>
      </c>
      <c r="EL692">
        <v>0</v>
      </c>
      <c r="EM692">
        <v>0</v>
      </c>
      <c r="EN692">
        <v>0</v>
      </c>
      <c r="EO692">
        <v>0</v>
      </c>
      <c r="EP692">
        <v>0</v>
      </c>
      <c r="EQ692">
        <v>1</v>
      </c>
      <c r="ER692">
        <v>8</v>
      </c>
      <c r="ES692">
        <v>4</v>
      </c>
      <c r="ET692">
        <v>0</v>
      </c>
      <c r="EU692">
        <v>0</v>
      </c>
      <c r="EV692">
        <v>0</v>
      </c>
      <c r="EW692">
        <v>0</v>
      </c>
      <c r="EX692">
        <v>4</v>
      </c>
      <c r="EY692">
        <v>0</v>
      </c>
      <c r="EZ692">
        <v>0</v>
      </c>
      <c r="FA692">
        <v>0</v>
      </c>
      <c r="FB692">
        <v>0</v>
      </c>
      <c r="FC692">
        <v>0</v>
      </c>
      <c r="FD692">
        <v>0</v>
      </c>
      <c r="FE692">
        <v>0</v>
      </c>
      <c r="FF692">
        <v>0</v>
      </c>
      <c r="FG692">
        <v>0</v>
      </c>
      <c r="FH692">
        <v>0</v>
      </c>
      <c r="FI692">
        <v>0</v>
      </c>
      <c r="FJ692">
        <v>0</v>
      </c>
      <c r="FK692">
        <v>0</v>
      </c>
      <c r="FL692">
        <v>0</v>
      </c>
      <c r="FM692">
        <v>0</v>
      </c>
      <c r="FN692">
        <v>0</v>
      </c>
      <c r="FO692">
        <v>0</v>
      </c>
      <c r="FP692">
        <v>0</v>
      </c>
      <c r="FQ692">
        <v>8</v>
      </c>
      <c r="FR692">
        <v>0</v>
      </c>
      <c r="FS692">
        <v>0</v>
      </c>
      <c r="FT692">
        <v>0</v>
      </c>
      <c r="FU692">
        <v>0</v>
      </c>
      <c r="FV692">
        <v>0</v>
      </c>
      <c r="FW692">
        <v>0</v>
      </c>
      <c r="FX692">
        <v>0</v>
      </c>
      <c r="FY692">
        <v>0</v>
      </c>
      <c r="FZ692">
        <v>0</v>
      </c>
      <c r="GA692">
        <v>0</v>
      </c>
      <c r="GB692">
        <v>0</v>
      </c>
      <c r="GC692">
        <v>0</v>
      </c>
      <c r="GD692">
        <v>0</v>
      </c>
      <c r="GE692">
        <v>0</v>
      </c>
      <c r="GF692">
        <v>0</v>
      </c>
      <c r="GG692">
        <v>0</v>
      </c>
      <c r="GH692">
        <v>0</v>
      </c>
      <c r="GI692">
        <v>0</v>
      </c>
      <c r="GJ692">
        <v>0</v>
      </c>
      <c r="GK692">
        <v>0</v>
      </c>
      <c r="GL692">
        <v>0</v>
      </c>
      <c r="GM692">
        <v>0</v>
      </c>
      <c r="GN692">
        <v>0</v>
      </c>
      <c r="GO692">
        <v>0</v>
      </c>
      <c r="GP692">
        <v>0</v>
      </c>
      <c r="GQ692">
        <v>0</v>
      </c>
      <c r="GR692">
        <v>3</v>
      </c>
      <c r="GS692">
        <v>3</v>
      </c>
      <c r="GT692">
        <v>0</v>
      </c>
      <c r="GU692">
        <v>0</v>
      </c>
      <c r="GV692">
        <v>0</v>
      </c>
      <c r="GW692">
        <v>0</v>
      </c>
      <c r="GX692">
        <v>0</v>
      </c>
      <c r="GY692">
        <v>0</v>
      </c>
      <c r="GZ692">
        <v>0</v>
      </c>
      <c r="HA692">
        <v>0</v>
      </c>
      <c r="HB692">
        <v>0</v>
      </c>
      <c r="HC692">
        <v>0</v>
      </c>
      <c r="HD692">
        <v>0</v>
      </c>
      <c r="HE692">
        <v>0</v>
      </c>
      <c r="HF692">
        <v>0</v>
      </c>
      <c r="HG692">
        <v>0</v>
      </c>
      <c r="HH692">
        <v>0</v>
      </c>
      <c r="HI692">
        <v>0</v>
      </c>
      <c r="HJ692">
        <v>0</v>
      </c>
      <c r="HK692">
        <v>0</v>
      </c>
      <c r="HL692">
        <v>0</v>
      </c>
      <c r="HM692">
        <v>0</v>
      </c>
      <c r="HN692">
        <v>0</v>
      </c>
      <c r="HO692">
        <v>0</v>
      </c>
      <c r="HP692">
        <v>0</v>
      </c>
      <c r="HQ692">
        <v>3</v>
      </c>
      <c r="HR692">
        <v>0</v>
      </c>
      <c r="HS692">
        <v>0</v>
      </c>
      <c r="HT692">
        <v>0</v>
      </c>
      <c r="HU692">
        <v>0</v>
      </c>
      <c r="HV692">
        <v>0</v>
      </c>
      <c r="HW692">
        <v>0</v>
      </c>
      <c r="HX692">
        <v>0</v>
      </c>
      <c r="HY692">
        <v>0</v>
      </c>
      <c r="HZ692">
        <v>0</v>
      </c>
      <c r="IA692">
        <v>0</v>
      </c>
      <c r="IB692">
        <v>0</v>
      </c>
      <c r="IC692">
        <v>0</v>
      </c>
      <c r="ID692">
        <v>0</v>
      </c>
      <c r="IE692">
        <v>0</v>
      </c>
    </row>
    <row r="693" spans="1:239">
      <c r="A693" t="s">
        <v>446</v>
      </c>
      <c r="B693" t="s">
        <v>443</v>
      </c>
      <c r="C693" t="str">
        <f>"061906"</f>
        <v>061906</v>
      </c>
      <c r="D693" t="s">
        <v>445</v>
      </c>
      <c r="E693">
        <v>11</v>
      </c>
      <c r="F693">
        <v>190</v>
      </c>
      <c r="G693">
        <v>150</v>
      </c>
      <c r="H693">
        <v>55</v>
      </c>
      <c r="I693">
        <v>95</v>
      </c>
      <c r="J693">
        <v>0</v>
      </c>
      <c r="K693">
        <v>2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95</v>
      </c>
      <c r="T693">
        <v>0</v>
      </c>
      <c r="U693">
        <v>0</v>
      </c>
      <c r="V693">
        <v>95</v>
      </c>
      <c r="W693">
        <v>4</v>
      </c>
      <c r="X693">
        <v>4</v>
      </c>
      <c r="Y693">
        <v>0</v>
      </c>
      <c r="Z693">
        <v>0</v>
      </c>
      <c r="AA693">
        <v>91</v>
      </c>
      <c r="AB693">
        <v>56</v>
      </c>
      <c r="AC693">
        <v>13</v>
      </c>
      <c r="AD693">
        <v>0</v>
      </c>
      <c r="AE693">
        <v>0</v>
      </c>
      <c r="AF693">
        <v>1</v>
      </c>
      <c r="AG693">
        <v>0</v>
      </c>
      <c r="AH693">
        <v>38</v>
      </c>
      <c r="AI693">
        <v>1</v>
      </c>
      <c r="AJ693">
        <v>0</v>
      </c>
      <c r="AK693">
        <v>1</v>
      </c>
      <c r="AL693">
        <v>0</v>
      </c>
      <c r="AM693">
        <v>0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56</v>
      </c>
      <c r="BB693">
        <v>13</v>
      </c>
      <c r="BC693">
        <v>1</v>
      </c>
      <c r="BD693">
        <v>5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1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1</v>
      </c>
      <c r="BT693">
        <v>1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4</v>
      </c>
      <c r="CA693">
        <v>13</v>
      </c>
      <c r="CB693">
        <v>5</v>
      </c>
      <c r="CC693">
        <v>0</v>
      </c>
      <c r="CD693">
        <v>0</v>
      </c>
      <c r="CE693">
        <v>1</v>
      </c>
      <c r="CF693">
        <v>0</v>
      </c>
      <c r="CG693">
        <v>1</v>
      </c>
      <c r="CH693">
        <v>0</v>
      </c>
      <c r="CI693">
        <v>0</v>
      </c>
      <c r="CJ693">
        <v>1</v>
      </c>
      <c r="CK693">
        <v>0</v>
      </c>
      <c r="CL693">
        <v>0</v>
      </c>
      <c r="CM693">
        <v>0</v>
      </c>
      <c r="CN693">
        <v>1</v>
      </c>
      <c r="CO693">
        <v>0</v>
      </c>
      <c r="CP693">
        <v>1</v>
      </c>
      <c r="CQ693">
        <v>5</v>
      </c>
      <c r="CR693">
        <v>1</v>
      </c>
      <c r="CS693">
        <v>1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Q693">
        <v>1</v>
      </c>
      <c r="DR693">
        <v>4</v>
      </c>
      <c r="DS693">
        <v>0</v>
      </c>
      <c r="DT693">
        <v>0</v>
      </c>
      <c r="DU693">
        <v>0</v>
      </c>
      <c r="DV693">
        <v>0</v>
      </c>
      <c r="DW693">
        <v>0</v>
      </c>
      <c r="DX693">
        <v>0</v>
      </c>
      <c r="DY693">
        <v>0</v>
      </c>
      <c r="DZ693">
        <v>0</v>
      </c>
      <c r="EA693">
        <v>1</v>
      </c>
      <c r="EB693">
        <v>0</v>
      </c>
      <c r="EC693">
        <v>0</v>
      </c>
      <c r="ED693">
        <v>3</v>
      </c>
      <c r="EE693">
        <v>0</v>
      </c>
      <c r="EF693">
        <v>0</v>
      </c>
      <c r="EG693">
        <v>0</v>
      </c>
      <c r="EH693">
        <v>0</v>
      </c>
      <c r="EI693">
        <v>0</v>
      </c>
      <c r="EJ693">
        <v>0</v>
      </c>
      <c r="EK693">
        <v>0</v>
      </c>
      <c r="EL693">
        <v>0</v>
      </c>
      <c r="EM693">
        <v>0</v>
      </c>
      <c r="EN693">
        <v>0</v>
      </c>
      <c r="EO693">
        <v>0</v>
      </c>
      <c r="EP693">
        <v>0</v>
      </c>
      <c r="EQ693">
        <v>4</v>
      </c>
      <c r="ER693">
        <v>1</v>
      </c>
      <c r="ES693">
        <v>0</v>
      </c>
      <c r="ET693">
        <v>0</v>
      </c>
      <c r="EU693">
        <v>0</v>
      </c>
      <c r="EV693">
        <v>0</v>
      </c>
      <c r="EW693">
        <v>0</v>
      </c>
      <c r="EX693">
        <v>0</v>
      </c>
      <c r="EY693">
        <v>0</v>
      </c>
      <c r="EZ693">
        <v>0</v>
      </c>
      <c r="FA693">
        <v>0</v>
      </c>
      <c r="FB693">
        <v>0</v>
      </c>
      <c r="FC693">
        <v>0</v>
      </c>
      <c r="FD693">
        <v>0</v>
      </c>
      <c r="FE693">
        <v>0</v>
      </c>
      <c r="FF693">
        <v>0</v>
      </c>
      <c r="FG693">
        <v>0</v>
      </c>
      <c r="FH693">
        <v>0</v>
      </c>
      <c r="FI693">
        <v>0</v>
      </c>
      <c r="FJ693">
        <v>0</v>
      </c>
      <c r="FK693">
        <v>0</v>
      </c>
      <c r="FL693">
        <v>0</v>
      </c>
      <c r="FM693">
        <v>0</v>
      </c>
      <c r="FN693">
        <v>1</v>
      </c>
      <c r="FO693">
        <v>0</v>
      </c>
      <c r="FP693">
        <v>0</v>
      </c>
      <c r="FQ693">
        <v>1</v>
      </c>
      <c r="FR693">
        <v>8</v>
      </c>
      <c r="FS693">
        <v>2</v>
      </c>
      <c r="FT693">
        <v>2</v>
      </c>
      <c r="FU693">
        <v>0</v>
      </c>
      <c r="FV693">
        <v>0</v>
      </c>
      <c r="FW693">
        <v>0</v>
      </c>
      <c r="FX693">
        <v>0</v>
      </c>
      <c r="FY693">
        <v>0</v>
      </c>
      <c r="FZ693">
        <v>0</v>
      </c>
      <c r="GA693">
        <v>0</v>
      </c>
      <c r="GB693">
        <v>1</v>
      </c>
      <c r="GC693">
        <v>0</v>
      </c>
      <c r="GD693">
        <v>0</v>
      </c>
      <c r="GE693">
        <v>0</v>
      </c>
      <c r="GF693">
        <v>0</v>
      </c>
      <c r="GG693">
        <v>0</v>
      </c>
      <c r="GH693">
        <v>0</v>
      </c>
      <c r="GI693">
        <v>0</v>
      </c>
      <c r="GJ693">
        <v>0</v>
      </c>
      <c r="GK693">
        <v>0</v>
      </c>
      <c r="GL693">
        <v>0</v>
      </c>
      <c r="GM693">
        <v>0</v>
      </c>
      <c r="GN693">
        <v>0</v>
      </c>
      <c r="GO693">
        <v>1</v>
      </c>
      <c r="GP693">
        <v>2</v>
      </c>
      <c r="GQ693">
        <v>8</v>
      </c>
      <c r="GR693">
        <v>3</v>
      </c>
      <c r="GS693">
        <v>2</v>
      </c>
      <c r="GT693">
        <v>1</v>
      </c>
      <c r="GU693">
        <v>0</v>
      </c>
      <c r="GV693">
        <v>0</v>
      </c>
      <c r="GW693">
        <v>0</v>
      </c>
      <c r="GX693">
        <v>0</v>
      </c>
      <c r="GY693">
        <v>0</v>
      </c>
      <c r="GZ693">
        <v>0</v>
      </c>
      <c r="HA693">
        <v>0</v>
      </c>
      <c r="HB693">
        <v>0</v>
      </c>
      <c r="HC693">
        <v>0</v>
      </c>
      <c r="HD693">
        <v>0</v>
      </c>
      <c r="HE693">
        <v>0</v>
      </c>
      <c r="HF693">
        <v>0</v>
      </c>
      <c r="HG693">
        <v>0</v>
      </c>
      <c r="HH693">
        <v>0</v>
      </c>
      <c r="HI693">
        <v>0</v>
      </c>
      <c r="HJ693">
        <v>0</v>
      </c>
      <c r="HK693">
        <v>0</v>
      </c>
      <c r="HL693">
        <v>0</v>
      </c>
      <c r="HM693">
        <v>0</v>
      </c>
      <c r="HN693">
        <v>0</v>
      </c>
      <c r="HO693">
        <v>0</v>
      </c>
      <c r="HP693">
        <v>0</v>
      </c>
      <c r="HQ693">
        <v>3</v>
      </c>
      <c r="HR693">
        <v>0</v>
      </c>
      <c r="HS693">
        <v>0</v>
      </c>
      <c r="HT693">
        <v>0</v>
      </c>
      <c r="HU693">
        <v>0</v>
      </c>
      <c r="HV693">
        <v>0</v>
      </c>
      <c r="HW693">
        <v>0</v>
      </c>
      <c r="HX693">
        <v>0</v>
      </c>
      <c r="HY693">
        <v>0</v>
      </c>
      <c r="HZ693">
        <v>0</v>
      </c>
      <c r="IA693">
        <v>0</v>
      </c>
      <c r="IB693">
        <v>0</v>
      </c>
      <c r="IC693">
        <v>0</v>
      </c>
      <c r="ID693">
        <v>0</v>
      </c>
      <c r="IE693">
        <v>0</v>
      </c>
    </row>
    <row r="694" spans="1:239">
      <c r="A694" t="s">
        <v>444</v>
      </c>
      <c r="B694" t="s">
        <v>443</v>
      </c>
      <c r="C694" t="str">
        <f>"061906"</f>
        <v>061906</v>
      </c>
      <c r="D694" t="s">
        <v>442</v>
      </c>
      <c r="E694">
        <v>12</v>
      </c>
      <c r="F694">
        <v>337</v>
      </c>
      <c r="G694">
        <v>260</v>
      </c>
      <c r="H694">
        <v>129</v>
      </c>
      <c r="I694">
        <v>131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131</v>
      </c>
      <c r="T694">
        <v>0</v>
      </c>
      <c r="U694">
        <v>0</v>
      </c>
      <c r="V694">
        <v>131</v>
      </c>
      <c r="W694">
        <v>6</v>
      </c>
      <c r="X694">
        <v>3</v>
      </c>
      <c r="Y694">
        <v>1</v>
      </c>
      <c r="Z694">
        <v>0</v>
      </c>
      <c r="AA694">
        <v>125</v>
      </c>
      <c r="AB694">
        <v>72</v>
      </c>
      <c r="AC694">
        <v>13</v>
      </c>
      <c r="AD694">
        <v>0</v>
      </c>
      <c r="AE694">
        <v>0</v>
      </c>
      <c r="AF694">
        <v>1</v>
      </c>
      <c r="AG694">
        <v>1</v>
      </c>
      <c r="AH694">
        <v>53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2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1</v>
      </c>
      <c r="AX694">
        <v>0</v>
      </c>
      <c r="AY694">
        <v>0</v>
      </c>
      <c r="AZ694">
        <v>1</v>
      </c>
      <c r="BA694">
        <v>72</v>
      </c>
      <c r="BB694">
        <v>5</v>
      </c>
      <c r="BC694">
        <v>3</v>
      </c>
      <c r="BD694">
        <v>0</v>
      </c>
      <c r="BE694">
        <v>1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1</v>
      </c>
      <c r="BW694">
        <v>0</v>
      </c>
      <c r="BX694">
        <v>0</v>
      </c>
      <c r="BY694">
        <v>0</v>
      </c>
      <c r="BZ694">
        <v>0</v>
      </c>
      <c r="CA694">
        <v>5</v>
      </c>
      <c r="CB694">
        <v>7</v>
      </c>
      <c r="CC694">
        <v>4</v>
      </c>
      <c r="CD694">
        <v>1</v>
      </c>
      <c r="CE694">
        <v>0</v>
      </c>
      <c r="CF694">
        <v>1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1</v>
      </c>
      <c r="CP694">
        <v>0</v>
      </c>
      <c r="CQ694">
        <v>7</v>
      </c>
      <c r="CR694">
        <v>8</v>
      </c>
      <c r="CS694">
        <v>2</v>
      </c>
      <c r="CT694">
        <v>0</v>
      </c>
      <c r="CU694">
        <v>1</v>
      </c>
      <c r="CV694">
        <v>1</v>
      </c>
      <c r="CW694">
        <v>0</v>
      </c>
      <c r="CX694">
        <v>0</v>
      </c>
      <c r="CY694">
        <v>0</v>
      </c>
      <c r="CZ694">
        <v>1</v>
      </c>
      <c r="DA694">
        <v>1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1</v>
      </c>
      <c r="DK694">
        <v>0</v>
      </c>
      <c r="DL694">
        <v>0</v>
      </c>
      <c r="DM694">
        <v>0</v>
      </c>
      <c r="DN694">
        <v>0</v>
      </c>
      <c r="DO694">
        <v>0</v>
      </c>
      <c r="DP694">
        <v>1</v>
      </c>
      <c r="DQ694">
        <v>8</v>
      </c>
      <c r="DR694">
        <v>11</v>
      </c>
      <c r="DS694">
        <v>0</v>
      </c>
      <c r="DT694">
        <v>0</v>
      </c>
      <c r="DU694">
        <v>0</v>
      </c>
      <c r="DV694">
        <v>0</v>
      </c>
      <c r="DW694">
        <v>0</v>
      </c>
      <c r="DX694">
        <v>0</v>
      </c>
      <c r="DY694">
        <v>0</v>
      </c>
      <c r="DZ694">
        <v>0</v>
      </c>
      <c r="EA694">
        <v>0</v>
      </c>
      <c r="EB694">
        <v>1</v>
      </c>
      <c r="EC694">
        <v>2</v>
      </c>
      <c r="ED694">
        <v>6</v>
      </c>
      <c r="EE694">
        <v>0</v>
      </c>
      <c r="EF694">
        <v>0</v>
      </c>
      <c r="EG694">
        <v>0</v>
      </c>
      <c r="EH694">
        <v>0</v>
      </c>
      <c r="EI694">
        <v>0</v>
      </c>
      <c r="EJ694">
        <v>0</v>
      </c>
      <c r="EK694">
        <v>0</v>
      </c>
      <c r="EL694">
        <v>0</v>
      </c>
      <c r="EM694">
        <v>1</v>
      </c>
      <c r="EN694">
        <v>0</v>
      </c>
      <c r="EO694">
        <v>0</v>
      </c>
      <c r="EP694">
        <v>1</v>
      </c>
      <c r="EQ694">
        <v>11</v>
      </c>
      <c r="ER694">
        <v>4</v>
      </c>
      <c r="ES694">
        <v>0</v>
      </c>
      <c r="ET694">
        <v>0</v>
      </c>
      <c r="EU694">
        <v>0</v>
      </c>
      <c r="EV694">
        <v>0</v>
      </c>
      <c r="EW694">
        <v>0</v>
      </c>
      <c r="EX694">
        <v>1</v>
      </c>
      <c r="EY694">
        <v>1</v>
      </c>
      <c r="EZ694">
        <v>1</v>
      </c>
      <c r="FA694">
        <v>0</v>
      </c>
      <c r="FB694">
        <v>1</v>
      </c>
      <c r="FC694">
        <v>0</v>
      </c>
      <c r="FD694">
        <v>0</v>
      </c>
      <c r="FE694">
        <v>0</v>
      </c>
      <c r="FF694">
        <v>0</v>
      </c>
      <c r="FG694">
        <v>0</v>
      </c>
      <c r="FH694">
        <v>0</v>
      </c>
      <c r="FI694">
        <v>0</v>
      </c>
      <c r="FJ694">
        <v>0</v>
      </c>
      <c r="FK694">
        <v>0</v>
      </c>
      <c r="FL694">
        <v>0</v>
      </c>
      <c r="FM694">
        <v>0</v>
      </c>
      <c r="FN694">
        <v>0</v>
      </c>
      <c r="FO694">
        <v>0</v>
      </c>
      <c r="FP694">
        <v>0</v>
      </c>
      <c r="FQ694">
        <v>4</v>
      </c>
      <c r="FR694">
        <v>17</v>
      </c>
      <c r="FS694">
        <v>6</v>
      </c>
      <c r="FT694">
        <v>2</v>
      </c>
      <c r="FU694">
        <v>1</v>
      </c>
      <c r="FV694">
        <v>0</v>
      </c>
      <c r="FW694">
        <v>0</v>
      </c>
      <c r="FX694">
        <v>2</v>
      </c>
      <c r="FY694">
        <v>2</v>
      </c>
      <c r="FZ694">
        <v>1</v>
      </c>
      <c r="GA694">
        <v>0</v>
      </c>
      <c r="GB694">
        <v>2</v>
      </c>
      <c r="GC694">
        <v>0</v>
      </c>
      <c r="GD694">
        <v>0</v>
      </c>
      <c r="GE694">
        <v>0</v>
      </c>
      <c r="GF694">
        <v>0</v>
      </c>
      <c r="GG694">
        <v>0</v>
      </c>
      <c r="GH694">
        <v>0</v>
      </c>
      <c r="GI694">
        <v>1</v>
      </c>
      <c r="GJ694">
        <v>0</v>
      </c>
      <c r="GK694">
        <v>0</v>
      </c>
      <c r="GL694">
        <v>0</v>
      </c>
      <c r="GM694">
        <v>0</v>
      </c>
      <c r="GN694">
        <v>0</v>
      </c>
      <c r="GO694">
        <v>0</v>
      </c>
      <c r="GP694">
        <v>0</v>
      </c>
      <c r="GQ694">
        <v>17</v>
      </c>
      <c r="GR694">
        <v>0</v>
      </c>
      <c r="GS694">
        <v>0</v>
      </c>
      <c r="GT694">
        <v>0</v>
      </c>
      <c r="GU694">
        <v>0</v>
      </c>
      <c r="GV694">
        <v>0</v>
      </c>
      <c r="GW694">
        <v>0</v>
      </c>
      <c r="GX694">
        <v>0</v>
      </c>
      <c r="GY694">
        <v>0</v>
      </c>
      <c r="GZ694">
        <v>0</v>
      </c>
      <c r="HA694">
        <v>0</v>
      </c>
      <c r="HB694">
        <v>0</v>
      </c>
      <c r="HC694">
        <v>0</v>
      </c>
      <c r="HD694">
        <v>0</v>
      </c>
      <c r="HE694">
        <v>0</v>
      </c>
      <c r="HF694">
        <v>0</v>
      </c>
      <c r="HG694">
        <v>0</v>
      </c>
      <c r="HH694">
        <v>0</v>
      </c>
      <c r="HI694">
        <v>0</v>
      </c>
      <c r="HJ694">
        <v>0</v>
      </c>
      <c r="HK694">
        <v>0</v>
      </c>
      <c r="HL694">
        <v>0</v>
      </c>
      <c r="HM694">
        <v>0</v>
      </c>
      <c r="HN694">
        <v>0</v>
      </c>
      <c r="HO694">
        <v>0</v>
      </c>
      <c r="HP694">
        <v>0</v>
      </c>
      <c r="HQ694">
        <v>0</v>
      </c>
      <c r="HR694">
        <v>1</v>
      </c>
      <c r="HS694">
        <v>0</v>
      </c>
      <c r="HT694">
        <v>0</v>
      </c>
      <c r="HU694">
        <v>0</v>
      </c>
      <c r="HV694">
        <v>0</v>
      </c>
      <c r="HW694">
        <v>0</v>
      </c>
      <c r="HX694">
        <v>0</v>
      </c>
      <c r="HY694">
        <v>0</v>
      </c>
      <c r="HZ694">
        <v>0</v>
      </c>
      <c r="IA694">
        <v>0</v>
      </c>
      <c r="IB694">
        <v>0</v>
      </c>
      <c r="IC694">
        <v>0</v>
      </c>
      <c r="ID694">
        <v>1</v>
      </c>
      <c r="IE694">
        <v>1</v>
      </c>
    </row>
    <row r="695" spans="1:239">
      <c r="A695" t="s">
        <v>441</v>
      </c>
      <c r="B695" t="s">
        <v>430</v>
      </c>
      <c r="C695" t="str">
        <f>"061907"</f>
        <v>061907</v>
      </c>
      <c r="D695" t="s">
        <v>440</v>
      </c>
      <c r="E695">
        <v>1</v>
      </c>
      <c r="F695">
        <v>669</v>
      </c>
      <c r="G695">
        <v>510</v>
      </c>
      <c r="H695">
        <v>243</v>
      </c>
      <c r="I695">
        <v>267</v>
      </c>
      <c r="J695">
        <v>0</v>
      </c>
      <c r="K695">
        <v>0</v>
      </c>
      <c r="L695">
        <v>1</v>
      </c>
      <c r="M695">
        <v>1</v>
      </c>
      <c r="N695">
        <v>0</v>
      </c>
      <c r="O695">
        <v>0</v>
      </c>
      <c r="P695">
        <v>0</v>
      </c>
      <c r="Q695">
        <v>0</v>
      </c>
      <c r="R695">
        <v>1</v>
      </c>
      <c r="S695">
        <v>268</v>
      </c>
      <c r="T695">
        <v>1</v>
      </c>
      <c r="U695">
        <v>0</v>
      </c>
      <c r="V695">
        <v>268</v>
      </c>
      <c r="W695">
        <v>8</v>
      </c>
      <c r="X695">
        <v>6</v>
      </c>
      <c r="Y695">
        <v>2</v>
      </c>
      <c r="Z695">
        <v>0</v>
      </c>
      <c r="AA695">
        <v>260</v>
      </c>
      <c r="AB695">
        <v>121</v>
      </c>
      <c r="AC695">
        <v>48</v>
      </c>
      <c r="AD695">
        <v>5</v>
      </c>
      <c r="AE695">
        <v>8</v>
      </c>
      <c r="AF695">
        <v>9</v>
      </c>
      <c r="AG695">
        <v>0</v>
      </c>
      <c r="AH695">
        <v>34</v>
      </c>
      <c r="AI695">
        <v>0</v>
      </c>
      <c r="AJ695">
        <v>0</v>
      </c>
      <c r="AK695">
        <v>7</v>
      </c>
      <c r="AL695">
        <v>4</v>
      </c>
      <c r="AM695">
        <v>0</v>
      </c>
      <c r="AN695">
        <v>0</v>
      </c>
      <c r="AO695">
        <v>0</v>
      </c>
      <c r="AP695">
        <v>3</v>
      </c>
      <c r="AQ695">
        <v>0</v>
      </c>
      <c r="AR695">
        <v>1</v>
      </c>
      <c r="AS695">
        <v>0</v>
      </c>
      <c r="AT695">
        <v>0</v>
      </c>
      <c r="AU695">
        <v>0</v>
      </c>
      <c r="AV695">
        <v>1</v>
      </c>
      <c r="AW695">
        <v>1</v>
      </c>
      <c r="AX695">
        <v>0</v>
      </c>
      <c r="AY695">
        <v>0</v>
      </c>
      <c r="AZ695">
        <v>0</v>
      </c>
      <c r="BA695">
        <v>121</v>
      </c>
      <c r="BB695">
        <v>33</v>
      </c>
      <c r="BC695">
        <v>20</v>
      </c>
      <c r="BD695">
        <v>1</v>
      </c>
      <c r="BE695">
        <v>5</v>
      </c>
      <c r="BF695">
        <v>0</v>
      </c>
      <c r="BG695">
        <v>2</v>
      </c>
      <c r="BH695">
        <v>2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1</v>
      </c>
      <c r="BS695">
        <v>1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1</v>
      </c>
      <c r="BZ695">
        <v>0</v>
      </c>
      <c r="CA695">
        <v>33</v>
      </c>
      <c r="CB695">
        <v>9</v>
      </c>
      <c r="CC695">
        <v>6</v>
      </c>
      <c r="CD695">
        <v>0</v>
      </c>
      <c r="CE695">
        <v>1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1</v>
      </c>
      <c r="CN695">
        <v>0</v>
      </c>
      <c r="CO695">
        <v>1</v>
      </c>
      <c r="CP695">
        <v>0</v>
      </c>
      <c r="CQ695">
        <v>9</v>
      </c>
      <c r="CR695">
        <v>5</v>
      </c>
      <c r="CS695">
        <v>2</v>
      </c>
      <c r="CT695">
        <v>1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1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1</v>
      </c>
      <c r="DQ695">
        <v>5</v>
      </c>
      <c r="DR695">
        <v>38</v>
      </c>
      <c r="DS695">
        <v>5</v>
      </c>
      <c r="DT695">
        <v>4</v>
      </c>
      <c r="DU695">
        <v>1</v>
      </c>
      <c r="DV695">
        <v>0</v>
      </c>
      <c r="DW695">
        <v>0</v>
      </c>
      <c r="DX695">
        <v>0</v>
      </c>
      <c r="DY695">
        <v>4</v>
      </c>
      <c r="DZ695">
        <v>0</v>
      </c>
      <c r="EA695">
        <v>0</v>
      </c>
      <c r="EB695">
        <v>0</v>
      </c>
      <c r="EC695">
        <v>0</v>
      </c>
      <c r="ED695">
        <v>13</v>
      </c>
      <c r="EE695">
        <v>0</v>
      </c>
      <c r="EF695">
        <v>0</v>
      </c>
      <c r="EG695">
        <v>0</v>
      </c>
      <c r="EH695">
        <v>0</v>
      </c>
      <c r="EI695">
        <v>0</v>
      </c>
      <c r="EJ695">
        <v>1</v>
      </c>
      <c r="EK695">
        <v>0</v>
      </c>
      <c r="EL695">
        <v>0</v>
      </c>
      <c r="EM695">
        <v>0</v>
      </c>
      <c r="EN695">
        <v>0</v>
      </c>
      <c r="EO695">
        <v>0</v>
      </c>
      <c r="EP695">
        <v>10</v>
      </c>
      <c r="EQ695">
        <v>38</v>
      </c>
      <c r="ER695">
        <v>13</v>
      </c>
      <c r="ES695">
        <v>0</v>
      </c>
      <c r="ET695">
        <v>6</v>
      </c>
      <c r="EU695">
        <v>0</v>
      </c>
      <c r="EV695">
        <v>0</v>
      </c>
      <c r="EW695">
        <v>0</v>
      </c>
      <c r="EX695">
        <v>1</v>
      </c>
      <c r="EY695">
        <v>1</v>
      </c>
      <c r="EZ695">
        <v>1</v>
      </c>
      <c r="FA695">
        <v>0</v>
      </c>
      <c r="FB695">
        <v>0</v>
      </c>
      <c r="FC695">
        <v>0</v>
      </c>
      <c r="FD695">
        <v>0</v>
      </c>
      <c r="FE695">
        <v>0</v>
      </c>
      <c r="FF695">
        <v>0</v>
      </c>
      <c r="FG695">
        <v>0</v>
      </c>
      <c r="FH695">
        <v>0</v>
      </c>
      <c r="FI695">
        <v>1</v>
      </c>
      <c r="FJ695">
        <v>0</v>
      </c>
      <c r="FK695">
        <v>2</v>
      </c>
      <c r="FL695">
        <v>0</v>
      </c>
      <c r="FM695">
        <v>0</v>
      </c>
      <c r="FN695">
        <v>0</v>
      </c>
      <c r="FO695">
        <v>0</v>
      </c>
      <c r="FP695">
        <v>1</v>
      </c>
      <c r="FQ695">
        <v>13</v>
      </c>
      <c r="FR695">
        <v>39</v>
      </c>
      <c r="FS695">
        <v>8</v>
      </c>
      <c r="FT695">
        <v>1</v>
      </c>
      <c r="FU695">
        <v>3</v>
      </c>
      <c r="FV695">
        <v>0</v>
      </c>
      <c r="FW695">
        <v>0</v>
      </c>
      <c r="FX695">
        <v>1</v>
      </c>
      <c r="FY695">
        <v>2</v>
      </c>
      <c r="FZ695">
        <v>2</v>
      </c>
      <c r="GA695">
        <v>0</v>
      </c>
      <c r="GB695">
        <v>0</v>
      </c>
      <c r="GC695">
        <v>7</v>
      </c>
      <c r="GD695">
        <v>0</v>
      </c>
      <c r="GE695">
        <v>0</v>
      </c>
      <c r="GF695">
        <v>0</v>
      </c>
      <c r="GG695">
        <v>0</v>
      </c>
      <c r="GH695">
        <v>0</v>
      </c>
      <c r="GI695">
        <v>0</v>
      </c>
      <c r="GJ695">
        <v>0</v>
      </c>
      <c r="GK695">
        <v>0</v>
      </c>
      <c r="GL695">
        <v>2</v>
      </c>
      <c r="GM695">
        <v>1</v>
      </c>
      <c r="GN695">
        <v>0</v>
      </c>
      <c r="GO695">
        <v>12</v>
      </c>
      <c r="GP695">
        <v>0</v>
      </c>
      <c r="GQ695">
        <v>39</v>
      </c>
      <c r="GR695">
        <v>2</v>
      </c>
      <c r="GS695">
        <v>1</v>
      </c>
      <c r="GT695">
        <v>0</v>
      </c>
      <c r="GU695">
        <v>0</v>
      </c>
      <c r="GV695">
        <v>0</v>
      </c>
      <c r="GW695">
        <v>0</v>
      </c>
      <c r="GX695">
        <v>0</v>
      </c>
      <c r="GY695">
        <v>0</v>
      </c>
      <c r="GZ695">
        <v>0</v>
      </c>
      <c r="HA695">
        <v>0</v>
      </c>
      <c r="HB695">
        <v>0</v>
      </c>
      <c r="HC695">
        <v>0</v>
      </c>
      <c r="HD695">
        <v>0</v>
      </c>
      <c r="HE695">
        <v>0</v>
      </c>
      <c r="HF695">
        <v>0</v>
      </c>
      <c r="HG695">
        <v>0</v>
      </c>
      <c r="HH695">
        <v>0</v>
      </c>
      <c r="HI695">
        <v>0</v>
      </c>
      <c r="HJ695">
        <v>0</v>
      </c>
      <c r="HK695">
        <v>1</v>
      </c>
      <c r="HL695">
        <v>0</v>
      </c>
      <c r="HM695">
        <v>0</v>
      </c>
      <c r="HN695">
        <v>0</v>
      </c>
      <c r="HO695">
        <v>0</v>
      </c>
      <c r="HP695">
        <v>0</v>
      </c>
      <c r="HQ695">
        <v>2</v>
      </c>
      <c r="HR695">
        <v>0</v>
      </c>
      <c r="HS695">
        <v>0</v>
      </c>
      <c r="HT695">
        <v>0</v>
      </c>
      <c r="HU695">
        <v>0</v>
      </c>
      <c r="HV695">
        <v>0</v>
      </c>
      <c r="HW695">
        <v>0</v>
      </c>
      <c r="HX695">
        <v>0</v>
      </c>
      <c r="HY695">
        <v>0</v>
      </c>
      <c r="HZ695">
        <v>0</v>
      </c>
      <c r="IA695">
        <v>0</v>
      </c>
      <c r="IB695">
        <v>0</v>
      </c>
      <c r="IC695">
        <v>0</v>
      </c>
      <c r="ID695">
        <v>0</v>
      </c>
      <c r="IE695">
        <v>0</v>
      </c>
    </row>
    <row r="696" spans="1:239">
      <c r="A696" t="s">
        <v>439</v>
      </c>
      <c r="B696" t="s">
        <v>430</v>
      </c>
      <c r="C696" t="str">
        <f>"061907"</f>
        <v>061907</v>
      </c>
      <c r="D696" t="s">
        <v>438</v>
      </c>
      <c r="E696">
        <v>2</v>
      </c>
      <c r="F696">
        <v>551</v>
      </c>
      <c r="G696">
        <v>420</v>
      </c>
      <c r="H696">
        <v>190</v>
      </c>
      <c r="I696">
        <v>230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230</v>
      </c>
      <c r="T696">
        <v>0</v>
      </c>
      <c r="U696">
        <v>0</v>
      </c>
      <c r="V696">
        <v>230</v>
      </c>
      <c r="W696">
        <v>4</v>
      </c>
      <c r="X696">
        <v>3</v>
      </c>
      <c r="Y696">
        <v>1</v>
      </c>
      <c r="Z696">
        <v>0</v>
      </c>
      <c r="AA696">
        <v>226</v>
      </c>
      <c r="AB696">
        <v>110</v>
      </c>
      <c r="AC696">
        <v>30</v>
      </c>
      <c r="AD696">
        <v>1</v>
      </c>
      <c r="AE696">
        <v>1</v>
      </c>
      <c r="AF696">
        <v>4</v>
      </c>
      <c r="AG696">
        <v>2</v>
      </c>
      <c r="AH696">
        <v>61</v>
      </c>
      <c r="AI696">
        <v>0</v>
      </c>
      <c r="AJ696">
        <v>1</v>
      </c>
      <c r="AK696">
        <v>4</v>
      </c>
      <c r="AL696">
        <v>1</v>
      </c>
      <c r="AM696">
        <v>2</v>
      </c>
      <c r="AN696">
        <v>0</v>
      </c>
      <c r="AO696">
        <v>0</v>
      </c>
      <c r="AP696">
        <v>1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2</v>
      </c>
      <c r="AX696">
        <v>0</v>
      </c>
      <c r="AY696">
        <v>0</v>
      </c>
      <c r="AZ696">
        <v>0</v>
      </c>
      <c r="BA696">
        <v>110</v>
      </c>
      <c r="BB696">
        <v>39</v>
      </c>
      <c r="BC696">
        <v>29</v>
      </c>
      <c r="BD696">
        <v>2</v>
      </c>
      <c r="BE696">
        <v>2</v>
      </c>
      <c r="BF696">
        <v>1</v>
      </c>
      <c r="BG696">
        <v>0</v>
      </c>
      <c r="BH696">
        <v>3</v>
      </c>
      <c r="BI696">
        <v>1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1</v>
      </c>
      <c r="BY696">
        <v>0</v>
      </c>
      <c r="BZ696">
        <v>0</v>
      </c>
      <c r="CA696">
        <v>39</v>
      </c>
      <c r="CB696">
        <v>8</v>
      </c>
      <c r="CC696">
        <v>7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1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8</v>
      </c>
      <c r="CR696">
        <v>10</v>
      </c>
      <c r="CS696">
        <v>7</v>
      </c>
      <c r="CT696">
        <v>0</v>
      </c>
      <c r="CU696">
        <v>1</v>
      </c>
      <c r="CV696">
        <v>1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M696">
        <v>1</v>
      </c>
      <c r="DN696">
        <v>0</v>
      </c>
      <c r="DO696">
        <v>0</v>
      </c>
      <c r="DP696">
        <v>0</v>
      </c>
      <c r="DQ696">
        <v>10</v>
      </c>
      <c r="DR696">
        <v>17</v>
      </c>
      <c r="DS696">
        <v>5</v>
      </c>
      <c r="DT696">
        <v>2</v>
      </c>
      <c r="DU696">
        <v>0</v>
      </c>
      <c r="DV696">
        <v>0</v>
      </c>
      <c r="DW696">
        <v>0</v>
      </c>
      <c r="DX696">
        <v>0</v>
      </c>
      <c r="DY696">
        <v>1</v>
      </c>
      <c r="DZ696">
        <v>0</v>
      </c>
      <c r="EA696">
        <v>1</v>
      </c>
      <c r="EB696">
        <v>1</v>
      </c>
      <c r="EC696">
        <v>0</v>
      </c>
      <c r="ED696">
        <v>7</v>
      </c>
      <c r="EE696">
        <v>0</v>
      </c>
      <c r="EF696">
        <v>0</v>
      </c>
      <c r="EG696">
        <v>0</v>
      </c>
      <c r="EH696">
        <v>0</v>
      </c>
      <c r="EI696">
        <v>0</v>
      </c>
      <c r="EJ696">
        <v>0</v>
      </c>
      <c r="EK696">
        <v>0</v>
      </c>
      <c r="EL696">
        <v>0</v>
      </c>
      <c r="EM696">
        <v>0</v>
      </c>
      <c r="EN696">
        <v>0</v>
      </c>
      <c r="EO696">
        <v>0</v>
      </c>
      <c r="EP696">
        <v>0</v>
      </c>
      <c r="EQ696">
        <v>17</v>
      </c>
      <c r="ER696">
        <v>13</v>
      </c>
      <c r="ES696">
        <v>2</v>
      </c>
      <c r="ET696">
        <v>5</v>
      </c>
      <c r="EU696">
        <v>0</v>
      </c>
      <c r="EV696">
        <v>4</v>
      </c>
      <c r="EW696">
        <v>0</v>
      </c>
      <c r="EX696">
        <v>0</v>
      </c>
      <c r="EY696">
        <v>0</v>
      </c>
      <c r="EZ696">
        <v>0</v>
      </c>
      <c r="FA696">
        <v>0</v>
      </c>
      <c r="FB696">
        <v>0</v>
      </c>
      <c r="FC696">
        <v>0</v>
      </c>
      <c r="FD696">
        <v>0</v>
      </c>
      <c r="FE696">
        <v>0</v>
      </c>
      <c r="FF696">
        <v>0</v>
      </c>
      <c r="FG696">
        <v>0</v>
      </c>
      <c r="FH696">
        <v>0</v>
      </c>
      <c r="FI696">
        <v>0</v>
      </c>
      <c r="FJ696">
        <v>0</v>
      </c>
      <c r="FK696">
        <v>0</v>
      </c>
      <c r="FL696">
        <v>0</v>
      </c>
      <c r="FM696">
        <v>1</v>
      </c>
      <c r="FN696">
        <v>0</v>
      </c>
      <c r="FO696">
        <v>0</v>
      </c>
      <c r="FP696">
        <v>1</v>
      </c>
      <c r="FQ696">
        <v>13</v>
      </c>
      <c r="FR696">
        <v>17</v>
      </c>
      <c r="FS696">
        <v>4</v>
      </c>
      <c r="FT696">
        <v>0</v>
      </c>
      <c r="FU696">
        <v>2</v>
      </c>
      <c r="FV696">
        <v>0</v>
      </c>
      <c r="FW696">
        <v>0</v>
      </c>
      <c r="FX696">
        <v>0</v>
      </c>
      <c r="FY696">
        <v>0</v>
      </c>
      <c r="FZ696">
        <v>0</v>
      </c>
      <c r="GA696">
        <v>0</v>
      </c>
      <c r="GB696">
        <v>3</v>
      </c>
      <c r="GC696">
        <v>2</v>
      </c>
      <c r="GD696">
        <v>0</v>
      </c>
      <c r="GE696">
        <v>2</v>
      </c>
      <c r="GF696">
        <v>0</v>
      </c>
      <c r="GG696">
        <v>0</v>
      </c>
      <c r="GH696">
        <v>0</v>
      </c>
      <c r="GI696">
        <v>0</v>
      </c>
      <c r="GJ696">
        <v>0</v>
      </c>
      <c r="GK696">
        <v>0</v>
      </c>
      <c r="GL696">
        <v>0</v>
      </c>
      <c r="GM696">
        <v>0</v>
      </c>
      <c r="GN696">
        <v>0</v>
      </c>
      <c r="GO696">
        <v>3</v>
      </c>
      <c r="GP696">
        <v>1</v>
      </c>
      <c r="GQ696">
        <v>17</v>
      </c>
      <c r="GR696">
        <v>12</v>
      </c>
      <c r="GS696">
        <v>9</v>
      </c>
      <c r="GT696">
        <v>0</v>
      </c>
      <c r="GU696">
        <v>2</v>
      </c>
      <c r="GV696">
        <v>0</v>
      </c>
      <c r="GW696">
        <v>0</v>
      </c>
      <c r="GX696">
        <v>1</v>
      </c>
      <c r="GY696">
        <v>0</v>
      </c>
      <c r="GZ696">
        <v>0</v>
      </c>
      <c r="HA696">
        <v>0</v>
      </c>
      <c r="HB696">
        <v>0</v>
      </c>
      <c r="HC696">
        <v>0</v>
      </c>
      <c r="HD696">
        <v>0</v>
      </c>
      <c r="HE696">
        <v>0</v>
      </c>
      <c r="HF696">
        <v>0</v>
      </c>
      <c r="HG696">
        <v>0</v>
      </c>
      <c r="HH696">
        <v>0</v>
      </c>
      <c r="HI696">
        <v>0</v>
      </c>
      <c r="HJ696">
        <v>0</v>
      </c>
      <c r="HK696">
        <v>0</v>
      </c>
      <c r="HL696">
        <v>0</v>
      </c>
      <c r="HM696">
        <v>0</v>
      </c>
      <c r="HN696">
        <v>0</v>
      </c>
      <c r="HO696">
        <v>0</v>
      </c>
      <c r="HP696">
        <v>0</v>
      </c>
      <c r="HQ696">
        <v>12</v>
      </c>
      <c r="HR696">
        <v>0</v>
      </c>
      <c r="HS696">
        <v>0</v>
      </c>
      <c r="HT696">
        <v>0</v>
      </c>
      <c r="HU696">
        <v>0</v>
      </c>
      <c r="HV696">
        <v>0</v>
      </c>
      <c r="HW696">
        <v>0</v>
      </c>
      <c r="HX696">
        <v>0</v>
      </c>
      <c r="HY696">
        <v>0</v>
      </c>
      <c r="HZ696">
        <v>0</v>
      </c>
      <c r="IA696">
        <v>0</v>
      </c>
      <c r="IB696">
        <v>0</v>
      </c>
      <c r="IC696">
        <v>0</v>
      </c>
      <c r="ID696">
        <v>0</v>
      </c>
      <c r="IE696">
        <v>0</v>
      </c>
    </row>
    <row r="697" spans="1:239">
      <c r="A697" t="s">
        <v>437</v>
      </c>
      <c r="B697" t="s">
        <v>430</v>
      </c>
      <c r="C697" t="str">
        <f>"061907"</f>
        <v>061907</v>
      </c>
      <c r="D697" t="s">
        <v>436</v>
      </c>
      <c r="E697">
        <v>3</v>
      </c>
      <c r="F697">
        <v>486</v>
      </c>
      <c r="G697">
        <v>369</v>
      </c>
      <c r="H697">
        <v>177</v>
      </c>
      <c r="I697">
        <v>192</v>
      </c>
      <c r="J697">
        <v>0</v>
      </c>
      <c r="K697">
        <v>3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192</v>
      </c>
      <c r="T697">
        <v>0</v>
      </c>
      <c r="U697">
        <v>0</v>
      </c>
      <c r="V697">
        <v>192</v>
      </c>
      <c r="W697">
        <v>10</v>
      </c>
      <c r="X697">
        <v>6</v>
      </c>
      <c r="Y697">
        <v>4</v>
      </c>
      <c r="Z697">
        <v>0</v>
      </c>
      <c r="AA697">
        <v>182</v>
      </c>
      <c r="AB697">
        <v>90</v>
      </c>
      <c r="AC697">
        <v>17</v>
      </c>
      <c r="AD697">
        <v>3</v>
      </c>
      <c r="AE697">
        <v>3</v>
      </c>
      <c r="AF697">
        <v>3</v>
      </c>
      <c r="AG697">
        <v>0</v>
      </c>
      <c r="AH697">
        <v>52</v>
      </c>
      <c r="AI697">
        <v>0</v>
      </c>
      <c r="AJ697">
        <v>0</v>
      </c>
      <c r="AK697">
        <v>5</v>
      </c>
      <c r="AL697">
        <v>0</v>
      </c>
      <c r="AM697">
        <v>1</v>
      </c>
      <c r="AN697">
        <v>0</v>
      </c>
      <c r="AO697">
        <v>0</v>
      </c>
      <c r="AP697">
        <v>2</v>
      </c>
      <c r="AQ697">
        <v>0</v>
      </c>
      <c r="AR697">
        <v>0</v>
      </c>
      <c r="AS697">
        <v>0</v>
      </c>
      <c r="AT697">
        <v>2</v>
      </c>
      <c r="AU697">
        <v>0</v>
      </c>
      <c r="AV697">
        <v>0</v>
      </c>
      <c r="AW697">
        <v>2</v>
      </c>
      <c r="AX697">
        <v>0</v>
      </c>
      <c r="AY697">
        <v>0</v>
      </c>
      <c r="AZ697">
        <v>0</v>
      </c>
      <c r="BA697">
        <v>90</v>
      </c>
      <c r="BB697">
        <v>35</v>
      </c>
      <c r="BC697">
        <v>24</v>
      </c>
      <c r="BD697">
        <v>0</v>
      </c>
      <c r="BE697">
        <v>1</v>
      </c>
      <c r="BF697">
        <v>0</v>
      </c>
      <c r="BG697">
        <v>1</v>
      </c>
      <c r="BH697">
        <v>2</v>
      </c>
      <c r="BI697">
        <v>0</v>
      </c>
      <c r="BJ697">
        <v>0</v>
      </c>
      <c r="BK697">
        <v>0</v>
      </c>
      <c r="BL697">
        <v>2</v>
      </c>
      <c r="BM697">
        <v>0</v>
      </c>
      <c r="BN697">
        <v>1</v>
      </c>
      <c r="BO697">
        <v>0</v>
      </c>
      <c r="BP697">
        <v>0</v>
      </c>
      <c r="BQ697">
        <v>0</v>
      </c>
      <c r="BR697">
        <v>0</v>
      </c>
      <c r="BS697">
        <v>1</v>
      </c>
      <c r="BT697">
        <v>2</v>
      </c>
      <c r="BU697">
        <v>0</v>
      </c>
      <c r="BV697">
        <v>1</v>
      </c>
      <c r="BW697">
        <v>0</v>
      </c>
      <c r="BX697">
        <v>0</v>
      </c>
      <c r="BY697">
        <v>0</v>
      </c>
      <c r="BZ697">
        <v>0</v>
      </c>
      <c r="CA697">
        <v>35</v>
      </c>
      <c r="CB697">
        <v>6</v>
      </c>
      <c r="CC697">
        <v>3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1</v>
      </c>
      <c r="CL697">
        <v>1</v>
      </c>
      <c r="CM697">
        <v>0</v>
      </c>
      <c r="CN697">
        <v>0</v>
      </c>
      <c r="CO697">
        <v>0</v>
      </c>
      <c r="CP697">
        <v>1</v>
      </c>
      <c r="CQ697">
        <v>6</v>
      </c>
      <c r="CR697">
        <v>7</v>
      </c>
      <c r="CS697">
        <v>4</v>
      </c>
      <c r="CT697">
        <v>0</v>
      </c>
      <c r="CU697">
        <v>2</v>
      </c>
      <c r="CV697">
        <v>0</v>
      </c>
      <c r="CW697">
        <v>0</v>
      </c>
      <c r="CX697">
        <v>1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7</v>
      </c>
      <c r="DR697">
        <v>17</v>
      </c>
      <c r="DS697">
        <v>0</v>
      </c>
      <c r="DT697">
        <v>2</v>
      </c>
      <c r="DU697">
        <v>0</v>
      </c>
      <c r="DV697">
        <v>4</v>
      </c>
      <c r="DW697">
        <v>1</v>
      </c>
      <c r="DX697">
        <v>0</v>
      </c>
      <c r="DY697">
        <v>2</v>
      </c>
      <c r="DZ697">
        <v>1</v>
      </c>
      <c r="EA697">
        <v>0</v>
      </c>
      <c r="EB697">
        <v>0</v>
      </c>
      <c r="EC697">
        <v>1</v>
      </c>
      <c r="ED697">
        <v>6</v>
      </c>
      <c r="EE697">
        <v>0</v>
      </c>
      <c r="EF697">
        <v>0</v>
      </c>
      <c r="EG697">
        <v>0</v>
      </c>
      <c r="EH697">
        <v>0</v>
      </c>
      <c r="EI697">
        <v>0</v>
      </c>
      <c r="EJ697">
        <v>0</v>
      </c>
      <c r="EK697">
        <v>0</v>
      </c>
      <c r="EL697">
        <v>0</v>
      </c>
      <c r="EM697">
        <v>0</v>
      </c>
      <c r="EN697">
        <v>0</v>
      </c>
      <c r="EO697">
        <v>0</v>
      </c>
      <c r="EP697">
        <v>0</v>
      </c>
      <c r="EQ697">
        <v>17</v>
      </c>
      <c r="ER697">
        <v>5</v>
      </c>
      <c r="ES697">
        <v>0</v>
      </c>
      <c r="ET697">
        <v>1</v>
      </c>
      <c r="EU697">
        <v>0</v>
      </c>
      <c r="EV697">
        <v>0</v>
      </c>
      <c r="EW697">
        <v>0</v>
      </c>
      <c r="EX697">
        <v>2</v>
      </c>
      <c r="EY697">
        <v>0</v>
      </c>
      <c r="EZ697">
        <v>1</v>
      </c>
      <c r="FA697">
        <v>0</v>
      </c>
      <c r="FB697">
        <v>0</v>
      </c>
      <c r="FC697">
        <v>0</v>
      </c>
      <c r="FD697">
        <v>0</v>
      </c>
      <c r="FE697">
        <v>0</v>
      </c>
      <c r="FF697">
        <v>0</v>
      </c>
      <c r="FG697">
        <v>0</v>
      </c>
      <c r="FH697">
        <v>0</v>
      </c>
      <c r="FI697">
        <v>0</v>
      </c>
      <c r="FJ697">
        <v>0</v>
      </c>
      <c r="FK697">
        <v>0</v>
      </c>
      <c r="FL697">
        <v>0</v>
      </c>
      <c r="FM697">
        <v>0</v>
      </c>
      <c r="FN697">
        <v>0</v>
      </c>
      <c r="FO697">
        <v>1</v>
      </c>
      <c r="FP697">
        <v>0</v>
      </c>
      <c r="FQ697">
        <v>5</v>
      </c>
      <c r="FR697">
        <v>12</v>
      </c>
      <c r="FS697">
        <v>4</v>
      </c>
      <c r="FT697">
        <v>0</v>
      </c>
      <c r="FU697">
        <v>3</v>
      </c>
      <c r="FV697">
        <v>0</v>
      </c>
      <c r="FW697">
        <v>0</v>
      </c>
      <c r="FX697">
        <v>1</v>
      </c>
      <c r="FY697">
        <v>1</v>
      </c>
      <c r="FZ697">
        <v>0</v>
      </c>
      <c r="GA697">
        <v>0</v>
      </c>
      <c r="GB697">
        <v>0</v>
      </c>
      <c r="GC697">
        <v>1</v>
      </c>
      <c r="GD697">
        <v>1</v>
      </c>
      <c r="GE697">
        <v>0</v>
      </c>
      <c r="GF697">
        <v>0</v>
      </c>
      <c r="GG697">
        <v>0</v>
      </c>
      <c r="GH697">
        <v>0</v>
      </c>
      <c r="GI697">
        <v>0</v>
      </c>
      <c r="GJ697">
        <v>0</v>
      </c>
      <c r="GK697">
        <v>0</v>
      </c>
      <c r="GL697">
        <v>0</v>
      </c>
      <c r="GM697">
        <v>0</v>
      </c>
      <c r="GN697">
        <v>0</v>
      </c>
      <c r="GO697">
        <v>1</v>
      </c>
      <c r="GP697">
        <v>0</v>
      </c>
      <c r="GQ697">
        <v>12</v>
      </c>
      <c r="GR697">
        <v>10</v>
      </c>
      <c r="GS697">
        <v>4</v>
      </c>
      <c r="GT697">
        <v>1</v>
      </c>
      <c r="GU697">
        <v>1</v>
      </c>
      <c r="GV697">
        <v>0</v>
      </c>
      <c r="GW697">
        <v>1</v>
      </c>
      <c r="GX697">
        <v>0</v>
      </c>
      <c r="GY697">
        <v>0</v>
      </c>
      <c r="GZ697">
        <v>0</v>
      </c>
      <c r="HA697">
        <v>0</v>
      </c>
      <c r="HB697">
        <v>1</v>
      </c>
      <c r="HC697">
        <v>0</v>
      </c>
      <c r="HD697">
        <v>0</v>
      </c>
      <c r="HE697">
        <v>0</v>
      </c>
      <c r="HF697">
        <v>0</v>
      </c>
      <c r="HG697">
        <v>0</v>
      </c>
      <c r="HH697">
        <v>0</v>
      </c>
      <c r="HI697">
        <v>0</v>
      </c>
      <c r="HJ697">
        <v>0</v>
      </c>
      <c r="HK697">
        <v>0</v>
      </c>
      <c r="HL697">
        <v>1</v>
      </c>
      <c r="HM697">
        <v>0</v>
      </c>
      <c r="HN697">
        <v>1</v>
      </c>
      <c r="HO697">
        <v>0</v>
      </c>
      <c r="HP697">
        <v>0</v>
      </c>
      <c r="HQ697">
        <v>10</v>
      </c>
      <c r="HR697">
        <v>0</v>
      </c>
      <c r="HS697">
        <v>0</v>
      </c>
      <c r="HT697">
        <v>0</v>
      </c>
      <c r="HU697">
        <v>0</v>
      </c>
      <c r="HV697">
        <v>0</v>
      </c>
      <c r="HW697">
        <v>0</v>
      </c>
      <c r="HX697">
        <v>0</v>
      </c>
      <c r="HY697">
        <v>0</v>
      </c>
      <c r="HZ697">
        <v>0</v>
      </c>
      <c r="IA697">
        <v>0</v>
      </c>
      <c r="IB697">
        <v>0</v>
      </c>
      <c r="IC697">
        <v>0</v>
      </c>
      <c r="ID697">
        <v>0</v>
      </c>
      <c r="IE697">
        <v>0</v>
      </c>
    </row>
    <row r="698" spans="1:239">
      <c r="A698" t="s">
        <v>435</v>
      </c>
      <c r="B698" t="s">
        <v>430</v>
      </c>
      <c r="C698" t="str">
        <f>"061907"</f>
        <v>061907</v>
      </c>
      <c r="D698" t="s">
        <v>434</v>
      </c>
      <c r="E698">
        <v>4</v>
      </c>
      <c r="F698">
        <v>714</v>
      </c>
      <c r="G698">
        <v>539</v>
      </c>
      <c r="H698">
        <v>236</v>
      </c>
      <c r="I698">
        <v>303</v>
      </c>
      <c r="J698">
        <v>0</v>
      </c>
      <c r="K698">
        <v>3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303</v>
      </c>
      <c r="T698">
        <v>0</v>
      </c>
      <c r="U698">
        <v>0</v>
      </c>
      <c r="V698">
        <v>303</v>
      </c>
      <c r="W698">
        <v>5</v>
      </c>
      <c r="X698">
        <v>5</v>
      </c>
      <c r="Y698">
        <v>0</v>
      </c>
      <c r="Z698">
        <v>0</v>
      </c>
      <c r="AA698">
        <v>298</v>
      </c>
      <c r="AB698">
        <v>151</v>
      </c>
      <c r="AC698">
        <v>35</v>
      </c>
      <c r="AD698">
        <v>3</v>
      </c>
      <c r="AE698">
        <v>12</v>
      </c>
      <c r="AF698">
        <v>10</v>
      </c>
      <c r="AG698">
        <v>1</v>
      </c>
      <c r="AH698">
        <v>70</v>
      </c>
      <c r="AI698">
        <v>0</v>
      </c>
      <c r="AJ698">
        <v>1</v>
      </c>
      <c r="AK698">
        <v>8</v>
      </c>
      <c r="AL698">
        <v>2</v>
      </c>
      <c r="AM698">
        <v>2</v>
      </c>
      <c r="AN698">
        <v>0</v>
      </c>
      <c r="AO698">
        <v>0</v>
      </c>
      <c r="AP698">
        <v>1</v>
      </c>
      <c r="AQ698">
        <v>1</v>
      </c>
      <c r="AR698">
        <v>0</v>
      </c>
      <c r="AS698">
        <v>0</v>
      </c>
      <c r="AT698">
        <v>1</v>
      </c>
      <c r="AU698">
        <v>0</v>
      </c>
      <c r="AV698">
        <v>0</v>
      </c>
      <c r="AW698">
        <v>4</v>
      </c>
      <c r="AX698">
        <v>0</v>
      </c>
      <c r="AY698">
        <v>0</v>
      </c>
      <c r="AZ698">
        <v>0</v>
      </c>
      <c r="BA698">
        <v>151</v>
      </c>
      <c r="BB698">
        <v>47</v>
      </c>
      <c r="BC698">
        <v>29</v>
      </c>
      <c r="BD698">
        <v>0</v>
      </c>
      <c r="BE698">
        <v>2</v>
      </c>
      <c r="BF698">
        <v>2</v>
      </c>
      <c r="BG698">
        <v>0</v>
      </c>
      <c r="BH698">
        <v>0</v>
      </c>
      <c r="BI698">
        <v>0</v>
      </c>
      <c r="BJ698">
        <v>1</v>
      </c>
      <c r="BK698">
        <v>0</v>
      </c>
      <c r="BL698">
        <v>7</v>
      </c>
      <c r="BM698">
        <v>0</v>
      </c>
      <c r="BN698">
        <v>1</v>
      </c>
      <c r="BO698">
        <v>0</v>
      </c>
      <c r="BP698">
        <v>0</v>
      </c>
      <c r="BQ698">
        <v>0</v>
      </c>
      <c r="BR698">
        <v>0</v>
      </c>
      <c r="BS698">
        <v>1</v>
      </c>
      <c r="BT698">
        <v>0</v>
      </c>
      <c r="BU698">
        <v>0</v>
      </c>
      <c r="BV698">
        <v>0</v>
      </c>
      <c r="BW698">
        <v>1</v>
      </c>
      <c r="BX698">
        <v>0</v>
      </c>
      <c r="BY698">
        <v>0</v>
      </c>
      <c r="BZ698">
        <v>3</v>
      </c>
      <c r="CA698">
        <v>47</v>
      </c>
      <c r="CB698">
        <v>10</v>
      </c>
      <c r="CC698">
        <v>9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1</v>
      </c>
      <c r="CP698">
        <v>0</v>
      </c>
      <c r="CQ698">
        <v>10</v>
      </c>
      <c r="CR698">
        <v>20</v>
      </c>
      <c r="CS698">
        <v>9</v>
      </c>
      <c r="CT698">
        <v>2</v>
      </c>
      <c r="CU698">
        <v>1</v>
      </c>
      <c r="CV698">
        <v>1</v>
      </c>
      <c r="CW698">
        <v>2</v>
      </c>
      <c r="CX698">
        <v>0</v>
      </c>
      <c r="CY698">
        <v>0</v>
      </c>
      <c r="CZ698">
        <v>1</v>
      </c>
      <c r="DA698">
        <v>1</v>
      </c>
      <c r="DB698">
        <v>2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1</v>
      </c>
      <c r="DQ698">
        <v>20</v>
      </c>
      <c r="DR698">
        <v>16</v>
      </c>
      <c r="DS698">
        <v>2</v>
      </c>
      <c r="DT698">
        <v>0</v>
      </c>
      <c r="DU698">
        <v>0</v>
      </c>
      <c r="DV698">
        <v>0</v>
      </c>
      <c r="DW698">
        <v>0</v>
      </c>
      <c r="DX698">
        <v>0</v>
      </c>
      <c r="DY698">
        <v>1</v>
      </c>
      <c r="DZ698">
        <v>0</v>
      </c>
      <c r="EA698">
        <v>1</v>
      </c>
      <c r="EB698">
        <v>0</v>
      </c>
      <c r="EC698">
        <v>0</v>
      </c>
      <c r="ED698">
        <v>9</v>
      </c>
      <c r="EE698">
        <v>2</v>
      </c>
      <c r="EF698">
        <v>0</v>
      </c>
      <c r="EG698">
        <v>0</v>
      </c>
      <c r="EH698">
        <v>0</v>
      </c>
      <c r="EI698">
        <v>0</v>
      </c>
      <c r="EJ698">
        <v>1</v>
      </c>
      <c r="EK698">
        <v>0</v>
      </c>
      <c r="EL698">
        <v>0</v>
      </c>
      <c r="EM698">
        <v>0</v>
      </c>
      <c r="EN698">
        <v>0</v>
      </c>
      <c r="EO698">
        <v>0</v>
      </c>
      <c r="EP698">
        <v>0</v>
      </c>
      <c r="EQ698">
        <v>16</v>
      </c>
      <c r="ER698">
        <v>22</v>
      </c>
      <c r="ES698">
        <v>7</v>
      </c>
      <c r="ET698">
        <v>4</v>
      </c>
      <c r="EU698">
        <v>0</v>
      </c>
      <c r="EV698">
        <v>1</v>
      </c>
      <c r="EW698">
        <v>0</v>
      </c>
      <c r="EX698">
        <v>4</v>
      </c>
      <c r="EY698">
        <v>3</v>
      </c>
      <c r="EZ698">
        <v>0</v>
      </c>
      <c r="FA698">
        <v>0</v>
      </c>
      <c r="FB698">
        <v>0</v>
      </c>
      <c r="FC698">
        <v>0</v>
      </c>
      <c r="FD698">
        <v>1</v>
      </c>
      <c r="FE698">
        <v>0</v>
      </c>
      <c r="FF698">
        <v>0</v>
      </c>
      <c r="FG698">
        <v>0</v>
      </c>
      <c r="FH698">
        <v>0</v>
      </c>
      <c r="FI698">
        <v>0</v>
      </c>
      <c r="FJ698">
        <v>0</v>
      </c>
      <c r="FK698">
        <v>1</v>
      </c>
      <c r="FL698">
        <v>0</v>
      </c>
      <c r="FM698">
        <v>0</v>
      </c>
      <c r="FN698">
        <v>1</v>
      </c>
      <c r="FO698">
        <v>0</v>
      </c>
      <c r="FP698">
        <v>0</v>
      </c>
      <c r="FQ698">
        <v>22</v>
      </c>
      <c r="FR698">
        <v>25</v>
      </c>
      <c r="FS698">
        <v>5</v>
      </c>
      <c r="FT698">
        <v>0</v>
      </c>
      <c r="FU698">
        <v>3</v>
      </c>
      <c r="FV698">
        <v>0</v>
      </c>
      <c r="FW698">
        <v>1</v>
      </c>
      <c r="FX698">
        <v>0</v>
      </c>
      <c r="FY698">
        <v>0</v>
      </c>
      <c r="FZ698">
        <v>1</v>
      </c>
      <c r="GA698">
        <v>0</v>
      </c>
      <c r="GB698">
        <v>2</v>
      </c>
      <c r="GC698">
        <v>4</v>
      </c>
      <c r="GD698">
        <v>0</v>
      </c>
      <c r="GE698">
        <v>2</v>
      </c>
      <c r="GF698">
        <v>1</v>
      </c>
      <c r="GG698">
        <v>2</v>
      </c>
      <c r="GH698">
        <v>0</v>
      </c>
      <c r="GI698">
        <v>1</v>
      </c>
      <c r="GJ698">
        <v>0</v>
      </c>
      <c r="GK698">
        <v>0</v>
      </c>
      <c r="GL698">
        <v>0</v>
      </c>
      <c r="GM698">
        <v>0</v>
      </c>
      <c r="GN698">
        <v>0</v>
      </c>
      <c r="GO698">
        <v>2</v>
      </c>
      <c r="GP698">
        <v>1</v>
      </c>
      <c r="GQ698">
        <v>25</v>
      </c>
      <c r="GR698">
        <v>7</v>
      </c>
      <c r="GS698">
        <v>3</v>
      </c>
      <c r="GT698">
        <v>0</v>
      </c>
      <c r="GU698">
        <v>0</v>
      </c>
      <c r="GV698">
        <v>0</v>
      </c>
      <c r="GW698">
        <v>0</v>
      </c>
      <c r="GX698">
        <v>1</v>
      </c>
      <c r="GY698">
        <v>0</v>
      </c>
      <c r="GZ698">
        <v>0</v>
      </c>
      <c r="HA698">
        <v>0</v>
      </c>
      <c r="HB698">
        <v>0</v>
      </c>
      <c r="HC698">
        <v>1</v>
      </c>
      <c r="HD698">
        <v>0</v>
      </c>
      <c r="HE698">
        <v>0</v>
      </c>
      <c r="HF698">
        <v>0</v>
      </c>
      <c r="HG698">
        <v>0</v>
      </c>
      <c r="HH698">
        <v>1</v>
      </c>
      <c r="HI698">
        <v>0</v>
      </c>
      <c r="HJ698">
        <v>0</v>
      </c>
      <c r="HK698">
        <v>0</v>
      </c>
      <c r="HL698">
        <v>1</v>
      </c>
      <c r="HM698">
        <v>0</v>
      </c>
      <c r="HN698">
        <v>0</v>
      </c>
      <c r="HO698">
        <v>0</v>
      </c>
      <c r="HP698">
        <v>0</v>
      </c>
      <c r="HQ698">
        <v>7</v>
      </c>
      <c r="HR698">
        <v>0</v>
      </c>
      <c r="HS698">
        <v>0</v>
      </c>
      <c r="HT698">
        <v>0</v>
      </c>
      <c r="HU698">
        <v>0</v>
      </c>
      <c r="HV698">
        <v>0</v>
      </c>
      <c r="HW698">
        <v>0</v>
      </c>
      <c r="HX698">
        <v>0</v>
      </c>
      <c r="HY698">
        <v>0</v>
      </c>
      <c r="HZ698">
        <v>0</v>
      </c>
      <c r="IA698">
        <v>0</v>
      </c>
      <c r="IB698">
        <v>0</v>
      </c>
      <c r="IC698">
        <v>0</v>
      </c>
      <c r="ID698">
        <v>0</v>
      </c>
      <c r="IE698">
        <v>0</v>
      </c>
    </row>
    <row r="699" spans="1:239">
      <c r="A699" t="s">
        <v>433</v>
      </c>
      <c r="B699" t="s">
        <v>430</v>
      </c>
      <c r="C699" t="str">
        <f>"061907"</f>
        <v>061907</v>
      </c>
      <c r="D699" t="s">
        <v>432</v>
      </c>
      <c r="E699">
        <v>5</v>
      </c>
      <c r="F699">
        <v>527</v>
      </c>
      <c r="G699">
        <v>400</v>
      </c>
      <c r="H699">
        <v>214</v>
      </c>
      <c r="I699">
        <v>186</v>
      </c>
      <c r="J699">
        <v>0</v>
      </c>
      <c r="K699">
        <v>6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186</v>
      </c>
      <c r="T699">
        <v>0</v>
      </c>
      <c r="U699">
        <v>0</v>
      </c>
      <c r="V699">
        <v>186</v>
      </c>
      <c r="W699">
        <v>8</v>
      </c>
      <c r="X699">
        <v>6</v>
      </c>
      <c r="Y699">
        <v>2</v>
      </c>
      <c r="Z699">
        <v>0</v>
      </c>
      <c r="AA699">
        <v>178</v>
      </c>
      <c r="AB699">
        <v>92</v>
      </c>
      <c r="AC699">
        <v>19</v>
      </c>
      <c r="AD699">
        <v>1</v>
      </c>
      <c r="AE699">
        <v>1</v>
      </c>
      <c r="AF699">
        <v>7</v>
      </c>
      <c r="AG699">
        <v>0</v>
      </c>
      <c r="AH699">
        <v>50</v>
      </c>
      <c r="AI699">
        <v>1</v>
      </c>
      <c r="AJ699">
        <v>0</v>
      </c>
      <c r="AK699">
        <v>7</v>
      </c>
      <c r="AL699">
        <v>0</v>
      </c>
      <c r="AM699">
        <v>1</v>
      </c>
      <c r="AN699">
        <v>0</v>
      </c>
      <c r="AO699">
        <v>0</v>
      </c>
      <c r="AP699">
        <v>1</v>
      </c>
      <c r="AQ699">
        <v>0</v>
      </c>
      <c r="AR699">
        <v>1</v>
      </c>
      <c r="AS699">
        <v>0</v>
      </c>
      <c r="AT699">
        <v>0</v>
      </c>
      <c r="AU699">
        <v>0</v>
      </c>
      <c r="AV699">
        <v>1</v>
      </c>
      <c r="AW699">
        <v>1</v>
      </c>
      <c r="AX699">
        <v>0</v>
      </c>
      <c r="AY699">
        <v>1</v>
      </c>
      <c r="AZ699">
        <v>0</v>
      </c>
      <c r="BA699">
        <v>92</v>
      </c>
      <c r="BB699">
        <v>20</v>
      </c>
      <c r="BC699">
        <v>15</v>
      </c>
      <c r="BD699">
        <v>2</v>
      </c>
      <c r="BE699">
        <v>0</v>
      </c>
      <c r="BF699">
        <v>1</v>
      </c>
      <c r="BG699">
        <v>0</v>
      </c>
      <c r="BH699">
        <v>1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1</v>
      </c>
      <c r="CA699">
        <v>20</v>
      </c>
      <c r="CB699">
        <v>1</v>
      </c>
      <c r="CC699">
        <v>1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1</v>
      </c>
      <c r="CR699">
        <v>10</v>
      </c>
      <c r="CS699">
        <v>3</v>
      </c>
      <c r="CT699">
        <v>0</v>
      </c>
      <c r="CU699">
        <v>0</v>
      </c>
      <c r="CV699">
        <v>0</v>
      </c>
      <c r="CW699">
        <v>0</v>
      </c>
      <c r="CX699">
        <v>2</v>
      </c>
      <c r="CY699">
        <v>2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1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1</v>
      </c>
      <c r="DN699">
        <v>0</v>
      </c>
      <c r="DO699">
        <v>0</v>
      </c>
      <c r="DP699">
        <v>1</v>
      </c>
      <c r="DQ699">
        <v>10</v>
      </c>
      <c r="DR699">
        <v>22</v>
      </c>
      <c r="DS699">
        <v>6</v>
      </c>
      <c r="DT699">
        <v>2</v>
      </c>
      <c r="DU699">
        <v>0</v>
      </c>
      <c r="DV699">
        <v>0</v>
      </c>
      <c r="DW699">
        <v>0</v>
      </c>
      <c r="DX699">
        <v>0</v>
      </c>
      <c r="DY699">
        <v>0</v>
      </c>
      <c r="DZ699">
        <v>1</v>
      </c>
      <c r="EA699">
        <v>1</v>
      </c>
      <c r="EB699">
        <v>0</v>
      </c>
      <c r="EC699">
        <v>0</v>
      </c>
      <c r="ED699">
        <v>12</v>
      </c>
      <c r="EE699">
        <v>0</v>
      </c>
      <c r="EF699">
        <v>0</v>
      </c>
      <c r="EG699">
        <v>0</v>
      </c>
      <c r="EH699">
        <v>0</v>
      </c>
      <c r="EI699">
        <v>0</v>
      </c>
      <c r="EJ699">
        <v>0</v>
      </c>
      <c r="EK699">
        <v>0</v>
      </c>
      <c r="EL699">
        <v>0</v>
      </c>
      <c r="EM699">
        <v>0</v>
      </c>
      <c r="EN699">
        <v>0</v>
      </c>
      <c r="EO699">
        <v>0</v>
      </c>
      <c r="EP699">
        <v>0</v>
      </c>
      <c r="EQ699">
        <v>22</v>
      </c>
      <c r="ER699">
        <v>17</v>
      </c>
      <c r="ES699">
        <v>6</v>
      </c>
      <c r="ET699">
        <v>4</v>
      </c>
      <c r="EU699">
        <v>0</v>
      </c>
      <c r="EV699">
        <v>0</v>
      </c>
      <c r="EW699">
        <v>0</v>
      </c>
      <c r="EX699">
        <v>2</v>
      </c>
      <c r="EY699">
        <v>0</v>
      </c>
      <c r="EZ699">
        <v>1</v>
      </c>
      <c r="FA699">
        <v>0</v>
      </c>
      <c r="FB699">
        <v>0</v>
      </c>
      <c r="FC699">
        <v>1</v>
      </c>
      <c r="FD699">
        <v>1</v>
      </c>
      <c r="FE699">
        <v>0</v>
      </c>
      <c r="FF699">
        <v>0</v>
      </c>
      <c r="FG699">
        <v>0</v>
      </c>
      <c r="FH699">
        <v>0</v>
      </c>
      <c r="FI699">
        <v>0</v>
      </c>
      <c r="FJ699">
        <v>0</v>
      </c>
      <c r="FK699">
        <v>0</v>
      </c>
      <c r="FL699">
        <v>0</v>
      </c>
      <c r="FM699">
        <v>1</v>
      </c>
      <c r="FN699">
        <v>0</v>
      </c>
      <c r="FO699">
        <v>1</v>
      </c>
      <c r="FP699">
        <v>0</v>
      </c>
      <c r="FQ699">
        <v>17</v>
      </c>
      <c r="FR699">
        <v>16</v>
      </c>
      <c r="FS699">
        <v>4</v>
      </c>
      <c r="FT699">
        <v>0</v>
      </c>
      <c r="FU699">
        <v>0</v>
      </c>
      <c r="FV699">
        <v>0</v>
      </c>
      <c r="FW699">
        <v>0</v>
      </c>
      <c r="FX699">
        <v>0</v>
      </c>
      <c r="FY699">
        <v>1</v>
      </c>
      <c r="FZ699">
        <v>0</v>
      </c>
      <c r="GA699">
        <v>0</v>
      </c>
      <c r="GB699">
        <v>0</v>
      </c>
      <c r="GC699">
        <v>5</v>
      </c>
      <c r="GD699">
        <v>0</v>
      </c>
      <c r="GE699">
        <v>1</v>
      </c>
      <c r="GF699">
        <v>0</v>
      </c>
      <c r="GG699">
        <v>0</v>
      </c>
      <c r="GH699">
        <v>0</v>
      </c>
      <c r="GI699">
        <v>0</v>
      </c>
      <c r="GJ699">
        <v>0</v>
      </c>
      <c r="GK699">
        <v>0</v>
      </c>
      <c r="GL699">
        <v>1</v>
      </c>
      <c r="GM699">
        <v>0</v>
      </c>
      <c r="GN699">
        <v>0</v>
      </c>
      <c r="GO699">
        <v>4</v>
      </c>
      <c r="GP699">
        <v>0</v>
      </c>
      <c r="GQ699">
        <v>16</v>
      </c>
      <c r="GR699">
        <v>0</v>
      </c>
      <c r="GS699">
        <v>0</v>
      </c>
      <c r="GT699">
        <v>0</v>
      </c>
      <c r="GU699">
        <v>0</v>
      </c>
      <c r="GV699">
        <v>0</v>
      </c>
      <c r="GW699">
        <v>0</v>
      </c>
      <c r="GX699">
        <v>0</v>
      </c>
      <c r="GY699">
        <v>0</v>
      </c>
      <c r="GZ699">
        <v>0</v>
      </c>
      <c r="HA699">
        <v>0</v>
      </c>
      <c r="HB699">
        <v>0</v>
      </c>
      <c r="HC699">
        <v>0</v>
      </c>
      <c r="HD699">
        <v>0</v>
      </c>
      <c r="HE699">
        <v>0</v>
      </c>
      <c r="HF699">
        <v>0</v>
      </c>
      <c r="HG699">
        <v>0</v>
      </c>
      <c r="HH699">
        <v>0</v>
      </c>
      <c r="HI699">
        <v>0</v>
      </c>
      <c r="HJ699">
        <v>0</v>
      </c>
      <c r="HK699">
        <v>0</v>
      </c>
      <c r="HL699">
        <v>0</v>
      </c>
      <c r="HM699">
        <v>0</v>
      </c>
      <c r="HN699">
        <v>0</v>
      </c>
      <c r="HO699">
        <v>0</v>
      </c>
      <c r="HP699">
        <v>0</v>
      </c>
      <c r="HQ699">
        <v>0</v>
      </c>
      <c r="HR699">
        <v>0</v>
      </c>
      <c r="HS699">
        <v>0</v>
      </c>
      <c r="HT699">
        <v>0</v>
      </c>
      <c r="HU699">
        <v>0</v>
      </c>
      <c r="HV699">
        <v>0</v>
      </c>
      <c r="HW699">
        <v>0</v>
      </c>
      <c r="HX699">
        <v>0</v>
      </c>
      <c r="HY699">
        <v>0</v>
      </c>
      <c r="HZ699">
        <v>0</v>
      </c>
      <c r="IA699">
        <v>0</v>
      </c>
      <c r="IB699">
        <v>0</v>
      </c>
      <c r="IC699">
        <v>0</v>
      </c>
      <c r="ID699">
        <v>0</v>
      </c>
      <c r="IE699">
        <v>0</v>
      </c>
    </row>
    <row r="700" spans="1:239">
      <c r="A700" t="s">
        <v>431</v>
      </c>
      <c r="B700" t="s">
        <v>430</v>
      </c>
      <c r="C700" t="str">
        <f>"061907"</f>
        <v>061907</v>
      </c>
      <c r="D700" t="s">
        <v>429</v>
      </c>
      <c r="E700">
        <v>6</v>
      </c>
      <c r="F700">
        <v>398</v>
      </c>
      <c r="G700">
        <v>300</v>
      </c>
      <c r="H700">
        <v>150</v>
      </c>
      <c r="I700">
        <v>150</v>
      </c>
      <c r="J700">
        <v>0</v>
      </c>
      <c r="K700">
        <v>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150</v>
      </c>
      <c r="T700">
        <v>0</v>
      </c>
      <c r="U700">
        <v>0</v>
      </c>
      <c r="V700">
        <v>150</v>
      </c>
      <c r="W700">
        <v>8</v>
      </c>
      <c r="X700">
        <v>6</v>
      </c>
      <c r="Y700">
        <v>2</v>
      </c>
      <c r="Z700">
        <v>0</v>
      </c>
      <c r="AA700">
        <v>142</v>
      </c>
      <c r="AB700">
        <v>93</v>
      </c>
      <c r="AC700">
        <v>27</v>
      </c>
      <c r="AD700">
        <v>5</v>
      </c>
      <c r="AE700">
        <v>0</v>
      </c>
      <c r="AF700">
        <v>2</v>
      </c>
      <c r="AG700">
        <v>1</v>
      </c>
      <c r="AH700">
        <v>39</v>
      </c>
      <c r="AI700">
        <v>0</v>
      </c>
      <c r="AJ700">
        <v>0</v>
      </c>
      <c r="AK700">
        <v>5</v>
      </c>
      <c r="AL700">
        <v>5</v>
      </c>
      <c r="AM700">
        <v>3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5</v>
      </c>
      <c r="AX700">
        <v>0</v>
      </c>
      <c r="AY700">
        <v>0</v>
      </c>
      <c r="AZ700">
        <v>1</v>
      </c>
      <c r="BA700">
        <v>93</v>
      </c>
      <c r="BB700">
        <v>6</v>
      </c>
      <c r="BC700">
        <v>5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1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6</v>
      </c>
      <c r="CB700">
        <v>4</v>
      </c>
      <c r="CC700">
        <v>3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1</v>
      </c>
      <c r="CQ700">
        <v>4</v>
      </c>
      <c r="CR700">
        <v>4</v>
      </c>
      <c r="CS700">
        <v>3</v>
      </c>
      <c r="CT700">
        <v>1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4</v>
      </c>
      <c r="DR700">
        <v>16</v>
      </c>
      <c r="DS700">
        <v>0</v>
      </c>
      <c r="DT700">
        <v>3</v>
      </c>
      <c r="DU700">
        <v>0</v>
      </c>
      <c r="DV700">
        <v>0</v>
      </c>
      <c r="DW700">
        <v>0</v>
      </c>
      <c r="DX700">
        <v>0</v>
      </c>
      <c r="DY700">
        <v>1</v>
      </c>
      <c r="DZ700">
        <v>0</v>
      </c>
      <c r="EA700">
        <v>0</v>
      </c>
      <c r="EB700">
        <v>0</v>
      </c>
      <c r="EC700">
        <v>0</v>
      </c>
      <c r="ED700">
        <v>9</v>
      </c>
      <c r="EE700">
        <v>0</v>
      </c>
      <c r="EF700">
        <v>1</v>
      </c>
      <c r="EG700">
        <v>1</v>
      </c>
      <c r="EH700">
        <v>0</v>
      </c>
      <c r="EI700">
        <v>0</v>
      </c>
      <c r="EJ700">
        <v>0</v>
      </c>
      <c r="EK700">
        <v>0</v>
      </c>
      <c r="EL700">
        <v>0</v>
      </c>
      <c r="EM700">
        <v>0</v>
      </c>
      <c r="EN700">
        <v>0</v>
      </c>
      <c r="EO700">
        <v>0</v>
      </c>
      <c r="EP700">
        <v>1</v>
      </c>
      <c r="EQ700">
        <v>16</v>
      </c>
      <c r="ER700">
        <v>4</v>
      </c>
      <c r="ES700">
        <v>0</v>
      </c>
      <c r="ET700">
        <v>0</v>
      </c>
      <c r="EU700">
        <v>0</v>
      </c>
      <c r="EV700">
        <v>3</v>
      </c>
      <c r="EW700">
        <v>0</v>
      </c>
      <c r="EX700">
        <v>0</v>
      </c>
      <c r="EY700">
        <v>0</v>
      </c>
      <c r="EZ700">
        <v>0</v>
      </c>
      <c r="FA700">
        <v>0</v>
      </c>
      <c r="FB700">
        <v>0</v>
      </c>
      <c r="FC700">
        <v>0</v>
      </c>
      <c r="FD700">
        <v>1</v>
      </c>
      <c r="FE700">
        <v>0</v>
      </c>
      <c r="FF700">
        <v>0</v>
      </c>
      <c r="FG700">
        <v>0</v>
      </c>
      <c r="FH700">
        <v>0</v>
      </c>
      <c r="FI700">
        <v>0</v>
      </c>
      <c r="FJ700">
        <v>0</v>
      </c>
      <c r="FK700">
        <v>0</v>
      </c>
      <c r="FL700">
        <v>0</v>
      </c>
      <c r="FM700">
        <v>0</v>
      </c>
      <c r="FN700">
        <v>0</v>
      </c>
      <c r="FO700">
        <v>0</v>
      </c>
      <c r="FP700">
        <v>0</v>
      </c>
      <c r="FQ700">
        <v>4</v>
      </c>
      <c r="FR700">
        <v>15</v>
      </c>
      <c r="FS700">
        <v>3</v>
      </c>
      <c r="FT700">
        <v>1</v>
      </c>
      <c r="FU700">
        <v>1</v>
      </c>
      <c r="FV700">
        <v>0</v>
      </c>
      <c r="FW700">
        <v>0</v>
      </c>
      <c r="FX700">
        <v>0</v>
      </c>
      <c r="FY700">
        <v>0</v>
      </c>
      <c r="FZ700">
        <v>0</v>
      </c>
      <c r="GA700">
        <v>0</v>
      </c>
      <c r="GB700">
        <v>1</v>
      </c>
      <c r="GC700">
        <v>1</v>
      </c>
      <c r="GD700">
        <v>0</v>
      </c>
      <c r="GE700">
        <v>0</v>
      </c>
      <c r="GF700">
        <v>0</v>
      </c>
      <c r="GG700">
        <v>0</v>
      </c>
      <c r="GH700">
        <v>0</v>
      </c>
      <c r="GI700">
        <v>0</v>
      </c>
      <c r="GJ700">
        <v>1</v>
      </c>
      <c r="GK700">
        <v>0</v>
      </c>
      <c r="GL700">
        <v>1</v>
      </c>
      <c r="GM700">
        <v>0</v>
      </c>
      <c r="GN700">
        <v>0</v>
      </c>
      <c r="GO700">
        <v>5</v>
      </c>
      <c r="GP700">
        <v>1</v>
      </c>
      <c r="GQ700">
        <v>15</v>
      </c>
      <c r="GR700">
        <v>0</v>
      </c>
      <c r="GS700">
        <v>0</v>
      </c>
      <c r="GT700">
        <v>0</v>
      </c>
      <c r="GU700">
        <v>0</v>
      </c>
      <c r="GV700">
        <v>0</v>
      </c>
      <c r="GW700">
        <v>0</v>
      </c>
      <c r="GX700">
        <v>0</v>
      </c>
      <c r="GY700">
        <v>0</v>
      </c>
      <c r="GZ700">
        <v>0</v>
      </c>
      <c r="HA700">
        <v>0</v>
      </c>
      <c r="HB700">
        <v>0</v>
      </c>
      <c r="HC700">
        <v>0</v>
      </c>
      <c r="HD700">
        <v>0</v>
      </c>
      <c r="HE700">
        <v>0</v>
      </c>
      <c r="HF700">
        <v>0</v>
      </c>
      <c r="HG700">
        <v>0</v>
      </c>
      <c r="HH700">
        <v>0</v>
      </c>
      <c r="HI700">
        <v>0</v>
      </c>
      <c r="HJ700">
        <v>0</v>
      </c>
      <c r="HK700">
        <v>0</v>
      </c>
      <c r="HL700">
        <v>0</v>
      </c>
      <c r="HM700">
        <v>0</v>
      </c>
      <c r="HN700">
        <v>0</v>
      </c>
      <c r="HO700">
        <v>0</v>
      </c>
      <c r="HP700">
        <v>0</v>
      </c>
      <c r="HQ700">
        <v>0</v>
      </c>
      <c r="HR700">
        <v>0</v>
      </c>
      <c r="HS700">
        <v>0</v>
      </c>
      <c r="HT700">
        <v>0</v>
      </c>
      <c r="HU700">
        <v>0</v>
      </c>
      <c r="HV700">
        <v>0</v>
      </c>
      <c r="HW700">
        <v>0</v>
      </c>
      <c r="HX700">
        <v>0</v>
      </c>
      <c r="HY700">
        <v>0</v>
      </c>
      <c r="HZ700">
        <v>0</v>
      </c>
      <c r="IA700">
        <v>0</v>
      </c>
      <c r="IB700">
        <v>0</v>
      </c>
      <c r="IC700">
        <v>0</v>
      </c>
      <c r="ID700">
        <v>0</v>
      </c>
      <c r="IE700">
        <v>0</v>
      </c>
    </row>
    <row r="701" spans="1:239">
      <c r="A701" t="s">
        <v>428</v>
      </c>
      <c r="B701" t="s">
        <v>415</v>
      </c>
      <c r="C701" t="str">
        <f>"061908"</f>
        <v>061908</v>
      </c>
      <c r="D701" t="s">
        <v>427</v>
      </c>
      <c r="E701">
        <v>1</v>
      </c>
      <c r="F701">
        <v>860</v>
      </c>
      <c r="G701">
        <v>650</v>
      </c>
      <c r="H701">
        <v>262</v>
      </c>
      <c r="I701">
        <v>388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388</v>
      </c>
      <c r="T701">
        <v>0</v>
      </c>
      <c r="U701">
        <v>0</v>
      </c>
      <c r="V701">
        <v>388</v>
      </c>
      <c r="W701">
        <v>13</v>
      </c>
      <c r="X701">
        <v>13</v>
      </c>
      <c r="Y701">
        <v>0</v>
      </c>
      <c r="Z701">
        <v>0</v>
      </c>
      <c r="AA701">
        <v>375</v>
      </c>
      <c r="AB701">
        <v>206</v>
      </c>
      <c r="AC701">
        <v>36</v>
      </c>
      <c r="AD701">
        <v>0</v>
      </c>
      <c r="AE701">
        <v>5</v>
      </c>
      <c r="AF701">
        <v>6</v>
      </c>
      <c r="AG701">
        <v>2</v>
      </c>
      <c r="AH701">
        <v>147</v>
      </c>
      <c r="AI701">
        <v>0</v>
      </c>
      <c r="AJ701">
        <v>0</v>
      </c>
      <c r="AK701">
        <v>1</v>
      </c>
      <c r="AL701">
        <v>1</v>
      </c>
      <c r="AM701">
        <v>0</v>
      </c>
      <c r="AN701">
        <v>0</v>
      </c>
      <c r="AO701">
        <v>2</v>
      </c>
      <c r="AP701">
        <v>4</v>
      </c>
      <c r="AQ701">
        <v>0</v>
      </c>
      <c r="AR701">
        <v>0</v>
      </c>
      <c r="AS701">
        <v>1</v>
      </c>
      <c r="AT701">
        <v>0</v>
      </c>
      <c r="AU701">
        <v>0</v>
      </c>
      <c r="AV701">
        <v>0</v>
      </c>
      <c r="AW701">
        <v>0</v>
      </c>
      <c r="AX701">
        <v>1</v>
      </c>
      <c r="AY701">
        <v>0</v>
      </c>
      <c r="AZ701">
        <v>0</v>
      </c>
      <c r="BA701">
        <v>206</v>
      </c>
      <c r="BB701">
        <v>40</v>
      </c>
      <c r="BC701">
        <v>15</v>
      </c>
      <c r="BD701">
        <v>2</v>
      </c>
      <c r="BE701">
        <v>3</v>
      </c>
      <c r="BF701">
        <v>1</v>
      </c>
      <c r="BG701">
        <v>1</v>
      </c>
      <c r="BH701">
        <v>0</v>
      </c>
      <c r="BI701">
        <v>1</v>
      </c>
      <c r="BJ701">
        <v>0</v>
      </c>
      <c r="BK701">
        <v>0</v>
      </c>
      <c r="BL701">
        <v>9</v>
      </c>
      <c r="BM701">
        <v>1</v>
      </c>
      <c r="BN701">
        <v>1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6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40</v>
      </c>
      <c r="CB701">
        <v>13</v>
      </c>
      <c r="CC701">
        <v>5</v>
      </c>
      <c r="CD701">
        <v>2</v>
      </c>
      <c r="CE701">
        <v>1</v>
      </c>
      <c r="CF701">
        <v>0</v>
      </c>
      <c r="CG701">
        <v>1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1</v>
      </c>
      <c r="CO701">
        <v>0</v>
      </c>
      <c r="CP701">
        <v>3</v>
      </c>
      <c r="CQ701">
        <v>13</v>
      </c>
      <c r="CR701">
        <v>23</v>
      </c>
      <c r="CS701">
        <v>13</v>
      </c>
      <c r="CT701">
        <v>1</v>
      </c>
      <c r="CU701">
        <v>0</v>
      </c>
      <c r="CV701">
        <v>0</v>
      </c>
      <c r="CW701">
        <v>5</v>
      </c>
      <c r="CX701">
        <v>0</v>
      </c>
      <c r="CY701">
        <v>0</v>
      </c>
      <c r="CZ701">
        <v>0</v>
      </c>
      <c r="DA701">
        <v>0</v>
      </c>
      <c r="DB701">
        <v>1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  <c r="DJ701">
        <v>1</v>
      </c>
      <c r="DK701">
        <v>0</v>
      </c>
      <c r="DL701">
        <v>0</v>
      </c>
      <c r="DM701">
        <v>1</v>
      </c>
      <c r="DN701">
        <v>1</v>
      </c>
      <c r="DO701">
        <v>0</v>
      </c>
      <c r="DP701">
        <v>0</v>
      </c>
      <c r="DQ701">
        <v>23</v>
      </c>
      <c r="DR701">
        <v>39</v>
      </c>
      <c r="DS701">
        <v>4</v>
      </c>
      <c r="DT701">
        <v>2</v>
      </c>
      <c r="DU701">
        <v>0</v>
      </c>
      <c r="DV701">
        <v>5</v>
      </c>
      <c r="DW701">
        <v>1</v>
      </c>
      <c r="DX701">
        <v>0</v>
      </c>
      <c r="DY701">
        <v>2</v>
      </c>
      <c r="DZ701">
        <v>0</v>
      </c>
      <c r="EA701">
        <v>0</v>
      </c>
      <c r="EB701">
        <v>0</v>
      </c>
      <c r="EC701">
        <v>1</v>
      </c>
      <c r="ED701">
        <v>21</v>
      </c>
      <c r="EE701">
        <v>0</v>
      </c>
      <c r="EF701">
        <v>1</v>
      </c>
      <c r="EG701">
        <v>0</v>
      </c>
      <c r="EH701">
        <v>1</v>
      </c>
      <c r="EI701">
        <v>0</v>
      </c>
      <c r="EJ701">
        <v>0</v>
      </c>
      <c r="EK701">
        <v>0</v>
      </c>
      <c r="EL701">
        <v>1</v>
      </c>
      <c r="EM701">
        <v>0</v>
      </c>
      <c r="EN701">
        <v>0</v>
      </c>
      <c r="EO701">
        <v>0</v>
      </c>
      <c r="EP701">
        <v>0</v>
      </c>
      <c r="EQ701">
        <v>39</v>
      </c>
      <c r="ER701">
        <v>16</v>
      </c>
      <c r="ES701">
        <v>6</v>
      </c>
      <c r="ET701">
        <v>2</v>
      </c>
      <c r="EU701">
        <v>1</v>
      </c>
      <c r="EV701">
        <v>0</v>
      </c>
      <c r="EW701">
        <v>0</v>
      </c>
      <c r="EX701">
        <v>5</v>
      </c>
      <c r="EY701">
        <v>0</v>
      </c>
      <c r="EZ701">
        <v>0</v>
      </c>
      <c r="FA701">
        <v>0</v>
      </c>
      <c r="FB701">
        <v>0</v>
      </c>
      <c r="FC701">
        <v>0</v>
      </c>
      <c r="FD701">
        <v>0</v>
      </c>
      <c r="FE701">
        <v>0</v>
      </c>
      <c r="FF701">
        <v>0</v>
      </c>
      <c r="FG701">
        <v>0</v>
      </c>
      <c r="FH701">
        <v>2</v>
      </c>
      <c r="FI701">
        <v>0</v>
      </c>
      <c r="FJ701">
        <v>0</v>
      </c>
      <c r="FK701">
        <v>0</v>
      </c>
      <c r="FL701">
        <v>0</v>
      </c>
      <c r="FM701">
        <v>0</v>
      </c>
      <c r="FN701">
        <v>0</v>
      </c>
      <c r="FO701">
        <v>0</v>
      </c>
      <c r="FP701">
        <v>0</v>
      </c>
      <c r="FQ701">
        <v>16</v>
      </c>
      <c r="FR701">
        <v>26</v>
      </c>
      <c r="FS701">
        <v>6</v>
      </c>
      <c r="FT701">
        <v>3</v>
      </c>
      <c r="FU701">
        <v>2</v>
      </c>
      <c r="FV701">
        <v>1</v>
      </c>
      <c r="FW701">
        <v>2</v>
      </c>
      <c r="FX701">
        <v>0</v>
      </c>
      <c r="FY701">
        <v>4</v>
      </c>
      <c r="FZ701">
        <v>1</v>
      </c>
      <c r="GA701">
        <v>1</v>
      </c>
      <c r="GB701">
        <v>0</v>
      </c>
      <c r="GC701">
        <v>0</v>
      </c>
      <c r="GD701">
        <v>2</v>
      </c>
      <c r="GE701">
        <v>0</v>
      </c>
      <c r="GF701">
        <v>1</v>
      </c>
      <c r="GG701">
        <v>0</v>
      </c>
      <c r="GH701">
        <v>0</v>
      </c>
      <c r="GI701">
        <v>0</v>
      </c>
      <c r="GJ701">
        <v>0</v>
      </c>
      <c r="GK701">
        <v>0</v>
      </c>
      <c r="GL701">
        <v>0</v>
      </c>
      <c r="GM701">
        <v>1</v>
      </c>
      <c r="GN701">
        <v>0</v>
      </c>
      <c r="GO701">
        <v>2</v>
      </c>
      <c r="GP701">
        <v>0</v>
      </c>
      <c r="GQ701">
        <v>26</v>
      </c>
      <c r="GR701">
        <v>11</v>
      </c>
      <c r="GS701">
        <v>7</v>
      </c>
      <c r="GT701">
        <v>1</v>
      </c>
      <c r="GU701">
        <v>0</v>
      </c>
      <c r="GV701">
        <v>0</v>
      </c>
      <c r="GW701">
        <v>1</v>
      </c>
      <c r="GX701">
        <v>0</v>
      </c>
      <c r="GY701">
        <v>0</v>
      </c>
      <c r="GZ701">
        <v>1</v>
      </c>
      <c r="HA701">
        <v>0</v>
      </c>
      <c r="HB701">
        <v>1</v>
      </c>
      <c r="HC701">
        <v>0</v>
      </c>
      <c r="HD701">
        <v>0</v>
      </c>
      <c r="HE701">
        <v>0</v>
      </c>
      <c r="HF701">
        <v>0</v>
      </c>
      <c r="HG701">
        <v>0</v>
      </c>
      <c r="HH701">
        <v>0</v>
      </c>
      <c r="HI701">
        <v>0</v>
      </c>
      <c r="HJ701">
        <v>0</v>
      </c>
      <c r="HK701">
        <v>0</v>
      </c>
      <c r="HL701">
        <v>0</v>
      </c>
      <c r="HM701">
        <v>0</v>
      </c>
      <c r="HN701">
        <v>0</v>
      </c>
      <c r="HO701">
        <v>0</v>
      </c>
      <c r="HP701">
        <v>0</v>
      </c>
      <c r="HQ701">
        <v>11</v>
      </c>
      <c r="HR701">
        <v>1</v>
      </c>
      <c r="HS701">
        <v>0</v>
      </c>
      <c r="HT701">
        <v>0</v>
      </c>
      <c r="HU701">
        <v>0</v>
      </c>
      <c r="HV701">
        <v>0</v>
      </c>
      <c r="HW701">
        <v>0</v>
      </c>
      <c r="HX701">
        <v>0</v>
      </c>
      <c r="HY701">
        <v>0</v>
      </c>
      <c r="HZ701">
        <v>0</v>
      </c>
      <c r="IA701">
        <v>0</v>
      </c>
      <c r="IB701">
        <v>0</v>
      </c>
      <c r="IC701">
        <v>0</v>
      </c>
      <c r="ID701">
        <v>1</v>
      </c>
      <c r="IE701">
        <v>1</v>
      </c>
    </row>
    <row r="702" spans="1:239">
      <c r="A702" t="s">
        <v>426</v>
      </c>
      <c r="B702" t="s">
        <v>415</v>
      </c>
      <c r="C702" t="str">
        <f>"061908"</f>
        <v>061908</v>
      </c>
      <c r="D702" t="s">
        <v>425</v>
      </c>
      <c r="E702">
        <v>2</v>
      </c>
      <c r="F702">
        <v>250</v>
      </c>
      <c r="G702">
        <v>190</v>
      </c>
      <c r="H702">
        <v>125</v>
      </c>
      <c r="I702">
        <v>65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65</v>
      </c>
      <c r="T702">
        <v>0</v>
      </c>
      <c r="U702">
        <v>0</v>
      </c>
      <c r="V702">
        <v>65</v>
      </c>
      <c r="W702">
        <v>1</v>
      </c>
      <c r="X702">
        <v>1</v>
      </c>
      <c r="Y702">
        <v>0</v>
      </c>
      <c r="Z702">
        <v>0</v>
      </c>
      <c r="AA702">
        <v>64</v>
      </c>
      <c r="AB702">
        <v>28</v>
      </c>
      <c r="AC702">
        <v>5</v>
      </c>
      <c r="AD702">
        <v>0</v>
      </c>
      <c r="AE702">
        <v>1</v>
      </c>
      <c r="AF702">
        <v>1</v>
      </c>
      <c r="AG702">
        <v>0</v>
      </c>
      <c r="AH702">
        <v>21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28</v>
      </c>
      <c r="BB702">
        <v>6</v>
      </c>
      <c r="BC702">
        <v>0</v>
      </c>
      <c r="BD702">
        <v>1</v>
      </c>
      <c r="BE702">
        <v>1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2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2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6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6</v>
      </c>
      <c r="CS702">
        <v>4</v>
      </c>
      <c r="CT702">
        <v>0</v>
      </c>
      <c r="CU702">
        <v>1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1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6</v>
      </c>
      <c r="DR702">
        <v>5</v>
      </c>
      <c r="DS702">
        <v>0</v>
      </c>
      <c r="DT702">
        <v>0</v>
      </c>
      <c r="DU702">
        <v>0</v>
      </c>
      <c r="DV702">
        <v>0</v>
      </c>
      <c r="DW702">
        <v>0</v>
      </c>
      <c r="DX702">
        <v>0</v>
      </c>
      <c r="DY702">
        <v>0</v>
      </c>
      <c r="DZ702">
        <v>0</v>
      </c>
      <c r="EA702">
        <v>0</v>
      </c>
      <c r="EB702">
        <v>0</v>
      </c>
      <c r="EC702">
        <v>0</v>
      </c>
      <c r="ED702">
        <v>5</v>
      </c>
      <c r="EE702">
        <v>0</v>
      </c>
      <c r="EF702">
        <v>0</v>
      </c>
      <c r="EG702">
        <v>0</v>
      </c>
      <c r="EH702">
        <v>0</v>
      </c>
      <c r="EI702">
        <v>0</v>
      </c>
      <c r="EJ702">
        <v>0</v>
      </c>
      <c r="EK702">
        <v>0</v>
      </c>
      <c r="EL702">
        <v>0</v>
      </c>
      <c r="EM702">
        <v>0</v>
      </c>
      <c r="EN702">
        <v>0</v>
      </c>
      <c r="EO702">
        <v>0</v>
      </c>
      <c r="EP702">
        <v>0</v>
      </c>
      <c r="EQ702">
        <v>5</v>
      </c>
      <c r="ER702">
        <v>13</v>
      </c>
      <c r="ES702">
        <v>3</v>
      </c>
      <c r="ET702">
        <v>1</v>
      </c>
      <c r="EU702">
        <v>0</v>
      </c>
      <c r="EV702">
        <v>0</v>
      </c>
      <c r="EW702">
        <v>0</v>
      </c>
      <c r="EX702">
        <v>6</v>
      </c>
      <c r="EY702">
        <v>0</v>
      </c>
      <c r="EZ702">
        <v>0</v>
      </c>
      <c r="FA702">
        <v>0</v>
      </c>
      <c r="FB702">
        <v>0</v>
      </c>
      <c r="FC702">
        <v>0</v>
      </c>
      <c r="FD702">
        <v>0</v>
      </c>
      <c r="FE702">
        <v>0</v>
      </c>
      <c r="FF702">
        <v>0</v>
      </c>
      <c r="FG702">
        <v>0</v>
      </c>
      <c r="FH702">
        <v>1</v>
      </c>
      <c r="FI702">
        <v>0</v>
      </c>
      <c r="FJ702">
        <v>0</v>
      </c>
      <c r="FK702">
        <v>0</v>
      </c>
      <c r="FL702">
        <v>0</v>
      </c>
      <c r="FM702">
        <v>1</v>
      </c>
      <c r="FN702">
        <v>0</v>
      </c>
      <c r="FO702">
        <v>0</v>
      </c>
      <c r="FP702">
        <v>1</v>
      </c>
      <c r="FQ702">
        <v>13</v>
      </c>
      <c r="FR702">
        <v>5</v>
      </c>
      <c r="FS702">
        <v>1</v>
      </c>
      <c r="FT702">
        <v>0</v>
      </c>
      <c r="FU702">
        <v>0</v>
      </c>
      <c r="FV702">
        <v>0</v>
      </c>
      <c r="FW702">
        <v>0</v>
      </c>
      <c r="FX702">
        <v>1</v>
      </c>
      <c r="FY702">
        <v>1</v>
      </c>
      <c r="FZ702">
        <v>0</v>
      </c>
      <c r="GA702">
        <v>1</v>
      </c>
      <c r="GB702">
        <v>0</v>
      </c>
      <c r="GC702">
        <v>0</v>
      </c>
      <c r="GD702">
        <v>0</v>
      </c>
      <c r="GE702">
        <v>0</v>
      </c>
      <c r="GF702">
        <v>0</v>
      </c>
      <c r="GG702">
        <v>0</v>
      </c>
      <c r="GH702">
        <v>0</v>
      </c>
      <c r="GI702">
        <v>0</v>
      </c>
      <c r="GJ702">
        <v>0</v>
      </c>
      <c r="GK702">
        <v>0</v>
      </c>
      <c r="GL702">
        <v>0</v>
      </c>
      <c r="GM702">
        <v>1</v>
      </c>
      <c r="GN702">
        <v>0</v>
      </c>
      <c r="GO702">
        <v>0</v>
      </c>
      <c r="GP702">
        <v>0</v>
      </c>
      <c r="GQ702">
        <v>5</v>
      </c>
      <c r="GR702">
        <v>0</v>
      </c>
      <c r="GS702">
        <v>0</v>
      </c>
      <c r="GT702">
        <v>0</v>
      </c>
      <c r="GU702">
        <v>0</v>
      </c>
      <c r="GV702">
        <v>0</v>
      </c>
      <c r="GW702">
        <v>0</v>
      </c>
      <c r="GX702">
        <v>0</v>
      </c>
      <c r="GY702">
        <v>0</v>
      </c>
      <c r="GZ702">
        <v>0</v>
      </c>
      <c r="HA702">
        <v>0</v>
      </c>
      <c r="HB702">
        <v>0</v>
      </c>
      <c r="HC702">
        <v>0</v>
      </c>
      <c r="HD702">
        <v>0</v>
      </c>
      <c r="HE702">
        <v>0</v>
      </c>
      <c r="HF702">
        <v>0</v>
      </c>
      <c r="HG702">
        <v>0</v>
      </c>
      <c r="HH702">
        <v>0</v>
      </c>
      <c r="HI702">
        <v>0</v>
      </c>
      <c r="HJ702">
        <v>0</v>
      </c>
      <c r="HK702">
        <v>0</v>
      </c>
      <c r="HL702">
        <v>0</v>
      </c>
      <c r="HM702">
        <v>0</v>
      </c>
      <c r="HN702">
        <v>0</v>
      </c>
      <c r="HO702">
        <v>0</v>
      </c>
      <c r="HP702">
        <v>0</v>
      </c>
      <c r="HQ702">
        <v>0</v>
      </c>
      <c r="HR702">
        <v>1</v>
      </c>
      <c r="HS702">
        <v>0</v>
      </c>
      <c r="HT702">
        <v>0</v>
      </c>
      <c r="HU702">
        <v>0</v>
      </c>
      <c r="HV702">
        <v>1</v>
      </c>
      <c r="HW702">
        <v>0</v>
      </c>
      <c r="HX702">
        <v>0</v>
      </c>
      <c r="HY702">
        <v>0</v>
      </c>
      <c r="HZ702">
        <v>0</v>
      </c>
      <c r="IA702">
        <v>0</v>
      </c>
      <c r="IB702">
        <v>0</v>
      </c>
      <c r="IC702">
        <v>0</v>
      </c>
      <c r="ID702">
        <v>0</v>
      </c>
      <c r="IE702">
        <v>1</v>
      </c>
    </row>
    <row r="703" spans="1:239">
      <c r="A703" t="s">
        <v>424</v>
      </c>
      <c r="B703" t="s">
        <v>415</v>
      </c>
      <c r="C703" t="str">
        <f>"061908"</f>
        <v>061908</v>
      </c>
      <c r="D703" t="s">
        <v>423</v>
      </c>
      <c r="E703">
        <v>3</v>
      </c>
      <c r="F703">
        <v>189</v>
      </c>
      <c r="G703">
        <v>150</v>
      </c>
      <c r="H703">
        <v>81</v>
      </c>
      <c r="I703">
        <v>69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69</v>
      </c>
      <c r="T703">
        <v>0</v>
      </c>
      <c r="U703">
        <v>0</v>
      </c>
      <c r="V703">
        <v>69</v>
      </c>
      <c r="W703">
        <v>2</v>
      </c>
      <c r="X703">
        <v>1</v>
      </c>
      <c r="Y703">
        <v>1</v>
      </c>
      <c r="Z703">
        <v>0</v>
      </c>
      <c r="AA703">
        <v>67</v>
      </c>
      <c r="AB703">
        <v>32</v>
      </c>
      <c r="AC703">
        <v>16</v>
      </c>
      <c r="AD703">
        <v>0</v>
      </c>
      <c r="AE703">
        <v>0</v>
      </c>
      <c r="AF703">
        <v>0</v>
      </c>
      <c r="AG703">
        <v>1</v>
      </c>
      <c r="AH703">
        <v>12</v>
      </c>
      <c r="AI703">
        <v>0</v>
      </c>
      <c r="AJ703">
        <v>0</v>
      </c>
      <c r="AK703">
        <v>2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1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32</v>
      </c>
      <c r="BB703">
        <v>10</v>
      </c>
      <c r="BC703">
        <v>1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3</v>
      </c>
      <c r="BM703">
        <v>2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1</v>
      </c>
      <c r="BT703">
        <v>3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10</v>
      </c>
      <c r="CB703">
        <v>1</v>
      </c>
      <c r="CC703">
        <v>1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1</v>
      </c>
      <c r="CR703">
        <v>2</v>
      </c>
      <c r="CS703">
        <v>2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2</v>
      </c>
      <c r="DR703">
        <v>8</v>
      </c>
      <c r="DS703">
        <v>0</v>
      </c>
      <c r="DT703">
        <v>1</v>
      </c>
      <c r="DU703">
        <v>0</v>
      </c>
      <c r="DV703">
        <v>0</v>
      </c>
      <c r="DW703">
        <v>0</v>
      </c>
      <c r="DX703">
        <v>0</v>
      </c>
      <c r="DY703">
        <v>0</v>
      </c>
      <c r="DZ703">
        <v>0</v>
      </c>
      <c r="EA703">
        <v>0</v>
      </c>
      <c r="EB703">
        <v>1</v>
      </c>
      <c r="EC703">
        <v>0</v>
      </c>
      <c r="ED703">
        <v>6</v>
      </c>
      <c r="EE703">
        <v>0</v>
      </c>
      <c r="EF703">
        <v>0</v>
      </c>
      <c r="EG703">
        <v>0</v>
      </c>
      <c r="EH703">
        <v>0</v>
      </c>
      <c r="EI703">
        <v>0</v>
      </c>
      <c r="EJ703">
        <v>0</v>
      </c>
      <c r="EK703">
        <v>0</v>
      </c>
      <c r="EL703">
        <v>0</v>
      </c>
      <c r="EM703">
        <v>0</v>
      </c>
      <c r="EN703">
        <v>0</v>
      </c>
      <c r="EO703">
        <v>0</v>
      </c>
      <c r="EP703">
        <v>0</v>
      </c>
      <c r="EQ703">
        <v>8</v>
      </c>
      <c r="ER703">
        <v>5</v>
      </c>
      <c r="ES703">
        <v>0</v>
      </c>
      <c r="ET703">
        <v>2</v>
      </c>
      <c r="EU703">
        <v>0</v>
      </c>
      <c r="EV703">
        <v>0</v>
      </c>
      <c r="EW703">
        <v>1</v>
      </c>
      <c r="EX703">
        <v>0</v>
      </c>
      <c r="EY703">
        <v>0</v>
      </c>
      <c r="EZ703">
        <v>0</v>
      </c>
      <c r="FA703">
        <v>1</v>
      </c>
      <c r="FB703">
        <v>0</v>
      </c>
      <c r="FC703">
        <v>0</v>
      </c>
      <c r="FD703">
        <v>0</v>
      </c>
      <c r="FE703">
        <v>0</v>
      </c>
      <c r="FF703">
        <v>0</v>
      </c>
      <c r="FG703">
        <v>0</v>
      </c>
      <c r="FH703">
        <v>1</v>
      </c>
      <c r="FI703">
        <v>0</v>
      </c>
      <c r="FJ703">
        <v>0</v>
      </c>
      <c r="FK703">
        <v>0</v>
      </c>
      <c r="FL703">
        <v>0</v>
      </c>
      <c r="FM703">
        <v>0</v>
      </c>
      <c r="FN703">
        <v>0</v>
      </c>
      <c r="FO703">
        <v>0</v>
      </c>
      <c r="FP703">
        <v>0</v>
      </c>
      <c r="FQ703">
        <v>5</v>
      </c>
      <c r="FR703">
        <v>5</v>
      </c>
      <c r="FS703">
        <v>2</v>
      </c>
      <c r="FT703">
        <v>0</v>
      </c>
      <c r="FU703">
        <v>1</v>
      </c>
      <c r="FV703">
        <v>0</v>
      </c>
      <c r="FW703">
        <v>0</v>
      </c>
      <c r="FX703">
        <v>0</v>
      </c>
      <c r="FY703">
        <v>1</v>
      </c>
      <c r="FZ703">
        <v>0</v>
      </c>
      <c r="GA703">
        <v>0</v>
      </c>
      <c r="GB703">
        <v>0</v>
      </c>
      <c r="GC703">
        <v>0</v>
      </c>
      <c r="GD703">
        <v>0</v>
      </c>
      <c r="GE703">
        <v>0</v>
      </c>
      <c r="GF703">
        <v>0</v>
      </c>
      <c r="GG703">
        <v>0</v>
      </c>
      <c r="GH703">
        <v>0</v>
      </c>
      <c r="GI703">
        <v>0</v>
      </c>
      <c r="GJ703">
        <v>0</v>
      </c>
      <c r="GK703">
        <v>0</v>
      </c>
      <c r="GL703">
        <v>0</v>
      </c>
      <c r="GM703">
        <v>1</v>
      </c>
      <c r="GN703">
        <v>0</v>
      </c>
      <c r="GO703">
        <v>0</v>
      </c>
      <c r="GP703">
        <v>0</v>
      </c>
      <c r="GQ703">
        <v>5</v>
      </c>
      <c r="GR703">
        <v>3</v>
      </c>
      <c r="GS703">
        <v>1</v>
      </c>
      <c r="GT703">
        <v>0</v>
      </c>
      <c r="GU703">
        <v>0</v>
      </c>
      <c r="GV703">
        <v>0</v>
      </c>
      <c r="GW703">
        <v>0</v>
      </c>
      <c r="GX703">
        <v>0</v>
      </c>
      <c r="GY703">
        <v>0</v>
      </c>
      <c r="GZ703">
        <v>0</v>
      </c>
      <c r="HA703">
        <v>0</v>
      </c>
      <c r="HB703">
        <v>0</v>
      </c>
      <c r="HC703">
        <v>0</v>
      </c>
      <c r="HD703">
        <v>0</v>
      </c>
      <c r="HE703">
        <v>1</v>
      </c>
      <c r="HF703">
        <v>0</v>
      </c>
      <c r="HG703">
        <v>0</v>
      </c>
      <c r="HH703">
        <v>0</v>
      </c>
      <c r="HI703">
        <v>0</v>
      </c>
      <c r="HJ703">
        <v>0</v>
      </c>
      <c r="HK703">
        <v>0</v>
      </c>
      <c r="HL703">
        <v>1</v>
      </c>
      <c r="HM703">
        <v>0</v>
      </c>
      <c r="HN703">
        <v>0</v>
      </c>
      <c r="HO703">
        <v>0</v>
      </c>
      <c r="HP703">
        <v>0</v>
      </c>
      <c r="HQ703">
        <v>3</v>
      </c>
      <c r="HR703">
        <v>1</v>
      </c>
      <c r="HS703">
        <v>1</v>
      </c>
      <c r="HT703">
        <v>0</v>
      </c>
      <c r="HU703">
        <v>0</v>
      </c>
      <c r="HV703">
        <v>0</v>
      </c>
      <c r="HW703">
        <v>0</v>
      </c>
      <c r="HX703">
        <v>0</v>
      </c>
      <c r="HY703">
        <v>0</v>
      </c>
      <c r="HZ703">
        <v>0</v>
      </c>
      <c r="IA703">
        <v>0</v>
      </c>
      <c r="IB703">
        <v>0</v>
      </c>
      <c r="IC703">
        <v>0</v>
      </c>
      <c r="ID703">
        <v>0</v>
      </c>
      <c r="IE703">
        <v>1</v>
      </c>
    </row>
    <row r="704" spans="1:239">
      <c r="A704" t="s">
        <v>422</v>
      </c>
      <c r="B704" t="s">
        <v>415</v>
      </c>
      <c r="C704" t="str">
        <f>"061908"</f>
        <v>061908</v>
      </c>
      <c r="D704" t="s">
        <v>421</v>
      </c>
      <c r="E704">
        <v>4</v>
      </c>
      <c r="F704">
        <v>333</v>
      </c>
      <c r="G704">
        <v>260</v>
      </c>
      <c r="H704">
        <v>147</v>
      </c>
      <c r="I704">
        <v>113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113</v>
      </c>
      <c r="T704">
        <v>0</v>
      </c>
      <c r="U704">
        <v>0</v>
      </c>
      <c r="V704">
        <v>113</v>
      </c>
      <c r="W704">
        <v>3</v>
      </c>
      <c r="X704">
        <v>2</v>
      </c>
      <c r="Y704">
        <v>1</v>
      </c>
      <c r="Z704">
        <v>0</v>
      </c>
      <c r="AA704">
        <v>110</v>
      </c>
      <c r="AB704">
        <v>34</v>
      </c>
      <c r="AC704">
        <v>2</v>
      </c>
      <c r="AD704">
        <v>1</v>
      </c>
      <c r="AE704">
        <v>0</v>
      </c>
      <c r="AF704">
        <v>0</v>
      </c>
      <c r="AG704">
        <v>0</v>
      </c>
      <c r="AH704">
        <v>27</v>
      </c>
      <c r="AI704">
        <v>0</v>
      </c>
      <c r="AJ704">
        <v>1</v>
      </c>
      <c r="AK704">
        <v>0</v>
      </c>
      <c r="AL704">
        <v>2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1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34</v>
      </c>
      <c r="BB704">
        <v>22</v>
      </c>
      <c r="BC704">
        <v>6</v>
      </c>
      <c r="BD704">
        <v>3</v>
      </c>
      <c r="BE704">
        <v>2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7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3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1</v>
      </c>
      <c r="CA704">
        <v>22</v>
      </c>
      <c r="CB704">
        <v>4</v>
      </c>
      <c r="CC704">
        <v>2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1</v>
      </c>
      <c r="CL704">
        <v>0</v>
      </c>
      <c r="CM704">
        <v>0</v>
      </c>
      <c r="CN704">
        <v>0</v>
      </c>
      <c r="CO704">
        <v>1</v>
      </c>
      <c r="CP704">
        <v>0</v>
      </c>
      <c r="CQ704">
        <v>4</v>
      </c>
      <c r="CR704">
        <v>9</v>
      </c>
      <c r="CS704">
        <v>2</v>
      </c>
      <c r="CT704">
        <v>0</v>
      </c>
      <c r="CU704">
        <v>1</v>
      </c>
      <c r="CV704">
        <v>0</v>
      </c>
      <c r="CW704">
        <v>1</v>
      </c>
      <c r="CX704">
        <v>0</v>
      </c>
      <c r="CY704">
        <v>0</v>
      </c>
      <c r="CZ704">
        <v>0</v>
      </c>
      <c r="DA704">
        <v>0</v>
      </c>
      <c r="DB704">
        <v>1</v>
      </c>
      <c r="DC704">
        <v>0</v>
      </c>
      <c r="DD704">
        <v>1</v>
      </c>
      <c r="DE704">
        <v>0</v>
      </c>
      <c r="DF704">
        <v>1</v>
      </c>
      <c r="DG704">
        <v>1</v>
      </c>
      <c r="DH704">
        <v>0</v>
      </c>
      <c r="DI704">
        <v>0</v>
      </c>
      <c r="DJ704">
        <v>0</v>
      </c>
      <c r="DK704">
        <v>0</v>
      </c>
      <c r="DL704">
        <v>1</v>
      </c>
      <c r="DM704">
        <v>0</v>
      </c>
      <c r="DN704">
        <v>0</v>
      </c>
      <c r="DO704">
        <v>0</v>
      </c>
      <c r="DP704">
        <v>0</v>
      </c>
      <c r="DQ704">
        <v>9</v>
      </c>
      <c r="DR704">
        <v>23</v>
      </c>
      <c r="DS704">
        <v>1</v>
      </c>
      <c r="DT704">
        <v>1</v>
      </c>
      <c r="DU704">
        <v>0</v>
      </c>
      <c r="DV704">
        <v>4</v>
      </c>
      <c r="DW704">
        <v>0</v>
      </c>
      <c r="DX704">
        <v>1</v>
      </c>
      <c r="DY704">
        <v>0</v>
      </c>
      <c r="DZ704">
        <v>0</v>
      </c>
      <c r="EA704">
        <v>0</v>
      </c>
      <c r="EB704">
        <v>0</v>
      </c>
      <c r="EC704">
        <v>0</v>
      </c>
      <c r="ED704">
        <v>12</v>
      </c>
      <c r="EE704">
        <v>0</v>
      </c>
      <c r="EF704">
        <v>0</v>
      </c>
      <c r="EG704">
        <v>0</v>
      </c>
      <c r="EH704">
        <v>0</v>
      </c>
      <c r="EI704">
        <v>0</v>
      </c>
      <c r="EJ704">
        <v>1</v>
      </c>
      <c r="EK704">
        <v>0</v>
      </c>
      <c r="EL704">
        <v>0</v>
      </c>
      <c r="EM704">
        <v>1</v>
      </c>
      <c r="EN704">
        <v>0</v>
      </c>
      <c r="EO704">
        <v>1</v>
      </c>
      <c r="EP704">
        <v>1</v>
      </c>
      <c r="EQ704">
        <v>23</v>
      </c>
      <c r="ER704">
        <v>6</v>
      </c>
      <c r="ES704">
        <v>1</v>
      </c>
      <c r="ET704">
        <v>2</v>
      </c>
      <c r="EU704">
        <v>0</v>
      </c>
      <c r="EV704">
        <v>0</v>
      </c>
      <c r="EW704">
        <v>0</v>
      </c>
      <c r="EX704">
        <v>3</v>
      </c>
      <c r="EY704">
        <v>0</v>
      </c>
      <c r="EZ704">
        <v>0</v>
      </c>
      <c r="FA704">
        <v>0</v>
      </c>
      <c r="FB704">
        <v>0</v>
      </c>
      <c r="FC704">
        <v>0</v>
      </c>
      <c r="FD704">
        <v>0</v>
      </c>
      <c r="FE704">
        <v>0</v>
      </c>
      <c r="FF704">
        <v>0</v>
      </c>
      <c r="FG704">
        <v>0</v>
      </c>
      <c r="FH704">
        <v>0</v>
      </c>
      <c r="FI704">
        <v>0</v>
      </c>
      <c r="FJ704">
        <v>0</v>
      </c>
      <c r="FK704">
        <v>0</v>
      </c>
      <c r="FL704">
        <v>0</v>
      </c>
      <c r="FM704">
        <v>0</v>
      </c>
      <c r="FN704">
        <v>0</v>
      </c>
      <c r="FO704">
        <v>0</v>
      </c>
      <c r="FP704">
        <v>0</v>
      </c>
      <c r="FQ704">
        <v>6</v>
      </c>
      <c r="FR704">
        <v>12</v>
      </c>
      <c r="FS704">
        <v>3</v>
      </c>
      <c r="FT704">
        <v>1</v>
      </c>
      <c r="FU704">
        <v>3</v>
      </c>
      <c r="FV704">
        <v>1</v>
      </c>
      <c r="FW704">
        <v>0</v>
      </c>
      <c r="FX704">
        <v>0</v>
      </c>
      <c r="FY704">
        <v>0</v>
      </c>
      <c r="FZ704">
        <v>0</v>
      </c>
      <c r="GA704">
        <v>1</v>
      </c>
      <c r="GB704">
        <v>0</v>
      </c>
      <c r="GC704">
        <v>0</v>
      </c>
      <c r="GD704">
        <v>0</v>
      </c>
      <c r="GE704">
        <v>0</v>
      </c>
      <c r="GF704">
        <v>0</v>
      </c>
      <c r="GG704">
        <v>0</v>
      </c>
      <c r="GH704">
        <v>0</v>
      </c>
      <c r="GI704">
        <v>0</v>
      </c>
      <c r="GJ704">
        <v>0</v>
      </c>
      <c r="GK704">
        <v>0</v>
      </c>
      <c r="GL704">
        <v>0</v>
      </c>
      <c r="GM704">
        <v>1</v>
      </c>
      <c r="GN704">
        <v>0</v>
      </c>
      <c r="GO704">
        <v>2</v>
      </c>
      <c r="GP704">
        <v>0</v>
      </c>
      <c r="GQ704">
        <v>12</v>
      </c>
      <c r="GR704">
        <v>0</v>
      </c>
      <c r="GS704">
        <v>0</v>
      </c>
      <c r="GT704">
        <v>0</v>
      </c>
      <c r="GU704">
        <v>0</v>
      </c>
      <c r="GV704">
        <v>0</v>
      </c>
      <c r="GW704">
        <v>0</v>
      </c>
      <c r="GX704">
        <v>0</v>
      </c>
      <c r="GY704">
        <v>0</v>
      </c>
      <c r="GZ704">
        <v>0</v>
      </c>
      <c r="HA704">
        <v>0</v>
      </c>
      <c r="HB704">
        <v>0</v>
      </c>
      <c r="HC704">
        <v>0</v>
      </c>
      <c r="HD704">
        <v>0</v>
      </c>
      <c r="HE704">
        <v>0</v>
      </c>
      <c r="HF704">
        <v>0</v>
      </c>
      <c r="HG704">
        <v>0</v>
      </c>
      <c r="HH704">
        <v>0</v>
      </c>
      <c r="HI704">
        <v>0</v>
      </c>
      <c r="HJ704">
        <v>0</v>
      </c>
      <c r="HK704">
        <v>0</v>
      </c>
      <c r="HL704">
        <v>0</v>
      </c>
      <c r="HM704">
        <v>0</v>
      </c>
      <c r="HN704">
        <v>0</v>
      </c>
      <c r="HO704">
        <v>0</v>
      </c>
      <c r="HP704">
        <v>0</v>
      </c>
      <c r="HQ704">
        <v>0</v>
      </c>
      <c r="HR704">
        <v>0</v>
      </c>
      <c r="HS704">
        <v>0</v>
      </c>
      <c r="HT704">
        <v>0</v>
      </c>
      <c r="HU704">
        <v>0</v>
      </c>
      <c r="HV704">
        <v>0</v>
      </c>
      <c r="HW704">
        <v>0</v>
      </c>
      <c r="HX704">
        <v>0</v>
      </c>
      <c r="HY704">
        <v>0</v>
      </c>
      <c r="HZ704">
        <v>0</v>
      </c>
      <c r="IA704">
        <v>0</v>
      </c>
      <c r="IB704">
        <v>0</v>
      </c>
      <c r="IC704">
        <v>0</v>
      </c>
      <c r="ID704">
        <v>0</v>
      </c>
      <c r="IE704">
        <v>0</v>
      </c>
    </row>
    <row r="705" spans="1:239">
      <c r="A705" t="s">
        <v>420</v>
      </c>
      <c r="B705" t="s">
        <v>415</v>
      </c>
      <c r="C705" t="str">
        <f>"061908"</f>
        <v>061908</v>
      </c>
      <c r="D705" t="s">
        <v>419</v>
      </c>
      <c r="E705">
        <v>5</v>
      </c>
      <c r="F705">
        <v>342</v>
      </c>
      <c r="G705">
        <v>270</v>
      </c>
      <c r="H705">
        <v>138</v>
      </c>
      <c r="I705">
        <v>132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132</v>
      </c>
      <c r="T705">
        <v>0</v>
      </c>
      <c r="U705">
        <v>0</v>
      </c>
      <c r="V705">
        <v>132</v>
      </c>
      <c r="W705">
        <v>6</v>
      </c>
      <c r="X705">
        <v>5</v>
      </c>
      <c r="Y705">
        <v>1</v>
      </c>
      <c r="Z705">
        <v>0</v>
      </c>
      <c r="AA705">
        <v>126</v>
      </c>
      <c r="AB705">
        <v>44</v>
      </c>
      <c r="AC705">
        <v>5</v>
      </c>
      <c r="AD705">
        <v>0</v>
      </c>
      <c r="AE705">
        <v>4</v>
      </c>
      <c r="AF705">
        <v>0</v>
      </c>
      <c r="AG705">
        <v>1</v>
      </c>
      <c r="AH705">
        <v>29</v>
      </c>
      <c r="AI705">
        <v>1</v>
      </c>
      <c r="AJ705">
        <v>0</v>
      </c>
      <c r="AK705">
        <v>0</v>
      </c>
      <c r="AL705">
        <v>1</v>
      </c>
      <c r="AM705">
        <v>1</v>
      </c>
      <c r="AN705">
        <v>0</v>
      </c>
      <c r="AO705">
        <v>0</v>
      </c>
      <c r="AP705">
        <v>0</v>
      </c>
      <c r="AQ705">
        <v>1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1</v>
      </c>
      <c r="AX705">
        <v>0</v>
      </c>
      <c r="AY705">
        <v>0</v>
      </c>
      <c r="AZ705">
        <v>0</v>
      </c>
      <c r="BA705">
        <v>44</v>
      </c>
      <c r="BB705">
        <v>23</v>
      </c>
      <c r="BC705">
        <v>8</v>
      </c>
      <c r="BD705">
        <v>4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1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9</v>
      </c>
      <c r="BU705">
        <v>0</v>
      </c>
      <c r="BV705">
        <v>1</v>
      </c>
      <c r="BW705">
        <v>0</v>
      </c>
      <c r="BX705">
        <v>0</v>
      </c>
      <c r="BY705">
        <v>0</v>
      </c>
      <c r="BZ705">
        <v>0</v>
      </c>
      <c r="CA705">
        <v>23</v>
      </c>
      <c r="CB705">
        <v>4</v>
      </c>
      <c r="CC705">
        <v>1</v>
      </c>
      <c r="CD705">
        <v>0</v>
      </c>
      <c r="CE705">
        <v>1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1</v>
      </c>
      <c r="CP705">
        <v>1</v>
      </c>
      <c r="CQ705">
        <v>4</v>
      </c>
      <c r="CR705">
        <v>8</v>
      </c>
      <c r="CS705">
        <v>5</v>
      </c>
      <c r="CT705">
        <v>2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1</v>
      </c>
      <c r="DQ705">
        <v>8</v>
      </c>
      <c r="DR705">
        <v>25</v>
      </c>
      <c r="DS705">
        <v>0</v>
      </c>
      <c r="DT705">
        <v>3</v>
      </c>
      <c r="DU705">
        <v>1</v>
      </c>
      <c r="DV705">
        <v>0</v>
      </c>
      <c r="DW705">
        <v>2</v>
      </c>
      <c r="DX705">
        <v>0</v>
      </c>
      <c r="DY705">
        <v>0</v>
      </c>
      <c r="DZ705">
        <v>1</v>
      </c>
      <c r="EA705">
        <v>0</v>
      </c>
      <c r="EB705">
        <v>2</v>
      </c>
      <c r="EC705">
        <v>0</v>
      </c>
      <c r="ED705">
        <v>13</v>
      </c>
      <c r="EE705">
        <v>0</v>
      </c>
      <c r="EF705">
        <v>0</v>
      </c>
      <c r="EG705">
        <v>0</v>
      </c>
      <c r="EH705">
        <v>0</v>
      </c>
      <c r="EI705">
        <v>0</v>
      </c>
      <c r="EJ705">
        <v>0</v>
      </c>
      <c r="EK705">
        <v>0</v>
      </c>
      <c r="EL705">
        <v>0</v>
      </c>
      <c r="EM705">
        <v>2</v>
      </c>
      <c r="EN705">
        <v>0</v>
      </c>
      <c r="EO705">
        <v>0</v>
      </c>
      <c r="EP705">
        <v>1</v>
      </c>
      <c r="EQ705">
        <v>25</v>
      </c>
      <c r="ER705">
        <v>7</v>
      </c>
      <c r="ES705">
        <v>2</v>
      </c>
      <c r="ET705">
        <v>0</v>
      </c>
      <c r="EU705">
        <v>0</v>
      </c>
      <c r="EV705">
        <v>0</v>
      </c>
      <c r="EW705">
        <v>0</v>
      </c>
      <c r="EX705">
        <v>3</v>
      </c>
      <c r="EY705">
        <v>0</v>
      </c>
      <c r="EZ705">
        <v>0</v>
      </c>
      <c r="FA705">
        <v>1</v>
      </c>
      <c r="FB705">
        <v>0</v>
      </c>
      <c r="FC705">
        <v>0</v>
      </c>
      <c r="FD705">
        <v>0</v>
      </c>
      <c r="FE705">
        <v>0</v>
      </c>
      <c r="FF705">
        <v>0</v>
      </c>
      <c r="FG705">
        <v>0</v>
      </c>
      <c r="FH705">
        <v>0</v>
      </c>
      <c r="FI705">
        <v>0</v>
      </c>
      <c r="FJ705">
        <v>0</v>
      </c>
      <c r="FK705">
        <v>0</v>
      </c>
      <c r="FL705">
        <v>0</v>
      </c>
      <c r="FM705">
        <v>0</v>
      </c>
      <c r="FN705">
        <v>0</v>
      </c>
      <c r="FO705">
        <v>0</v>
      </c>
      <c r="FP705">
        <v>1</v>
      </c>
      <c r="FQ705">
        <v>7</v>
      </c>
      <c r="FR705">
        <v>12</v>
      </c>
      <c r="FS705">
        <v>4</v>
      </c>
      <c r="FT705">
        <v>0</v>
      </c>
      <c r="FU705">
        <v>2</v>
      </c>
      <c r="FV705">
        <v>0</v>
      </c>
      <c r="FW705">
        <v>0</v>
      </c>
      <c r="FX705">
        <v>0</v>
      </c>
      <c r="FY705">
        <v>4</v>
      </c>
      <c r="FZ705">
        <v>0</v>
      </c>
      <c r="GA705">
        <v>0</v>
      </c>
      <c r="GB705">
        <v>0</v>
      </c>
      <c r="GC705">
        <v>0</v>
      </c>
      <c r="GD705">
        <v>0</v>
      </c>
      <c r="GE705">
        <v>0</v>
      </c>
      <c r="GF705">
        <v>0</v>
      </c>
      <c r="GG705">
        <v>0</v>
      </c>
      <c r="GH705">
        <v>0</v>
      </c>
      <c r="GI705">
        <v>0</v>
      </c>
      <c r="GJ705">
        <v>0</v>
      </c>
      <c r="GK705">
        <v>0</v>
      </c>
      <c r="GL705">
        <v>0</v>
      </c>
      <c r="GM705">
        <v>0</v>
      </c>
      <c r="GN705">
        <v>0</v>
      </c>
      <c r="GO705">
        <v>0</v>
      </c>
      <c r="GP705">
        <v>2</v>
      </c>
      <c r="GQ705">
        <v>12</v>
      </c>
      <c r="GR705">
        <v>1</v>
      </c>
      <c r="GS705">
        <v>0</v>
      </c>
      <c r="GT705">
        <v>0</v>
      </c>
      <c r="GU705">
        <v>0</v>
      </c>
      <c r="GV705">
        <v>0</v>
      </c>
      <c r="GW705">
        <v>0</v>
      </c>
      <c r="GX705">
        <v>0</v>
      </c>
      <c r="GY705">
        <v>0</v>
      </c>
      <c r="GZ705">
        <v>0</v>
      </c>
      <c r="HA705">
        <v>0</v>
      </c>
      <c r="HB705">
        <v>0</v>
      </c>
      <c r="HC705">
        <v>0</v>
      </c>
      <c r="HD705">
        <v>0</v>
      </c>
      <c r="HE705">
        <v>0</v>
      </c>
      <c r="HF705">
        <v>1</v>
      </c>
      <c r="HG705">
        <v>0</v>
      </c>
      <c r="HH705">
        <v>0</v>
      </c>
      <c r="HI705">
        <v>0</v>
      </c>
      <c r="HJ705">
        <v>0</v>
      </c>
      <c r="HK705">
        <v>0</v>
      </c>
      <c r="HL705">
        <v>0</v>
      </c>
      <c r="HM705">
        <v>0</v>
      </c>
      <c r="HN705">
        <v>0</v>
      </c>
      <c r="HO705">
        <v>0</v>
      </c>
      <c r="HP705">
        <v>0</v>
      </c>
      <c r="HQ705">
        <v>1</v>
      </c>
      <c r="HR705">
        <v>2</v>
      </c>
      <c r="HS705">
        <v>0</v>
      </c>
      <c r="HT705">
        <v>2</v>
      </c>
      <c r="HU705">
        <v>0</v>
      </c>
      <c r="HV705">
        <v>0</v>
      </c>
      <c r="HW705">
        <v>0</v>
      </c>
      <c r="HX705">
        <v>0</v>
      </c>
      <c r="HY705">
        <v>0</v>
      </c>
      <c r="HZ705">
        <v>0</v>
      </c>
      <c r="IA705">
        <v>0</v>
      </c>
      <c r="IB705">
        <v>0</v>
      </c>
      <c r="IC705">
        <v>0</v>
      </c>
      <c r="ID705">
        <v>0</v>
      </c>
      <c r="IE705">
        <v>2</v>
      </c>
    </row>
    <row r="706" spans="1:239">
      <c r="A706" t="s">
        <v>418</v>
      </c>
      <c r="B706" t="s">
        <v>415</v>
      </c>
      <c r="C706" t="str">
        <f>"061908"</f>
        <v>061908</v>
      </c>
      <c r="D706" t="s">
        <v>417</v>
      </c>
      <c r="E706">
        <v>6</v>
      </c>
      <c r="F706">
        <v>264</v>
      </c>
      <c r="G706">
        <v>210</v>
      </c>
      <c r="H706">
        <v>130</v>
      </c>
      <c r="I706">
        <v>80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80</v>
      </c>
      <c r="T706">
        <v>0</v>
      </c>
      <c r="U706">
        <v>0</v>
      </c>
      <c r="V706">
        <v>80</v>
      </c>
      <c r="W706">
        <v>2</v>
      </c>
      <c r="X706">
        <v>2</v>
      </c>
      <c r="Y706">
        <v>0</v>
      </c>
      <c r="Z706">
        <v>0</v>
      </c>
      <c r="AA706">
        <v>78</v>
      </c>
      <c r="AB706">
        <v>30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29</v>
      </c>
      <c r="AI706">
        <v>0</v>
      </c>
      <c r="AJ706">
        <v>0</v>
      </c>
      <c r="AK706">
        <v>1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30</v>
      </c>
      <c r="BB706">
        <v>21</v>
      </c>
      <c r="BC706">
        <v>12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1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2</v>
      </c>
      <c r="BT706">
        <v>5</v>
      </c>
      <c r="BU706">
        <v>0</v>
      </c>
      <c r="BV706">
        <v>0</v>
      </c>
      <c r="BW706">
        <v>0</v>
      </c>
      <c r="BX706">
        <v>1</v>
      </c>
      <c r="BY706">
        <v>0</v>
      </c>
      <c r="BZ706">
        <v>0</v>
      </c>
      <c r="CA706">
        <v>21</v>
      </c>
      <c r="CB706">
        <v>2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1</v>
      </c>
      <c r="CO706">
        <v>1</v>
      </c>
      <c r="CP706">
        <v>0</v>
      </c>
      <c r="CQ706">
        <v>2</v>
      </c>
      <c r="CR706">
        <v>1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1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0</v>
      </c>
      <c r="DQ706">
        <v>1</v>
      </c>
      <c r="DR706">
        <v>16</v>
      </c>
      <c r="DS706">
        <v>1</v>
      </c>
      <c r="DT706">
        <v>3</v>
      </c>
      <c r="DU706">
        <v>0</v>
      </c>
      <c r="DV706">
        <v>0</v>
      </c>
      <c r="DW706">
        <v>0</v>
      </c>
      <c r="DX706">
        <v>0</v>
      </c>
      <c r="DY706">
        <v>0</v>
      </c>
      <c r="DZ706">
        <v>0</v>
      </c>
      <c r="EA706">
        <v>0</v>
      </c>
      <c r="EB706">
        <v>0</v>
      </c>
      <c r="EC706">
        <v>0</v>
      </c>
      <c r="ED706">
        <v>12</v>
      </c>
      <c r="EE706">
        <v>0</v>
      </c>
      <c r="EF706">
        <v>0</v>
      </c>
      <c r="EG706">
        <v>0</v>
      </c>
      <c r="EH706">
        <v>0</v>
      </c>
      <c r="EI706">
        <v>0</v>
      </c>
      <c r="EJ706">
        <v>0</v>
      </c>
      <c r="EK706">
        <v>0</v>
      </c>
      <c r="EL706">
        <v>0</v>
      </c>
      <c r="EM706">
        <v>0</v>
      </c>
      <c r="EN706">
        <v>0</v>
      </c>
      <c r="EO706">
        <v>0</v>
      </c>
      <c r="EP706">
        <v>0</v>
      </c>
      <c r="EQ706">
        <v>16</v>
      </c>
      <c r="ER706">
        <v>2</v>
      </c>
      <c r="ES706">
        <v>0</v>
      </c>
      <c r="ET706">
        <v>0</v>
      </c>
      <c r="EU706">
        <v>1</v>
      </c>
      <c r="EV706">
        <v>0</v>
      </c>
      <c r="EW706">
        <v>0</v>
      </c>
      <c r="EX706">
        <v>0</v>
      </c>
      <c r="EY706">
        <v>0</v>
      </c>
      <c r="EZ706">
        <v>0</v>
      </c>
      <c r="FA706">
        <v>0</v>
      </c>
      <c r="FB706">
        <v>0</v>
      </c>
      <c r="FC706">
        <v>0</v>
      </c>
      <c r="FD706">
        <v>0</v>
      </c>
      <c r="FE706">
        <v>0</v>
      </c>
      <c r="FF706">
        <v>0</v>
      </c>
      <c r="FG706">
        <v>0</v>
      </c>
      <c r="FH706">
        <v>0</v>
      </c>
      <c r="FI706">
        <v>0</v>
      </c>
      <c r="FJ706">
        <v>1</v>
      </c>
      <c r="FK706">
        <v>0</v>
      </c>
      <c r="FL706">
        <v>0</v>
      </c>
      <c r="FM706">
        <v>0</v>
      </c>
      <c r="FN706">
        <v>0</v>
      </c>
      <c r="FO706">
        <v>0</v>
      </c>
      <c r="FP706">
        <v>0</v>
      </c>
      <c r="FQ706">
        <v>2</v>
      </c>
      <c r="FR706">
        <v>3</v>
      </c>
      <c r="FS706">
        <v>1</v>
      </c>
      <c r="FT706">
        <v>0</v>
      </c>
      <c r="FU706">
        <v>0</v>
      </c>
      <c r="FV706">
        <v>0</v>
      </c>
      <c r="FW706">
        <v>0</v>
      </c>
      <c r="FX706">
        <v>0</v>
      </c>
      <c r="FY706">
        <v>1</v>
      </c>
      <c r="FZ706">
        <v>0</v>
      </c>
      <c r="GA706">
        <v>0</v>
      </c>
      <c r="GB706">
        <v>1</v>
      </c>
      <c r="GC706">
        <v>0</v>
      </c>
      <c r="GD706">
        <v>0</v>
      </c>
      <c r="GE706">
        <v>0</v>
      </c>
      <c r="GF706">
        <v>0</v>
      </c>
      <c r="GG706">
        <v>0</v>
      </c>
      <c r="GH706">
        <v>0</v>
      </c>
      <c r="GI706">
        <v>0</v>
      </c>
      <c r="GJ706">
        <v>0</v>
      </c>
      <c r="GK706">
        <v>0</v>
      </c>
      <c r="GL706">
        <v>0</v>
      </c>
      <c r="GM706">
        <v>0</v>
      </c>
      <c r="GN706">
        <v>0</v>
      </c>
      <c r="GO706">
        <v>0</v>
      </c>
      <c r="GP706">
        <v>0</v>
      </c>
      <c r="GQ706">
        <v>3</v>
      </c>
      <c r="GR706">
        <v>3</v>
      </c>
      <c r="GS706">
        <v>3</v>
      </c>
      <c r="GT706">
        <v>0</v>
      </c>
      <c r="GU706">
        <v>0</v>
      </c>
      <c r="GV706">
        <v>0</v>
      </c>
      <c r="GW706">
        <v>0</v>
      </c>
      <c r="GX706">
        <v>0</v>
      </c>
      <c r="GY706">
        <v>0</v>
      </c>
      <c r="GZ706">
        <v>0</v>
      </c>
      <c r="HA706">
        <v>0</v>
      </c>
      <c r="HB706">
        <v>0</v>
      </c>
      <c r="HC706">
        <v>0</v>
      </c>
      <c r="HD706">
        <v>0</v>
      </c>
      <c r="HE706">
        <v>0</v>
      </c>
      <c r="HF706">
        <v>0</v>
      </c>
      <c r="HG706">
        <v>0</v>
      </c>
      <c r="HH706">
        <v>0</v>
      </c>
      <c r="HI706">
        <v>0</v>
      </c>
      <c r="HJ706">
        <v>0</v>
      </c>
      <c r="HK706">
        <v>0</v>
      </c>
      <c r="HL706">
        <v>0</v>
      </c>
      <c r="HM706">
        <v>0</v>
      </c>
      <c r="HN706">
        <v>0</v>
      </c>
      <c r="HO706">
        <v>0</v>
      </c>
      <c r="HP706">
        <v>0</v>
      </c>
      <c r="HQ706">
        <v>3</v>
      </c>
      <c r="HR706">
        <v>0</v>
      </c>
      <c r="HS706">
        <v>0</v>
      </c>
      <c r="HT706">
        <v>0</v>
      </c>
      <c r="HU706">
        <v>0</v>
      </c>
      <c r="HV706">
        <v>0</v>
      </c>
      <c r="HW706">
        <v>0</v>
      </c>
      <c r="HX706">
        <v>0</v>
      </c>
      <c r="HY706">
        <v>0</v>
      </c>
      <c r="HZ706">
        <v>0</v>
      </c>
      <c r="IA706">
        <v>0</v>
      </c>
      <c r="IB706">
        <v>0</v>
      </c>
      <c r="IC706">
        <v>0</v>
      </c>
      <c r="ID706">
        <v>0</v>
      </c>
      <c r="IE706">
        <v>0</v>
      </c>
    </row>
    <row r="707" spans="1:239">
      <c r="A707" t="s">
        <v>416</v>
      </c>
      <c r="B707" t="s">
        <v>415</v>
      </c>
      <c r="C707" t="str">
        <f>"061908"</f>
        <v>061908</v>
      </c>
      <c r="D707" t="s">
        <v>414</v>
      </c>
      <c r="E707">
        <v>7</v>
      </c>
      <c r="F707">
        <v>55</v>
      </c>
      <c r="G707">
        <v>50</v>
      </c>
      <c r="H707">
        <v>27</v>
      </c>
      <c r="I707">
        <v>23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23</v>
      </c>
      <c r="T707">
        <v>0</v>
      </c>
      <c r="U707">
        <v>0</v>
      </c>
      <c r="V707">
        <v>23</v>
      </c>
      <c r="W707">
        <v>3</v>
      </c>
      <c r="X707">
        <v>3</v>
      </c>
      <c r="Y707">
        <v>0</v>
      </c>
      <c r="Z707">
        <v>0</v>
      </c>
      <c r="AA707">
        <v>20</v>
      </c>
      <c r="AB707">
        <v>13</v>
      </c>
      <c r="AC707">
        <v>3</v>
      </c>
      <c r="AD707">
        <v>1</v>
      </c>
      <c r="AE707">
        <v>1</v>
      </c>
      <c r="AF707">
        <v>2</v>
      </c>
      <c r="AG707">
        <v>2</v>
      </c>
      <c r="AH707">
        <v>0</v>
      </c>
      <c r="AI707">
        <v>0</v>
      </c>
      <c r="AJ707">
        <v>1</v>
      </c>
      <c r="AK707">
        <v>0</v>
      </c>
      <c r="AL707">
        <v>1</v>
      </c>
      <c r="AM707">
        <v>1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1</v>
      </c>
      <c r="BA707">
        <v>13</v>
      </c>
      <c r="BB707">
        <v>1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1</v>
      </c>
      <c r="CA707">
        <v>1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1</v>
      </c>
      <c r="DS707">
        <v>0</v>
      </c>
      <c r="DT707">
        <v>1</v>
      </c>
      <c r="DU707">
        <v>0</v>
      </c>
      <c r="DV707">
        <v>0</v>
      </c>
      <c r="DW707">
        <v>0</v>
      </c>
      <c r="DX707">
        <v>0</v>
      </c>
      <c r="DY707">
        <v>0</v>
      </c>
      <c r="DZ707">
        <v>0</v>
      </c>
      <c r="EA707">
        <v>0</v>
      </c>
      <c r="EB707">
        <v>0</v>
      </c>
      <c r="EC707">
        <v>0</v>
      </c>
      <c r="ED707">
        <v>0</v>
      </c>
      <c r="EE707">
        <v>0</v>
      </c>
      <c r="EF707">
        <v>0</v>
      </c>
      <c r="EG707">
        <v>0</v>
      </c>
      <c r="EH707">
        <v>0</v>
      </c>
      <c r="EI707">
        <v>0</v>
      </c>
      <c r="EJ707">
        <v>0</v>
      </c>
      <c r="EK707">
        <v>0</v>
      </c>
      <c r="EL707">
        <v>0</v>
      </c>
      <c r="EM707">
        <v>0</v>
      </c>
      <c r="EN707">
        <v>0</v>
      </c>
      <c r="EO707">
        <v>0</v>
      </c>
      <c r="EP707">
        <v>0</v>
      </c>
      <c r="EQ707">
        <v>1</v>
      </c>
      <c r="ER707">
        <v>3</v>
      </c>
      <c r="ES707">
        <v>1</v>
      </c>
      <c r="ET707">
        <v>1</v>
      </c>
      <c r="EU707">
        <v>0</v>
      </c>
      <c r="EV707">
        <v>0</v>
      </c>
      <c r="EW707">
        <v>0</v>
      </c>
      <c r="EX707">
        <v>0</v>
      </c>
      <c r="EY707">
        <v>1</v>
      </c>
      <c r="EZ707">
        <v>0</v>
      </c>
      <c r="FA707">
        <v>0</v>
      </c>
      <c r="FB707">
        <v>0</v>
      </c>
      <c r="FC707">
        <v>0</v>
      </c>
      <c r="FD707">
        <v>0</v>
      </c>
      <c r="FE707">
        <v>0</v>
      </c>
      <c r="FF707">
        <v>0</v>
      </c>
      <c r="FG707">
        <v>0</v>
      </c>
      <c r="FH707">
        <v>0</v>
      </c>
      <c r="FI707">
        <v>0</v>
      </c>
      <c r="FJ707">
        <v>0</v>
      </c>
      <c r="FK707">
        <v>0</v>
      </c>
      <c r="FL707">
        <v>0</v>
      </c>
      <c r="FM707">
        <v>0</v>
      </c>
      <c r="FN707">
        <v>0</v>
      </c>
      <c r="FO707">
        <v>0</v>
      </c>
      <c r="FP707">
        <v>0</v>
      </c>
      <c r="FQ707">
        <v>3</v>
      </c>
      <c r="FR707">
        <v>1</v>
      </c>
      <c r="FS707">
        <v>1</v>
      </c>
      <c r="FT707">
        <v>0</v>
      </c>
      <c r="FU707">
        <v>0</v>
      </c>
      <c r="FV707">
        <v>0</v>
      </c>
      <c r="FW707">
        <v>0</v>
      </c>
      <c r="FX707">
        <v>0</v>
      </c>
      <c r="FY707">
        <v>0</v>
      </c>
      <c r="FZ707">
        <v>0</v>
      </c>
      <c r="GA707">
        <v>0</v>
      </c>
      <c r="GB707">
        <v>0</v>
      </c>
      <c r="GC707">
        <v>0</v>
      </c>
      <c r="GD707">
        <v>0</v>
      </c>
      <c r="GE707">
        <v>0</v>
      </c>
      <c r="GF707">
        <v>0</v>
      </c>
      <c r="GG707">
        <v>0</v>
      </c>
      <c r="GH707">
        <v>0</v>
      </c>
      <c r="GI707">
        <v>0</v>
      </c>
      <c r="GJ707">
        <v>0</v>
      </c>
      <c r="GK707">
        <v>0</v>
      </c>
      <c r="GL707">
        <v>0</v>
      </c>
      <c r="GM707">
        <v>0</v>
      </c>
      <c r="GN707">
        <v>0</v>
      </c>
      <c r="GO707">
        <v>0</v>
      </c>
      <c r="GP707">
        <v>0</v>
      </c>
      <c r="GQ707">
        <v>1</v>
      </c>
      <c r="GR707">
        <v>1</v>
      </c>
      <c r="GS707">
        <v>0</v>
      </c>
      <c r="GT707">
        <v>0</v>
      </c>
      <c r="GU707">
        <v>0</v>
      </c>
      <c r="GV707">
        <v>1</v>
      </c>
      <c r="GW707">
        <v>0</v>
      </c>
      <c r="GX707">
        <v>0</v>
      </c>
      <c r="GY707">
        <v>0</v>
      </c>
      <c r="GZ707">
        <v>0</v>
      </c>
      <c r="HA707">
        <v>0</v>
      </c>
      <c r="HB707">
        <v>0</v>
      </c>
      <c r="HC707">
        <v>0</v>
      </c>
      <c r="HD707">
        <v>0</v>
      </c>
      <c r="HE707">
        <v>0</v>
      </c>
      <c r="HF707">
        <v>0</v>
      </c>
      <c r="HG707">
        <v>0</v>
      </c>
      <c r="HH707">
        <v>0</v>
      </c>
      <c r="HI707">
        <v>0</v>
      </c>
      <c r="HJ707">
        <v>0</v>
      </c>
      <c r="HK707">
        <v>0</v>
      </c>
      <c r="HL707">
        <v>0</v>
      </c>
      <c r="HM707">
        <v>0</v>
      </c>
      <c r="HN707">
        <v>0</v>
      </c>
      <c r="HO707">
        <v>0</v>
      </c>
      <c r="HP707">
        <v>0</v>
      </c>
      <c r="HQ707">
        <v>1</v>
      </c>
      <c r="HR707">
        <v>0</v>
      </c>
      <c r="HS707">
        <v>0</v>
      </c>
      <c r="HT707">
        <v>0</v>
      </c>
      <c r="HU707">
        <v>0</v>
      </c>
      <c r="HV707">
        <v>0</v>
      </c>
      <c r="HW707">
        <v>0</v>
      </c>
      <c r="HX707">
        <v>0</v>
      </c>
      <c r="HY707">
        <v>0</v>
      </c>
      <c r="HZ707">
        <v>0</v>
      </c>
      <c r="IA707">
        <v>0</v>
      </c>
      <c r="IB707">
        <v>0</v>
      </c>
      <c r="IC707">
        <v>0</v>
      </c>
      <c r="ID707">
        <v>0</v>
      </c>
      <c r="IE707">
        <v>0</v>
      </c>
    </row>
    <row r="708" spans="1:239">
      <c r="A708" t="s">
        <v>413</v>
      </c>
      <c r="B708" t="s">
        <v>408</v>
      </c>
      <c r="C708" t="str">
        <f>"062001"</f>
        <v>062001</v>
      </c>
      <c r="D708" t="s">
        <v>314</v>
      </c>
      <c r="E708">
        <v>1</v>
      </c>
      <c r="F708">
        <v>1104</v>
      </c>
      <c r="G708">
        <v>840</v>
      </c>
      <c r="H708">
        <v>347</v>
      </c>
      <c r="I708">
        <v>493</v>
      </c>
      <c r="J708">
        <v>0</v>
      </c>
      <c r="K708">
        <v>4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493</v>
      </c>
      <c r="T708">
        <v>0</v>
      </c>
      <c r="U708">
        <v>0</v>
      </c>
      <c r="V708">
        <v>493</v>
      </c>
      <c r="W708">
        <v>25</v>
      </c>
      <c r="X708">
        <v>17</v>
      </c>
      <c r="Y708">
        <v>8</v>
      </c>
      <c r="Z708">
        <v>0</v>
      </c>
      <c r="AA708">
        <v>468</v>
      </c>
      <c r="AB708">
        <v>279</v>
      </c>
      <c r="AC708">
        <v>36</v>
      </c>
      <c r="AD708">
        <v>134</v>
      </c>
      <c r="AE708">
        <v>2</v>
      </c>
      <c r="AF708">
        <v>1</v>
      </c>
      <c r="AG708">
        <v>3</v>
      </c>
      <c r="AH708">
        <v>3</v>
      </c>
      <c r="AI708">
        <v>28</v>
      </c>
      <c r="AJ708">
        <v>1</v>
      </c>
      <c r="AK708">
        <v>42</v>
      </c>
      <c r="AL708">
        <v>3</v>
      </c>
      <c r="AM708">
        <v>6</v>
      </c>
      <c r="AN708">
        <v>0</v>
      </c>
      <c r="AO708">
        <v>0</v>
      </c>
      <c r="AP708">
        <v>7</v>
      </c>
      <c r="AQ708">
        <v>2</v>
      </c>
      <c r="AR708">
        <v>2</v>
      </c>
      <c r="AS708">
        <v>0</v>
      </c>
      <c r="AT708">
        <v>0</v>
      </c>
      <c r="AU708">
        <v>1</v>
      </c>
      <c r="AV708">
        <v>1</v>
      </c>
      <c r="AW708">
        <v>1</v>
      </c>
      <c r="AX708">
        <v>4</v>
      </c>
      <c r="AY708">
        <v>0</v>
      </c>
      <c r="AZ708">
        <v>2</v>
      </c>
      <c r="BA708">
        <v>279</v>
      </c>
      <c r="BB708">
        <v>26</v>
      </c>
      <c r="BC708">
        <v>4</v>
      </c>
      <c r="BD708">
        <v>4</v>
      </c>
      <c r="BE708">
        <v>7</v>
      </c>
      <c r="BF708">
        <v>1</v>
      </c>
      <c r="BG708">
        <v>0</v>
      </c>
      <c r="BH708">
        <v>0</v>
      </c>
      <c r="BI708">
        <v>1</v>
      </c>
      <c r="BJ708">
        <v>1</v>
      </c>
      <c r="BK708">
        <v>1</v>
      </c>
      <c r="BL708">
        <v>0</v>
      </c>
      <c r="BM708">
        <v>1</v>
      </c>
      <c r="BN708">
        <v>2</v>
      </c>
      <c r="BO708">
        <v>1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1</v>
      </c>
      <c r="BW708">
        <v>0</v>
      </c>
      <c r="BX708">
        <v>1</v>
      </c>
      <c r="BY708">
        <v>1</v>
      </c>
      <c r="BZ708">
        <v>0</v>
      </c>
      <c r="CA708">
        <v>26</v>
      </c>
      <c r="CB708">
        <v>16</v>
      </c>
      <c r="CC708">
        <v>3</v>
      </c>
      <c r="CD708">
        <v>2</v>
      </c>
      <c r="CE708">
        <v>3</v>
      </c>
      <c r="CF708">
        <v>0</v>
      </c>
      <c r="CG708">
        <v>2</v>
      </c>
      <c r="CH708">
        <v>0</v>
      </c>
      <c r="CI708">
        <v>1</v>
      </c>
      <c r="CJ708">
        <v>0</v>
      </c>
      <c r="CK708">
        <v>0</v>
      </c>
      <c r="CL708">
        <v>2</v>
      </c>
      <c r="CM708">
        <v>0</v>
      </c>
      <c r="CN708">
        <v>0</v>
      </c>
      <c r="CO708">
        <v>2</v>
      </c>
      <c r="CP708">
        <v>1</v>
      </c>
      <c r="CQ708">
        <v>16</v>
      </c>
      <c r="CR708">
        <v>18</v>
      </c>
      <c r="CS708">
        <v>6</v>
      </c>
      <c r="CT708">
        <v>2</v>
      </c>
      <c r="CU708">
        <v>2</v>
      </c>
      <c r="CV708">
        <v>0</v>
      </c>
      <c r="CW708">
        <v>1</v>
      </c>
      <c r="CX708">
        <v>0</v>
      </c>
      <c r="CY708">
        <v>1</v>
      </c>
      <c r="CZ708">
        <v>0</v>
      </c>
      <c r="DA708">
        <v>1</v>
      </c>
      <c r="DB708">
        <v>0</v>
      </c>
      <c r="DC708">
        <v>0</v>
      </c>
      <c r="DD708">
        <v>0</v>
      </c>
      <c r="DE708">
        <v>1</v>
      </c>
      <c r="DF708">
        <v>1</v>
      </c>
      <c r="DG708">
        <v>0</v>
      </c>
      <c r="DH708">
        <v>0</v>
      </c>
      <c r="DI708">
        <v>0</v>
      </c>
      <c r="DJ708">
        <v>0</v>
      </c>
      <c r="DK708">
        <v>0</v>
      </c>
      <c r="DL708">
        <v>0</v>
      </c>
      <c r="DM708">
        <v>1</v>
      </c>
      <c r="DN708">
        <v>1</v>
      </c>
      <c r="DO708">
        <v>0</v>
      </c>
      <c r="DP708">
        <v>1</v>
      </c>
      <c r="DQ708">
        <v>18</v>
      </c>
      <c r="DR708">
        <v>44</v>
      </c>
      <c r="DS708">
        <v>1</v>
      </c>
      <c r="DT708">
        <v>4</v>
      </c>
      <c r="DU708">
        <v>29</v>
      </c>
      <c r="DV708">
        <v>1</v>
      </c>
      <c r="DW708">
        <v>0</v>
      </c>
      <c r="DX708">
        <v>0</v>
      </c>
      <c r="DY708">
        <v>0</v>
      </c>
      <c r="DZ708">
        <v>0</v>
      </c>
      <c r="EA708">
        <v>0</v>
      </c>
      <c r="EB708">
        <v>0</v>
      </c>
      <c r="EC708">
        <v>0</v>
      </c>
      <c r="ED708">
        <v>0</v>
      </c>
      <c r="EE708">
        <v>0</v>
      </c>
      <c r="EF708">
        <v>0</v>
      </c>
      <c r="EG708">
        <v>0</v>
      </c>
      <c r="EH708">
        <v>0</v>
      </c>
      <c r="EI708">
        <v>0</v>
      </c>
      <c r="EJ708">
        <v>1</v>
      </c>
      <c r="EK708">
        <v>0</v>
      </c>
      <c r="EL708">
        <v>0</v>
      </c>
      <c r="EM708">
        <v>0</v>
      </c>
      <c r="EN708">
        <v>1</v>
      </c>
      <c r="EO708">
        <v>0</v>
      </c>
      <c r="EP708">
        <v>7</v>
      </c>
      <c r="EQ708">
        <v>44</v>
      </c>
      <c r="ER708">
        <v>18</v>
      </c>
      <c r="ES708">
        <v>6</v>
      </c>
      <c r="ET708">
        <v>3</v>
      </c>
      <c r="EU708">
        <v>6</v>
      </c>
      <c r="EV708">
        <v>0</v>
      </c>
      <c r="EW708">
        <v>0</v>
      </c>
      <c r="EX708">
        <v>0</v>
      </c>
      <c r="EY708">
        <v>0</v>
      </c>
      <c r="EZ708">
        <v>0</v>
      </c>
      <c r="FA708">
        <v>0</v>
      </c>
      <c r="FB708">
        <v>3</v>
      </c>
      <c r="FC708">
        <v>0</v>
      </c>
      <c r="FD708">
        <v>0</v>
      </c>
      <c r="FE708">
        <v>0</v>
      </c>
      <c r="FF708">
        <v>0</v>
      </c>
      <c r="FG708">
        <v>0</v>
      </c>
      <c r="FH708">
        <v>0</v>
      </c>
      <c r="FI708">
        <v>0</v>
      </c>
      <c r="FJ708">
        <v>0</v>
      </c>
      <c r="FK708">
        <v>0</v>
      </c>
      <c r="FL708">
        <v>0</v>
      </c>
      <c r="FM708">
        <v>0</v>
      </c>
      <c r="FN708">
        <v>0</v>
      </c>
      <c r="FO708">
        <v>0</v>
      </c>
      <c r="FP708">
        <v>0</v>
      </c>
      <c r="FQ708">
        <v>18</v>
      </c>
      <c r="FR708">
        <v>51</v>
      </c>
      <c r="FS708">
        <v>16</v>
      </c>
      <c r="FT708">
        <v>6</v>
      </c>
      <c r="FU708">
        <v>2</v>
      </c>
      <c r="FV708">
        <v>3</v>
      </c>
      <c r="FW708">
        <v>0</v>
      </c>
      <c r="FX708">
        <v>4</v>
      </c>
      <c r="FY708">
        <v>3</v>
      </c>
      <c r="FZ708">
        <v>0</v>
      </c>
      <c r="GA708">
        <v>0</v>
      </c>
      <c r="GB708">
        <v>5</v>
      </c>
      <c r="GC708">
        <v>0</v>
      </c>
      <c r="GD708">
        <v>2</v>
      </c>
      <c r="GE708">
        <v>1</v>
      </c>
      <c r="GF708">
        <v>1</v>
      </c>
      <c r="GG708">
        <v>1</v>
      </c>
      <c r="GH708">
        <v>0</v>
      </c>
      <c r="GI708">
        <v>1</v>
      </c>
      <c r="GJ708">
        <v>0</v>
      </c>
      <c r="GK708">
        <v>0</v>
      </c>
      <c r="GL708">
        <v>0</v>
      </c>
      <c r="GM708">
        <v>0</v>
      </c>
      <c r="GN708">
        <v>1</v>
      </c>
      <c r="GO708">
        <v>2</v>
      </c>
      <c r="GP708">
        <v>3</v>
      </c>
      <c r="GQ708">
        <v>51</v>
      </c>
      <c r="GR708">
        <v>14</v>
      </c>
      <c r="GS708">
        <v>2</v>
      </c>
      <c r="GT708">
        <v>10</v>
      </c>
      <c r="GU708">
        <v>0</v>
      </c>
      <c r="GV708">
        <v>0</v>
      </c>
      <c r="GW708">
        <v>1</v>
      </c>
      <c r="GX708">
        <v>0</v>
      </c>
      <c r="GY708">
        <v>0</v>
      </c>
      <c r="GZ708">
        <v>0</v>
      </c>
      <c r="HA708">
        <v>0</v>
      </c>
      <c r="HB708">
        <v>0</v>
      </c>
      <c r="HC708">
        <v>0</v>
      </c>
      <c r="HD708">
        <v>0</v>
      </c>
      <c r="HE708">
        <v>0</v>
      </c>
      <c r="HF708">
        <v>0</v>
      </c>
      <c r="HG708">
        <v>0</v>
      </c>
      <c r="HH708">
        <v>0</v>
      </c>
      <c r="HI708">
        <v>0</v>
      </c>
      <c r="HJ708">
        <v>0</v>
      </c>
      <c r="HK708">
        <v>0</v>
      </c>
      <c r="HL708">
        <v>0</v>
      </c>
      <c r="HM708">
        <v>1</v>
      </c>
      <c r="HN708">
        <v>0</v>
      </c>
      <c r="HO708">
        <v>0</v>
      </c>
      <c r="HP708">
        <v>0</v>
      </c>
      <c r="HQ708">
        <v>14</v>
      </c>
      <c r="HR708">
        <v>2</v>
      </c>
      <c r="HS708">
        <v>0</v>
      </c>
      <c r="HT708">
        <v>0</v>
      </c>
      <c r="HU708">
        <v>0</v>
      </c>
      <c r="HV708">
        <v>0</v>
      </c>
      <c r="HW708">
        <v>0</v>
      </c>
      <c r="HX708">
        <v>0</v>
      </c>
      <c r="HY708">
        <v>1</v>
      </c>
      <c r="HZ708">
        <v>0</v>
      </c>
      <c r="IA708">
        <v>0</v>
      </c>
      <c r="IB708">
        <v>0</v>
      </c>
      <c r="IC708">
        <v>1</v>
      </c>
      <c r="ID708">
        <v>0</v>
      </c>
      <c r="IE708">
        <v>2</v>
      </c>
    </row>
    <row r="709" spans="1:239">
      <c r="A709" t="s">
        <v>412</v>
      </c>
      <c r="B709" t="s">
        <v>408</v>
      </c>
      <c r="C709" t="str">
        <f>"062001"</f>
        <v>062001</v>
      </c>
      <c r="D709" t="s">
        <v>217</v>
      </c>
      <c r="E709">
        <v>2</v>
      </c>
      <c r="F709">
        <v>627</v>
      </c>
      <c r="G709">
        <v>480</v>
      </c>
      <c r="H709">
        <v>158</v>
      </c>
      <c r="I709">
        <v>322</v>
      </c>
      <c r="J709">
        <v>0</v>
      </c>
      <c r="K709">
        <v>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322</v>
      </c>
      <c r="T709">
        <v>0</v>
      </c>
      <c r="U709">
        <v>0</v>
      </c>
      <c r="V709">
        <v>322</v>
      </c>
      <c r="W709">
        <v>8</v>
      </c>
      <c r="X709">
        <v>7</v>
      </c>
      <c r="Y709">
        <v>1</v>
      </c>
      <c r="Z709">
        <v>0</v>
      </c>
      <c r="AA709">
        <v>314</v>
      </c>
      <c r="AB709">
        <v>214</v>
      </c>
      <c r="AC709">
        <v>10</v>
      </c>
      <c r="AD709">
        <v>163</v>
      </c>
      <c r="AE709">
        <v>5</v>
      </c>
      <c r="AF709">
        <v>0</v>
      </c>
      <c r="AG709">
        <v>3</v>
      </c>
      <c r="AH709">
        <v>1</v>
      </c>
      <c r="AI709">
        <v>2</v>
      </c>
      <c r="AJ709">
        <v>3</v>
      </c>
      <c r="AK709">
        <v>8</v>
      </c>
      <c r="AL709">
        <v>5</v>
      </c>
      <c r="AM709">
        <v>0</v>
      </c>
      <c r="AN709">
        <v>0</v>
      </c>
      <c r="AO709">
        <v>1</v>
      </c>
      <c r="AP709">
        <v>1</v>
      </c>
      <c r="AQ709">
        <v>0</v>
      </c>
      <c r="AR709">
        <v>0</v>
      </c>
      <c r="AS709">
        <v>0</v>
      </c>
      <c r="AT709">
        <v>2</v>
      </c>
      <c r="AU709">
        <v>4</v>
      </c>
      <c r="AV709">
        <v>1</v>
      </c>
      <c r="AW709">
        <v>0</v>
      </c>
      <c r="AX709">
        <v>1</v>
      </c>
      <c r="AY709">
        <v>2</v>
      </c>
      <c r="AZ709">
        <v>2</v>
      </c>
      <c r="BA709">
        <v>214</v>
      </c>
      <c r="BB709">
        <v>19</v>
      </c>
      <c r="BC709">
        <v>5</v>
      </c>
      <c r="BD709">
        <v>0</v>
      </c>
      <c r="BE709">
        <v>4</v>
      </c>
      <c r="BF709">
        <v>0</v>
      </c>
      <c r="BG709">
        <v>0</v>
      </c>
      <c r="BH709">
        <v>0</v>
      </c>
      <c r="BI709">
        <v>4</v>
      </c>
      <c r="BJ709">
        <v>3</v>
      </c>
      <c r="BK709">
        <v>1</v>
      </c>
      <c r="BL709">
        <v>0</v>
      </c>
      <c r="BM709">
        <v>0</v>
      </c>
      <c r="BN709">
        <v>0</v>
      </c>
      <c r="BO709">
        <v>2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19</v>
      </c>
      <c r="CB709">
        <v>3</v>
      </c>
      <c r="CC709">
        <v>0</v>
      </c>
      <c r="CD709">
        <v>1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1</v>
      </c>
      <c r="CM709">
        <v>0</v>
      </c>
      <c r="CN709">
        <v>0</v>
      </c>
      <c r="CO709">
        <v>0</v>
      </c>
      <c r="CP709">
        <v>1</v>
      </c>
      <c r="CQ709">
        <v>3</v>
      </c>
      <c r="CR709">
        <v>5</v>
      </c>
      <c r="CS709">
        <v>3</v>
      </c>
      <c r="CT709">
        <v>0</v>
      </c>
      <c r="CU709">
        <v>1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1</v>
      </c>
      <c r="DO709">
        <v>0</v>
      </c>
      <c r="DP709">
        <v>0</v>
      </c>
      <c r="DQ709">
        <v>5</v>
      </c>
      <c r="DR709">
        <v>34</v>
      </c>
      <c r="DS709">
        <v>3</v>
      </c>
      <c r="DT709">
        <v>2</v>
      </c>
      <c r="DU709">
        <v>23</v>
      </c>
      <c r="DV709">
        <v>0</v>
      </c>
      <c r="DW709">
        <v>0</v>
      </c>
      <c r="DX709">
        <v>0</v>
      </c>
      <c r="DY709">
        <v>0</v>
      </c>
      <c r="DZ709">
        <v>0</v>
      </c>
      <c r="EA709">
        <v>0</v>
      </c>
      <c r="EB709">
        <v>0</v>
      </c>
      <c r="EC709">
        <v>0</v>
      </c>
      <c r="ED709">
        <v>0</v>
      </c>
      <c r="EE709">
        <v>0</v>
      </c>
      <c r="EF709">
        <v>0</v>
      </c>
      <c r="EG709">
        <v>0</v>
      </c>
      <c r="EH709">
        <v>0</v>
      </c>
      <c r="EI709">
        <v>0</v>
      </c>
      <c r="EJ709">
        <v>1</v>
      </c>
      <c r="EK709">
        <v>0</v>
      </c>
      <c r="EL709">
        <v>0</v>
      </c>
      <c r="EM709">
        <v>0</v>
      </c>
      <c r="EN709">
        <v>0</v>
      </c>
      <c r="EO709">
        <v>0</v>
      </c>
      <c r="EP709">
        <v>5</v>
      </c>
      <c r="EQ709">
        <v>34</v>
      </c>
      <c r="ER709">
        <v>10</v>
      </c>
      <c r="ES709">
        <v>4</v>
      </c>
      <c r="ET709">
        <v>0</v>
      </c>
      <c r="EU709">
        <v>4</v>
      </c>
      <c r="EV709">
        <v>0</v>
      </c>
      <c r="EW709">
        <v>0</v>
      </c>
      <c r="EX709">
        <v>0</v>
      </c>
      <c r="EY709">
        <v>0</v>
      </c>
      <c r="EZ709">
        <v>0</v>
      </c>
      <c r="FA709">
        <v>0</v>
      </c>
      <c r="FB709">
        <v>0</v>
      </c>
      <c r="FC709">
        <v>0</v>
      </c>
      <c r="FD709">
        <v>1</v>
      </c>
      <c r="FE709">
        <v>0</v>
      </c>
      <c r="FF709">
        <v>0</v>
      </c>
      <c r="FG709">
        <v>0</v>
      </c>
      <c r="FH709">
        <v>1</v>
      </c>
      <c r="FI709">
        <v>0</v>
      </c>
      <c r="FJ709">
        <v>0</v>
      </c>
      <c r="FK709">
        <v>0</v>
      </c>
      <c r="FL709">
        <v>0</v>
      </c>
      <c r="FM709">
        <v>0</v>
      </c>
      <c r="FN709">
        <v>0</v>
      </c>
      <c r="FO709">
        <v>0</v>
      </c>
      <c r="FP709">
        <v>0</v>
      </c>
      <c r="FQ709">
        <v>10</v>
      </c>
      <c r="FR709">
        <v>20</v>
      </c>
      <c r="FS709">
        <v>15</v>
      </c>
      <c r="FT709">
        <v>0</v>
      </c>
      <c r="FU709">
        <v>0</v>
      </c>
      <c r="FV709">
        <v>1</v>
      </c>
      <c r="FW709">
        <v>0</v>
      </c>
      <c r="FX709">
        <v>1</v>
      </c>
      <c r="FY709">
        <v>0</v>
      </c>
      <c r="FZ709">
        <v>0</v>
      </c>
      <c r="GA709">
        <v>0</v>
      </c>
      <c r="GB709">
        <v>0</v>
      </c>
      <c r="GC709">
        <v>0</v>
      </c>
      <c r="GD709">
        <v>0</v>
      </c>
      <c r="GE709">
        <v>0</v>
      </c>
      <c r="GF709">
        <v>1</v>
      </c>
      <c r="GG709">
        <v>0</v>
      </c>
      <c r="GH709">
        <v>0</v>
      </c>
      <c r="GI709">
        <v>0</v>
      </c>
      <c r="GJ709">
        <v>0</v>
      </c>
      <c r="GK709">
        <v>0</v>
      </c>
      <c r="GL709">
        <v>0</v>
      </c>
      <c r="GM709">
        <v>0</v>
      </c>
      <c r="GN709">
        <v>0</v>
      </c>
      <c r="GO709">
        <v>2</v>
      </c>
      <c r="GP709">
        <v>0</v>
      </c>
      <c r="GQ709">
        <v>20</v>
      </c>
      <c r="GR709">
        <v>8</v>
      </c>
      <c r="GS709">
        <v>3</v>
      </c>
      <c r="GT709">
        <v>3</v>
      </c>
      <c r="GU709">
        <v>0</v>
      </c>
      <c r="GV709">
        <v>0</v>
      </c>
      <c r="GW709">
        <v>0</v>
      </c>
      <c r="GX709">
        <v>0</v>
      </c>
      <c r="GY709">
        <v>0</v>
      </c>
      <c r="GZ709">
        <v>0</v>
      </c>
      <c r="HA709">
        <v>0</v>
      </c>
      <c r="HB709">
        <v>0</v>
      </c>
      <c r="HC709">
        <v>0</v>
      </c>
      <c r="HD709">
        <v>0</v>
      </c>
      <c r="HE709">
        <v>0</v>
      </c>
      <c r="HF709">
        <v>0</v>
      </c>
      <c r="HG709">
        <v>0</v>
      </c>
      <c r="HH709">
        <v>0</v>
      </c>
      <c r="HI709">
        <v>0</v>
      </c>
      <c r="HJ709">
        <v>0</v>
      </c>
      <c r="HK709">
        <v>0</v>
      </c>
      <c r="HL709">
        <v>0</v>
      </c>
      <c r="HM709">
        <v>1</v>
      </c>
      <c r="HN709">
        <v>1</v>
      </c>
      <c r="HO709">
        <v>0</v>
      </c>
      <c r="HP709">
        <v>0</v>
      </c>
      <c r="HQ709">
        <v>8</v>
      </c>
      <c r="HR709">
        <v>1</v>
      </c>
      <c r="HS709">
        <v>0</v>
      </c>
      <c r="HT709">
        <v>0</v>
      </c>
      <c r="HU709">
        <v>0</v>
      </c>
      <c r="HV709">
        <v>0</v>
      </c>
      <c r="HW709">
        <v>0</v>
      </c>
      <c r="HX709">
        <v>0</v>
      </c>
      <c r="HY709">
        <v>0</v>
      </c>
      <c r="HZ709">
        <v>0</v>
      </c>
      <c r="IA709">
        <v>1</v>
      </c>
      <c r="IB709">
        <v>0</v>
      </c>
      <c r="IC709">
        <v>0</v>
      </c>
      <c r="ID709">
        <v>0</v>
      </c>
      <c r="IE709">
        <v>1</v>
      </c>
    </row>
    <row r="710" spans="1:239">
      <c r="A710" t="s">
        <v>411</v>
      </c>
      <c r="B710" t="s">
        <v>408</v>
      </c>
      <c r="C710" t="str">
        <f>"062001"</f>
        <v>062001</v>
      </c>
      <c r="D710" t="s">
        <v>227</v>
      </c>
      <c r="E710">
        <v>3</v>
      </c>
      <c r="F710">
        <v>500</v>
      </c>
      <c r="G710">
        <v>380</v>
      </c>
      <c r="H710">
        <v>162</v>
      </c>
      <c r="I710">
        <v>218</v>
      </c>
      <c r="J710">
        <v>0</v>
      </c>
      <c r="K710">
        <v>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218</v>
      </c>
      <c r="T710">
        <v>0</v>
      </c>
      <c r="U710">
        <v>0</v>
      </c>
      <c r="V710">
        <v>218</v>
      </c>
      <c r="W710">
        <v>14</v>
      </c>
      <c r="X710">
        <v>9</v>
      </c>
      <c r="Y710">
        <v>5</v>
      </c>
      <c r="Z710">
        <v>0</v>
      </c>
      <c r="AA710">
        <v>204</v>
      </c>
      <c r="AB710">
        <v>109</v>
      </c>
      <c r="AC710">
        <v>4</v>
      </c>
      <c r="AD710">
        <v>43</v>
      </c>
      <c r="AE710">
        <v>3</v>
      </c>
      <c r="AF710">
        <v>1</v>
      </c>
      <c r="AG710">
        <v>3</v>
      </c>
      <c r="AH710">
        <v>1</v>
      </c>
      <c r="AI710">
        <v>7</v>
      </c>
      <c r="AJ710">
        <v>0</v>
      </c>
      <c r="AK710">
        <v>31</v>
      </c>
      <c r="AL710">
        <v>1</v>
      </c>
      <c r="AM710">
        <v>2</v>
      </c>
      <c r="AN710">
        <v>0</v>
      </c>
      <c r="AO710">
        <v>0</v>
      </c>
      <c r="AP710">
        <v>2</v>
      </c>
      <c r="AQ710">
        <v>0</v>
      </c>
      <c r="AR710">
        <v>0</v>
      </c>
      <c r="AS710">
        <v>0</v>
      </c>
      <c r="AT710">
        <v>0</v>
      </c>
      <c r="AU710">
        <v>5</v>
      </c>
      <c r="AV710">
        <v>1</v>
      </c>
      <c r="AW710">
        <v>0</v>
      </c>
      <c r="AX710">
        <v>2</v>
      </c>
      <c r="AY710">
        <v>3</v>
      </c>
      <c r="AZ710">
        <v>0</v>
      </c>
      <c r="BA710">
        <v>109</v>
      </c>
      <c r="BB710">
        <v>25</v>
      </c>
      <c r="BC710">
        <v>1</v>
      </c>
      <c r="BD710">
        <v>4</v>
      </c>
      <c r="BE710">
        <v>13</v>
      </c>
      <c r="BF710">
        <v>0</v>
      </c>
      <c r="BG710">
        <v>3</v>
      </c>
      <c r="BH710">
        <v>0</v>
      </c>
      <c r="BI710">
        <v>0</v>
      </c>
      <c r="BJ710">
        <v>0</v>
      </c>
      <c r="BK710">
        <v>1</v>
      </c>
      <c r="BL710">
        <v>0</v>
      </c>
      <c r="BM710">
        <v>0</v>
      </c>
      <c r="BN710">
        <v>1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1</v>
      </c>
      <c r="BU710">
        <v>0</v>
      </c>
      <c r="BV710">
        <v>0</v>
      </c>
      <c r="BW710">
        <v>1</v>
      </c>
      <c r="BX710">
        <v>0</v>
      </c>
      <c r="BY710">
        <v>0</v>
      </c>
      <c r="BZ710">
        <v>0</v>
      </c>
      <c r="CA710">
        <v>25</v>
      </c>
      <c r="CB710">
        <v>6</v>
      </c>
      <c r="CC710">
        <v>2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2</v>
      </c>
      <c r="CP710">
        <v>0</v>
      </c>
      <c r="CQ710">
        <v>6</v>
      </c>
      <c r="CR710">
        <v>4</v>
      </c>
      <c r="CS710">
        <v>3</v>
      </c>
      <c r="CT710">
        <v>0</v>
      </c>
      <c r="CU710">
        <v>0</v>
      </c>
      <c r="CV710">
        <v>0</v>
      </c>
      <c r="CW710">
        <v>1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4</v>
      </c>
      <c r="DR710">
        <v>13</v>
      </c>
      <c r="DS710">
        <v>1</v>
      </c>
      <c r="DT710">
        <v>1</v>
      </c>
      <c r="DU710">
        <v>7</v>
      </c>
      <c r="DV710">
        <v>0</v>
      </c>
      <c r="DW710">
        <v>0</v>
      </c>
      <c r="DX710">
        <v>0</v>
      </c>
      <c r="DY710">
        <v>2</v>
      </c>
      <c r="DZ710">
        <v>0</v>
      </c>
      <c r="EA710">
        <v>0</v>
      </c>
      <c r="EB710">
        <v>0</v>
      </c>
      <c r="EC710">
        <v>0</v>
      </c>
      <c r="ED710">
        <v>0</v>
      </c>
      <c r="EE710">
        <v>0</v>
      </c>
      <c r="EF710">
        <v>0</v>
      </c>
      <c r="EG710">
        <v>0</v>
      </c>
      <c r="EH710">
        <v>0</v>
      </c>
      <c r="EI710">
        <v>0</v>
      </c>
      <c r="EJ710">
        <v>1</v>
      </c>
      <c r="EK710">
        <v>0</v>
      </c>
      <c r="EL710">
        <v>0</v>
      </c>
      <c r="EM710">
        <v>0</v>
      </c>
      <c r="EN710">
        <v>0</v>
      </c>
      <c r="EO710">
        <v>0</v>
      </c>
      <c r="EP710">
        <v>1</v>
      </c>
      <c r="EQ710">
        <v>13</v>
      </c>
      <c r="ER710">
        <v>9</v>
      </c>
      <c r="ES710">
        <v>1</v>
      </c>
      <c r="ET710">
        <v>1</v>
      </c>
      <c r="EU710">
        <v>2</v>
      </c>
      <c r="EV710">
        <v>0</v>
      </c>
      <c r="EW710">
        <v>1</v>
      </c>
      <c r="EX710">
        <v>0</v>
      </c>
      <c r="EY710">
        <v>0</v>
      </c>
      <c r="EZ710">
        <v>0</v>
      </c>
      <c r="FA710">
        <v>0</v>
      </c>
      <c r="FB710">
        <v>0</v>
      </c>
      <c r="FC710">
        <v>1</v>
      </c>
      <c r="FD710">
        <v>0</v>
      </c>
      <c r="FE710">
        <v>0</v>
      </c>
      <c r="FF710">
        <v>0</v>
      </c>
      <c r="FG710">
        <v>0</v>
      </c>
      <c r="FH710">
        <v>0</v>
      </c>
      <c r="FI710">
        <v>0</v>
      </c>
      <c r="FJ710">
        <v>0</v>
      </c>
      <c r="FK710">
        <v>0</v>
      </c>
      <c r="FL710">
        <v>0</v>
      </c>
      <c r="FM710">
        <v>0</v>
      </c>
      <c r="FN710">
        <v>0</v>
      </c>
      <c r="FO710">
        <v>0</v>
      </c>
      <c r="FP710">
        <v>3</v>
      </c>
      <c r="FQ710">
        <v>9</v>
      </c>
      <c r="FR710">
        <v>33</v>
      </c>
      <c r="FS710">
        <v>11</v>
      </c>
      <c r="FT710">
        <v>3</v>
      </c>
      <c r="FU710">
        <v>4</v>
      </c>
      <c r="FV710">
        <v>1</v>
      </c>
      <c r="FW710">
        <v>0</v>
      </c>
      <c r="FX710">
        <v>2</v>
      </c>
      <c r="FY710">
        <v>3</v>
      </c>
      <c r="FZ710">
        <v>1</v>
      </c>
      <c r="GA710">
        <v>1</v>
      </c>
      <c r="GB710">
        <v>1</v>
      </c>
      <c r="GC710">
        <v>1</v>
      </c>
      <c r="GD710">
        <v>0</v>
      </c>
      <c r="GE710">
        <v>1</v>
      </c>
      <c r="GF710">
        <v>2</v>
      </c>
      <c r="GG710">
        <v>0</v>
      </c>
      <c r="GH710">
        <v>1</v>
      </c>
      <c r="GI710">
        <v>1</v>
      </c>
      <c r="GJ710">
        <v>0</v>
      </c>
      <c r="GK710">
        <v>0</v>
      </c>
      <c r="GL710">
        <v>0</v>
      </c>
      <c r="GM710">
        <v>0</v>
      </c>
      <c r="GN710">
        <v>0</v>
      </c>
      <c r="GO710">
        <v>0</v>
      </c>
      <c r="GP710">
        <v>0</v>
      </c>
      <c r="GQ710">
        <v>33</v>
      </c>
      <c r="GR710">
        <v>5</v>
      </c>
      <c r="GS710">
        <v>0</v>
      </c>
      <c r="GT710">
        <v>2</v>
      </c>
      <c r="GU710">
        <v>1</v>
      </c>
      <c r="GV710">
        <v>0</v>
      </c>
      <c r="GW710">
        <v>1</v>
      </c>
      <c r="GX710">
        <v>0</v>
      </c>
      <c r="GY710">
        <v>0</v>
      </c>
      <c r="GZ710">
        <v>0</v>
      </c>
      <c r="HA710">
        <v>0</v>
      </c>
      <c r="HB710">
        <v>0</v>
      </c>
      <c r="HC710">
        <v>0</v>
      </c>
      <c r="HD710">
        <v>0</v>
      </c>
      <c r="HE710">
        <v>0</v>
      </c>
      <c r="HF710">
        <v>0</v>
      </c>
      <c r="HG710">
        <v>0</v>
      </c>
      <c r="HH710">
        <v>0</v>
      </c>
      <c r="HI710">
        <v>1</v>
      </c>
      <c r="HJ710">
        <v>0</v>
      </c>
      <c r="HK710">
        <v>0</v>
      </c>
      <c r="HL710">
        <v>0</v>
      </c>
      <c r="HM710">
        <v>0</v>
      </c>
      <c r="HN710">
        <v>0</v>
      </c>
      <c r="HO710">
        <v>0</v>
      </c>
      <c r="HP710">
        <v>0</v>
      </c>
      <c r="HQ710">
        <v>5</v>
      </c>
      <c r="HR710">
        <v>0</v>
      </c>
      <c r="HS710">
        <v>0</v>
      </c>
      <c r="HT710">
        <v>0</v>
      </c>
      <c r="HU710">
        <v>0</v>
      </c>
      <c r="HV710">
        <v>0</v>
      </c>
      <c r="HW710">
        <v>0</v>
      </c>
      <c r="HX710">
        <v>0</v>
      </c>
      <c r="HY710">
        <v>0</v>
      </c>
      <c r="HZ710">
        <v>0</v>
      </c>
      <c r="IA710">
        <v>0</v>
      </c>
      <c r="IB710">
        <v>0</v>
      </c>
      <c r="IC710">
        <v>0</v>
      </c>
      <c r="ID710">
        <v>0</v>
      </c>
      <c r="IE710">
        <v>0</v>
      </c>
    </row>
    <row r="711" spans="1:239">
      <c r="A711" t="s">
        <v>410</v>
      </c>
      <c r="B711" t="s">
        <v>408</v>
      </c>
      <c r="C711" t="str">
        <f>"062001"</f>
        <v>062001</v>
      </c>
      <c r="D711" t="s">
        <v>217</v>
      </c>
      <c r="E711">
        <v>4</v>
      </c>
      <c r="F711">
        <v>663</v>
      </c>
      <c r="G711">
        <v>510</v>
      </c>
      <c r="H711">
        <v>208</v>
      </c>
      <c r="I711">
        <v>302</v>
      </c>
      <c r="J711">
        <v>0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302</v>
      </c>
      <c r="T711">
        <v>0</v>
      </c>
      <c r="U711">
        <v>0</v>
      </c>
      <c r="V711">
        <v>302</v>
      </c>
      <c r="W711">
        <v>14</v>
      </c>
      <c r="X711">
        <v>13</v>
      </c>
      <c r="Y711">
        <v>1</v>
      </c>
      <c r="Z711">
        <v>0</v>
      </c>
      <c r="AA711">
        <v>288</v>
      </c>
      <c r="AB711">
        <v>159</v>
      </c>
      <c r="AC711">
        <v>25</v>
      </c>
      <c r="AD711">
        <v>87</v>
      </c>
      <c r="AE711">
        <v>9</v>
      </c>
      <c r="AF711">
        <v>1</v>
      </c>
      <c r="AG711">
        <v>2</v>
      </c>
      <c r="AH711">
        <v>0</v>
      </c>
      <c r="AI711">
        <v>4</v>
      </c>
      <c r="AJ711">
        <v>1</v>
      </c>
      <c r="AK711">
        <v>5</v>
      </c>
      <c r="AL711">
        <v>4</v>
      </c>
      <c r="AM711">
        <v>3</v>
      </c>
      <c r="AN711">
        <v>0</v>
      </c>
      <c r="AO711">
        <v>0</v>
      </c>
      <c r="AP711">
        <v>3</v>
      </c>
      <c r="AQ711">
        <v>0</v>
      </c>
      <c r="AR711">
        <v>0</v>
      </c>
      <c r="AS711">
        <v>1</v>
      </c>
      <c r="AT711">
        <v>1</v>
      </c>
      <c r="AU711">
        <v>1</v>
      </c>
      <c r="AV711">
        <v>3</v>
      </c>
      <c r="AW711">
        <v>1</v>
      </c>
      <c r="AX711">
        <v>2</v>
      </c>
      <c r="AY711">
        <v>2</v>
      </c>
      <c r="AZ711">
        <v>4</v>
      </c>
      <c r="BA711">
        <v>159</v>
      </c>
      <c r="BB711">
        <v>43</v>
      </c>
      <c r="BC711">
        <v>2</v>
      </c>
      <c r="BD711">
        <v>24</v>
      </c>
      <c r="BE711">
        <v>7</v>
      </c>
      <c r="BF711">
        <v>1</v>
      </c>
      <c r="BG711">
        <v>0</v>
      </c>
      <c r="BH711">
        <v>0</v>
      </c>
      <c r="BI711">
        <v>5</v>
      </c>
      <c r="BJ711">
        <v>4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43</v>
      </c>
      <c r="CB711">
        <v>8</v>
      </c>
      <c r="CC711">
        <v>1</v>
      </c>
      <c r="CD711">
        <v>0</v>
      </c>
      <c r="CE711">
        <v>0</v>
      </c>
      <c r="CF711">
        <v>3</v>
      </c>
      <c r="CG711">
        <v>0</v>
      </c>
      <c r="CH711">
        <v>1</v>
      </c>
      <c r="CI711">
        <v>0</v>
      </c>
      <c r="CJ711">
        <v>0</v>
      </c>
      <c r="CK711">
        <v>0</v>
      </c>
      <c r="CL711">
        <v>0</v>
      </c>
      <c r="CM711">
        <v>1</v>
      </c>
      <c r="CN711">
        <v>0</v>
      </c>
      <c r="CO711">
        <v>1</v>
      </c>
      <c r="CP711">
        <v>1</v>
      </c>
      <c r="CQ711">
        <v>8</v>
      </c>
      <c r="CR711">
        <v>6</v>
      </c>
      <c r="CS711">
        <v>4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1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1</v>
      </c>
      <c r="DQ711">
        <v>6</v>
      </c>
      <c r="DR711">
        <v>17</v>
      </c>
      <c r="DS711">
        <v>3</v>
      </c>
      <c r="DT711">
        <v>0</v>
      </c>
      <c r="DU711">
        <v>7</v>
      </c>
      <c r="DV711">
        <v>2</v>
      </c>
      <c r="DW711">
        <v>0</v>
      </c>
      <c r="DX711">
        <v>0</v>
      </c>
      <c r="DY711">
        <v>0</v>
      </c>
      <c r="DZ711">
        <v>0</v>
      </c>
      <c r="EA711">
        <v>0</v>
      </c>
      <c r="EB711">
        <v>0</v>
      </c>
      <c r="EC711">
        <v>1</v>
      </c>
      <c r="ED711">
        <v>0</v>
      </c>
      <c r="EE711">
        <v>0</v>
      </c>
      <c r="EF711">
        <v>0</v>
      </c>
      <c r="EG711">
        <v>0</v>
      </c>
      <c r="EH711">
        <v>0</v>
      </c>
      <c r="EI711">
        <v>0</v>
      </c>
      <c r="EJ711">
        <v>0</v>
      </c>
      <c r="EK711">
        <v>0</v>
      </c>
      <c r="EL711">
        <v>0</v>
      </c>
      <c r="EM711">
        <v>0</v>
      </c>
      <c r="EN711">
        <v>1</v>
      </c>
      <c r="EO711">
        <v>0</v>
      </c>
      <c r="EP711">
        <v>3</v>
      </c>
      <c r="EQ711">
        <v>17</v>
      </c>
      <c r="ER711">
        <v>11</v>
      </c>
      <c r="ES711">
        <v>0</v>
      </c>
      <c r="ET711">
        <v>1</v>
      </c>
      <c r="EU711">
        <v>5</v>
      </c>
      <c r="EV711">
        <v>0</v>
      </c>
      <c r="EW711">
        <v>0</v>
      </c>
      <c r="EX711">
        <v>0</v>
      </c>
      <c r="EY711">
        <v>0</v>
      </c>
      <c r="EZ711">
        <v>0</v>
      </c>
      <c r="FA711">
        <v>0</v>
      </c>
      <c r="FB711">
        <v>0</v>
      </c>
      <c r="FC711">
        <v>1</v>
      </c>
      <c r="FD711">
        <v>0</v>
      </c>
      <c r="FE711">
        <v>0</v>
      </c>
      <c r="FF711">
        <v>0</v>
      </c>
      <c r="FG711">
        <v>0</v>
      </c>
      <c r="FH711">
        <v>1</v>
      </c>
      <c r="FI711">
        <v>0</v>
      </c>
      <c r="FJ711">
        <v>0</v>
      </c>
      <c r="FK711">
        <v>0</v>
      </c>
      <c r="FL711">
        <v>0</v>
      </c>
      <c r="FM711">
        <v>1</v>
      </c>
      <c r="FN711">
        <v>0</v>
      </c>
      <c r="FO711">
        <v>1</v>
      </c>
      <c r="FP711">
        <v>1</v>
      </c>
      <c r="FQ711">
        <v>11</v>
      </c>
      <c r="FR711">
        <v>38</v>
      </c>
      <c r="FS711">
        <v>16</v>
      </c>
      <c r="FT711">
        <v>1</v>
      </c>
      <c r="FU711">
        <v>2</v>
      </c>
      <c r="FV711">
        <v>0</v>
      </c>
      <c r="FW711">
        <v>0</v>
      </c>
      <c r="FX711">
        <v>9</v>
      </c>
      <c r="FY711">
        <v>0</v>
      </c>
      <c r="FZ711">
        <v>0</v>
      </c>
      <c r="GA711">
        <v>1</v>
      </c>
      <c r="GB711">
        <v>4</v>
      </c>
      <c r="GC711">
        <v>0</v>
      </c>
      <c r="GD711">
        <v>1</v>
      </c>
      <c r="GE711">
        <v>0</v>
      </c>
      <c r="GF711">
        <v>2</v>
      </c>
      <c r="GG711">
        <v>0</v>
      </c>
      <c r="GH711">
        <v>1</v>
      </c>
      <c r="GI711">
        <v>0</v>
      </c>
      <c r="GJ711">
        <v>0</v>
      </c>
      <c r="GK711">
        <v>0</v>
      </c>
      <c r="GL711">
        <v>0</v>
      </c>
      <c r="GM711">
        <v>0</v>
      </c>
      <c r="GN711">
        <v>0</v>
      </c>
      <c r="GO711">
        <v>1</v>
      </c>
      <c r="GP711">
        <v>0</v>
      </c>
      <c r="GQ711">
        <v>38</v>
      </c>
      <c r="GR711">
        <v>4</v>
      </c>
      <c r="GS711">
        <v>0</v>
      </c>
      <c r="GT711">
        <v>3</v>
      </c>
      <c r="GU711">
        <v>0</v>
      </c>
      <c r="GV711">
        <v>0</v>
      </c>
      <c r="GW711">
        <v>0</v>
      </c>
      <c r="GX711">
        <v>0</v>
      </c>
      <c r="GY711">
        <v>0</v>
      </c>
      <c r="GZ711">
        <v>0</v>
      </c>
      <c r="HA711">
        <v>0</v>
      </c>
      <c r="HB711">
        <v>0</v>
      </c>
      <c r="HC711">
        <v>0</v>
      </c>
      <c r="HD711">
        <v>0</v>
      </c>
      <c r="HE711">
        <v>0</v>
      </c>
      <c r="HF711">
        <v>0</v>
      </c>
      <c r="HG711">
        <v>0</v>
      </c>
      <c r="HH711">
        <v>0</v>
      </c>
      <c r="HI711">
        <v>0</v>
      </c>
      <c r="HJ711">
        <v>0</v>
      </c>
      <c r="HK711">
        <v>0</v>
      </c>
      <c r="HL711">
        <v>1</v>
      </c>
      <c r="HM711">
        <v>0</v>
      </c>
      <c r="HN711">
        <v>0</v>
      </c>
      <c r="HO711">
        <v>0</v>
      </c>
      <c r="HP711">
        <v>0</v>
      </c>
      <c r="HQ711">
        <v>4</v>
      </c>
      <c r="HR711">
        <v>2</v>
      </c>
      <c r="HS711">
        <v>0</v>
      </c>
      <c r="HT711">
        <v>0</v>
      </c>
      <c r="HU711">
        <v>2</v>
      </c>
      <c r="HV711">
        <v>0</v>
      </c>
      <c r="HW711">
        <v>0</v>
      </c>
      <c r="HX711">
        <v>0</v>
      </c>
      <c r="HY711">
        <v>0</v>
      </c>
      <c r="HZ711">
        <v>0</v>
      </c>
      <c r="IA711">
        <v>0</v>
      </c>
      <c r="IB711">
        <v>0</v>
      </c>
      <c r="IC711">
        <v>0</v>
      </c>
      <c r="ID711">
        <v>0</v>
      </c>
      <c r="IE711">
        <v>2</v>
      </c>
    </row>
    <row r="712" spans="1:239">
      <c r="A712" t="s">
        <v>409</v>
      </c>
      <c r="B712" t="s">
        <v>408</v>
      </c>
      <c r="C712" t="str">
        <f>"062001"</f>
        <v>062001</v>
      </c>
      <c r="D712" t="s">
        <v>227</v>
      </c>
      <c r="E712">
        <v>5</v>
      </c>
      <c r="F712">
        <v>1103</v>
      </c>
      <c r="G712">
        <v>840</v>
      </c>
      <c r="H712">
        <v>356</v>
      </c>
      <c r="I712">
        <v>484</v>
      </c>
      <c r="J712">
        <v>1</v>
      </c>
      <c r="K712">
        <v>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484</v>
      </c>
      <c r="T712">
        <v>0</v>
      </c>
      <c r="U712">
        <v>0</v>
      </c>
      <c r="V712">
        <v>484</v>
      </c>
      <c r="W712">
        <v>18</v>
      </c>
      <c r="X712">
        <v>14</v>
      </c>
      <c r="Y712">
        <v>4</v>
      </c>
      <c r="Z712">
        <v>0</v>
      </c>
      <c r="AA712">
        <v>466</v>
      </c>
      <c r="AB712">
        <v>306</v>
      </c>
      <c r="AC712">
        <v>24</v>
      </c>
      <c r="AD712">
        <v>167</v>
      </c>
      <c r="AE712">
        <v>10</v>
      </c>
      <c r="AF712">
        <v>2</v>
      </c>
      <c r="AG712">
        <v>3</v>
      </c>
      <c r="AH712">
        <v>0</v>
      </c>
      <c r="AI712">
        <v>22</v>
      </c>
      <c r="AJ712">
        <v>2</v>
      </c>
      <c r="AK712">
        <v>46</v>
      </c>
      <c r="AL712">
        <v>2</v>
      </c>
      <c r="AM712">
        <v>8</v>
      </c>
      <c r="AN712">
        <v>1</v>
      </c>
      <c r="AO712">
        <v>1</v>
      </c>
      <c r="AP712">
        <v>3</v>
      </c>
      <c r="AQ712">
        <v>1</v>
      </c>
      <c r="AR712">
        <v>0</v>
      </c>
      <c r="AS712">
        <v>1</v>
      </c>
      <c r="AT712">
        <v>2</v>
      </c>
      <c r="AU712">
        <v>2</v>
      </c>
      <c r="AV712">
        <v>0</v>
      </c>
      <c r="AW712">
        <v>3</v>
      </c>
      <c r="AX712">
        <v>5</v>
      </c>
      <c r="AY712">
        <v>1</v>
      </c>
      <c r="AZ712">
        <v>0</v>
      </c>
      <c r="BA712">
        <v>306</v>
      </c>
      <c r="BB712">
        <v>37</v>
      </c>
      <c r="BC712">
        <v>3</v>
      </c>
      <c r="BD712">
        <v>4</v>
      </c>
      <c r="BE712">
        <v>7</v>
      </c>
      <c r="BF712">
        <v>1</v>
      </c>
      <c r="BG712">
        <v>0</v>
      </c>
      <c r="BH712">
        <v>0</v>
      </c>
      <c r="BI712">
        <v>2</v>
      </c>
      <c r="BJ712">
        <v>3</v>
      </c>
      <c r="BK712">
        <v>0</v>
      </c>
      <c r="BL712">
        <v>0</v>
      </c>
      <c r="BM712">
        <v>0</v>
      </c>
      <c r="BN712">
        <v>1</v>
      </c>
      <c r="BO712">
        <v>10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3</v>
      </c>
      <c r="BY712">
        <v>1</v>
      </c>
      <c r="BZ712">
        <v>2</v>
      </c>
      <c r="CA712">
        <v>37</v>
      </c>
      <c r="CB712">
        <v>7</v>
      </c>
      <c r="CC712">
        <v>3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1</v>
      </c>
      <c r="CN712">
        <v>0</v>
      </c>
      <c r="CO712">
        <v>0</v>
      </c>
      <c r="CP712">
        <v>3</v>
      </c>
      <c r="CQ712">
        <v>7</v>
      </c>
      <c r="CR712">
        <v>15</v>
      </c>
      <c r="CS712">
        <v>4</v>
      </c>
      <c r="CT712">
        <v>2</v>
      </c>
      <c r="CU712">
        <v>0</v>
      </c>
      <c r="CV712">
        <v>2</v>
      </c>
      <c r="CW712">
        <v>1</v>
      </c>
      <c r="CX712">
        <v>2</v>
      </c>
      <c r="CY712">
        <v>0</v>
      </c>
      <c r="CZ712">
        <v>0</v>
      </c>
      <c r="DA712">
        <v>0</v>
      </c>
      <c r="DB712">
        <v>1</v>
      </c>
      <c r="DC712">
        <v>0</v>
      </c>
      <c r="DD712">
        <v>0</v>
      </c>
      <c r="DE712">
        <v>0</v>
      </c>
      <c r="DF712">
        <v>0</v>
      </c>
      <c r="DG712">
        <v>1</v>
      </c>
      <c r="DH712">
        <v>0</v>
      </c>
      <c r="DI712">
        <v>0</v>
      </c>
      <c r="DJ712">
        <v>0</v>
      </c>
      <c r="DK712">
        <v>0</v>
      </c>
      <c r="DL712">
        <v>1</v>
      </c>
      <c r="DM712">
        <v>0</v>
      </c>
      <c r="DN712">
        <v>0</v>
      </c>
      <c r="DO712">
        <v>0</v>
      </c>
      <c r="DP712">
        <v>1</v>
      </c>
      <c r="DQ712">
        <v>15</v>
      </c>
      <c r="DR712">
        <v>43</v>
      </c>
      <c r="DS712">
        <v>9</v>
      </c>
      <c r="DT712">
        <v>1</v>
      </c>
      <c r="DU712">
        <v>21</v>
      </c>
      <c r="DV712">
        <v>0</v>
      </c>
      <c r="DW712">
        <v>0</v>
      </c>
      <c r="DX712">
        <v>0</v>
      </c>
      <c r="DY712">
        <v>0</v>
      </c>
      <c r="DZ712">
        <v>1</v>
      </c>
      <c r="EA712">
        <v>0</v>
      </c>
      <c r="EB712">
        <v>1</v>
      </c>
      <c r="EC712">
        <v>0</v>
      </c>
      <c r="ED712">
        <v>0</v>
      </c>
      <c r="EE712">
        <v>0</v>
      </c>
      <c r="EF712">
        <v>0</v>
      </c>
      <c r="EG712">
        <v>0</v>
      </c>
      <c r="EH712">
        <v>0</v>
      </c>
      <c r="EI712">
        <v>0</v>
      </c>
      <c r="EJ712">
        <v>1</v>
      </c>
      <c r="EK712">
        <v>0</v>
      </c>
      <c r="EL712">
        <v>0</v>
      </c>
      <c r="EM712">
        <v>0</v>
      </c>
      <c r="EN712">
        <v>1</v>
      </c>
      <c r="EO712">
        <v>0</v>
      </c>
      <c r="EP712">
        <v>8</v>
      </c>
      <c r="EQ712">
        <v>43</v>
      </c>
      <c r="ER712">
        <v>10</v>
      </c>
      <c r="ES712">
        <v>1</v>
      </c>
      <c r="ET712">
        <v>2</v>
      </c>
      <c r="EU712">
        <v>5</v>
      </c>
      <c r="EV712">
        <v>0</v>
      </c>
      <c r="EW712">
        <v>0</v>
      </c>
      <c r="EX712">
        <v>0</v>
      </c>
      <c r="EY712">
        <v>0</v>
      </c>
      <c r="EZ712">
        <v>1</v>
      </c>
      <c r="FA712">
        <v>0</v>
      </c>
      <c r="FB712">
        <v>0</v>
      </c>
      <c r="FC712">
        <v>1</v>
      </c>
      <c r="FD712">
        <v>0</v>
      </c>
      <c r="FE712">
        <v>0</v>
      </c>
      <c r="FF712">
        <v>0</v>
      </c>
      <c r="FG712">
        <v>0</v>
      </c>
      <c r="FH712">
        <v>0</v>
      </c>
      <c r="FI712">
        <v>0</v>
      </c>
      <c r="FJ712">
        <v>0</v>
      </c>
      <c r="FK712">
        <v>0</v>
      </c>
      <c r="FL712">
        <v>0</v>
      </c>
      <c r="FM712">
        <v>0</v>
      </c>
      <c r="FN712">
        <v>0</v>
      </c>
      <c r="FO712">
        <v>0</v>
      </c>
      <c r="FP712">
        <v>0</v>
      </c>
      <c r="FQ712">
        <v>10</v>
      </c>
      <c r="FR712">
        <v>34</v>
      </c>
      <c r="FS712">
        <v>16</v>
      </c>
      <c r="FT712">
        <v>2</v>
      </c>
      <c r="FU712">
        <v>1</v>
      </c>
      <c r="FV712">
        <v>0</v>
      </c>
      <c r="FW712">
        <v>0</v>
      </c>
      <c r="FX712">
        <v>4</v>
      </c>
      <c r="FY712">
        <v>3</v>
      </c>
      <c r="FZ712">
        <v>0</v>
      </c>
      <c r="GA712">
        <v>0</v>
      </c>
      <c r="GB712">
        <v>1</v>
      </c>
      <c r="GC712">
        <v>0</v>
      </c>
      <c r="GD712">
        <v>1</v>
      </c>
      <c r="GE712">
        <v>0</v>
      </c>
      <c r="GF712">
        <v>2</v>
      </c>
      <c r="GG712">
        <v>0</v>
      </c>
      <c r="GH712">
        <v>0</v>
      </c>
      <c r="GI712">
        <v>0</v>
      </c>
      <c r="GJ712">
        <v>0</v>
      </c>
      <c r="GK712">
        <v>2</v>
      </c>
      <c r="GL712">
        <v>0</v>
      </c>
      <c r="GM712">
        <v>0</v>
      </c>
      <c r="GN712">
        <v>0</v>
      </c>
      <c r="GO712">
        <v>1</v>
      </c>
      <c r="GP712">
        <v>1</v>
      </c>
      <c r="GQ712">
        <v>34</v>
      </c>
      <c r="GR712">
        <v>13</v>
      </c>
      <c r="GS712">
        <v>3</v>
      </c>
      <c r="GT712">
        <v>4</v>
      </c>
      <c r="GU712">
        <v>0</v>
      </c>
      <c r="GV712">
        <v>1</v>
      </c>
      <c r="GW712">
        <v>0</v>
      </c>
      <c r="GX712">
        <v>0</v>
      </c>
      <c r="GY712">
        <v>0</v>
      </c>
      <c r="GZ712">
        <v>2</v>
      </c>
      <c r="HA712">
        <v>0</v>
      </c>
      <c r="HB712">
        <v>0</v>
      </c>
      <c r="HC712">
        <v>1</v>
      </c>
      <c r="HD712">
        <v>1</v>
      </c>
      <c r="HE712">
        <v>0</v>
      </c>
      <c r="HF712">
        <v>0</v>
      </c>
      <c r="HG712">
        <v>0</v>
      </c>
      <c r="HH712">
        <v>0</v>
      </c>
      <c r="HI712">
        <v>0</v>
      </c>
      <c r="HJ712">
        <v>0</v>
      </c>
      <c r="HK712">
        <v>0</v>
      </c>
      <c r="HL712">
        <v>0</v>
      </c>
      <c r="HM712">
        <v>0</v>
      </c>
      <c r="HN712">
        <v>0</v>
      </c>
      <c r="HO712">
        <v>0</v>
      </c>
      <c r="HP712">
        <v>1</v>
      </c>
      <c r="HQ712">
        <v>13</v>
      </c>
      <c r="HR712">
        <v>1</v>
      </c>
      <c r="HS712">
        <v>0</v>
      </c>
      <c r="HT712">
        <v>0</v>
      </c>
      <c r="HU712">
        <v>0</v>
      </c>
      <c r="HV712">
        <v>0</v>
      </c>
      <c r="HW712">
        <v>0</v>
      </c>
      <c r="HX712">
        <v>0</v>
      </c>
      <c r="HY712">
        <v>1</v>
      </c>
      <c r="HZ712">
        <v>0</v>
      </c>
      <c r="IA712">
        <v>0</v>
      </c>
      <c r="IB712">
        <v>0</v>
      </c>
      <c r="IC712">
        <v>0</v>
      </c>
      <c r="ID712">
        <v>0</v>
      </c>
      <c r="IE712">
        <v>1</v>
      </c>
    </row>
    <row r="713" spans="1:239">
      <c r="A713" t="s">
        <v>407</v>
      </c>
      <c r="B713" t="s">
        <v>402</v>
      </c>
      <c r="C713" t="str">
        <f>"062002"</f>
        <v>062002</v>
      </c>
      <c r="D713" t="s">
        <v>227</v>
      </c>
      <c r="E713">
        <v>1</v>
      </c>
      <c r="F713">
        <v>1140</v>
      </c>
      <c r="G713">
        <v>860</v>
      </c>
      <c r="H713">
        <v>405</v>
      </c>
      <c r="I713">
        <v>455</v>
      </c>
      <c r="J713">
        <v>1</v>
      </c>
      <c r="K713">
        <v>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455</v>
      </c>
      <c r="T713">
        <v>0</v>
      </c>
      <c r="U713">
        <v>0</v>
      </c>
      <c r="V713">
        <v>455</v>
      </c>
      <c r="W713">
        <v>15</v>
      </c>
      <c r="X713">
        <v>14</v>
      </c>
      <c r="Y713">
        <v>1</v>
      </c>
      <c r="Z713">
        <v>0</v>
      </c>
      <c r="AA713">
        <v>440</v>
      </c>
      <c r="AB713">
        <v>243</v>
      </c>
      <c r="AC713">
        <v>30</v>
      </c>
      <c r="AD713">
        <v>134</v>
      </c>
      <c r="AE713">
        <v>5</v>
      </c>
      <c r="AF713">
        <v>0</v>
      </c>
      <c r="AG713">
        <v>11</v>
      </c>
      <c r="AH713">
        <v>0</v>
      </c>
      <c r="AI713">
        <v>7</v>
      </c>
      <c r="AJ713">
        <v>3</v>
      </c>
      <c r="AK713">
        <v>12</v>
      </c>
      <c r="AL713">
        <v>8</v>
      </c>
      <c r="AM713">
        <v>2</v>
      </c>
      <c r="AN713">
        <v>2</v>
      </c>
      <c r="AO713">
        <v>1</v>
      </c>
      <c r="AP713">
        <v>22</v>
      </c>
      <c r="AQ713">
        <v>1</v>
      </c>
      <c r="AR713">
        <v>0</v>
      </c>
      <c r="AS713">
        <v>1</v>
      </c>
      <c r="AT713">
        <v>1</v>
      </c>
      <c r="AU713">
        <v>0</v>
      </c>
      <c r="AV713">
        <v>2</v>
      </c>
      <c r="AW713">
        <v>0</v>
      </c>
      <c r="AX713">
        <v>0</v>
      </c>
      <c r="AY713">
        <v>0</v>
      </c>
      <c r="AZ713">
        <v>1</v>
      </c>
      <c r="BA713">
        <v>243</v>
      </c>
      <c r="BB713">
        <v>47</v>
      </c>
      <c r="BC713">
        <v>13</v>
      </c>
      <c r="BD713">
        <v>4</v>
      </c>
      <c r="BE713">
        <v>5</v>
      </c>
      <c r="BF713">
        <v>4</v>
      </c>
      <c r="BG713">
        <v>4</v>
      </c>
      <c r="BH713">
        <v>2</v>
      </c>
      <c r="BI713">
        <v>4</v>
      </c>
      <c r="BJ713">
        <v>3</v>
      </c>
      <c r="BK713">
        <v>0</v>
      </c>
      <c r="BL713">
        <v>4</v>
      </c>
      <c r="BM713">
        <v>0</v>
      </c>
      <c r="BN713">
        <v>0</v>
      </c>
      <c r="BO713">
        <v>0</v>
      </c>
      <c r="BP713">
        <v>0</v>
      </c>
      <c r="BQ713">
        <v>2</v>
      </c>
      <c r="BR713">
        <v>0</v>
      </c>
      <c r="BS713">
        <v>0</v>
      </c>
      <c r="BT713">
        <v>0</v>
      </c>
      <c r="BU713">
        <v>1</v>
      </c>
      <c r="BV713">
        <v>0</v>
      </c>
      <c r="BW713">
        <v>1</v>
      </c>
      <c r="BX713">
        <v>0</v>
      </c>
      <c r="BY713">
        <v>0</v>
      </c>
      <c r="BZ713">
        <v>0</v>
      </c>
      <c r="CA713">
        <v>47</v>
      </c>
      <c r="CB713">
        <v>12</v>
      </c>
      <c r="CC713">
        <v>2</v>
      </c>
      <c r="CD713">
        <v>0</v>
      </c>
      <c r="CE713">
        <v>3</v>
      </c>
      <c r="CF713">
        <v>2</v>
      </c>
      <c r="CG713">
        <v>1</v>
      </c>
      <c r="CH713">
        <v>0</v>
      </c>
      <c r="CI713">
        <v>1</v>
      </c>
      <c r="CJ713">
        <v>0</v>
      </c>
      <c r="CK713">
        <v>0</v>
      </c>
      <c r="CL713">
        <v>2</v>
      </c>
      <c r="CM713">
        <v>0</v>
      </c>
      <c r="CN713">
        <v>0</v>
      </c>
      <c r="CO713">
        <v>1</v>
      </c>
      <c r="CP713">
        <v>0</v>
      </c>
      <c r="CQ713">
        <v>12</v>
      </c>
      <c r="CR713">
        <v>10</v>
      </c>
      <c r="CS713">
        <v>3</v>
      </c>
      <c r="CT713">
        <v>0</v>
      </c>
      <c r="CU713">
        <v>1</v>
      </c>
      <c r="CV713">
        <v>0</v>
      </c>
      <c r="CW713">
        <v>2</v>
      </c>
      <c r="CX713">
        <v>0</v>
      </c>
      <c r="CY713">
        <v>0</v>
      </c>
      <c r="CZ713">
        <v>0</v>
      </c>
      <c r="DA713">
        <v>2</v>
      </c>
      <c r="DB713">
        <v>0</v>
      </c>
      <c r="DC713">
        <v>0</v>
      </c>
      <c r="DD713">
        <v>1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1</v>
      </c>
      <c r="DN713">
        <v>0</v>
      </c>
      <c r="DO713">
        <v>0</v>
      </c>
      <c r="DP713">
        <v>0</v>
      </c>
      <c r="DQ713">
        <v>10</v>
      </c>
      <c r="DR713">
        <v>44</v>
      </c>
      <c r="DS713">
        <v>2</v>
      </c>
      <c r="DT713">
        <v>3</v>
      </c>
      <c r="DU713">
        <v>31</v>
      </c>
      <c r="DV713">
        <v>1</v>
      </c>
      <c r="DW713">
        <v>0</v>
      </c>
      <c r="DX713">
        <v>2</v>
      </c>
      <c r="DY713">
        <v>0</v>
      </c>
      <c r="DZ713">
        <v>0</v>
      </c>
      <c r="EA713">
        <v>0</v>
      </c>
      <c r="EB713">
        <v>0</v>
      </c>
      <c r="EC713">
        <v>0</v>
      </c>
      <c r="ED713">
        <v>0</v>
      </c>
      <c r="EE713">
        <v>0</v>
      </c>
      <c r="EF713">
        <v>1</v>
      </c>
      <c r="EG713">
        <v>0</v>
      </c>
      <c r="EH713">
        <v>0</v>
      </c>
      <c r="EI713">
        <v>0</v>
      </c>
      <c r="EJ713">
        <v>2</v>
      </c>
      <c r="EK713">
        <v>0</v>
      </c>
      <c r="EL713">
        <v>0</v>
      </c>
      <c r="EM713">
        <v>0</v>
      </c>
      <c r="EN713">
        <v>0</v>
      </c>
      <c r="EO713">
        <v>0</v>
      </c>
      <c r="EP713">
        <v>2</v>
      </c>
      <c r="EQ713">
        <v>44</v>
      </c>
      <c r="ER713">
        <v>21</v>
      </c>
      <c r="ES713">
        <v>4</v>
      </c>
      <c r="ET713">
        <v>2</v>
      </c>
      <c r="EU713">
        <v>6</v>
      </c>
      <c r="EV713">
        <v>1</v>
      </c>
      <c r="EW713">
        <v>0</v>
      </c>
      <c r="EX713">
        <v>0</v>
      </c>
      <c r="EY713">
        <v>1</v>
      </c>
      <c r="EZ713">
        <v>2</v>
      </c>
      <c r="FA713">
        <v>1</v>
      </c>
      <c r="FB713">
        <v>0</v>
      </c>
      <c r="FC713">
        <v>0</v>
      </c>
      <c r="FD713">
        <v>1</v>
      </c>
      <c r="FE713">
        <v>0</v>
      </c>
      <c r="FF713">
        <v>0</v>
      </c>
      <c r="FG713">
        <v>0</v>
      </c>
      <c r="FH713">
        <v>0</v>
      </c>
      <c r="FI713">
        <v>1</v>
      </c>
      <c r="FJ713">
        <v>0</v>
      </c>
      <c r="FK713">
        <v>0</v>
      </c>
      <c r="FL713">
        <v>0</v>
      </c>
      <c r="FM713">
        <v>1</v>
      </c>
      <c r="FN713">
        <v>0</v>
      </c>
      <c r="FO713">
        <v>1</v>
      </c>
      <c r="FP713">
        <v>0</v>
      </c>
      <c r="FQ713">
        <v>21</v>
      </c>
      <c r="FR713">
        <v>46</v>
      </c>
      <c r="FS713">
        <v>15</v>
      </c>
      <c r="FT713">
        <v>6</v>
      </c>
      <c r="FU713">
        <v>1</v>
      </c>
      <c r="FV713">
        <v>0</v>
      </c>
      <c r="FW713">
        <v>1</v>
      </c>
      <c r="FX713">
        <v>3</v>
      </c>
      <c r="FY713">
        <v>4</v>
      </c>
      <c r="FZ713">
        <v>0</v>
      </c>
      <c r="GA713">
        <v>1</v>
      </c>
      <c r="GB713">
        <v>2</v>
      </c>
      <c r="GC713">
        <v>1</v>
      </c>
      <c r="GD713">
        <v>3</v>
      </c>
      <c r="GE713">
        <v>1</v>
      </c>
      <c r="GF713">
        <v>2</v>
      </c>
      <c r="GG713">
        <v>0</v>
      </c>
      <c r="GH713">
        <v>0</v>
      </c>
      <c r="GI713">
        <v>0</v>
      </c>
      <c r="GJ713">
        <v>1</v>
      </c>
      <c r="GK713">
        <v>0</v>
      </c>
      <c r="GL713">
        <v>0</v>
      </c>
      <c r="GM713">
        <v>1</v>
      </c>
      <c r="GN713">
        <v>0</v>
      </c>
      <c r="GO713">
        <v>3</v>
      </c>
      <c r="GP713">
        <v>1</v>
      </c>
      <c r="GQ713">
        <v>46</v>
      </c>
      <c r="GR713">
        <v>16</v>
      </c>
      <c r="GS713">
        <v>3</v>
      </c>
      <c r="GT713">
        <v>7</v>
      </c>
      <c r="GU713">
        <v>0</v>
      </c>
      <c r="GV713">
        <v>2</v>
      </c>
      <c r="GW713">
        <v>0</v>
      </c>
      <c r="GX713">
        <v>0</v>
      </c>
      <c r="GY713">
        <v>0</v>
      </c>
      <c r="GZ713">
        <v>0</v>
      </c>
      <c r="HA713">
        <v>0</v>
      </c>
      <c r="HB713">
        <v>0</v>
      </c>
      <c r="HC713">
        <v>0</v>
      </c>
      <c r="HD713">
        <v>0</v>
      </c>
      <c r="HE713">
        <v>0</v>
      </c>
      <c r="HF713">
        <v>1</v>
      </c>
      <c r="HG713">
        <v>1</v>
      </c>
      <c r="HH713">
        <v>0</v>
      </c>
      <c r="HI713">
        <v>0</v>
      </c>
      <c r="HJ713">
        <v>0</v>
      </c>
      <c r="HK713">
        <v>0</v>
      </c>
      <c r="HL713">
        <v>0</v>
      </c>
      <c r="HM713">
        <v>0</v>
      </c>
      <c r="HN713">
        <v>1</v>
      </c>
      <c r="HO713">
        <v>0</v>
      </c>
      <c r="HP713">
        <v>1</v>
      </c>
      <c r="HQ713">
        <v>16</v>
      </c>
      <c r="HR713">
        <v>1</v>
      </c>
      <c r="HS713">
        <v>0</v>
      </c>
      <c r="HT713">
        <v>0</v>
      </c>
      <c r="HU713">
        <v>0</v>
      </c>
      <c r="HV713">
        <v>0</v>
      </c>
      <c r="HW713">
        <v>0</v>
      </c>
      <c r="HX713">
        <v>0</v>
      </c>
      <c r="HY713">
        <v>0</v>
      </c>
      <c r="HZ713">
        <v>0</v>
      </c>
      <c r="IA713">
        <v>0</v>
      </c>
      <c r="IB713">
        <v>0</v>
      </c>
      <c r="IC713">
        <v>0</v>
      </c>
      <c r="ID713">
        <v>1</v>
      </c>
      <c r="IE713">
        <v>1</v>
      </c>
    </row>
    <row r="714" spans="1:239">
      <c r="A714" t="s">
        <v>406</v>
      </c>
      <c r="B714" t="s">
        <v>402</v>
      </c>
      <c r="C714" t="str">
        <f>"062002"</f>
        <v>062002</v>
      </c>
      <c r="D714" t="s">
        <v>293</v>
      </c>
      <c r="E714">
        <v>2</v>
      </c>
      <c r="F714">
        <v>1200</v>
      </c>
      <c r="G714">
        <v>900</v>
      </c>
      <c r="H714">
        <v>480</v>
      </c>
      <c r="I714">
        <v>420</v>
      </c>
      <c r="J714">
        <v>3</v>
      </c>
      <c r="K714">
        <v>5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420</v>
      </c>
      <c r="T714">
        <v>0</v>
      </c>
      <c r="U714">
        <v>0</v>
      </c>
      <c r="V714">
        <v>420</v>
      </c>
      <c r="W714">
        <v>18</v>
      </c>
      <c r="X714">
        <v>14</v>
      </c>
      <c r="Y714">
        <v>4</v>
      </c>
      <c r="Z714">
        <v>0</v>
      </c>
      <c r="AA714">
        <v>402</v>
      </c>
      <c r="AB714">
        <v>204</v>
      </c>
      <c r="AC714">
        <v>23</v>
      </c>
      <c r="AD714">
        <v>101</v>
      </c>
      <c r="AE714">
        <v>2</v>
      </c>
      <c r="AF714">
        <v>2</v>
      </c>
      <c r="AG714">
        <v>10</v>
      </c>
      <c r="AH714">
        <v>0</v>
      </c>
      <c r="AI714">
        <v>13</v>
      </c>
      <c r="AJ714">
        <v>0</v>
      </c>
      <c r="AK714">
        <v>33</v>
      </c>
      <c r="AL714">
        <v>1</v>
      </c>
      <c r="AM714">
        <v>0</v>
      </c>
      <c r="AN714">
        <v>4</v>
      </c>
      <c r="AO714">
        <v>1</v>
      </c>
      <c r="AP714">
        <v>7</v>
      </c>
      <c r="AQ714">
        <v>2</v>
      </c>
      <c r="AR714">
        <v>0</v>
      </c>
      <c r="AS714">
        <v>0</v>
      </c>
      <c r="AT714">
        <v>3</v>
      </c>
      <c r="AU714">
        <v>0</v>
      </c>
      <c r="AV714">
        <v>1</v>
      </c>
      <c r="AW714">
        <v>0</v>
      </c>
      <c r="AX714">
        <v>1</v>
      </c>
      <c r="AY714">
        <v>0</v>
      </c>
      <c r="AZ714">
        <v>0</v>
      </c>
      <c r="BA714">
        <v>204</v>
      </c>
      <c r="BB714">
        <v>35</v>
      </c>
      <c r="BC714">
        <v>11</v>
      </c>
      <c r="BD714">
        <v>1</v>
      </c>
      <c r="BE714">
        <v>6</v>
      </c>
      <c r="BF714">
        <v>6</v>
      </c>
      <c r="BG714">
        <v>1</v>
      </c>
      <c r="BH714">
        <v>0</v>
      </c>
      <c r="BI714">
        <v>5</v>
      </c>
      <c r="BJ714">
        <v>0</v>
      </c>
      <c r="BK714">
        <v>1</v>
      </c>
      <c r="BL714">
        <v>0</v>
      </c>
      <c r="BM714">
        <v>0</v>
      </c>
      <c r="BN714">
        <v>0</v>
      </c>
      <c r="BO714">
        <v>0</v>
      </c>
      <c r="BP714">
        <v>1</v>
      </c>
      <c r="BQ714">
        <v>0</v>
      </c>
      <c r="BR714">
        <v>1</v>
      </c>
      <c r="BS714">
        <v>0</v>
      </c>
      <c r="BT714">
        <v>0</v>
      </c>
      <c r="BU714">
        <v>0</v>
      </c>
      <c r="BV714">
        <v>1</v>
      </c>
      <c r="BW714">
        <v>1</v>
      </c>
      <c r="BX714">
        <v>0</v>
      </c>
      <c r="BY714">
        <v>0</v>
      </c>
      <c r="BZ714">
        <v>0</v>
      </c>
      <c r="CA714">
        <v>35</v>
      </c>
      <c r="CB714">
        <v>11</v>
      </c>
      <c r="CC714">
        <v>5</v>
      </c>
      <c r="CD714">
        <v>0</v>
      </c>
      <c r="CE714">
        <v>3</v>
      </c>
      <c r="CF714">
        <v>1</v>
      </c>
      <c r="CG714">
        <v>0</v>
      </c>
      <c r="CH714">
        <v>0</v>
      </c>
      <c r="CI714">
        <v>0</v>
      </c>
      <c r="CJ714">
        <v>0</v>
      </c>
      <c r="CK714">
        <v>1</v>
      </c>
      <c r="CL714">
        <v>0</v>
      </c>
      <c r="CM714">
        <v>0</v>
      </c>
      <c r="CN714">
        <v>0</v>
      </c>
      <c r="CO714">
        <v>1</v>
      </c>
      <c r="CP714">
        <v>0</v>
      </c>
      <c r="CQ714">
        <v>11</v>
      </c>
      <c r="CR714">
        <v>11</v>
      </c>
      <c r="CS714">
        <v>10</v>
      </c>
      <c r="CT714">
        <v>0</v>
      </c>
      <c r="CU714">
        <v>0</v>
      </c>
      <c r="CV714">
        <v>0</v>
      </c>
      <c r="CW714">
        <v>1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11</v>
      </c>
      <c r="DR714">
        <v>65</v>
      </c>
      <c r="DS714">
        <v>6</v>
      </c>
      <c r="DT714">
        <v>0</v>
      </c>
      <c r="DU714">
        <v>47</v>
      </c>
      <c r="DV714">
        <v>0</v>
      </c>
      <c r="DW714">
        <v>0</v>
      </c>
      <c r="DX714">
        <v>1</v>
      </c>
      <c r="DY714">
        <v>0</v>
      </c>
      <c r="DZ714">
        <v>0</v>
      </c>
      <c r="EA714">
        <v>1</v>
      </c>
      <c r="EB714">
        <v>0</v>
      </c>
      <c r="EC714">
        <v>0</v>
      </c>
      <c r="ED714">
        <v>0</v>
      </c>
      <c r="EE714">
        <v>0</v>
      </c>
      <c r="EF714">
        <v>1</v>
      </c>
      <c r="EG714">
        <v>1</v>
      </c>
      <c r="EH714">
        <v>0</v>
      </c>
      <c r="EI714">
        <v>1</v>
      </c>
      <c r="EJ714">
        <v>1</v>
      </c>
      <c r="EK714">
        <v>0</v>
      </c>
      <c r="EL714">
        <v>0</v>
      </c>
      <c r="EM714">
        <v>0</v>
      </c>
      <c r="EN714">
        <v>0</v>
      </c>
      <c r="EO714">
        <v>0</v>
      </c>
      <c r="EP714">
        <v>6</v>
      </c>
      <c r="EQ714">
        <v>65</v>
      </c>
      <c r="ER714">
        <v>24</v>
      </c>
      <c r="ES714">
        <v>2</v>
      </c>
      <c r="ET714">
        <v>6</v>
      </c>
      <c r="EU714">
        <v>4</v>
      </c>
      <c r="EV714">
        <v>1</v>
      </c>
      <c r="EW714">
        <v>0</v>
      </c>
      <c r="EX714">
        <v>0</v>
      </c>
      <c r="EY714">
        <v>2</v>
      </c>
      <c r="EZ714">
        <v>0</v>
      </c>
      <c r="FA714">
        <v>0</v>
      </c>
      <c r="FB714">
        <v>1</v>
      </c>
      <c r="FC714">
        <v>0</v>
      </c>
      <c r="FD714">
        <v>1</v>
      </c>
      <c r="FE714">
        <v>0</v>
      </c>
      <c r="FF714">
        <v>1</v>
      </c>
      <c r="FG714">
        <v>0</v>
      </c>
      <c r="FH714">
        <v>3</v>
      </c>
      <c r="FI714">
        <v>0</v>
      </c>
      <c r="FJ714">
        <v>0</v>
      </c>
      <c r="FK714">
        <v>0</v>
      </c>
      <c r="FL714">
        <v>0</v>
      </c>
      <c r="FM714">
        <v>1</v>
      </c>
      <c r="FN714">
        <v>1</v>
      </c>
      <c r="FO714">
        <v>0</v>
      </c>
      <c r="FP714">
        <v>1</v>
      </c>
      <c r="FQ714">
        <v>24</v>
      </c>
      <c r="FR714">
        <v>39</v>
      </c>
      <c r="FS714">
        <v>14</v>
      </c>
      <c r="FT714">
        <v>2</v>
      </c>
      <c r="FU714">
        <v>1</v>
      </c>
      <c r="FV714">
        <v>1</v>
      </c>
      <c r="FW714">
        <v>1</v>
      </c>
      <c r="FX714">
        <v>2</v>
      </c>
      <c r="FY714">
        <v>2</v>
      </c>
      <c r="FZ714">
        <v>1</v>
      </c>
      <c r="GA714">
        <v>0</v>
      </c>
      <c r="GB714">
        <v>5</v>
      </c>
      <c r="GC714">
        <v>4</v>
      </c>
      <c r="GD714">
        <v>0</v>
      </c>
      <c r="GE714">
        <v>0</v>
      </c>
      <c r="GF714">
        <v>0</v>
      </c>
      <c r="GG714">
        <v>0</v>
      </c>
      <c r="GH714">
        <v>0</v>
      </c>
      <c r="GI714">
        <v>0</v>
      </c>
      <c r="GJ714">
        <v>1</v>
      </c>
      <c r="GK714">
        <v>0</v>
      </c>
      <c r="GL714">
        <v>1</v>
      </c>
      <c r="GM714">
        <v>2</v>
      </c>
      <c r="GN714">
        <v>0</v>
      </c>
      <c r="GO714">
        <v>1</v>
      </c>
      <c r="GP714">
        <v>1</v>
      </c>
      <c r="GQ714">
        <v>39</v>
      </c>
      <c r="GR714">
        <v>12</v>
      </c>
      <c r="GS714">
        <v>3</v>
      </c>
      <c r="GT714">
        <v>9</v>
      </c>
      <c r="GU714">
        <v>0</v>
      </c>
      <c r="GV714">
        <v>0</v>
      </c>
      <c r="GW714">
        <v>0</v>
      </c>
      <c r="GX714">
        <v>0</v>
      </c>
      <c r="GY714">
        <v>0</v>
      </c>
      <c r="GZ714">
        <v>0</v>
      </c>
      <c r="HA714">
        <v>0</v>
      </c>
      <c r="HB714">
        <v>0</v>
      </c>
      <c r="HC714">
        <v>0</v>
      </c>
      <c r="HD714">
        <v>0</v>
      </c>
      <c r="HE714">
        <v>0</v>
      </c>
      <c r="HF714">
        <v>0</v>
      </c>
      <c r="HG714">
        <v>0</v>
      </c>
      <c r="HH714">
        <v>0</v>
      </c>
      <c r="HI714">
        <v>0</v>
      </c>
      <c r="HJ714">
        <v>0</v>
      </c>
      <c r="HK714">
        <v>0</v>
      </c>
      <c r="HL714">
        <v>0</v>
      </c>
      <c r="HM714">
        <v>0</v>
      </c>
      <c r="HN714">
        <v>0</v>
      </c>
      <c r="HO714">
        <v>0</v>
      </c>
      <c r="HP714">
        <v>0</v>
      </c>
      <c r="HQ714">
        <v>12</v>
      </c>
      <c r="HR714">
        <v>1</v>
      </c>
      <c r="HS714">
        <v>0</v>
      </c>
      <c r="HT714">
        <v>0</v>
      </c>
      <c r="HU714">
        <v>0</v>
      </c>
      <c r="HV714">
        <v>0</v>
      </c>
      <c r="HW714">
        <v>0</v>
      </c>
      <c r="HX714">
        <v>0</v>
      </c>
      <c r="HY714">
        <v>0</v>
      </c>
      <c r="HZ714">
        <v>0</v>
      </c>
      <c r="IA714">
        <v>0</v>
      </c>
      <c r="IB714">
        <v>0</v>
      </c>
      <c r="IC714">
        <v>0</v>
      </c>
      <c r="ID714">
        <v>1</v>
      </c>
      <c r="IE714">
        <v>1</v>
      </c>
    </row>
    <row r="715" spans="1:239">
      <c r="A715" t="s">
        <v>405</v>
      </c>
      <c r="B715" t="s">
        <v>402</v>
      </c>
      <c r="C715" t="str">
        <f>"062002"</f>
        <v>062002</v>
      </c>
      <c r="D715" t="s">
        <v>404</v>
      </c>
      <c r="E715">
        <v>3</v>
      </c>
      <c r="F715">
        <v>563</v>
      </c>
      <c r="G715">
        <v>429</v>
      </c>
      <c r="H715">
        <v>205</v>
      </c>
      <c r="I715">
        <v>224</v>
      </c>
      <c r="J715">
        <v>0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224</v>
      </c>
      <c r="T715">
        <v>0</v>
      </c>
      <c r="U715">
        <v>0</v>
      </c>
      <c r="V715">
        <v>224</v>
      </c>
      <c r="W715">
        <v>13</v>
      </c>
      <c r="X715">
        <v>10</v>
      </c>
      <c r="Y715">
        <v>3</v>
      </c>
      <c r="Z715">
        <v>0</v>
      </c>
      <c r="AA715">
        <v>211</v>
      </c>
      <c r="AB715">
        <v>135</v>
      </c>
      <c r="AC715">
        <v>18</v>
      </c>
      <c r="AD715">
        <v>78</v>
      </c>
      <c r="AE715">
        <v>7</v>
      </c>
      <c r="AF715">
        <v>1</v>
      </c>
      <c r="AG715">
        <v>5</v>
      </c>
      <c r="AH715">
        <v>0</v>
      </c>
      <c r="AI715">
        <v>9</v>
      </c>
      <c r="AJ715">
        <v>1</v>
      </c>
      <c r="AK715">
        <v>4</v>
      </c>
      <c r="AL715">
        <v>1</v>
      </c>
      <c r="AM715">
        <v>1</v>
      </c>
      <c r="AN715">
        <v>2</v>
      </c>
      <c r="AO715">
        <v>0</v>
      </c>
      <c r="AP715">
        <v>4</v>
      </c>
      <c r="AQ715">
        <v>1</v>
      </c>
      <c r="AR715">
        <v>0</v>
      </c>
      <c r="AS715">
        <v>0</v>
      </c>
      <c r="AT715">
        <v>1</v>
      </c>
      <c r="AU715">
        <v>0</v>
      </c>
      <c r="AV715">
        <v>0</v>
      </c>
      <c r="AW715">
        <v>1</v>
      </c>
      <c r="AX715">
        <v>1</v>
      </c>
      <c r="AY715">
        <v>0</v>
      </c>
      <c r="AZ715">
        <v>0</v>
      </c>
      <c r="BA715">
        <v>135</v>
      </c>
      <c r="BB715">
        <v>14</v>
      </c>
      <c r="BC715">
        <v>5</v>
      </c>
      <c r="BD715">
        <v>3</v>
      </c>
      <c r="BE715">
        <v>2</v>
      </c>
      <c r="BF715">
        <v>1</v>
      </c>
      <c r="BG715">
        <v>0</v>
      </c>
      <c r="BH715">
        <v>0</v>
      </c>
      <c r="BI715">
        <v>1</v>
      </c>
      <c r="BJ715">
        <v>1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1</v>
      </c>
      <c r="BY715">
        <v>0</v>
      </c>
      <c r="BZ715">
        <v>0</v>
      </c>
      <c r="CA715">
        <v>14</v>
      </c>
      <c r="CB715">
        <v>3</v>
      </c>
      <c r="CC715">
        <v>3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3</v>
      </c>
      <c r="CR715">
        <v>7</v>
      </c>
      <c r="CS715">
        <v>4</v>
      </c>
      <c r="CT715">
        <v>0</v>
      </c>
      <c r="CU715">
        <v>0</v>
      </c>
      <c r="CV715">
        <v>2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1</v>
      </c>
      <c r="DO715">
        <v>0</v>
      </c>
      <c r="DP715">
        <v>0</v>
      </c>
      <c r="DQ715">
        <v>7</v>
      </c>
      <c r="DR715">
        <v>30</v>
      </c>
      <c r="DS715">
        <v>1</v>
      </c>
      <c r="DT715">
        <v>2</v>
      </c>
      <c r="DU715">
        <v>20</v>
      </c>
      <c r="DV715">
        <v>0</v>
      </c>
      <c r="DW715">
        <v>0</v>
      </c>
      <c r="DX715">
        <v>0</v>
      </c>
      <c r="DY715">
        <v>1</v>
      </c>
      <c r="DZ715">
        <v>0</v>
      </c>
      <c r="EA715">
        <v>1</v>
      </c>
      <c r="EB715">
        <v>0</v>
      </c>
      <c r="EC715">
        <v>0</v>
      </c>
      <c r="ED715">
        <v>0</v>
      </c>
      <c r="EE715">
        <v>0</v>
      </c>
      <c r="EF715">
        <v>0</v>
      </c>
      <c r="EG715">
        <v>0</v>
      </c>
      <c r="EH715">
        <v>0</v>
      </c>
      <c r="EI715">
        <v>0</v>
      </c>
      <c r="EJ715">
        <v>0</v>
      </c>
      <c r="EK715">
        <v>0</v>
      </c>
      <c r="EL715">
        <v>0</v>
      </c>
      <c r="EM715">
        <v>0</v>
      </c>
      <c r="EN715">
        <v>0</v>
      </c>
      <c r="EO715">
        <v>0</v>
      </c>
      <c r="EP715">
        <v>5</v>
      </c>
      <c r="EQ715">
        <v>30</v>
      </c>
      <c r="ER715">
        <v>0</v>
      </c>
      <c r="ES715">
        <v>0</v>
      </c>
      <c r="ET715">
        <v>0</v>
      </c>
      <c r="EU715">
        <v>0</v>
      </c>
      <c r="EV715">
        <v>0</v>
      </c>
      <c r="EW715">
        <v>0</v>
      </c>
      <c r="EX715">
        <v>0</v>
      </c>
      <c r="EY715">
        <v>0</v>
      </c>
      <c r="EZ715">
        <v>0</v>
      </c>
      <c r="FA715">
        <v>0</v>
      </c>
      <c r="FB715">
        <v>0</v>
      </c>
      <c r="FC715">
        <v>0</v>
      </c>
      <c r="FD715">
        <v>0</v>
      </c>
      <c r="FE715">
        <v>0</v>
      </c>
      <c r="FF715">
        <v>0</v>
      </c>
      <c r="FG715">
        <v>0</v>
      </c>
      <c r="FH715">
        <v>0</v>
      </c>
      <c r="FI715">
        <v>0</v>
      </c>
      <c r="FJ715">
        <v>0</v>
      </c>
      <c r="FK715">
        <v>0</v>
      </c>
      <c r="FL715">
        <v>0</v>
      </c>
      <c r="FM715">
        <v>0</v>
      </c>
      <c r="FN715">
        <v>0</v>
      </c>
      <c r="FO715">
        <v>0</v>
      </c>
      <c r="FP715">
        <v>0</v>
      </c>
      <c r="FQ715">
        <v>0</v>
      </c>
      <c r="FR715">
        <v>19</v>
      </c>
      <c r="FS715">
        <v>8</v>
      </c>
      <c r="FT715">
        <v>1</v>
      </c>
      <c r="FU715">
        <v>1</v>
      </c>
      <c r="FV715">
        <v>1</v>
      </c>
      <c r="FW715">
        <v>0</v>
      </c>
      <c r="FX715">
        <v>0</v>
      </c>
      <c r="FY715">
        <v>2</v>
      </c>
      <c r="FZ715">
        <v>0</v>
      </c>
      <c r="GA715">
        <v>1</v>
      </c>
      <c r="GB715">
        <v>1</v>
      </c>
      <c r="GC715">
        <v>0</v>
      </c>
      <c r="GD715">
        <v>0</v>
      </c>
      <c r="GE715">
        <v>0</v>
      </c>
      <c r="GF715">
        <v>0</v>
      </c>
      <c r="GG715">
        <v>0</v>
      </c>
      <c r="GH715">
        <v>0</v>
      </c>
      <c r="GI715">
        <v>1</v>
      </c>
      <c r="GJ715">
        <v>0</v>
      </c>
      <c r="GK715">
        <v>1</v>
      </c>
      <c r="GL715">
        <v>0</v>
      </c>
      <c r="GM715">
        <v>1</v>
      </c>
      <c r="GN715">
        <v>0</v>
      </c>
      <c r="GO715">
        <v>1</v>
      </c>
      <c r="GP715">
        <v>0</v>
      </c>
      <c r="GQ715">
        <v>19</v>
      </c>
      <c r="GR715">
        <v>3</v>
      </c>
      <c r="GS715">
        <v>0</v>
      </c>
      <c r="GT715">
        <v>2</v>
      </c>
      <c r="GU715">
        <v>0</v>
      </c>
      <c r="GV715">
        <v>0</v>
      </c>
      <c r="GW715">
        <v>0</v>
      </c>
      <c r="GX715">
        <v>0</v>
      </c>
      <c r="GY715">
        <v>0</v>
      </c>
      <c r="GZ715">
        <v>0</v>
      </c>
      <c r="HA715">
        <v>0</v>
      </c>
      <c r="HB715">
        <v>0</v>
      </c>
      <c r="HC715">
        <v>0</v>
      </c>
      <c r="HD715">
        <v>0</v>
      </c>
      <c r="HE715">
        <v>0</v>
      </c>
      <c r="HF715">
        <v>1</v>
      </c>
      <c r="HG715">
        <v>0</v>
      </c>
      <c r="HH715">
        <v>0</v>
      </c>
      <c r="HI715">
        <v>0</v>
      </c>
      <c r="HJ715">
        <v>0</v>
      </c>
      <c r="HK715">
        <v>0</v>
      </c>
      <c r="HL715">
        <v>0</v>
      </c>
      <c r="HM715">
        <v>0</v>
      </c>
      <c r="HN715">
        <v>0</v>
      </c>
      <c r="HO715">
        <v>0</v>
      </c>
      <c r="HP715">
        <v>0</v>
      </c>
      <c r="HQ715">
        <v>3</v>
      </c>
      <c r="HR715">
        <v>0</v>
      </c>
      <c r="HS715">
        <v>0</v>
      </c>
      <c r="HT715">
        <v>0</v>
      </c>
      <c r="HU715">
        <v>0</v>
      </c>
      <c r="HV715">
        <v>0</v>
      </c>
      <c r="HW715">
        <v>0</v>
      </c>
      <c r="HX715">
        <v>0</v>
      </c>
      <c r="HY715">
        <v>0</v>
      </c>
      <c r="HZ715">
        <v>0</v>
      </c>
      <c r="IA715">
        <v>0</v>
      </c>
      <c r="IB715">
        <v>0</v>
      </c>
      <c r="IC715">
        <v>0</v>
      </c>
      <c r="ID715">
        <v>0</v>
      </c>
      <c r="IE715">
        <v>0</v>
      </c>
    </row>
    <row r="716" spans="1:239">
      <c r="A716" t="s">
        <v>403</v>
      </c>
      <c r="B716" t="s">
        <v>402</v>
      </c>
      <c r="C716" t="str">
        <f>"062002"</f>
        <v>062002</v>
      </c>
      <c r="D716" t="s">
        <v>248</v>
      </c>
      <c r="E716">
        <v>4</v>
      </c>
      <c r="F716">
        <v>755</v>
      </c>
      <c r="G716">
        <v>568</v>
      </c>
      <c r="H716">
        <v>315</v>
      </c>
      <c r="I716">
        <v>253</v>
      </c>
      <c r="J716">
        <v>0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253</v>
      </c>
      <c r="T716">
        <v>0</v>
      </c>
      <c r="U716">
        <v>0</v>
      </c>
      <c r="V716">
        <v>253</v>
      </c>
      <c r="W716">
        <v>10</v>
      </c>
      <c r="X716">
        <v>6</v>
      </c>
      <c r="Y716">
        <v>4</v>
      </c>
      <c r="Z716">
        <v>0</v>
      </c>
      <c r="AA716">
        <v>243</v>
      </c>
      <c r="AB716">
        <v>147</v>
      </c>
      <c r="AC716">
        <v>33</v>
      </c>
      <c r="AD716">
        <v>51</v>
      </c>
      <c r="AE716">
        <v>6</v>
      </c>
      <c r="AF716">
        <v>2</v>
      </c>
      <c r="AG716">
        <v>0</v>
      </c>
      <c r="AH716">
        <v>6</v>
      </c>
      <c r="AI716">
        <v>8</v>
      </c>
      <c r="AJ716">
        <v>4</v>
      </c>
      <c r="AK716">
        <v>16</v>
      </c>
      <c r="AL716">
        <v>1</v>
      </c>
      <c r="AM716">
        <v>0</v>
      </c>
      <c r="AN716">
        <v>0</v>
      </c>
      <c r="AO716">
        <v>0</v>
      </c>
      <c r="AP716">
        <v>12</v>
      </c>
      <c r="AQ716">
        <v>0</v>
      </c>
      <c r="AR716">
        <v>2</v>
      </c>
      <c r="AS716">
        <v>0</v>
      </c>
      <c r="AT716">
        <v>0</v>
      </c>
      <c r="AU716">
        <v>1</v>
      </c>
      <c r="AV716">
        <v>1</v>
      </c>
      <c r="AW716">
        <v>0</v>
      </c>
      <c r="AX716">
        <v>0</v>
      </c>
      <c r="AY716">
        <v>2</v>
      </c>
      <c r="AZ716">
        <v>2</v>
      </c>
      <c r="BA716">
        <v>147</v>
      </c>
      <c r="BB716">
        <v>8</v>
      </c>
      <c r="BC716">
        <v>2</v>
      </c>
      <c r="BD716">
        <v>2</v>
      </c>
      <c r="BE716">
        <v>1</v>
      </c>
      <c r="BF716">
        <v>0</v>
      </c>
      <c r="BG716">
        <v>0</v>
      </c>
      <c r="BH716">
        <v>0</v>
      </c>
      <c r="BI716">
        <v>0</v>
      </c>
      <c r="BJ716">
        <v>2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1</v>
      </c>
      <c r="BX716">
        <v>0</v>
      </c>
      <c r="BY716">
        <v>0</v>
      </c>
      <c r="BZ716">
        <v>0</v>
      </c>
      <c r="CA716">
        <v>8</v>
      </c>
      <c r="CB716">
        <v>2</v>
      </c>
      <c r="CC716">
        <v>1</v>
      </c>
      <c r="CD716">
        <v>0</v>
      </c>
      <c r="CE716">
        <v>0</v>
      </c>
      <c r="CF716">
        <v>1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2</v>
      </c>
      <c r="CR716">
        <v>4</v>
      </c>
      <c r="CS716">
        <v>1</v>
      </c>
      <c r="CT716">
        <v>1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1</v>
      </c>
      <c r="DN716">
        <v>0</v>
      </c>
      <c r="DO716">
        <v>0</v>
      </c>
      <c r="DP716">
        <v>1</v>
      </c>
      <c r="DQ716">
        <v>4</v>
      </c>
      <c r="DR716">
        <v>56</v>
      </c>
      <c r="DS716">
        <v>5</v>
      </c>
      <c r="DT716">
        <v>1</v>
      </c>
      <c r="DU716">
        <v>27</v>
      </c>
      <c r="DV716">
        <v>0</v>
      </c>
      <c r="DW716">
        <v>0</v>
      </c>
      <c r="DX716">
        <v>0</v>
      </c>
      <c r="DY716">
        <v>0</v>
      </c>
      <c r="DZ716">
        <v>1</v>
      </c>
      <c r="EA716">
        <v>0</v>
      </c>
      <c r="EB716">
        <v>0</v>
      </c>
      <c r="EC716">
        <v>0</v>
      </c>
      <c r="ED716">
        <v>0</v>
      </c>
      <c r="EE716">
        <v>1</v>
      </c>
      <c r="EF716">
        <v>0</v>
      </c>
      <c r="EG716">
        <v>0</v>
      </c>
      <c r="EH716">
        <v>0</v>
      </c>
      <c r="EI716">
        <v>0</v>
      </c>
      <c r="EJ716">
        <v>5</v>
      </c>
      <c r="EK716">
        <v>0</v>
      </c>
      <c r="EL716">
        <v>1</v>
      </c>
      <c r="EM716">
        <v>0</v>
      </c>
      <c r="EN716">
        <v>1</v>
      </c>
      <c r="EO716">
        <v>0</v>
      </c>
      <c r="EP716">
        <v>14</v>
      </c>
      <c r="EQ716">
        <v>56</v>
      </c>
      <c r="ER716">
        <v>5</v>
      </c>
      <c r="ES716">
        <v>4</v>
      </c>
      <c r="ET716">
        <v>0</v>
      </c>
      <c r="EU716">
        <v>1</v>
      </c>
      <c r="EV716">
        <v>0</v>
      </c>
      <c r="EW716">
        <v>0</v>
      </c>
      <c r="EX716">
        <v>0</v>
      </c>
      <c r="EY716">
        <v>0</v>
      </c>
      <c r="EZ716">
        <v>0</v>
      </c>
      <c r="FA716">
        <v>0</v>
      </c>
      <c r="FB716">
        <v>0</v>
      </c>
      <c r="FC716">
        <v>0</v>
      </c>
      <c r="FD716">
        <v>0</v>
      </c>
      <c r="FE716">
        <v>0</v>
      </c>
      <c r="FF716">
        <v>0</v>
      </c>
      <c r="FG716">
        <v>0</v>
      </c>
      <c r="FH716">
        <v>0</v>
      </c>
      <c r="FI716">
        <v>0</v>
      </c>
      <c r="FJ716">
        <v>0</v>
      </c>
      <c r="FK716">
        <v>0</v>
      </c>
      <c r="FL716">
        <v>0</v>
      </c>
      <c r="FM716">
        <v>0</v>
      </c>
      <c r="FN716">
        <v>0</v>
      </c>
      <c r="FO716">
        <v>0</v>
      </c>
      <c r="FP716">
        <v>0</v>
      </c>
      <c r="FQ716">
        <v>5</v>
      </c>
      <c r="FR716">
        <v>19</v>
      </c>
      <c r="FS716">
        <v>4</v>
      </c>
      <c r="FT716">
        <v>0</v>
      </c>
      <c r="FU716">
        <v>2</v>
      </c>
      <c r="FV716">
        <v>0</v>
      </c>
      <c r="FW716">
        <v>0</v>
      </c>
      <c r="FX716">
        <v>1</v>
      </c>
      <c r="FY716">
        <v>0</v>
      </c>
      <c r="FZ716">
        <v>0</v>
      </c>
      <c r="GA716">
        <v>0</v>
      </c>
      <c r="GB716">
        <v>4</v>
      </c>
      <c r="GC716">
        <v>1</v>
      </c>
      <c r="GD716">
        <v>0</v>
      </c>
      <c r="GE716">
        <v>1</v>
      </c>
      <c r="GF716">
        <v>0</v>
      </c>
      <c r="GG716">
        <v>0</v>
      </c>
      <c r="GH716">
        <v>0</v>
      </c>
      <c r="GI716">
        <v>0</v>
      </c>
      <c r="GJ716">
        <v>0</v>
      </c>
      <c r="GK716">
        <v>0</v>
      </c>
      <c r="GL716">
        <v>1</v>
      </c>
      <c r="GM716">
        <v>0</v>
      </c>
      <c r="GN716">
        <v>0</v>
      </c>
      <c r="GO716">
        <v>3</v>
      </c>
      <c r="GP716">
        <v>2</v>
      </c>
      <c r="GQ716">
        <v>19</v>
      </c>
      <c r="GR716">
        <v>2</v>
      </c>
      <c r="GS716">
        <v>0</v>
      </c>
      <c r="GT716">
        <v>0</v>
      </c>
      <c r="GU716">
        <v>0</v>
      </c>
      <c r="GV716">
        <v>0</v>
      </c>
      <c r="GW716">
        <v>0</v>
      </c>
      <c r="GX716">
        <v>0</v>
      </c>
      <c r="GY716">
        <v>0</v>
      </c>
      <c r="GZ716">
        <v>0</v>
      </c>
      <c r="HA716">
        <v>0</v>
      </c>
      <c r="HB716">
        <v>0</v>
      </c>
      <c r="HC716">
        <v>0</v>
      </c>
      <c r="HD716">
        <v>0</v>
      </c>
      <c r="HE716">
        <v>0</v>
      </c>
      <c r="HF716">
        <v>0</v>
      </c>
      <c r="HG716">
        <v>0</v>
      </c>
      <c r="HH716">
        <v>0</v>
      </c>
      <c r="HI716">
        <v>1</v>
      </c>
      <c r="HJ716">
        <v>1</v>
      </c>
      <c r="HK716">
        <v>0</v>
      </c>
      <c r="HL716">
        <v>0</v>
      </c>
      <c r="HM716">
        <v>0</v>
      </c>
      <c r="HN716">
        <v>0</v>
      </c>
      <c r="HO716">
        <v>0</v>
      </c>
      <c r="HP716">
        <v>0</v>
      </c>
      <c r="HQ716">
        <v>2</v>
      </c>
      <c r="HR716">
        <v>0</v>
      </c>
      <c r="HS716">
        <v>0</v>
      </c>
      <c r="HT716">
        <v>0</v>
      </c>
      <c r="HU716">
        <v>0</v>
      </c>
      <c r="HV716">
        <v>0</v>
      </c>
      <c r="HW716">
        <v>0</v>
      </c>
      <c r="HX716">
        <v>0</v>
      </c>
      <c r="HY716">
        <v>0</v>
      </c>
      <c r="HZ716">
        <v>0</v>
      </c>
      <c r="IA716">
        <v>0</v>
      </c>
      <c r="IB716">
        <v>0</v>
      </c>
      <c r="IC716">
        <v>0</v>
      </c>
      <c r="ID716">
        <v>0</v>
      </c>
      <c r="IE716">
        <v>0</v>
      </c>
    </row>
    <row r="717" spans="1:239">
      <c r="A717" t="s">
        <v>401</v>
      </c>
      <c r="B717" t="s">
        <v>386</v>
      </c>
      <c r="C717" t="str">
        <f>"062003"</f>
        <v>062003</v>
      </c>
      <c r="D717" t="s">
        <v>400</v>
      </c>
      <c r="E717">
        <v>1</v>
      </c>
      <c r="F717">
        <v>457</v>
      </c>
      <c r="G717">
        <v>350</v>
      </c>
      <c r="H717">
        <v>152</v>
      </c>
      <c r="I717">
        <v>198</v>
      </c>
      <c r="J717">
        <v>0</v>
      </c>
      <c r="K717">
        <v>3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198</v>
      </c>
      <c r="T717">
        <v>0</v>
      </c>
      <c r="U717">
        <v>0</v>
      </c>
      <c r="V717">
        <v>198</v>
      </c>
      <c r="W717">
        <v>7</v>
      </c>
      <c r="X717">
        <v>6</v>
      </c>
      <c r="Y717">
        <v>1</v>
      </c>
      <c r="Z717">
        <v>0</v>
      </c>
      <c r="AA717">
        <v>191</v>
      </c>
      <c r="AB717">
        <v>121</v>
      </c>
      <c r="AC717">
        <v>17</v>
      </c>
      <c r="AD717">
        <v>58</v>
      </c>
      <c r="AE717">
        <v>2</v>
      </c>
      <c r="AF717">
        <v>1</v>
      </c>
      <c r="AG717">
        <v>8</v>
      </c>
      <c r="AH717">
        <v>0</v>
      </c>
      <c r="AI717">
        <v>5</v>
      </c>
      <c r="AJ717">
        <v>1</v>
      </c>
      <c r="AK717">
        <v>18</v>
      </c>
      <c r="AL717">
        <v>1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2</v>
      </c>
      <c r="AS717">
        <v>1</v>
      </c>
      <c r="AT717">
        <v>0</v>
      </c>
      <c r="AU717">
        <v>2</v>
      </c>
      <c r="AV717">
        <v>0</v>
      </c>
      <c r="AW717">
        <v>0</v>
      </c>
      <c r="AX717">
        <v>3</v>
      </c>
      <c r="AY717">
        <v>2</v>
      </c>
      <c r="AZ717">
        <v>0</v>
      </c>
      <c r="BA717">
        <v>121</v>
      </c>
      <c r="BB717">
        <v>6</v>
      </c>
      <c r="BC717">
        <v>2</v>
      </c>
      <c r="BD717">
        <v>1</v>
      </c>
      <c r="BE717">
        <v>0</v>
      </c>
      <c r="BF717">
        <v>1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2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6</v>
      </c>
      <c r="CB717">
        <v>2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1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1</v>
      </c>
      <c r="CQ717">
        <v>2</v>
      </c>
      <c r="CR717">
        <v>3</v>
      </c>
      <c r="CS717">
        <v>1</v>
      </c>
      <c r="CT717">
        <v>0</v>
      </c>
      <c r="CU717">
        <v>0</v>
      </c>
      <c r="CV717">
        <v>0</v>
      </c>
      <c r="CW717">
        <v>1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1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3</v>
      </c>
      <c r="DR717">
        <v>34</v>
      </c>
      <c r="DS717">
        <v>17</v>
      </c>
      <c r="DT717">
        <v>2</v>
      </c>
      <c r="DU717">
        <v>10</v>
      </c>
      <c r="DV717">
        <v>2</v>
      </c>
      <c r="DW717">
        <v>1</v>
      </c>
      <c r="DX717">
        <v>0</v>
      </c>
      <c r="DY717">
        <v>0</v>
      </c>
      <c r="DZ717">
        <v>0</v>
      </c>
      <c r="EA717">
        <v>0</v>
      </c>
      <c r="EB717">
        <v>0</v>
      </c>
      <c r="EC717">
        <v>0</v>
      </c>
      <c r="ED717">
        <v>0</v>
      </c>
      <c r="EE717">
        <v>0</v>
      </c>
      <c r="EF717">
        <v>0</v>
      </c>
      <c r="EG717">
        <v>0</v>
      </c>
      <c r="EH717">
        <v>0</v>
      </c>
      <c r="EI717">
        <v>0</v>
      </c>
      <c r="EJ717">
        <v>0</v>
      </c>
      <c r="EK717">
        <v>0</v>
      </c>
      <c r="EL717">
        <v>1</v>
      </c>
      <c r="EM717">
        <v>0</v>
      </c>
      <c r="EN717">
        <v>0</v>
      </c>
      <c r="EO717">
        <v>0</v>
      </c>
      <c r="EP717">
        <v>1</v>
      </c>
      <c r="EQ717">
        <v>34</v>
      </c>
      <c r="ER717">
        <v>7</v>
      </c>
      <c r="ES717">
        <v>0</v>
      </c>
      <c r="ET717">
        <v>2</v>
      </c>
      <c r="EU717">
        <v>2</v>
      </c>
      <c r="EV717">
        <v>0</v>
      </c>
      <c r="EW717">
        <v>1</v>
      </c>
      <c r="EX717">
        <v>0</v>
      </c>
      <c r="EY717">
        <v>0</v>
      </c>
      <c r="EZ717">
        <v>0</v>
      </c>
      <c r="FA717">
        <v>0</v>
      </c>
      <c r="FB717">
        <v>1</v>
      </c>
      <c r="FC717">
        <v>0</v>
      </c>
      <c r="FD717">
        <v>0</v>
      </c>
      <c r="FE717">
        <v>0</v>
      </c>
      <c r="FF717">
        <v>0</v>
      </c>
      <c r="FG717">
        <v>0</v>
      </c>
      <c r="FH717">
        <v>0</v>
      </c>
      <c r="FI717">
        <v>0</v>
      </c>
      <c r="FJ717">
        <v>0</v>
      </c>
      <c r="FK717">
        <v>0</v>
      </c>
      <c r="FL717">
        <v>0</v>
      </c>
      <c r="FM717">
        <v>0</v>
      </c>
      <c r="FN717">
        <v>0</v>
      </c>
      <c r="FO717">
        <v>0</v>
      </c>
      <c r="FP717">
        <v>1</v>
      </c>
      <c r="FQ717">
        <v>7</v>
      </c>
      <c r="FR717">
        <v>15</v>
      </c>
      <c r="FS717">
        <v>10</v>
      </c>
      <c r="FT717">
        <v>0</v>
      </c>
      <c r="FU717">
        <v>0</v>
      </c>
      <c r="FV717">
        <v>0</v>
      </c>
      <c r="FW717">
        <v>0</v>
      </c>
      <c r="FX717">
        <v>0</v>
      </c>
      <c r="FY717">
        <v>1</v>
      </c>
      <c r="FZ717">
        <v>0</v>
      </c>
      <c r="GA717">
        <v>0</v>
      </c>
      <c r="GB717">
        <v>0</v>
      </c>
      <c r="GC717">
        <v>0</v>
      </c>
      <c r="GD717">
        <v>0</v>
      </c>
      <c r="GE717">
        <v>2</v>
      </c>
      <c r="GF717">
        <v>0</v>
      </c>
      <c r="GG717">
        <v>0</v>
      </c>
      <c r="GH717">
        <v>1</v>
      </c>
      <c r="GI717">
        <v>0</v>
      </c>
      <c r="GJ717">
        <v>0</v>
      </c>
      <c r="GK717">
        <v>0</v>
      </c>
      <c r="GL717">
        <v>1</v>
      </c>
      <c r="GM717">
        <v>0</v>
      </c>
      <c r="GN717">
        <v>0</v>
      </c>
      <c r="GO717">
        <v>0</v>
      </c>
      <c r="GP717">
        <v>0</v>
      </c>
      <c r="GQ717">
        <v>15</v>
      </c>
      <c r="GR717">
        <v>3</v>
      </c>
      <c r="GS717">
        <v>1</v>
      </c>
      <c r="GT717">
        <v>1</v>
      </c>
      <c r="GU717">
        <v>0</v>
      </c>
      <c r="GV717">
        <v>0</v>
      </c>
      <c r="GW717">
        <v>0</v>
      </c>
      <c r="GX717">
        <v>1</v>
      </c>
      <c r="GY717">
        <v>0</v>
      </c>
      <c r="GZ717">
        <v>0</v>
      </c>
      <c r="HA717">
        <v>0</v>
      </c>
      <c r="HB717">
        <v>0</v>
      </c>
      <c r="HC717">
        <v>0</v>
      </c>
      <c r="HD717">
        <v>0</v>
      </c>
      <c r="HE717">
        <v>0</v>
      </c>
      <c r="HF717">
        <v>0</v>
      </c>
      <c r="HG717">
        <v>0</v>
      </c>
      <c r="HH717">
        <v>0</v>
      </c>
      <c r="HI717">
        <v>0</v>
      </c>
      <c r="HJ717">
        <v>0</v>
      </c>
      <c r="HK717">
        <v>0</v>
      </c>
      <c r="HL717">
        <v>0</v>
      </c>
      <c r="HM717">
        <v>0</v>
      </c>
      <c r="HN717">
        <v>0</v>
      </c>
      <c r="HO717">
        <v>0</v>
      </c>
      <c r="HP717">
        <v>0</v>
      </c>
      <c r="HQ717">
        <v>3</v>
      </c>
      <c r="HR717">
        <v>0</v>
      </c>
      <c r="HS717">
        <v>0</v>
      </c>
      <c r="HT717">
        <v>0</v>
      </c>
      <c r="HU717">
        <v>0</v>
      </c>
      <c r="HV717">
        <v>0</v>
      </c>
      <c r="HW717">
        <v>0</v>
      </c>
      <c r="HX717">
        <v>0</v>
      </c>
      <c r="HY717">
        <v>0</v>
      </c>
      <c r="HZ717">
        <v>0</v>
      </c>
      <c r="IA717">
        <v>0</v>
      </c>
      <c r="IB717">
        <v>0</v>
      </c>
      <c r="IC717">
        <v>0</v>
      </c>
      <c r="ID717">
        <v>0</v>
      </c>
      <c r="IE717">
        <v>0</v>
      </c>
    </row>
    <row r="718" spans="1:239">
      <c r="A718" t="s">
        <v>399</v>
      </c>
      <c r="B718" t="s">
        <v>386</v>
      </c>
      <c r="C718" t="str">
        <f>"062003"</f>
        <v>062003</v>
      </c>
      <c r="D718" t="s">
        <v>398</v>
      </c>
      <c r="E718">
        <v>2</v>
      </c>
      <c r="F718">
        <v>539</v>
      </c>
      <c r="G718">
        <v>410</v>
      </c>
      <c r="H718">
        <v>143</v>
      </c>
      <c r="I718">
        <v>267</v>
      </c>
      <c r="J718">
        <v>0</v>
      </c>
      <c r="K718">
        <v>3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267</v>
      </c>
      <c r="T718">
        <v>0</v>
      </c>
      <c r="U718">
        <v>0</v>
      </c>
      <c r="V718">
        <v>267</v>
      </c>
      <c r="W718">
        <v>5</v>
      </c>
      <c r="X718">
        <v>4</v>
      </c>
      <c r="Y718">
        <v>1</v>
      </c>
      <c r="Z718">
        <v>0</v>
      </c>
      <c r="AA718">
        <v>262</v>
      </c>
      <c r="AB718">
        <v>133</v>
      </c>
      <c r="AC718">
        <v>11</v>
      </c>
      <c r="AD718">
        <v>44</v>
      </c>
      <c r="AE718">
        <v>0</v>
      </c>
      <c r="AF718">
        <v>0</v>
      </c>
      <c r="AG718">
        <v>52</v>
      </c>
      <c r="AH718">
        <v>0</v>
      </c>
      <c r="AI718">
        <v>3</v>
      </c>
      <c r="AJ718">
        <v>0</v>
      </c>
      <c r="AK718">
        <v>9</v>
      </c>
      <c r="AL718">
        <v>0</v>
      </c>
      <c r="AM718">
        <v>1</v>
      </c>
      <c r="AN718">
        <v>4</v>
      </c>
      <c r="AO718">
        <v>0</v>
      </c>
      <c r="AP718">
        <v>3</v>
      </c>
      <c r="AQ718">
        <v>0</v>
      </c>
      <c r="AR718">
        <v>0</v>
      </c>
      <c r="AS718">
        <v>0</v>
      </c>
      <c r="AT718">
        <v>1</v>
      </c>
      <c r="AU718">
        <v>2</v>
      </c>
      <c r="AV718">
        <v>0</v>
      </c>
      <c r="AW718">
        <v>0</v>
      </c>
      <c r="AX718">
        <v>2</v>
      </c>
      <c r="AY718">
        <v>0</v>
      </c>
      <c r="AZ718">
        <v>1</v>
      </c>
      <c r="BA718">
        <v>133</v>
      </c>
      <c r="BB718">
        <v>33</v>
      </c>
      <c r="BC718">
        <v>10</v>
      </c>
      <c r="BD718">
        <v>1</v>
      </c>
      <c r="BE718">
        <v>14</v>
      </c>
      <c r="BF718">
        <v>1</v>
      </c>
      <c r="BG718">
        <v>0</v>
      </c>
      <c r="BH718">
        <v>0</v>
      </c>
      <c r="BI718">
        <v>2</v>
      </c>
      <c r="BJ718">
        <v>0</v>
      </c>
      <c r="BK718">
        <v>0</v>
      </c>
      <c r="BL718">
        <v>0</v>
      </c>
      <c r="BM718">
        <v>0</v>
      </c>
      <c r="BN718">
        <v>1</v>
      </c>
      <c r="BO718">
        <v>1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3</v>
      </c>
      <c r="BW718">
        <v>0</v>
      </c>
      <c r="BX718">
        <v>0</v>
      </c>
      <c r="BY718">
        <v>0</v>
      </c>
      <c r="BZ718">
        <v>0</v>
      </c>
      <c r="CA718">
        <v>33</v>
      </c>
      <c r="CB718">
        <v>1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1</v>
      </c>
      <c r="CM718">
        <v>0</v>
      </c>
      <c r="CN718">
        <v>0</v>
      </c>
      <c r="CO718">
        <v>0</v>
      </c>
      <c r="CP718">
        <v>0</v>
      </c>
      <c r="CQ718">
        <v>1</v>
      </c>
      <c r="CR718">
        <v>14</v>
      </c>
      <c r="CS718">
        <v>6</v>
      </c>
      <c r="CT718">
        <v>0</v>
      </c>
      <c r="CU718">
        <v>1</v>
      </c>
      <c r="CV718">
        <v>0</v>
      </c>
      <c r="CW718">
        <v>0</v>
      </c>
      <c r="CX718">
        <v>1</v>
      </c>
      <c r="CY718">
        <v>0</v>
      </c>
      <c r="CZ718">
        <v>3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1</v>
      </c>
      <c r="DM718">
        <v>0</v>
      </c>
      <c r="DN718">
        <v>1</v>
      </c>
      <c r="DO718">
        <v>1</v>
      </c>
      <c r="DP718">
        <v>0</v>
      </c>
      <c r="DQ718">
        <v>14</v>
      </c>
      <c r="DR718">
        <v>48</v>
      </c>
      <c r="DS718">
        <v>15</v>
      </c>
      <c r="DT718">
        <v>2</v>
      </c>
      <c r="DU718">
        <v>19</v>
      </c>
      <c r="DV718">
        <v>1</v>
      </c>
      <c r="DW718">
        <v>0</v>
      </c>
      <c r="DX718">
        <v>0</v>
      </c>
      <c r="DY718">
        <v>0</v>
      </c>
      <c r="DZ718">
        <v>0</v>
      </c>
      <c r="EA718">
        <v>4</v>
      </c>
      <c r="EB718">
        <v>0</v>
      </c>
      <c r="EC718">
        <v>0</v>
      </c>
      <c r="ED718">
        <v>0</v>
      </c>
      <c r="EE718">
        <v>0</v>
      </c>
      <c r="EF718">
        <v>0</v>
      </c>
      <c r="EG718">
        <v>0</v>
      </c>
      <c r="EH718">
        <v>0</v>
      </c>
      <c r="EI718">
        <v>0</v>
      </c>
      <c r="EJ718">
        <v>4</v>
      </c>
      <c r="EK718">
        <v>0</v>
      </c>
      <c r="EL718">
        <v>0</v>
      </c>
      <c r="EM718">
        <v>0</v>
      </c>
      <c r="EN718">
        <v>0</v>
      </c>
      <c r="EO718">
        <v>0</v>
      </c>
      <c r="EP718">
        <v>3</v>
      </c>
      <c r="EQ718">
        <v>48</v>
      </c>
      <c r="ER718">
        <v>5</v>
      </c>
      <c r="ES718">
        <v>0</v>
      </c>
      <c r="ET718">
        <v>3</v>
      </c>
      <c r="EU718">
        <v>2</v>
      </c>
      <c r="EV718">
        <v>0</v>
      </c>
      <c r="EW718">
        <v>0</v>
      </c>
      <c r="EX718">
        <v>0</v>
      </c>
      <c r="EY718">
        <v>0</v>
      </c>
      <c r="EZ718">
        <v>0</v>
      </c>
      <c r="FA718">
        <v>0</v>
      </c>
      <c r="FB718">
        <v>0</v>
      </c>
      <c r="FC718">
        <v>0</v>
      </c>
      <c r="FD718">
        <v>0</v>
      </c>
      <c r="FE718">
        <v>0</v>
      </c>
      <c r="FF718">
        <v>0</v>
      </c>
      <c r="FG718">
        <v>0</v>
      </c>
      <c r="FH718">
        <v>0</v>
      </c>
      <c r="FI718">
        <v>0</v>
      </c>
      <c r="FJ718">
        <v>0</v>
      </c>
      <c r="FK718">
        <v>0</v>
      </c>
      <c r="FL718">
        <v>0</v>
      </c>
      <c r="FM718">
        <v>0</v>
      </c>
      <c r="FN718">
        <v>0</v>
      </c>
      <c r="FO718">
        <v>0</v>
      </c>
      <c r="FP718">
        <v>0</v>
      </c>
      <c r="FQ718">
        <v>5</v>
      </c>
      <c r="FR718">
        <v>24</v>
      </c>
      <c r="FS718">
        <v>6</v>
      </c>
      <c r="FT718">
        <v>0</v>
      </c>
      <c r="FU718">
        <v>0</v>
      </c>
      <c r="FV718">
        <v>0</v>
      </c>
      <c r="FW718">
        <v>0</v>
      </c>
      <c r="FX718">
        <v>0</v>
      </c>
      <c r="FY718">
        <v>8</v>
      </c>
      <c r="FZ718">
        <v>0</v>
      </c>
      <c r="GA718">
        <v>0</v>
      </c>
      <c r="GB718">
        <v>3</v>
      </c>
      <c r="GC718">
        <v>0</v>
      </c>
      <c r="GD718">
        <v>0</v>
      </c>
      <c r="GE718">
        <v>4</v>
      </c>
      <c r="GF718">
        <v>0</v>
      </c>
      <c r="GG718">
        <v>0</v>
      </c>
      <c r="GH718">
        <v>0</v>
      </c>
      <c r="GI718">
        <v>0</v>
      </c>
      <c r="GJ718">
        <v>0</v>
      </c>
      <c r="GK718">
        <v>0</v>
      </c>
      <c r="GL718">
        <v>0</v>
      </c>
      <c r="GM718">
        <v>0</v>
      </c>
      <c r="GN718">
        <v>0</v>
      </c>
      <c r="GO718">
        <v>1</v>
      </c>
      <c r="GP718">
        <v>2</v>
      </c>
      <c r="GQ718">
        <v>24</v>
      </c>
      <c r="GR718">
        <v>3</v>
      </c>
      <c r="GS718">
        <v>1</v>
      </c>
      <c r="GT718">
        <v>1</v>
      </c>
      <c r="GU718">
        <v>0</v>
      </c>
      <c r="GV718">
        <v>0</v>
      </c>
      <c r="GW718">
        <v>0</v>
      </c>
      <c r="GX718">
        <v>0</v>
      </c>
      <c r="GY718">
        <v>0</v>
      </c>
      <c r="GZ718">
        <v>0</v>
      </c>
      <c r="HA718">
        <v>0</v>
      </c>
      <c r="HB718">
        <v>0</v>
      </c>
      <c r="HC718">
        <v>0</v>
      </c>
      <c r="HD718">
        <v>0</v>
      </c>
      <c r="HE718">
        <v>0</v>
      </c>
      <c r="HF718">
        <v>0</v>
      </c>
      <c r="HG718">
        <v>0</v>
      </c>
      <c r="HH718">
        <v>0</v>
      </c>
      <c r="HI718">
        <v>0</v>
      </c>
      <c r="HJ718">
        <v>0</v>
      </c>
      <c r="HK718">
        <v>0</v>
      </c>
      <c r="HL718">
        <v>1</v>
      </c>
      <c r="HM718">
        <v>0</v>
      </c>
      <c r="HN718">
        <v>0</v>
      </c>
      <c r="HO718">
        <v>0</v>
      </c>
      <c r="HP718">
        <v>0</v>
      </c>
      <c r="HQ718">
        <v>3</v>
      </c>
      <c r="HR718">
        <v>1</v>
      </c>
      <c r="HS718">
        <v>0</v>
      </c>
      <c r="HT718">
        <v>0</v>
      </c>
      <c r="HU718">
        <v>0</v>
      </c>
      <c r="HV718">
        <v>0</v>
      </c>
      <c r="HW718">
        <v>0</v>
      </c>
      <c r="HX718">
        <v>0</v>
      </c>
      <c r="HY718">
        <v>0</v>
      </c>
      <c r="HZ718">
        <v>0</v>
      </c>
      <c r="IA718">
        <v>1</v>
      </c>
      <c r="IB718">
        <v>0</v>
      </c>
      <c r="IC718">
        <v>0</v>
      </c>
      <c r="ID718">
        <v>0</v>
      </c>
      <c r="IE718">
        <v>1</v>
      </c>
    </row>
    <row r="719" spans="1:239">
      <c r="A719" t="s">
        <v>397</v>
      </c>
      <c r="B719" t="s">
        <v>386</v>
      </c>
      <c r="C719" t="str">
        <f>"062003"</f>
        <v>062003</v>
      </c>
      <c r="D719" t="s">
        <v>396</v>
      </c>
      <c r="E719">
        <v>3</v>
      </c>
      <c r="F719">
        <v>742</v>
      </c>
      <c r="G719">
        <v>570</v>
      </c>
      <c r="H719">
        <v>204</v>
      </c>
      <c r="I719">
        <v>366</v>
      </c>
      <c r="J719">
        <v>0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366</v>
      </c>
      <c r="T719">
        <v>0</v>
      </c>
      <c r="U719">
        <v>0</v>
      </c>
      <c r="V719">
        <v>366</v>
      </c>
      <c r="W719">
        <v>4</v>
      </c>
      <c r="X719">
        <v>4</v>
      </c>
      <c r="Y719">
        <v>0</v>
      </c>
      <c r="Z719">
        <v>0</v>
      </c>
      <c r="AA719">
        <v>362</v>
      </c>
      <c r="AB719">
        <v>171</v>
      </c>
      <c r="AC719">
        <v>19</v>
      </c>
      <c r="AD719">
        <v>99</v>
      </c>
      <c r="AE719">
        <v>5</v>
      </c>
      <c r="AF719">
        <v>0</v>
      </c>
      <c r="AG719">
        <v>17</v>
      </c>
      <c r="AH719">
        <v>1</v>
      </c>
      <c r="AI719">
        <v>3</v>
      </c>
      <c r="AJ719">
        <v>0</v>
      </c>
      <c r="AK719">
        <v>14</v>
      </c>
      <c r="AL719">
        <v>1</v>
      </c>
      <c r="AM719">
        <v>0</v>
      </c>
      <c r="AN719">
        <v>4</v>
      </c>
      <c r="AO719">
        <v>0</v>
      </c>
      <c r="AP719">
        <v>1</v>
      </c>
      <c r="AQ719">
        <v>0</v>
      </c>
      <c r="AR719">
        <v>2</v>
      </c>
      <c r="AS719">
        <v>0</v>
      </c>
      <c r="AT719">
        <v>1</v>
      </c>
      <c r="AU719">
        <v>3</v>
      </c>
      <c r="AV719">
        <v>0</v>
      </c>
      <c r="AW719">
        <v>0</v>
      </c>
      <c r="AX719">
        <v>0</v>
      </c>
      <c r="AY719">
        <v>0</v>
      </c>
      <c r="AZ719">
        <v>1</v>
      </c>
      <c r="BA719">
        <v>171</v>
      </c>
      <c r="BB719">
        <v>40</v>
      </c>
      <c r="BC719">
        <v>16</v>
      </c>
      <c r="BD719">
        <v>1</v>
      </c>
      <c r="BE719">
        <v>11</v>
      </c>
      <c r="BF719">
        <v>0</v>
      </c>
      <c r="BG719">
        <v>0</v>
      </c>
      <c r="BH719">
        <v>2</v>
      </c>
      <c r="BI719">
        <v>3</v>
      </c>
      <c r="BJ719">
        <v>2</v>
      </c>
      <c r="BK719">
        <v>0</v>
      </c>
      <c r="BL719">
        <v>0</v>
      </c>
      <c r="BM719">
        <v>1</v>
      </c>
      <c r="BN719">
        <v>0</v>
      </c>
      <c r="BO719">
        <v>2</v>
      </c>
      <c r="BP719">
        <v>0</v>
      </c>
      <c r="BQ719">
        <v>1</v>
      </c>
      <c r="BR719">
        <v>0</v>
      </c>
      <c r="BS719">
        <v>0</v>
      </c>
      <c r="BT719">
        <v>0</v>
      </c>
      <c r="BU719">
        <v>0</v>
      </c>
      <c r="BV719">
        <v>1</v>
      </c>
      <c r="BW719">
        <v>0</v>
      </c>
      <c r="BX719">
        <v>0</v>
      </c>
      <c r="BY719">
        <v>0</v>
      </c>
      <c r="BZ719">
        <v>0</v>
      </c>
      <c r="CA719">
        <v>40</v>
      </c>
      <c r="CB719">
        <v>13</v>
      </c>
      <c r="CC719">
        <v>6</v>
      </c>
      <c r="CD719">
        <v>2</v>
      </c>
      <c r="CE719">
        <v>0</v>
      </c>
      <c r="CF719">
        <v>1</v>
      </c>
      <c r="CG719">
        <v>0</v>
      </c>
      <c r="CH719">
        <v>0</v>
      </c>
      <c r="CI719">
        <v>1</v>
      </c>
      <c r="CJ719">
        <v>1</v>
      </c>
      <c r="CK719">
        <v>1</v>
      </c>
      <c r="CL719">
        <v>0</v>
      </c>
      <c r="CM719">
        <v>0</v>
      </c>
      <c r="CN719">
        <v>0</v>
      </c>
      <c r="CO719">
        <v>0</v>
      </c>
      <c r="CP719">
        <v>1</v>
      </c>
      <c r="CQ719">
        <v>13</v>
      </c>
      <c r="CR719">
        <v>9</v>
      </c>
      <c r="CS719">
        <v>4</v>
      </c>
      <c r="CT719">
        <v>0</v>
      </c>
      <c r="CU719">
        <v>1</v>
      </c>
      <c r="CV719">
        <v>2</v>
      </c>
      <c r="CW719">
        <v>1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1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9</v>
      </c>
      <c r="DR719">
        <v>68</v>
      </c>
      <c r="DS719">
        <v>25</v>
      </c>
      <c r="DT719">
        <v>2</v>
      </c>
      <c r="DU719">
        <v>29</v>
      </c>
      <c r="DV719">
        <v>0</v>
      </c>
      <c r="DW719">
        <v>1</v>
      </c>
      <c r="DX719">
        <v>1</v>
      </c>
      <c r="DY719">
        <v>0</v>
      </c>
      <c r="DZ719">
        <v>0</v>
      </c>
      <c r="EA719">
        <v>3</v>
      </c>
      <c r="EB719">
        <v>0</v>
      </c>
      <c r="EC719">
        <v>0</v>
      </c>
      <c r="ED719">
        <v>0</v>
      </c>
      <c r="EE719">
        <v>0</v>
      </c>
      <c r="EF719">
        <v>0</v>
      </c>
      <c r="EG719">
        <v>1</v>
      </c>
      <c r="EH719">
        <v>1</v>
      </c>
      <c r="EI719">
        <v>0</v>
      </c>
      <c r="EJ719">
        <v>2</v>
      </c>
      <c r="EK719">
        <v>0</v>
      </c>
      <c r="EL719">
        <v>0</v>
      </c>
      <c r="EM719">
        <v>0</v>
      </c>
      <c r="EN719">
        <v>1</v>
      </c>
      <c r="EO719">
        <v>0</v>
      </c>
      <c r="EP719">
        <v>2</v>
      </c>
      <c r="EQ719">
        <v>68</v>
      </c>
      <c r="ER719">
        <v>20</v>
      </c>
      <c r="ES719">
        <v>0</v>
      </c>
      <c r="ET719">
        <v>4</v>
      </c>
      <c r="EU719">
        <v>8</v>
      </c>
      <c r="EV719">
        <v>2</v>
      </c>
      <c r="EW719">
        <v>1</v>
      </c>
      <c r="EX719">
        <v>1</v>
      </c>
      <c r="EY719">
        <v>0</v>
      </c>
      <c r="EZ719">
        <v>1</v>
      </c>
      <c r="FA719">
        <v>0</v>
      </c>
      <c r="FB719">
        <v>0</v>
      </c>
      <c r="FC719">
        <v>0</v>
      </c>
      <c r="FD719">
        <v>0</v>
      </c>
      <c r="FE719">
        <v>0</v>
      </c>
      <c r="FF719">
        <v>1</v>
      </c>
      <c r="FG719">
        <v>0</v>
      </c>
      <c r="FH719">
        <v>1</v>
      </c>
      <c r="FI719">
        <v>0</v>
      </c>
      <c r="FJ719">
        <v>0</v>
      </c>
      <c r="FK719">
        <v>0</v>
      </c>
      <c r="FL719">
        <v>0</v>
      </c>
      <c r="FM719">
        <v>0</v>
      </c>
      <c r="FN719">
        <v>0</v>
      </c>
      <c r="FO719">
        <v>0</v>
      </c>
      <c r="FP719">
        <v>1</v>
      </c>
      <c r="FQ719">
        <v>20</v>
      </c>
      <c r="FR719">
        <v>37</v>
      </c>
      <c r="FS719">
        <v>16</v>
      </c>
      <c r="FT719">
        <v>0</v>
      </c>
      <c r="FU719">
        <v>1</v>
      </c>
      <c r="FV719">
        <v>0</v>
      </c>
      <c r="FW719">
        <v>0</v>
      </c>
      <c r="FX719">
        <v>4</v>
      </c>
      <c r="FY719">
        <v>1</v>
      </c>
      <c r="FZ719">
        <v>0</v>
      </c>
      <c r="GA719">
        <v>0</v>
      </c>
      <c r="GB719">
        <v>3</v>
      </c>
      <c r="GC719">
        <v>1</v>
      </c>
      <c r="GD719">
        <v>0</v>
      </c>
      <c r="GE719">
        <v>0</v>
      </c>
      <c r="GF719">
        <v>2</v>
      </c>
      <c r="GG719">
        <v>0</v>
      </c>
      <c r="GH719">
        <v>1</v>
      </c>
      <c r="GI719">
        <v>1</v>
      </c>
      <c r="GJ719">
        <v>3</v>
      </c>
      <c r="GK719">
        <v>0</v>
      </c>
      <c r="GL719">
        <v>0</v>
      </c>
      <c r="GM719">
        <v>0</v>
      </c>
      <c r="GN719">
        <v>0</v>
      </c>
      <c r="GO719">
        <v>3</v>
      </c>
      <c r="GP719">
        <v>1</v>
      </c>
      <c r="GQ719">
        <v>37</v>
      </c>
      <c r="GR719">
        <v>3</v>
      </c>
      <c r="GS719">
        <v>0</v>
      </c>
      <c r="GT719">
        <v>2</v>
      </c>
      <c r="GU719">
        <v>0</v>
      </c>
      <c r="GV719">
        <v>0</v>
      </c>
      <c r="GW719">
        <v>0</v>
      </c>
      <c r="GX719">
        <v>0</v>
      </c>
      <c r="GY719">
        <v>0</v>
      </c>
      <c r="GZ719">
        <v>1</v>
      </c>
      <c r="HA719">
        <v>0</v>
      </c>
      <c r="HB719">
        <v>0</v>
      </c>
      <c r="HC719">
        <v>0</v>
      </c>
      <c r="HD719">
        <v>0</v>
      </c>
      <c r="HE719">
        <v>0</v>
      </c>
      <c r="HF719">
        <v>0</v>
      </c>
      <c r="HG719">
        <v>0</v>
      </c>
      <c r="HH719">
        <v>0</v>
      </c>
      <c r="HI719">
        <v>0</v>
      </c>
      <c r="HJ719">
        <v>0</v>
      </c>
      <c r="HK719">
        <v>0</v>
      </c>
      <c r="HL719">
        <v>0</v>
      </c>
      <c r="HM719">
        <v>0</v>
      </c>
      <c r="HN719">
        <v>0</v>
      </c>
      <c r="HO719">
        <v>0</v>
      </c>
      <c r="HP719">
        <v>0</v>
      </c>
      <c r="HQ719">
        <v>3</v>
      </c>
      <c r="HR719">
        <v>1</v>
      </c>
      <c r="HS719">
        <v>0</v>
      </c>
      <c r="HT719">
        <v>0</v>
      </c>
      <c r="HU719">
        <v>1</v>
      </c>
      <c r="HV719">
        <v>0</v>
      </c>
      <c r="HW719">
        <v>0</v>
      </c>
      <c r="HX719">
        <v>0</v>
      </c>
      <c r="HY719">
        <v>0</v>
      </c>
      <c r="HZ719">
        <v>0</v>
      </c>
      <c r="IA719">
        <v>0</v>
      </c>
      <c r="IB719">
        <v>0</v>
      </c>
      <c r="IC719">
        <v>0</v>
      </c>
      <c r="ID719">
        <v>0</v>
      </c>
      <c r="IE719">
        <v>1</v>
      </c>
    </row>
    <row r="720" spans="1:239">
      <c r="A720" t="s">
        <v>395</v>
      </c>
      <c r="B720" t="s">
        <v>386</v>
      </c>
      <c r="C720" t="str">
        <f>"062003"</f>
        <v>062003</v>
      </c>
      <c r="D720" t="s">
        <v>394</v>
      </c>
      <c r="E720">
        <v>4</v>
      </c>
      <c r="F720">
        <v>889</v>
      </c>
      <c r="G720">
        <v>680</v>
      </c>
      <c r="H720">
        <v>218</v>
      </c>
      <c r="I720">
        <v>461</v>
      </c>
      <c r="J720">
        <v>3</v>
      </c>
      <c r="K720">
        <v>3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462</v>
      </c>
      <c r="T720">
        <v>0</v>
      </c>
      <c r="U720">
        <v>0</v>
      </c>
      <c r="V720">
        <v>462</v>
      </c>
      <c r="W720">
        <v>21</v>
      </c>
      <c r="X720">
        <v>15</v>
      </c>
      <c r="Y720">
        <v>5</v>
      </c>
      <c r="Z720">
        <v>0</v>
      </c>
      <c r="AA720">
        <v>441</v>
      </c>
      <c r="AB720">
        <v>226</v>
      </c>
      <c r="AC720">
        <v>25</v>
      </c>
      <c r="AD720">
        <v>131</v>
      </c>
      <c r="AE720">
        <v>3</v>
      </c>
      <c r="AF720">
        <v>2</v>
      </c>
      <c r="AG720">
        <v>15</v>
      </c>
      <c r="AH720">
        <v>2</v>
      </c>
      <c r="AI720">
        <v>4</v>
      </c>
      <c r="AJ720">
        <v>1</v>
      </c>
      <c r="AK720">
        <v>24</v>
      </c>
      <c r="AL720">
        <v>4</v>
      </c>
      <c r="AM720">
        <v>2</v>
      </c>
      <c r="AN720">
        <v>0</v>
      </c>
      <c r="AO720">
        <v>0</v>
      </c>
      <c r="AP720">
        <v>1</v>
      </c>
      <c r="AQ720">
        <v>1</v>
      </c>
      <c r="AR720">
        <v>2</v>
      </c>
      <c r="AS720">
        <v>0</v>
      </c>
      <c r="AT720">
        <v>0</v>
      </c>
      <c r="AU720">
        <v>0</v>
      </c>
      <c r="AV720">
        <v>4</v>
      </c>
      <c r="AW720">
        <v>1</v>
      </c>
      <c r="AX720">
        <v>2</v>
      </c>
      <c r="AY720">
        <v>0</v>
      </c>
      <c r="AZ720">
        <v>2</v>
      </c>
      <c r="BA720">
        <v>226</v>
      </c>
      <c r="BB720">
        <v>37</v>
      </c>
      <c r="BC720">
        <v>6</v>
      </c>
      <c r="BD720">
        <v>3</v>
      </c>
      <c r="BE720">
        <v>9</v>
      </c>
      <c r="BF720">
        <v>0</v>
      </c>
      <c r="BG720">
        <v>5</v>
      </c>
      <c r="BH720">
        <v>0</v>
      </c>
      <c r="BI720">
        <v>1</v>
      </c>
      <c r="BJ720">
        <v>3</v>
      </c>
      <c r="BK720">
        <v>0</v>
      </c>
      <c r="BL720">
        <v>0</v>
      </c>
      <c r="BM720">
        <v>0</v>
      </c>
      <c r="BN720">
        <v>0</v>
      </c>
      <c r="BO720">
        <v>3</v>
      </c>
      <c r="BP720">
        <v>1</v>
      </c>
      <c r="BQ720">
        <v>0</v>
      </c>
      <c r="BR720">
        <v>0</v>
      </c>
      <c r="BS720">
        <v>1</v>
      </c>
      <c r="BT720">
        <v>0</v>
      </c>
      <c r="BU720">
        <v>0</v>
      </c>
      <c r="BV720">
        <v>0</v>
      </c>
      <c r="BW720">
        <v>0</v>
      </c>
      <c r="BX720">
        <v>2</v>
      </c>
      <c r="BY720">
        <v>0</v>
      </c>
      <c r="BZ720">
        <v>3</v>
      </c>
      <c r="CA720">
        <v>37</v>
      </c>
      <c r="CB720">
        <v>5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5</v>
      </c>
      <c r="CR720">
        <v>14</v>
      </c>
      <c r="CS720">
        <v>5</v>
      </c>
      <c r="CT720">
        <v>1</v>
      </c>
      <c r="CU720">
        <v>0</v>
      </c>
      <c r="CV720">
        <v>2</v>
      </c>
      <c r="CW720">
        <v>2</v>
      </c>
      <c r="CX720">
        <v>1</v>
      </c>
      <c r="CY720">
        <v>0</v>
      </c>
      <c r="CZ720">
        <v>0</v>
      </c>
      <c r="DA720">
        <v>0</v>
      </c>
      <c r="DB720">
        <v>1</v>
      </c>
      <c r="DC720">
        <v>0</v>
      </c>
      <c r="DD720">
        <v>0</v>
      </c>
      <c r="DE720">
        <v>0</v>
      </c>
      <c r="DF720">
        <v>0</v>
      </c>
      <c r="DG720">
        <v>1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1</v>
      </c>
      <c r="DO720">
        <v>0</v>
      </c>
      <c r="DP720">
        <v>0</v>
      </c>
      <c r="DQ720">
        <v>14</v>
      </c>
      <c r="DR720">
        <v>79</v>
      </c>
      <c r="DS720">
        <v>29</v>
      </c>
      <c r="DT720">
        <v>0</v>
      </c>
      <c r="DU720">
        <v>33</v>
      </c>
      <c r="DV720">
        <v>0</v>
      </c>
      <c r="DW720">
        <v>0</v>
      </c>
      <c r="DX720">
        <v>0</v>
      </c>
      <c r="DY720">
        <v>0</v>
      </c>
      <c r="DZ720">
        <v>1</v>
      </c>
      <c r="EA720">
        <v>0</v>
      </c>
      <c r="EB720">
        <v>0</v>
      </c>
      <c r="EC720">
        <v>0</v>
      </c>
      <c r="ED720">
        <v>0</v>
      </c>
      <c r="EE720">
        <v>0</v>
      </c>
      <c r="EF720">
        <v>1</v>
      </c>
      <c r="EG720">
        <v>3</v>
      </c>
      <c r="EH720">
        <v>1</v>
      </c>
      <c r="EI720">
        <v>0</v>
      </c>
      <c r="EJ720">
        <v>6</v>
      </c>
      <c r="EK720">
        <v>0</v>
      </c>
      <c r="EL720">
        <v>0</v>
      </c>
      <c r="EM720">
        <v>1</v>
      </c>
      <c r="EN720">
        <v>0</v>
      </c>
      <c r="EO720">
        <v>0</v>
      </c>
      <c r="EP720">
        <v>4</v>
      </c>
      <c r="EQ720">
        <v>79</v>
      </c>
      <c r="ER720">
        <v>25</v>
      </c>
      <c r="ES720">
        <v>2</v>
      </c>
      <c r="ET720">
        <v>1</v>
      </c>
      <c r="EU720">
        <v>16</v>
      </c>
      <c r="EV720">
        <v>0</v>
      </c>
      <c r="EW720">
        <v>0</v>
      </c>
      <c r="EX720">
        <v>0</v>
      </c>
      <c r="EY720">
        <v>0</v>
      </c>
      <c r="EZ720">
        <v>1</v>
      </c>
      <c r="FA720">
        <v>1</v>
      </c>
      <c r="FB720">
        <v>0</v>
      </c>
      <c r="FC720">
        <v>0</v>
      </c>
      <c r="FD720">
        <v>0</v>
      </c>
      <c r="FE720">
        <v>1</v>
      </c>
      <c r="FF720">
        <v>0</v>
      </c>
      <c r="FG720">
        <v>0</v>
      </c>
      <c r="FH720">
        <v>1</v>
      </c>
      <c r="FI720">
        <v>0</v>
      </c>
      <c r="FJ720">
        <v>0</v>
      </c>
      <c r="FK720">
        <v>1</v>
      </c>
      <c r="FL720">
        <v>1</v>
      </c>
      <c r="FM720">
        <v>0</v>
      </c>
      <c r="FN720">
        <v>0</v>
      </c>
      <c r="FO720">
        <v>0</v>
      </c>
      <c r="FP720">
        <v>0</v>
      </c>
      <c r="FQ720">
        <v>25</v>
      </c>
      <c r="FR720">
        <v>48</v>
      </c>
      <c r="FS720">
        <v>16</v>
      </c>
      <c r="FT720">
        <v>6</v>
      </c>
      <c r="FU720">
        <v>3</v>
      </c>
      <c r="FV720">
        <v>0</v>
      </c>
      <c r="FW720">
        <v>0</v>
      </c>
      <c r="FX720">
        <v>3</v>
      </c>
      <c r="FY720">
        <v>5</v>
      </c>
      <c r="FZ720">
        <v>1</v>
      </c>
      <c r="GA720">
        <v>0</v>
      </c>
      <c r="GB720">
        <v>3</v>
      </c>
      <c r="GC720">
        <v>1</v>
      </c>
      <c r="GD720">
        <v>1</v>
      </c>
      <c r="GE720">
        <v>2</v>
      </c>
      <c r="GF720">
        <v>2</v>
      </c>
      <c r="GG720">
        <v>1</v>
      </c>
      <c r="GH720">
        <v>0</v>
      </c>
      <c r="GI720">
        <v>0</v>
      </c>
      <c r="GJ720">
        <v>2</v>
      </c>
      <c r="GK720">
        <v>0</v>
      </c>
      <c r="GL720">
        <v>1</v>
      </c>
      <c r="GM720">
        <v>0</v>
      </c>
      <c r="GN720">
        <v>0</v>
      </c>
      <c r="GO720">
        <v>0</v>
      </c>
      <c r="GP720">
        <v>1</v>
      </c>
      <c r="GQ720">
        <v>48</v>
      </c>
      <c r="GR720">
        <v>7</v>
      </c>
      <c r="GS720">
        <v>2</v>
      </c>
      <c r="GT720">
        <v>2</v>
      </c>
      <c r="GU720">
        <v>0</v>
      </c>
      <c r="GV720">
        <v>0</v>
      </c>
      <c r="GW720">
        <v>0</v>
      </c>
      <c r="GX720">
        <v>0</v>
      </c>
      <c r="GY720">
        <v>0</v>
      </c>
      <c r="GZ720">
        <v>0</v>
      </c>
      <c r="HA720">
        <v>1</v>
      </c>
      <c r="HB720">
        <v>0</v>
      </c>
      <c r="HC720">
        <v>0</v>
      </c>
      <c r="HD720">
        <v>2</v>
      </c>
      <c r="HE720">
        <v>0</v>
      </c>
      <c r="HF720">
        <v>0</v>
      </c>
      <c r="HG720">
        <v>0</v>
      </c>
      <c r="HH720">
        <v>0</v>
      </c>
      <c r="HI720">
        <v>0</v>
      </c>
      <c r="HJ720">
        <v>0</v>
      </c>
      <c r="HK720">
        <v>0</v>
      </c>
      <c r="HL720">
        <v>0</v>
      </c>
      <c r="HM720">
        <v>0</v>
      </c>
      <c r="HN720">
        <v>0</v>
      </c>
      <c r="HO720">
        <v>0</v>
      </c>
      <c r="HP720">
        <v>0</v>
      </c>
      <c r="HQ720">
        <v>7</v>
      </c>
      <c r="HR720">
        <v>0</v>
      </c>
      <c r="HS720">
        <v>0</v>
      </c>
      <c r="HT720">
        <v>0</v>
      </c>
      <c r="HU720">
        <v>0</v>
      </c>
      <c r="HV720">
        <v>0</v>
      </c>
      <c r="HW720">
        <v>0</v>
      </c>
      <c r="HX720">
        <v>0</v>
      </c>
      <c r="HY720">
        <v>0</v>
      </c>
      <c r="HZ720">
        <v>0</v>
      </c>
      <c r="IA720">
        <v>0</v>
      </c>
      <c r="IB720">
        <v>0</v>
      </c>
      <c r="IC720">
        <v>0</v>
      </c>
      <c r="ID720">
        <v>0</v>
      </c>
      <c r="IE720">
        <v>0</v>
      </c>
    </row>
    <row r="721" spans="1:239">
      <c r="A721" t="s">
        <v>393</v>
      </c>
      <c r="B721" t="s">
        <v>386</v>
      </c>
      <c r="C721" t="str">
        <f>"062003"</f>
        <v>062003</v>
      </c>
      <c r="D721" t="s">
        <v>392</v>
      </c>
      <c r="E721">
        <v>5</v>
      </c>
      <c r="F721">
        <v>479</v>
      </c>
      <c r="G721">
        <v>370</v>
      </c>
      <c r="H721">
        <v>129</v>
      </c>
      <c r="I721">
        <v>241</v>
      </c>
      <c r="J721">
        <v>1</v>
      </c>
      <c r="K721">
        <v>3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241</v>
      </c>
      <c r="T721">
        <v>0</v>
      </c>
      <c r="U721">
        <v>0</v>
      </c>
      <c r="V721">
        <v>241</v>
      </c>
      <c r="W721">
        <v>3</v>
      </c>
      <c r="X721">
        <v>3</v>
      </c>
      <c r="Y721">
        <v>0</v>
      </c>
      <c r="Z721">
        <v>0</v>
      </c>
      <c r="AA721">
        <v>238</v>
      </c>
      <c r="AB721">
        <v>122</v>
      </c>
      <c r="AC721">
        <v>16</v>
      </c>
      <c r="AD721">
        <v>72</v>
      </c>
      <c r="AE721">
        <v>0</v>
      </c>
      <c r="AF721">
        <v>0</v>
      </c>
      <c r="AG721">
        <v>11</v>
      </c>
      <c r="AH721">
        <v>0</v>
      </c>
      <c r="AI721">
        <v>2</v>
      </c>
      <c r="AJ721">
        <v>0</v>
      </c>
      <c r="AK721">
        <v>10</v>
      </c>
      <c r="AL721">
        <v>1</v>
      </c>
      <c r="AM721">
        <v>1</v>
      </c>
      <c r="AN721">
        <v>5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1</v>
      </c>
      <c r="AU721">
        <v>2</v>
      </c>
      <c r="AV721">
        <v>0</v>
      </c>
      <c r="AW721">
        <v>0</v>
      </c>
      <c r="AX721">
        <v>0</v>
      </c>
      <c r="AY721">
        <v>0</v>
      </c>
      <c r="AZ721">
        <v>1</v>
      </c>
      <c r="BA721">
        <v>122</v>
      </c>
      <c r="BB721">
        <v>14</v>
      </c>
      <c r="BC721">
        <v>3</v>
      </c>
      <c r="BD721">
        <v>0</v>
      </c>
      <c r="BE721">
        <v>7</v>
      </c>
      <c r="BF721">
        <v>1</v>
      </c>
      <c r="BG721">
        <v>0</v>
      </c>
      <c r="BH721">
        <v>0</v>
      </c>
      <c r="BI721">
        <v>1</v>
      </c>
      <c r="BJ721">
        <v>0</v>
      </c>
      <c r="BK721">
        <v>0</v>
      </c>
      <c r="BL721">
        <v>1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1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14</v>
      </c>
      <c r="CB721">
        <v>11</v>
      </c>
      <c r="CC721">
        <v>7</v>
      </c>
      <c r="CD721">
        <v>0</v>
      </c>
      <c r="CE721">
        <v>0</v>
      </c>
      <c r="CF721">
        <v>1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3</v>
      </c>
      <c r="CQ721">
        <v>11</v>
      </c>
      <c r="CR721">
        <v>6</v>
      </c>
      <c r="CS721">
        <v>5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1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6</v>
      </c>
      <c r="DR721">
        <v>53</v>
      </c>
      <c r="DS721">
        <v>9</v>
      </c>
      <c r="DT721">
        <v>1</v>
      </c>
      <c r="DU721">
        <v>29</v>
      </c>
      <c r="DV721">
        <v>0</v>
      </c>
      <c r="DW721">
        <v>0</v>
      </c>
      <c r="DX721">
        <v>0</v>
      </c>
      <c r="DY721">
        <v>0</v>
      </c>
      <c r="DZ721">
        <v>0</v>
      </c>
      <c r="EA721">
        <v>0</v>
      </c>
      <c r="EB721">
        <v>0</v>
      </c>
      <c r="EC721">
        <v>0</v>
      </c>
      <c r="ED721">
        <v>0</v>
      </c>
      <c r="EE721">
        <v>0</v>
      </c>
      <c r="EF721">
        <v>0</v>
      </c>
      <c r="EG721">
        <v>6</v>
      </c>
      <c r="EH721">
        <v>1</v>
      </c>
      <c r="EI721">
        <v>0</v>
      </c>
      <c r="EJ721">
        <v>3</v>
      </c>
      <c r="EK721">
        <v>0</v>
      </c>
      <c r="EL721">
        <v>0</v>
      </c>
      <c r="EM721">
        <v>1</v>
      </c>
      <c r="EN721">
        <v>0</v>
      </c>
      <c r="EO721">
        <v>0</v>
      </c>
      <c r="EP721">
        <v>3</v>
      </c>
      <c r="EQ721">
        <v>53</v>
      </c>
      <c r="ER721">
        <v>6</v>
      </c>
      <c r="ES721">
        <v>1</v>
      </c>
      <c r="ET721">
        <v>2</v>
      </c>
      <c r="EU721">
        <v>1</v>
      </c>
      <c r="EV721">
        <v>0</v>
      </c>
      <c r="EW721">
        <v>0</v>
      </c>
      <c r="EX721">
        <v>0</v>
      </c>
      <c r="EY721">
        <v>0</v>
      </c>
      <c r="EZ721">
        <v>0</v>
      </c>
      <c r="FA721">
        <v>0</v>
      </c>
      <c r="FB721">
        <v>0</v>
      </c>
      <c r="FC721">
        <v>0</v>
      </c>
      <c r="FD721">
        <v>0</v>
      </c>
      <c r="FE721">
        <v>0</v>
      </c>
      <c r="FF721">
        <v>1</v>
      </c>
      <c r="FG721">
        <v>0</v>
      </c>
      <c r="FH721">
        <v>0</v>
      </c>
      <c r="FI721">
        <v>0</v>
      </c>
      <c r="FJ721">
        <v>0</v>
      </c>
      <c r="FK721">
        <v>0</v>
      </c>
      <c r="FL721">
        <v>0</v>
      </c>
      <c r="FM721">
        <v>0</v>
      </c>
      <c r="FN721">
        <v>0</v>
      </c>
      <c r="FO721">
        <v>0</v>
      </c>
      <c r="FP721">
        <v>1</v>
      </c>
      <c r="FQ721">
        <v>6</v>
      </c>
      <c r="FR721">
        <v>19</v>
      </c>
      <c r="FS721">
        <v>8</v>
      </c>
      <c r="FT721">
        <v>5</v>
      </c>
      <c r="FU721">
        <v>1</v>
      </c>
      <c r="FV721">
        <v>0</v>
      </c>
      <c r="FW721">
        <v>0</v>
      </c>
      <c r="FX721">
        <v>0</v>
      </c>
      <c r="FY721">
        <v>0</v>
      </c>
      <c r="FZ721">
        <v>0</v>
      </c>
      <c r="GA721">
        <v>0</v>
      </c>
      <c r="GB721">
        <v>1</v>
      </c>
      <c r="GC721">
        <v>1</v>
      </c>
      <c r="GD721">
        <v>0</v>
      </c>
      <c r="GE721">
        <v>1</v>
      </c>
      <c r="GF721">
        <v>1</v>
      </c>
      <c r="GG721">
        <v>0</v>
      </c>
      <c r="GH721">
        <v>0</v>
      </c>
      <c r="GI721">
        <v>0</v>
      </c>
      <c r="GJ721">
        <v>0</v>
      </c>
      <c r="GK721">
        <v>0</v>
      </c>
      <c r="GL721">
        <v>1</v>
      </c>
      <c r="GM721">
        <v>0</v>
      </c>
      <c r="GN721">
        <v>0</v>
      </c>
      <c r="GO721">
        <v>0</v>
      </c>
      <c r="GP721">
        <v>0</v>
      </c>
      <c r="GQ721">
        <v>19</v>
      </c>
      <c r="GR721">
        <v>7</v>
      </c>
      <c r="GS721">
        <v>3</v>
      </c>
      <c r="GT721">
        <v>2</v>
      </c>
      <c r="GU721">
        <v>0</v>
      </c>
      <c r="GV721">
        <v>1</v>
      </c>
      <c r="GW721">
        <v>0</v>
      </c>
      <c r="GX721">
        <v>0</v>
      </c>
      <c r="GY721">
        <v>0</v>
      </c>
      <c r="GZ721">
        <v>0</v>
      </c>
      <c r="HA721">
        <v>0</v>
      </c>
      <c r="HB721">
        <v>0</v>
      </c>
      <c r="HC721">
        <v>0</v>
      </c>
      <c r="HD721">
        <v>0</v>
      </c>
      <c r="HE721">
        <v>0</v>
      </c>
      <c r="HF721">
        <v>0</v>
      </c>
      <c r="HG721">
        <v>0</v>
      </c>
      <c r="HH721">
        <v>0</v>
      </c>
      <c r="HI721">
        <v>1</v>
      </c>
      <c r="HJ721">
        <v>0</v>
      </c>
      <c r="HK721">
        <v>0</v>
      </c>
      <c r="HL721">
        <v>0</v>
      </c>
      <c r="HM721">
        <v>0</v>
      </c>
      <c r="HN721">
        <v>0</v>
      </c>
      <c r="HO721">
        <v>0</v>
      </c>
      <c r="HP721">
        <v>0</v>
      </c>
      <c r="HQ721">
        <v>7</v>
      </c>
      <c r="HR721">
        <v>0</v>
      </c>
      <c r="HS721">
        <v>0</v>
      </c>
      <c r="HT721">
        <v>0</v>
      </c>
      <c r="HU721">
        <v>0</v>
      </c>
      <c r="HV721">
        <v>0</v>
      </c>
      <c r="HW721">
        <v>0</v>
      </c>
      <c r="HX721">
        <v>0</v>
      </c>
      <c r="HY721">
        <v>0</v>
      </c>
      <c r="HZ721">
        <v>0</v>
      </c>
      <c r="IA721">
        <v>0</v>
      </c>
      <c r="IB721">
        <v>0</v>
      </c>
      <c r="IC721">
        <v>0</v>
      </c>
      <c r="ID721">
        <v>0</v>
      </c>
      <c r="IE721">
        <v>0</v>
      </c>
    </row>
    <row r="722" spans="1:239">
      <c r="A722" t="s">
        <v>391</v>
      </c>
      <c r="B722" t="s">
        <v>386</v>
      </c>
      <c r="C722" t="str">
        <f>"062003"</f>
        <v>062003</v>
      </c>
      <c r="D722" t="s">
        <v>390</v>
      </c>
      <c r="E722">
        <v>6</v>
      </c>
      <c r="F722">
        <v>376</v>
      </c>
      <c r="G722">
        <v>290</v>
      </c>
      <c r="H722">
        <v>112</v>
      </c>
      <c r="I722">
        <v>178</v>
      </c>
      <c r="J722">
        <v>0</v>
      </c>
      <c r="K722">
        <v>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178</v>
      </c>
      <c r="T722">
        <v>0</v>
      </c>
      <c r="U722">
        <v>0</v>
      </c>
      <c r="V722">
        <v>178</v>
      </c>
      <c r="W722">
        <v>8</v>
      </c>
      <c r="X722">
        <v>5</v>
      </c>
      <c r="Y722">
        <v>2</v>
      </c>
      <c r="Z722">
        <v>0</v>
      </c>
      <c r="AA722">
        <v>170</v>
      </c>
      <c r="AB722">
        <v>111</v>
      </c>
      <c r="AC722">
        <v>20</v>
      </c>
      <c r="AD722">
        <v>46</v>
      </c>
      <c r="AE722">
        <v>0</v>
      </c>
      <c r="AF722">
        <v>0</v>
      </c>
      <c r="AG722">
        <v>11</v>
      </c>
      <c r="AH722">
        <v>0</v>
      </c>
      <c r="AI722">
        <v>3</v>
      </c>
      <c r="AJ722">
        <v>0</v>
      </c>
      <c r="AK722">
        <v>21</v>
      </c>
      <c r="AL722">
        <v>1</v>
      </c>
      <c r="AM722">
        <v>1</v>
      </c>
      <c r="AN722">
        <v>0</v>
      </c>
      <c r="AO722">
        <v>0</v>
      </c>
      <c r="AP722">
        <v>0</v>
      </c>
      <c r="AQ722">
        <v>1</v>
      </c>
      <c r="AR722">
        <v>0</v>
      </c>
      <c r="AS722">
        <v>4</v>
      </c>
      <c r="AT722">
        <v>0</v>
      </c>
      <c r="AU722">
        <v>0</v>
      </c>
      <c r="AV722">
        <v>0</v>
      </c>
      <c r="AW722">
        <v>3</v>
      </c>
      <c r="AX722">
        <v>0</v>
      </c>
      <c r="AY722">
        <v>0</v>
      </c>
      <c r="AZ722">
        <v>0</v>
      </c>
      <c r="BA722">
        <v>111</v>
      </c>
      <c r="BB722">
        <v>8</v>
      </c>
      <c r="BC722">
        <v>0</v>
      </c>
      <c r="BD722">
        <v>4</v>
      </c>
      <c r="BE722">
        <v>3</v>
      </c>
      <c r="BF722">
        <v>0</v>
      </c>
      <c r="BG722">
        <v>0</v>
      </c>
      <c r="BH722">
        <v>1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8</v>
      </c>
      <c r="CB722">
        <v>1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1</v>
      </c>
      <c r="CP722">
        <v>0</v>
      </c>
      <c r="CQ722">
        <v>1</v>
      </c>
      <c r="CR722">
        <v>3</v>
      </c>
      <c r="CS722">
        <v>1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1</v>
      </c>
      <c r="DG722">
        <v>1</v>
      </c>
      <c r="DH722">
        <v>0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3</v>
      </c>
      <c r="DR722">
        <v>30</v>
      </c>
      <c r="DS722">
        <v>11</v>
      </c>
      <c r="DT722">
        <v>0</v>
      </c>
      <c r="DU722">
        <v>16</v>
      </c>
      <c r="DV722">
        <v>1</v>
      </c>
      <c r="DW722">
        <v>0</v>
      </c>
      <c r="DX722">
        <v>0</v>
      </c>
      <c r="DY722">
        <v>0</v>
      </c>
      <c r="DZ722">
        <v>0</v>
      </c>
      <c r="EA722">
        <v>0</v>
      </c>
      <c r="EB722">
        <v>0</v>
      </c>
      <c r="EC722">
        <v>0</v>
      </c>
      <c r="ED722">
        <v>0</v>
      </c>
      <c r="EE722">
        <v>0</v>
      </c>
      <c r="EF722">
        <v>0</v>
      </c>
      <c r="EG722">
        <v>2</v>
      </c>
      <c r="EH722">
        <v>0</v>
      </c>
      <c r="EI722">
        <v>0</v>
      </c>
      <c r="EJ722">
        <v>0</v>
      </c>
      <c r="EK722">
        <v>0</v>
      </c>
      <c r="EL722">
        <v>0</v>
      </c>
      <c r="EM722">
        <v>0</v>
      </c>
      <c r="EN722">
        <v>0</v>
      </c>
      <c r="EO722">
        <v>0</v>
      </c>
      <c r="EP722">
        <v>0</v>
      </c>
      <c r="EQ722">
        <v>30</v>
      </c>
      <c r="ER722">
        <v>6</v>
      </c>
      <c r="ES722">
        <v>1</v>
      </c>
      <c r="ET722">
        <v>0</v>
      </c>
      <c r="EU722">
        <v>4</v>
      </c>
      <c r="EV722">
        <v>0</v>
      </c>
      <c r="EW722">
        <v>0</v>
      </c>
      <c r="EX722">
        <v>0</v>
      </c>
      <c r="EY722">
        <v>0</v>
      </c>
      <c r="EZ722">
        <v>0</v>
      </c>
      <c r="FA722">
        <v>0</v>
      </c>
      <c r="FB722">
        <v>0</v>
      </c>
      <c r="FC722">
        <v>0</v>
      </c>
      <c r="FD722">
        <v>0</v>
      </c>
      <c r="FE722">
        <v>0</v>
      </c>
      <c r="FF722">
        <v>0</v>
      </c>
      <c r="FG722">
        <v>0</v>
      </c>
      <c r="FH722">
        <v>1</v>
      </c>
      <c r="FI722">
        <v>0</v>
      </c>
      <c r="FJ722">
        <v>0</v>
      </c>
      <c r="FK722">
        <v>0</v>
      </c>
      <c r="FL722">
        <v>0</v>
      </c>
      <c r="FM722">
        <v>0</v>
      </c>
      <c r="FN722">
        <v>0</v>
      </c>
      <c r="FO722">
        <v>0</v>
      </c>
      <c r="FP722">
        <v>0</v>
      </c>
      <c r="FQ722">
        <v>6</v>
      </c>
      <c r="FR722">
        <v>10</v>
      </c>
      <c r="FS722">
        <v>4</v>
      </c>
      <c r="FT722">
        <v>0</v>
      </c>
      <c r="FU722">
        <v>0</v>
      </c>
      <c r="FV722">
        <v>0</v>
      </c>
      <c r="FW722">
        <v>1</v>
      </c>
      <c r="FX722">
        <v>0</v>
      </c>
      <c r="FY722">
        <v>0</v>
      </c>
      <c r="FZ722">
        <v>0</v>
      </c>
      <c r="GA722">
        <v>0</v>
      </c>
      <c r="GB722">
        <v>0</v>
      </c>
      <c r="GC722">
        <v>0</v>
      </c>
      <c r="GD722">
        <v>0</v>
      </c>
      <c r="GE722">
        <v>0</v>
      </c>
      <c r="GF722">
        <v>1</v>
      </c>
      <c r="GG722">
        <v>0</v>
      </c>
      <c r="GH722">
        <v>0</v>
      </c>
      <c r="GI722">
        <v>2</v>
      </c>
      <c r="GJ722">
        <v>0</v>
      </c>
      <c r="GK722">
        <v>0</v>
      </c>
      <c r="GL722">
        <v>0</v>
      </c>
      <c r="GM722">
        <v>0</v>
      </c>
      <c r="GN722">
        <v>0</v>
      </c>
      <c r="GO722">
        <v>0</v>
      </c>
      <c r="GP722">
        <v>2</v>
      </c>
      <c r="GQ722">
        <v>10</v>
      </c>
      <c r="GR722">
        <v>1</v>
      </c>
      <c r="GS722">
        <v>1</v>
      </c>
      <c r="GT722">
        <v>0</v>
      </c>
      <c r="GU722">
        <v>0</v>
      </c>
      <c r="GV722">
        <v>0</v>
      </c>
      <c r="GW722">
        <v>0</v>
      </c>
      <c r="GX722">
        <v>0</v>
      </c>
      <c r="GY722">
        <v>0</v>
      </c>
      <c r="GZ722">
        <v>0</v>
      </c>
      <c r="HA722">
        <v>0</v>
      </c>
      <c r="HB722">
        <v>0</v>
      </c>
      <c r="HC722">
        <v>0</v>
      </c>
      <c r="HD722">
        <v>0</v>
      </c>
      <c r="HE722">
        <v>0</v>
      </c>
      <c r="HF722">
        <v>0</v>
      </c>
      <c r="HG722">
        <v>0</v>
      </c>
      <c r="HH722">
        <v>0</v>
      </c>
      <c r="HI722">
        <v>0</v>
      </c>
      <c r="HJ722">
        <v>0</v>
      </c>
      <c r="HK722">
        <v>0</v>
      </c>
      <c r="HL722">
        <v>0</v>
      </c>
      <c r="HM722">
        <v>0</v>
      </c>
      <c r="HN722">
        <v>0</v>
      </c>
      <c r="HO722">
        <v>0</v>
      </c>
      <c r="HP722">
        <v>0</v>
      </c>
      <c r="HQ722">
        <v>1</v>
      </c>
      <c r="HR722">
        <v>0</v>
      </c>
      <c r="HS722">
        <v>0</v>
      </c>
      <c r="HT722">
        <v>0</v>
      </c>
      <c r="HU722">
        <v>0</v>
      </c>
      <c r="HV722">
        <v>0</v>
      </c>
      <c r="HW722">
        <v>0</v>
      </c>
      <c r="HX722">
        <v>0</v>
      </c>
      <c r="HY722">
        <v>0</v>
      </c>
      <c r="HZ722">
        <v>0</v>
      </c>
      <c r="IA722">
        <v>0</v>
      </c>
      <c r="IB722">
        <v>0</v>
      </c>
      <c r="IC722">
        <v>0</v>
      </c>
      <c r="ID722">
        <v>0</v>
      </c>
      <c r="IE722">
        <v>0</v>
      </c>
    </row>
    <row r="723" spans="1:239">
      <c r="A723" t="s">
        <v>389</v>
      </c>
      <c r="B723" t="s">
        <v>386</v>
      </c>
      <c r="C723" t="str">
        <f>"062003"</f>
        <v>062003</v>
      </c>
      <c r="D723" t="s">
        <v>388</v>
      </c>
      <c r="E723">
        <v>7</v>
      </c>
      <c r="F723">
        <v>482</v>
      </c>
      <c r="G723">
        <v>370</v>
      </c>
      <c r="H723">
        <v>173</v>
      </c>
      <c r="I723">
        <v>197</v>
      </c>
      <c r="J723">
        <v>0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196</v>
      </c>
      <c r="T723">
        <v>0</v>
      </c>
      <c r="U723">
        <v>0</v>
      </c>
      <c r="V723">
        <v>196</v>
      </c>
      <c r="W723">
        <v>12</v>
      </c>
      <c r="X723">
        <v>4</v>
      </c>
      <c r="Y723">
        <v>8</v>
      </c>
      <c r="Z723">
        <v>0</v>
      </c>
      <c r="AA723">
        <v>184</v>
      </c>
      <c r="AB723">
        <v>94</v>
      </c>
      <c r="AC723">
        <v>15</v>
      </c>
      <c r="AD723">
        <v>38</v>
      </c>
      <c r="AE723">
        <v>1</v>
      </c>
      <c r="AF723">
        <v>0</v>
      </c>
      <c r="AG723">
        <v>1</v>
      </c>
      <c r="AH723">
        <v>0</v>
      </c>
      <c r="AI723">
        <v>5</v>
      </c>
      <c r="AJ723">
        <v>0</v>
      </c>
      <c r="AK723">
        <v>22</v>
      </c>
      <c r="AL723">
        <v>2</v>
      </c>
      <c r="AM723">
        <v>2</v>
      </c>
      <c r="AN723">
        <v>5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1</v>
      </c>
      <c r="AU723">
        <v>0</v>
      </c>
      <c r="AV723">
        <v>2</v>
      </c>
      <c r="AW723">
        <v>0</v>
      </c>
      <c r="AX723">
        <v>0</v>
      </c>
      <c r="AY723">
        <v>0</v>
      </c>
      <c r="AZ723">
        <v>0</v>
      </c>
      <c r="BA723">
        <v>94</v>
      </c>
      <c r="BB723">
        <v>11</v>
      </c>
      <c r="BC723">
        <v>3</v>
      </c>
      <c r="BD723">
        <v>1</v>
      </c>
      <c r="BE723">
        <v>5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1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1</v>
      </c>
      <c r="BY723">
        <v>0</v>
      </c>
      <c r="BZ723">
        <v>0</v>
      </c>
      <c r="CA723">
        <v>11</v>
      </c>
      <c r="CB723">
        <v>4</v>
      </c>
      <c r="CC723">
        <v>1</v>
      </c>
      <c r="CD723">
        <v>1</v>
      </c>
      <c r="CE723">
        <v>1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1</v>
      </c>
      <c r="CM723">
        <v>0</v>
      </c>
      <c r="CN723">
        <v>0</v>
      </c>
      <c r="CO723">
        <v>0</v>
      </c>
      <c r="CP723">
        <v>0</v>
      </c>
      <c r="CQ723">
        <v>4</v>
      </c>
      <c r="CR723">
        <v>4</v>
      </c>
      <c r="CS723">
        <v>1</v>
      </c>
      <c r="CT723">
        <v>1</v>
      </c>
      <c r="CU723">
        <v>0</v>
      </c>
      <c r="CV723">
        <v>0</v>
      </c>
      <c r="CW723">
        <v>1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1</v>
      </c>
      <c r="DM723">
        <v>0</v>
      </c>
      <c r="DN723">
        <v>0</v>
      </c>
      <c r="DO723">
        <v>0</v>
      </c>
      <c r="DP723">
        <v>0</v>
      </c>
      <c r="DQ723">
        <v>4</v>
      </c>
      <c r="DR723">
        <v>41</v>
      </c>
      <c r="DS723">
        <v>4</v>
      </c>
      <c r="DT723">
        <v>0</v>
      </c>
      <c r="DU723">
        <v>26</v>
      </c>
      <c r="DV723">
        <v>2</v>
      </c>
      <c r="DW723">
        <v>0</v>
      </c>
      <c r="DX723">
        <v>0</v>
      </c>
      <c r="DY723">
        <v>1</v>
      </c>
      <c r="DZ723">
        <v>0</v>
      </c>
      <c r="EA723">
        <v>1</v>
      </c>
      <c r="EB723">
        <v>0</v>
      </c>
      <c r="EC723">
        <v>0</v>
      </c>
      <c r="ED723">
        <v>0</v>
      </c>
      <c r="EE723">
        <v>0</v>
      </c>
      <c r="EF723">
        <v>0</v>
      </c>
      <c r="EG723">
        <v>0</v>
      </c>
      <c r="EH723">
        <v>0</v>
      </c>
      <c r="EI723">
        <v>0</v>
      </c>
      <c r="EJ723">
        <v>1</v>
      </c>
      <c r="EK723">
        <v>0</v>
      </c>
      <c r="EL723">
        <v>0</v>
      </c>
      <c r="EM723">
        <v>1</v>
      </c>
      <c r="EN723">
        <v>0</v>
      </c>
      <c r="EO723">
        <v>0</v>
      </c>
      <c r="EP723">
        <v>5</v>
      </c>
      <c r="EQ723">
        <v>41</v>
      </c>
      <c r="ER723">
        <v>9</v>
      </c>
      <c r="ES723">
        <v>1</v>
      </c>
      <c r="ET723">
        <v>0</v>
      </c>
      <c r="EU723">
        <v>2</v>
      </c>
      <c r="EV723">
        <v>1</v>
      </c>
      <c r="EW723">
        <v>0</v>
      </c>
      <c r="EX723">
        <v>1</v>
      </c>
      <c r="EY723">
        <v>0</v>
      </c>
      <c r="EZ723">
        <v>0</v>
      </c>
      <c r="FA723">
        <v>3</v>
      </c>
      <c r="FB723">
        <v>0</v>
      </c>
      <c r="FC723">
        <v>0</v>
      </c>
      <c r="FD723">
        <v>0</v>
      </c>
      <c r="FE723">
        <v>0</v>
      </c>
      <c r="FF723">
        <v>0</v>
      </c>
      <c r="FG723">
        <v>0</v>
      </c>
      <c r="FH723">
        <v>0</v>
      </c>
      <c r="FI723">
        <v>0</v>
      </c>
      <c r="FJ723">
        <v>1</v>
      </c>
      <c r="FK723">
        <v>0</v>
      </c>
      <c r="FL723">
        <v>0</v>
      </c>
      <c r="FM723">
        <v>0</v>
      </c>
      <c r="FN723">
        <v>0</v>
      </c>
      <c r="FO723">
        <v>0</v>
      </c>
      <c r="FP723">
        <v>0</v>
      </c>
      <c r="FQ723">
        <v>9</v>
      </c>
      <c r="FR723">
        <v>19</v>
      </c>
      <c r="FS723">
        <v>5</v>
      </c>
      <c r="FT723">
        <v>1</v>
      </c>
      <c r="FU723">
        <v>1</v>
      </c>
      <c r="FV723">
        <v>0</v>
      </c>
      <c r="FW723">
        <v>0</v>
      </c>
      <c r="FX723">
        <v>2</v>
      </c>
      <c r="FY723">
        <v>1</v>
      </c>
      <c r="FZ723">
        <v>0</v>
      </c>
      <c r="GA723">
        <v>0</v>
      </c>
      <c r="GB723">
        <v>2</v>
      </c>
      <c r="GC723">
        <v>0</v>
      </c>
      <c r="GD723">
        <v>0</v>
      </c>
      <c r="GE723">
        <v>2</v>
      </c>
      <c r="GF723">
        <v>1</v>
      </c>
      <c r="GG723">
        <v>0</v>
      </c>
      <c r="GH723">
        <v>0</v>
      </c>
      <c r="GI723">
        <v>0</v>
      </c>
      <c r="GJ723">
        <v>0</v>
      </c>
      <c r="GK723">
        <v>2</v>
      </c>
      <c r="GL723">
        <v>0</v>
      </c>
      <c r="GM723">
        <v>1</v>
      </c>
      <c r="GN723">
        <v>0</v>
      </c>
      <c r="GO723">
        <v>0</v>
      </c>
      <c r="GP723">
        <v>1</v>
      </c>
      <c r="GQ723">
        <v>19</v>
      </c>
      <c r="GR723">
        <v>2</v>
      </c>
      <c r="GS723">
        <v>1</v>
      </c>
      <c r="GT723">
        <v>1</v>
      </c>
      <c r="GU723">
        <v>0</v>
      </c>
      <c r="GV723">
        <v>0</v>
      </c>
      <c r="GW723">
        <v>0</v>
      </c>
      <c r="GX723">
        <v>0</v>
      </c>
      <c r="GY723">
        <v>0</v>
      </c>
      <c r="GZ723">
        <v>0</v>
      </c>
      <c r="HA723">
        <v>0</v>
      </c>
      <c r="HB723">
        <v>0</v>
      </c>
      <c r="HC723">
        <v>0</v>
      </c>
      <c r="HD723">
        <v>0</v>
      </c>
      <c r="HE723">
        <v>0</v>
      </c>
      <c r="HF723">
        <v>0</v>
      </c>
      <c r="HG723">
        <v>0</v>
      </c>
      <c r="HH723">
        <v>0</v>
      </c>
      <c r="HI723">
        <v>0</v>
      </c>
      <c r="HJ723">
        <v>0</v>
      </c>
      <c r="HK723">
        <v>0</v>
      </c>
      <c r="HL723">
        <v>0</v>
      </c>
      <c r="HM723">
        <v>0</v>
      </c>
      <c r="HN723">
        <v>0</v>
      </c>
      <c r="HO723">
        <v>0</v>
      </c>
      <c r="HP723">
        <v>0</v>
      </c>
      <c r="HQ723">
        <v>2</v>
      </c>
      <c r="HR723">
        <v>0</v>
      </c>
      <c r="HS723">
        <v>0</v>
      </c>
      <c r="HT723">
        <v>0</v>
      </c>
      <c r="HU723">
        <v>0</v>
      </c>
      <c r="HV723">
        <v>0</v>
      </c>
      <c r="HW723">
        <v>0</v>
      </c>
      <c r="HX723">
        <v>0</v>
      </c>
      <c r="HY723">
        <v>0</v>
      </c>
      <c r="HZ723">
        <v>0</v>
      </c>
      <c r="IA723">
        <v>0</v>
      </c>
      <c r="IB723">
        <v>0</v>
      </c>
      <c r="IC723">
        <v>0</v>
      </c>
      <c r="ID723">
        <v>0</v>
      </c>
      <c r="IE723">
        <v>0</v>
      </c>
    </row>
    <row r="724" spans="1:239">
      <c r="A724" t="s">
        <v>387</v>
      </c>
      <c r="B724" t="s">
        <v>386</v>
      </c>
      <c r="C724" t="str">
        <f>"062003"</f>
        <v>062003</v>
      </c>
      <c r="D724" t="s">
        <v>385</v>
      </c>
      <c r="E724">
        <v>8</v>
      </c>
      <c r="F724">
        <v>406</v>
      </c>
      <c r="G724">
        <v>310</v>
      </c>
      <c r="H724">
        <v>126</v>
      </c>
      <c r="I724">
        <v>184</v>
      </c>
      <c r="J724">
        <v>1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184</v>
      </c>
      <c r="T724">
        <v>0</v>
      </c>
      <c r="U724">
        <v>0</v>
      </c>
      <c r="V724">
        <v>184</v>
      </c>
      <c r="W724">
        <v>8</v>
      </c>
      <c r="X724">
        <v>6</v>
      </c>
      <c r="Y724">
        <v>2</v>
      </c>
      <c r="Z724">
        <v>0</v>
      </c>
      <c r="AA724">
        <v>176</v>
      </c>
      <c r="AB724">
        <v>113</v>
      </c>
      <c r="AC724">
        <v>7</v>
      </c>
      <c r="AD724">
        <v>80</v>
      </c>
      <c r="AE724">
        <v>0</v>
      </c>
      <c r="AF724">
        <v>0</v>
      </c>
      <c r="AG724">
        <v>2</v>
      </c>
      <c r="AH724">
        <v>0</v>
      </c>
      <c r="AI724">
        <v>2</v>
      </c>
      <c r="AJ724">
        <v>0</v>
      </c>
      <c r="AK724">
        <v>14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1</v>
      </c>
      <c r="AR724">
        <v>0</v>
      </c>
      <c r="AS724">
        <v>0</v>
      </c>
      <c r="AT724">
        <v>1</v>
      </c>
      <c r="AU724">
        <v>4</v>
      </c>
      <c r="AV724">
        <v>0</v>
      </c>
      <c r="AW724">
        <v>0</v>
      </c>
      <c r="AX724">
        <v>0</v>
      </c>
      <c r="AY724">
        <v>1</v>
      </c>
      <c r="AZ724">
        <v>1</v>
      </c>
      <c r="BA724">
        <v>113</v>
      </c>
      <c r="BB724">
        <v>11</v>
      </c>
      <c r="BC724">
        <v>3</v>
      </c>
      <c r="BD724">
        <v>0</v>
      </c>
      <c r="BE724">
        <v>6</v>
      </c>
      <c r="BF724">
        <v>0</v>
      </c>
      <c r="BG724">
        <v>1</v>
      </c>
      <c r="BH724">
        <v>0</v>
      </c>
      <c r="BI724">
        <v>0</v>
      </c>
      <c r="BJ724">
        <v>1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11</v>
      </c>
      <c r="CB724">
        <v>2</v>
      </c>
      <c r="CC724">
        <v>0</v>
      </c>
      <c r="CD724">
        <v>0</v>
      </c>
      <c r="CE724">
        <v>0</v>
      </c>
      <c r="CF724">
        <v>1</v>
      </c>
      <c r="CG724">
        <v>0</v>
      </c>
      <c r="CH724">
        <v>0</v>
      </c>
      <c r="CI724">
        <v>0</v>
      </c>
      <c r="CJ724">
        <v>0</v>
      </c>
      <c r="CK724">
        <v>1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2</v>
      </c>
      <c r="CR724">
        <v>2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1</v>
      </c>
      <c r="DB724">
        <v>0</v>
      </c>
      <c r="DC724">
        <v>0</v>
      </c>
      <c r="DD724">
        <v>0</v>
      </c>
      <c r="DE724">
        <v>0</v>
      </c>
      <c r="DF724">
        <v>1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0</v>
      </c>
      <c r="DQ724">
        <v>2</v>
      </c>
      <c r="DR724">
        <v>34</v>
      </c>
      <c r="DS724">
        <v>9</v>
      </c>
      <c r="DT724">
        <v>0</v>
      </c>
      <c r="DU724">
        <v>16</v>
      </c>
      <c r="DV724">
        <v>0</v>
      </c>
      <c r="DW724">
        <v>0</v>
      </c>
      <c r="DX724">
        <v>0</v>
      </c>
      <c r="DY724">
        <v>0</v>
      </c>
      <c r="DZ724">
        <v>0</v>
      </c>
      <c r="EA724">
        <v>0</v>
      </c>
      <c r="EB724">
        <v>0</v>
      </c>
      <c r="EC724">
        <v>0</v>
      </c>
      <c r="ED724">
        <v>1</v>
      </c>
      <c r="EE724">
        <v>0</v>
      </c>
      <c r="EF724">
        <v>0</v>
      </c>
      <c r="EG724">
        <v>1</v>
      </c>
      <c r="EH724">
        <v>0</v>
      </c>
      <c r="EI724">
        <v>0</v>
      </c>
      <c r="EJ724">
        <v>0</v>
      </c>
      <c r="EK724">
        <v>0</v>
      </c>
      <c r="EL724">
        <v>0</v>
      </c>
      <c r="EM724">
        <v>0</v>
      </c>
      <c r="EN724">
        <v>0</v>
      </c>
      <c r="EO724">
        <v>0</v>
      </c>
      <c r="EP724">
        <v>7</v>
      </c>
      <c r="EQ724">
        <v>34</v>
      </c>
      <c r="ER724">
        <v>3</v>
      </c>
      <c r="ES724">
        <v>0</v>
      </c>
      <c r="ET724">
        <v>0</v>
      </c>
      <c r="EU724">
        <v>1</v>
      </c>
      <c r="EV724">
        <v>0</v>
      </c>
      <c r="EW724">
        <v>1</v>
      </c>
      <c r="EX724">
        <v>0</v>
      </c>
      <c r="EY724">
        <v>0</v>
      </c>
      <c r="EZ724">
        <v>0</v>
      </c>
      <c r="FA724">
        <v>0</v>
      </c>
      <c r="FB724">
        <v>0</v>
      </c>
      <c r="FC724">
        <v>0</v>
      </c>
      <c r="FD724">
        <v>1</v>
      </c>
      <c r="FE724">
        <v>0</v>
      </c>
      <c r="FF724">
        <v>0</v>
      </c>
      <c r="FG724">
        <v>0</v>
      </c>
      <c r="FH724">
        <v>0</v>
      </c>
      <c r="FI724">
        <v>0</v>
      </c>
      <c r="FJ724">
        <v>0</v>
      </c>
      <c r="FK724">
        <v>0</v>
      </c>
      <c r="FL724">
        <v>0</v>
      </c>
      <c r="FM724">
        <v>0</v>
      </c>
      <c r="FN724">
        <v>0</v>
      </c>
      <c r="FO724">
        <v>0</v>
      </c>
      <c r="FP724">
        <v>0</v>
      </c>
      <c r="FQ724">
        <v>3</v>
      </c>
      <c r="FR724">
        <v>9</v>
      </c>
      <c r="FS724">
        <v>1</v>
      </c>
      <c r="FT724">
        <v>2</v>
      </c>
      <c r="FU724">
        <v>0</v>
      </c>
      <c r="FV724">
        <v>1</v>
      </c>
      <c r="FW724">
        <v>0</v>
      </c>
      <c r="FX724">
        <v>0</v>
      </c>
      <c r="FY724">
        <v>1</v>
      </c>
      <c r="FZ724">
        <v>0</v>
      </c>
      <c r="GA724">
        <v>0</v>
      </c>
      <c r="GB724">
        <v>1</v>
      </c>
      <c r="GC724">
        <v>0</v>
      </c>
      <c r="GD724">
        <v>1</v>
      </c>
      <c r="GE724">
        <v>0</v>
      </c>
      <c r="GF724">
        <v>2</v>
      </c>
      <c r="GG724">
        <v>0</v>
      </c>
      <c r="GH724">
        <v>0</v>
      </c>
      <c r="GI724">
        <v>0</v>
      </c>
      <c r="GJ724">
        <v>0</v>
      </c>
      <c r="GK724">
        <v>0</v>
      </c>
      <c r="GL724">
        <v>0</v>
      </c>
      <c r="GM724">
        <v>0</v>
      </c>
      <c r="GN724">
        <v>0</v>
      </c>
      <c r="GO724">
        <v>0</v>
      </c>
      <c r="GP724">
        <v>0</v>
      </c>
      <c r="GQ724">
        <v>9</v>
      </c>
      <c r="GR724">
        <v>2</v>
      </c>
      <c r="GS724">
        <v>0</v>
      </c>
      <c r="GT724">
        <v>2</v>
      </c>
      <c r="GU724">
        <v>0</v>
      </c>
      <c r="GV724">
        <v>0</v>
      </c>
      <c r="GW724">
        <v>0</v>
      </c>
      <c r="GX724">
        <v>0</v>
      </c>
      <c r="GY724">
        <v>0</v>
      </c>
      <c r="GZ724">
        <v>0</v>
      </c>
      <c r="HA724">
        <v>0</v>
      </c>
      <c r="HB724">
        <v>0</v>
      </c>
      <c r="HC724">
        <v>0</v>
      </c>
      <c r="HD724">
        <v>0</v>
      </c>
      <c r="HE724">
        <v>0</v>
      </c>
      <c r="HF724">
        <v>0</v>
      </c>
      <c r="HG724">
        <v>0</v>
      </c>
      <c r="HH724">
        <v>0</v>
      </c>
      <c r="HI724">
        <v>0</v>
      </c>
      <c r="HJ724">
        <v>0</v>
      </c>
      <c r="HK724">
        <v>0</v>
      </c>
      <c r="HL724">
        <v>0</v>
      </c>
      <c r="HM724">
        <v>0</v>
      </c>
      <c r="HN724">
        <v>0</v>
      </c>
      <c r="HO724">
        <v>0</v>
      </c>
      <c r="HP724">
        <v>0</v>
      </c>
      <c r="HQ724">
        <v>2</v>
      </c>
      <c r="HR724">
        <v>0</v>
      </c>
      <c r="HS724">
        <v>0</v>
      </c>
      <c r="HT724">
        <v>0</v>
      </c>
      <c r="HU724">
        <v>0</v>
      </c>
      <c r="HV724">
        <v>0</v>
      </c>
      <c r="HW724">
        <v>0</v>
      </c>
      <c r="HX724">
        <v>0</v>
      </c>
      <c r="HY724">
        <v>0</v>
      </c>
      <c r="HZ724">
        <v>0</v>
      </c>
      <c r="IA724">
        <v>0</v>
      </c>
      <c r="IB724">
        <v>0</v>
      </c>
      <c r="IC724">
        <v>0</v>
      </c>
      <c r="ID724">
        <v>0</v>
      </c>
      <c r="IE724">
        <v>0</v>
      </c>
    </row>
    <row r="725" spans="1:239">
      <c r="A725" t="s">
        <v>384</v>
      </c>
      <c r="B725" t="s">
        <v>363</v>
      </c>
      <c r="C725" t="str">
        <f>"062004"</f>
        <v>062004</v>
      </c>
      <c r="D725" t="s">
        <v>383</v>
      </c>
      <c r="E725">
        <v>1</v>
      </c>
      <c r="F725">
        <v>1690</v>
      </c>
      <c r="G725">
        <v>1309</v>
      </c>
      <c r="H725">
        <v>369</v>
      </c>
      <c r="I725">
        <v>940</v>
      </c>
      <c r="J725">
        <v>4</v>
      </c>
      <c r="K725">
        <v>8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939</v>
      </c>
      <c r="T725">
        <v>0</v>
      </c>
      <c r="U725">
        <v>0</v>
      </c>
      <c r="V725">
        <v>939</v>
      </c>
      <c r="W725">
        <v>20</v>
      </c>
      <c r="X725">
        <v>17</v>
      </c>
      <c r="Y725">
        <v>3</v>
      </c>
      <c r="Z725">
        <v>0</v>
      </c>
      <c r="AA725">
        <v>919</v>
      </c>
      <c r="AB725">
        <v>554</v>
      </c>
      <c r="AC725">
        <v>59</v>
      </c>
      <c r="AD725">
        <v>222</v>
      </c>
      <c r="AE725">
        <v>18</v>
      </c>
      <c r="AF725">
        <v>1</v>
      </c>
      <c r="AG725">
        <v>10</v>
      </c>
      <c r="AH725">
        <v>0</v>
      </c>
      <c r="AI725">
        <v>53</v>
      </c>
      <c r="AJ725">
        <v>9</v>
      </c>
      <c r="AK725">
        <v>61</v>
      </c>
      <c r="AL725">
        <v>1</v>
      </c>
      <c r="AM725">
        <v>50</v>
      </c>
      <c r="AN725">
        <v>0</v>
      </c>
      <c r="AO725">
        <v>1</v>
      </c>
      <c r="AP725">
        <v>10</v>
      </c>
      <c r="AQ725">
        <v>1</v>
      </c>
      <c r="AR725">
        <v>4</v>
      </c>
      <c r="AS725">
        <v>4</v>
      </c>
      <c r="AT725">
        <v>1</v>
      </c>
      <c r="AU725">
        <v>6</v>
      </c>
      <c r="AV725">
        <v>5</v>
      </c>
      <c r="AW725">
        <v>0</v>
      </c>
      <c r="AX725">
        <v>32</v>
      </c>
      <c r="AY725">
        <v>4</v>
      </c>
      <c r="AZ725">
        <v>2</v>
      </c>
      <c r="BA725">
        <v>554</v>
      </c>
      <c r="BB725">
        <v>69</v>
      </c>
      <c r="BC725">
        <v>12</v>
      </c>
      <c r="BD725">
        <v>15</v>
      </c>
      <c r="BE725">
        <v>23</v>
      </c>
      <c r="BF725">
        <v>0</v>
      </c>
      <c r="BG725">
        <v>0</v>
      </c>
      <c r="BH725">
        <v>1</v>
      </c>
      <c r="BI725">
        <v>6</v>
      </c>
      <c r="BJ725">
        <v>3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1</v>
      </c>
      <c r="BR725">
        <v>1</v>
      </c>
      <c r="BS725">
        <v>1</v>
      </c>
      <c r="BT725">
        <v>0</v>
      </c>
      <c r="BU725">
        <v>1</v>
      </c>
      <c r="BV725">
        <v>3</v>
      </c>
      <c r="BW725">
        <v>0</v>
      </c>
      <c r="BX725">
        <v>0</v>
      </c>
      <c r="BY725">
        <v>1</v>
      </c>
      <c r="BZ725">
        <v>1</v>
      </c>
      <c r="CA725">
        <v>69</v>
      </c>
      <c r="CB725">
        <v>18</v>
      </c>
      <c r="CC725">
        <v>11</v>
      </c>
      <c r="CD725">
        <v>2</v>
      </c>
      <c r="CE725">
        <v>1</v>
      </c>
      <c r="CF725">
        <v>0</v>
      </c>
      <c r="CG725">
        <v>0</v>
      </c>
      <c r="CH725">
        <v>0</v>
      </c>
      <c r="CI725">
        <v>2</v>
      </c>
      <c r="CJ725">
        <v>0</v>
      </c>
      <c r="CK725">
        <v>0</v>
      </c>
      <c r="CL725">
        <v>1</v>
      </c>
      <c r="CM725">
        <v>0</v>
      </c>
      <c r="CN725">
        <v>0</v>
      </c>
      <c r="CO725">
        <v>0</v>
      </c>
      <c r="CP725">
        <v>1</v>
      </c>
      <c r="CQ725">
        <v>18</v>
      </c>
      <c r="CR725">
        <v>41</v>
      </c>
      <c r="CS725">
        <v>27</v>
      </c>
      <c r="CT725">
        <v>0</v>
      </c>
      <c r="CU725">
        <v>1</v>
      </c>
      <c r="CV725">
        <v>3</v>
      </c>
      <c r="CW725">
        <v>1</v>
      </c>
      <c r="CX725">
        <v>2</v>
      </c>
      <c r="CY725">
        <v>0</v>
      </c>
      <c r="CZ725">
        <v>1</v>
      </c>
      <c r="DA725">
        <v>1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2</v>
      </c>
      <c r="DH725">
        <v>1</v>
      </c>
      <c r="DI725">
        <v>0</v>
      </c>
      <c r="DJ725">
        <v>0</v>
      </c>
      <c r="DK725">
        <v>0</v>
      </c>
      <c r="DL725">
        <v>1</v>
      </c>
      <c r="DM725">
        <v>0</v>
      </c>
      <c r="DN725">
        <v>1</v>
      </c>
      <c r="DO725">
        <v>0</v>
      </c>
      <c r="DP725">
        <v>0</v>
      </c>
      <c r="DQ725">
        <v>41</v>
      </c>
      <c r="DR725">
        <v>73</v>
      </c>
      <c r="DS725">
        <v>4</v>
      </c>
      <c r="DT725">
        <v>5</v>
      </c>
      <c r="DU725">
        <v>48</v>
      </c>
      <c r="DV725">
        <v>1</v>
      </c>
      <c r="DW725">
        <v>3</v>
      </c>
      <c r="DX725">
        <v>0</v>
      </c>
      <c r="DY725">
        <v>2</v>
      </c>
      <c r="DZ725">
        <v>1</v>
      </c>
      <c r="EA725">
        <v>0</v>
      </c>
      <c r="EB725">
        <v>0</v>
      </c>
      <c r="EC725">
        <v>1</v>
      </c>
      <c r="ED725">
        <v>0</v>
      </c>
      <c r="EE725">
        <v>0</v>
      </c>
      <c r="EF725">
        <v>0</v>
      </c>
      <c r="EG725">
        <v>1</v>
      </c>
      <c r="EH725">
        <v>0</v>
      </c>
      <c r="EI725">
        <v>0</v>
      </c>
      <c r="EJ725">
        <v>6</v>
      </c>
      <c r="EK725">
        <v>0</v>
      </c>
      <c r="EL725">
        <v>0</v>
      </c>
      <c r="EM725">
        <v>0</v>
      </c>
      <c r="EN725">
        <v>0</v>
      </c>
      <c r="EO725">
        <v>0</v>
      </c>
      <c r="EP725">
        <v>1</v>
      </c>
      <c r="EQ725">
        <v>73</v>
      </c>
      <c r="ER725">
        <v>25</v>
      </c>
      <c r="ES725">
        <v>7</v>
      </c>
      <c r="ET725">
        <v>4</v>
      </c>
      <c r="EU725">
        <v>5</v>
      </c>
      <c r="EV725">
        <v>0</v>
      </c>
      <c r="EW725">
        <v>0</v>
      </c>
      <c r="EX725">
        <v>1</v>
      </c>
      <c r="EY725">
        <v>0</v>
      </c>
      <c r="EZ725">
        <v>0</v>
      </c>
      <c r="FA725">
        <v>2</v>
      </c>
      <c r="FB725">
        <v>0</v>
      </c>
      <c r="FC725">
        <v>0</v>
      </c>
      <c r="FD725">
        <v>0</v>
      </c>
      <c r="FE725">
        <v>0</v>
      </c>
      <c r="FF725">
        <v>0</v>
      </c>
      <c r="FG725">
        <v>0</v>
      </c>
      <c r="FH725">
        <v>0</v>
      </c>
      <c r="FI725">
        <v>0</v>
      </c>
      <c r="FJ725">
        <v>0</v>
      </c>
      <c r="FK725">
        <v>0</v>
      </c>
      <c r="FL725">
        <v>0</v>
      </c>
      <c r="FM725">
        <v>0</v>
      </c>
      <c r="FN725">
        <v>0</v>
      </c>
      <c r="FO725">
        <v>0</v>
      </c>
      <c r="FP725">
        <v>6</v>
      </c>
      <c r="FQ725">
        <v>25</v>
      </c>
      <c r="FR725">
        <v>102</v>
      </c>
      <c r="FS725">
        <v>58</v>
      </c>
      <c r="FT725">
        <v>1</v>
      </c>
      <c r="FU725">
        <v>1</v>
      </c>
      <c r="FV725">
        <v>1</v>
      </c>
      <c r="FW725">
        <v>2</v>
      </c>
      <c r="FX725">
        <v>11</v>
      </c>
      <c r="FY725">
        <v>5</v>
      </c>
      <c r="FZ725">
        <v>0</v>
      </c>
      <c r="GA725">
        <v>0</v>
      </c>
      <c r="GB725">
        <v>6</v>
      </c>
      <c r="GC725">
        <v>0</v>
      </c>
      <c r="GD725">
        <v>2</v>
      </c>
      <c r="GE725">
        <v>1</v>
      </c>
      <c r="GF725">
        <v>1</v>
      </c>
      <c r="GG725">
        <v>1</v>
      </c>
      <c r="GH725">
        <v>0</v>
      </c>
      <c r="GI725">
        <v>2</v>
      </c>
      <c r="GJ725">
        <v>0</v>
      </c>
      <c r="GK725">
        <v>3</v>
      </c>
      <c r="GL725">
        <v>0</v>
      </c>
      <c r="GM725">
        <v>2</v>
      </c>
      <c r="GN725">
        <v>0</v>
      </c>
      <c r="GO725">
        <v>4</v>
      </c>
      <c r="GP725">
        <v>1</v>
      </c>
      <c r="GQ725">
        <v>102</v>
      </c>
      <c r="GR725">
        <v>36</v>
      </c>
      <c r="GS725">
        <v>13</v>
      </c>
      <c r="GT725">
        <v>11</v>
      </c>
      <c r="GU725">
        <v>0</v>
      </c>
      <c r="GV725">
        <v>3</v>
      </c>
      <c r="GW725">
        <v>1</v>
      </c>
      <c r="GX725">
        <v>0</v>
      </c>
      <c r="GY725">
        <v>0</v>
      </c>
      <c r="GZ725">
        <v>2</v>
      </c>
      <c r="HA725">
        <v>0</v>
      </c>
      <c r="HB725">
        <v>2</v>
      </c>
      <c r="HC725">
        <v>1</v>
      </c>
      <c r="HD725">
        <v>0</v>
      </c>
      <c r="HE725">
        <v>0</v>
      </c>
      <c r="HF725">
        <v>0</v>
      </c>
      <c r="HG725">
        <v>0</v>
      </c>
      <c r="HH725">
        <v>0</v>
      </c>
      <c r="HI725">
        <v>0</v>
      </c>
      <c r="HJ725">
        <v>1</v>
      </c>
      <c r="HK725">
        <v>0</v>
      </c>
      <c r="HL725">
        <v>0</v>
      </c>
      <c r="HM725">
        <v>1</v>
      </c>
      <c r="HN725">
        <v>0</v>
      </c>
      <c r="HO725">
        <v>0</v>
      </c>
      <c r="HP725">
        <v>1</v>
      </c>
      <c r="HQ725">
        <v>36</v>
      </c>
      <c r="HR725">
        <v>1</v>
      </c>
      <c r="HS725">
        <v>0</v>
      </c>
      <c r="HT725">
        <v>0</v>
      </c>
      <c r="HU725">
        <v>0</v>
      </c>
      <c r="HV725">
        <v>0</v>
      </c>
      <c r="HW725">
        <v>0</v>
      </c>
      <c r="HX725">
        <v>1</v>
      </c>
      <c r="HY725">
        <v>0</v>
      </c>
      <c r="HZ725">
        <v>0</v>
      </c>
      <c r="IA725">
        <v>0</v>
      </c>
      <c r="IB725">
        <v>0</v>
      </c>
      <c r="IC725">
        <v>0</v>
      </c>
      <c r="ID725">
        <v>0</v>
      </c>
      <c r="IE725">
        <v>1</v>
      </c>
    </row>
    <row r="726" spans="1:239">
      <c r="A726" t="s">
        <v>382</v>
      </c>
      <c r="B726" t="s">
        <v>363</v>
      </c>
      <c r="C726" t="str">
        <f>"062004"</f>
        <v>062004</v>
      </c>
      <c r="D726" t="s">
        <v>381</v>
      </c>
      <c r="E726">
        <v>2</v>
      </c>
      <c r="F726">
        <v>402</v>
      </c>
      <c r="G726">
        <v>300</v>
      </c>
      <c r="H726">
        <v>62</v>
      </c>
      <c r="I726">
        <v>238</v>
      </c>
      <c r="J726">
        <v>0</v>
      </c>
      <c r="K726">
        <v>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238</v>
      </c>
      <c r="T726">
        <v>0</v>
      </c>
      <c r="U726">
        <v>0</v>
      </c>
      <c r="V726">
        <v>238</v>
      </c>
      <c r="W726">
        <v>14</v>
      </c>
      <c r="X726">
        <v>8</v>
      </c>
      <c r="Y726">
        <v>6</v>
      </c>
      <c r="Z726">
        <v>0</v>
      </c>
      <c r="AA726">
        <v>224</v>
      </c>
      <c r="AB726">
        <v>98</v>
      </c>
      <c r="AC726">
        <v>9</v>
      </c>
      <c r="AD726">
        <v>41</v>
      </c>
      <c r="AE726">
        <v>5</v>
      </c>
      <c r="AF726">
        <v>0</v>
      </c>
      <c r="AG726">
        <v>4</v>
      </c>
      <c r="AH726">
        <v>0</v>
      </c>
      <c r="AI726">
        <v>8</v>
      </c>
      <c r="AJ726">
        <v>4</v>
      </c>
      <c r="AK726">
        <v>14</v>
      </c>
      <c r="AL726">
        <v>1</v>
      </c>
      <c r="AM726">
        <v>2</v>
      </c>
      <c r="AN726">
        <v>1</v>
      </c>
      <c r="AO726">
        <v>1</v>
      </c>
      <c r="AP726">
        <v>0</v>
      </c>
      <c r="AQ726">
        <v>0</v>
      </c>
      <c r="AR726">
        <v>2</v>
      </c>
      <c r="AS726">
        <v>0</v>
      </c>
      <c r="AT726">
        <v>1</v>
      </c>
      <c r="AU726">
        <v>0</v>
      </c>
      <c r="AV726">
        <v>0</v>
      </c>
      <c r="AW726">
        <v>0</v>
      </c>
      <c r="AX726">
        <v>4</v>
      </c>
      <c r="AY726">
        <v>1</v>
      </c>
      <c r="AZ726">
        <v>0</v>
      </c>
      <c r="BA726">
        <v>98</v>
      </c>
      <c r="BB726">
        <v>16</v>
      </c>
      <c r="BC726">
        <v>2</v>
      </c>
      <c r="BD726">
        <v>0</v>
      </c>
      <c r="BE726">
        <v>7</v>
      </c>
      <c r="BF726">
        <v>1</v>
      </c>
      <c r="BG726">
        <v>0</v>
      </c>
      <c r="BH726">
        <v>0</v>
      </c>
      <c r="BI726">
        <v>3</v>
      </c>
      <c r="BJ726">
        <v>1</v>
      </c>
      <c r="BK726">
        <v>0</v>
      </c>
      <c r="BL726">
        <v>0</v>
      </c>
      <c r="BM726">
        <v>0</v>
      </c>
      <c r="BN726">
        <v>0</v>
      </c>
      <c r="BO726">
        <v>1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1</v>
      </c>
      <c r="BY726">
        <v>0</v>
      </c>
      <c r="BZ726">
        <v>0</v>
      </c>
      <c r="CA726">
        <v>16</v>
      </c>
      <c r="CB726">
        <v>5</v>
      </c>
      <c r="CC726">
        <v>3</v>
      </c>
      <c r="CD726">
        <v>1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1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5</v>
      </c>
      <c r="CR726">
        <v>3</v>
      </c>
      <c r="CS726">
        <v>2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1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0</v>
      </c>
      <c r="DQ726">
        <v>3</v>
      </c>
      <c r="DR726">
        <v>62</v>
      </c>
      <c r="DS726">
        <v>2</v>
      </c>
      <c r="DT726">
        <v>0</v>
      </c>
      <c r="DU726">
        <v>57</v>
      </c>
      <c r="DV726">
        <v>0</v>
      </c>
      <c r="DW726">
        <v>0</v>
      </c>
      <c r="DX726">
        <v>0</v>
      </c>
      <c r="DY726">
        <v>0</v>
      </c>
      <c r="DZ726">
        <v>0</v>
      </c>
      <c r="EA726">
        <v>0</v>
      </c>
      <c r="EB726">
        <v>0</v>
      </c>
      <c r="EC726">
        <v>1</v>
      </c>
      <c r="ED726">
        <v>0</v>
      </c>
      <c r="EE726">
        <v>1</v>
      </c>
      <c r="EF726">
        <v>0</v>
      </c>
      <c r="EG726">
        <v>0</v>
      </c>
      <c r="EH726">
        <v>0</v>
      </c>
      <c r="EI726">
        <v>0</v>
      </c>
      <c r="EJ726">
        <v>0</v>
      </c>
      <c r="EK726">
        <v>0</v>
      </c>
      <c r="EL726">
        <v>0</v>
      </c>
      <c r="EM726">
        <v>0</v>
      </c>
      <c r="EN726">
        <v>0</v>
      </c>
      <c r="EO726">
        <v>0</v>
      </c>
      <c r="EP726">
        <v>1</v>
      </c>
      <c r="EQ726">
        <v>62</v>
      </c>
      <c r="ER726">
        <v>14</v>
      </c>
      <c r="ES726">
        <v>1</v>
      </c>
      <c r="ET726">
        <v>2</v>
      </c>
      <c r="EU726">
        <v>5</v>
      </c>
      <c r="EV726">
        <v>0</v>
      </c>
      <c r="EW726">
        <v>0</v>
      </c>
      <c r="EX726">
        <v>0</v>
      </c>
      <c r="EY726">
        <v>0</v>
      </c>
      <c r="EZ726">
        <v>0</v>
      </c>
      <c r="FA726">
        <v>1</v>
      </c>
      <c r="FB726">
        <v>0</v>
      </c>
      <c r="FC726">
        <v>0</v>
      </c>
      <c r="FD726">
        <v>1</v>
      </c>
      <c r="FE726">
        <v>0</v>
      </c>
      <c r="FF726">
        <v>1</v>
      </c>
      <c r="FG726">
        <v>0</v>
      </c>
      <c r="FH726">
        <v>1</v>
      </c>
      <c r="FI726">
        <v>0</v>
      </c>
      <c r="FJ726">
        <v>0</v>
      </c>
      <c r="FK726">
        <v>0</v>
      </c>
      <c r="FL726">
        <v>0</v>
      </c>
      <c r="FM726">
        <v>0</v>
      </c>
      <c r="FN726">
        <v>0</v>
      </c>
      <c r="FO726">
        <v>1</v>
      </c>
      <c r="FP726">
        <v>1</v>
      </c>
      <c r="FQ726">
        <v>14</v>
      </c>
      <c r="FR726">
        <v>19</v>
      </c>
      <c r="FS726">
        <v>7</v>
      </c>
      <c r="FT726">
        <v>2</v>
      </c>
      <c r="FU726">
        <v>0</v>
      </c>
      <c r="FV726">
        <v>0</v>
      </c>
      <c r="FW726">
        <v>3</v>
      </c>
      <c r="FX726">
        <v>6</v>
      </c>
      <c r="FY726">
        <v>1</v>
      </c>
      <c r="FZ726">
        <v>0</v>
      </c>
      <c r="GA726">
        <v>0</v>
      </c>
      <c r="GB726">
        <v>0</v>
      </c>
      <c r="GC726">
        <v>0</v>
      </c>
      <c r="GD726">
        <v>0</v>
      </c>
      <c r="GE726">
        <v>0</v>
      </c>
      <c r="GF726">
        <v>0</v>
      </c>
      <c r="GG726">
        <v>0</v>
      </c>
      <c r="GH726">
        <v>0</v>
      </c>
      <c r="GI726">
        <v>0</v>
      </c>
      <c r="GJ726">
        <v>0</v>
      </c>
      <c r="GK726">
        <v>0</v>
      </c>
      <c r="GL726">
        <v>0</v>
      </c>
      <c r="GM726">
        <v>0</v>
      </c>
      <c r="GN726">
        <v>0</v>
      </c>
      <c r="GO726">
        <v>0</v>
      </c>
      <c r="GP726">
        <v>0</v>
      </c>
      <c r="GQ726">
        <v>19</v>
      </c>
      <c r="GR726">
        <v>6</v>
      </c>
      <c r="GS726">
        <v>3</v>
      </c>
      <c r="GT726">
        <v>2</v>
      </c>
      <c r="GU726">
        <v>0</v>
      </c>
      <c r="GV726">
        <v>1</v>
      </c>
      <c r="GW726">
        <v>0</v>
      </c>
      <c r="GX726">
        <v>0</v>
      </c>
      <c r="GY726">
        <v>0</v>
      </c>
      <c r="GZ726">
        <v>0</v>
      </c>
      <c r="HA726">
        <v>0</v>
      </c>
      <c r="HB726">
        <v>0</v>
      </c>
      <c r="HC726">
        <v>0</v>
      </c>
      <c r="HD726">
        <v>0</v>
      </c>
      <c r="HE726">
        <v>0</v>
      </c>
      <c r="HF726">
        <v>0</v>
      </c>
      <c r="HG726">
        <v>0</v>
      </c>
      <c r="HH726">
        <v>0</v>
      </c>
      <c r="HI726">
        <v>0</v>
      </c>
      <c r="HJ726">
        <v>0</v>
      </c>
      <c r="HK726">
        <v>0</v>
      </c>
      <c r="HL726">
        <v>0</v>
      </c>
      <c r="HM726">
        <v>0</v>
      </c>
      <c r="HN726">
        <v>0</v>
      </c>
      <c r="HO726">
        <v>0</v>
      </c>
      <c r="HP726">
        <v>0</v>
      </c>
      <c r="HQ726">
        <v>6</v>
      </c>
      <c r="HR726">
        <v>1</v>
      </c>
      <c r="HS726">
        <v>0</v>
      </c>
      <c r="HT726">
        <v>0</v>
      </c>
      <c r="HU726">
        <v>1</v>
      </c>
      <c r="HV726">
        <v>0</v>
      </c>
      <c r="HW726">
        <v>0</v>
      </c>
      <c r="HX726">
        <v>0</v>
      </c>
      <c r="HY726">
        <v>0</v>
      </c>
      <c r="HZ726">
        <v>0</v>
      </c>
      <c r="IA726">
        <v>0</v>
      </c>
      <c r="IB726">
        <v>0</v>
      </c>
      <c r="IC726">
        <v>0</v>
      </c>
      <c r="ID726">
        <v>0</v>
      </c>
      <c r="IE726">
        <v>1</v>
      </c>
    </row>
    <row r="727" spans="1:239">
      <c r="A727" t="s">
        <v>380</v>
      </c>
      <c r="B727" t="s">
        <v>363</v>
      </c>
      <c r="C727" t="str">
        <f>"062004"</f>
        <v>062004</v>
      </c>
      <c r="D727" t="s">
        <v>379</v>
      </c>
      <c r="E727">
        <v>3</v>
      </c>
      <c r="F727">
        <v>753</v>
      </c>
      <c r="G727">
        <v>590</v>
      </c>
      <c r="H727">
        <v>179</v>
      </c>
      <c r="I727">
        <v>411</v>
      </c>
      <c r="J727">
        <v>1</v>
      </c>
      <c r="K727">
        <v>6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411</v>
      </c>
      <c r="T727">
        <v>0</v>
      </c>
      <c r="U727">
        <v>0</v>
      </c>
      <c r="V727">
        <v>411</v>
      </c>
      <c r="W727">
        <v>10</v>
      </c>
      <c r="X727">
        <v>1</v>
      </c>
      <c r="Y727">
        <v>9</v>
      </c>
      <c r="Z727">
        <v>0</v>
      </c>
      <c r="AA727">
        <v>401</v>
      </c>
      <c r="AB727">
        <v>260</v>
      </c>
      <c r="AC727">
        <v>26</v>
      </c>
      <c r="AD727">
        <v>127</v>
      </c>
      <c r="AE727">
        <v>5</v>
      </c>
      <c r="AF727">
        <v>2</v>
      </c>
      <c r="AG727">
        <v>3</v>
      </c>
      <c r="AH727">
        <v>0</v>
      </c>
      <c r="AI727">
        <v>37</v>
      </c>
      <c r="AJ727">
        <v>12</v>
      </c>
      <c r="AK727">
        <v>16</v>
      </c>
      <c r="AL727">
        <v>3</v>
      </c>
      <c r="AM727">
        <v>7</v>
      </c>
      <c r="AN727">
        <v>1</v>
      </c>
      <c r="AO727">
        <v>0</v>
      </c>
      <c r="AP727">
        <v>4</v>
      </c>
      <c r="AQ727">
        <v>0</v>
      </c>
      <c r="AR727">
        <v>2</v>
      </c>
      <c r="AS727">
        <v>0</v>
      </c>
      <c r="AT727">
        <v>2</v>
      </c>
      <c r="AU727">
        <v>0</v>
      </c>
      <c r="AV727">
        <v>1</v>
      </c>
      <c r="AW727">
        <v>1</v>
      </c>
      <c r="AX727">
        <v>8</v>
      </c>
      <c r="AY727">
        <v>0</v>
      </c>
      <c r="AZ727">
        <v>3</v>
      </c>
      <c r="BA727">
        <v>260</v>
      </c>
      <c r="BB727">
        <v>28</v>
      </c>
      <c r="BC727">
        <v>7</v>
      </c>
      <c r="BD727">
        <v>1</v>
      </c>
      <c r="BE727">
        <v>9</v>
      </c>
      <c r="BF727">
        <v>0</v>
      </c>
      <c r="BG727">
        <v>0</v>
      </c>
      <c r="BH727">
        <v>0</v>
      </c>
      <c r="BI727">
        <v>1</v>
      </c>
      <c r="BJ727">
        <v>1</v>
      </c>
      <c r="BK727">
        <v>0</v>
      </c>
      <c r="BL727">
        <v>0</v>
      </c>
      <c r="BM727">
        <v>0</v>
      </c>
      <c r="BN727">
        <v>0</v>
      </c>
      <c r="BO727">
        <v>1</v>
      </c>
      <c r="BP727">
        <v>0</v>
      </c>
      <c r="BQ727">
        <v>2</v>
      </c>
      <c r="BR727">
        <v>0</v>
      </c>
      <c r="BS727">
        <v>1</v>
      </c>
      <c r="BT727">
        <v>0</v>
      </c>
      <c r="BU727">
        <v>2</v>
      </c>
      <c r="BV727">
        <v>0</v>
      </c>
      <c r="BW727">
        <v>1</v>
      </c>
      <c r="BX727">
        <v>1</v>
      </c>
      <c r="BY727">
        <v>0</v>
      </c>
      <c r="BZ727">
        <v>1</v>
      </c>
      <c r="CA727">
        <v>28</v>
      </c>
      <c r="CB727">
        <v>7</v>
      </c>
      <c r="CC727">
        <v>3</v>
      </c>
      <c r="CD727">
        <v>0</v>
      </c>
      <c r="CE727">
        <v>2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1</v>
      </c>
      <c r="CL727">
        <v>0</v>
      </c>
      <c r="CM727">
        <v>0</v>
      </c>
      <c r="CN727">
        <v>0</v>
      </c>
      <c r="CO727">
        <v>0</v>
      </c>
      <c r="CP727">
        <v>1</v>
      </c>
      <c r="CQ727">
        <v>7</v>
      </c>
      <c r="CR727">
        <v>14</v>
      </c>
      <c r="CS727">
        <v>8</v>
      </c>
      <c r="CT727">
        <v>0</v>
      </c>
      <c r="CU727">
        <v>1</v>
      </c>
      <c r="CV727">
        <v>1</v>
      </c>
      <c r="CW727">
        <v>0</v>
      </c>
      <c r="CX727">
        <v>0</v>
      </c>
      <c r="CY727">
        <v>2</v>
      </c>
      <c r="CZ727">
        <v>0</v>
      </c>
      <c r="DA727">
        <v>1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1</v>
      </c>
      <c r="DQ727">
        <v>14</v>
      </c>
      <c r="DR727">
        <v>31</v>
      </c>
      <c r="DS727">
        <v>7</v>
      </c>
      <c r="DT727">
        <v>2</v>
      </c>
      <c r="DU727">
        <v>11</v>
      </c>
      <c r="DV727">
        <v>0</v>
      </c>
      <c r="DW727">
        <v>0</v>
      </c>
      <c r="DX727">
        <v>0</v>
      </c>
      <c r="DY727">
        <v>0</v>
      </c>
      <c r="DZ727">
        <v>0</v>
      </c>
      <c r="EA727">
        <v>0</v>
      </c>
      <c r="EB727">
        <v>0</v>
      </c>
      <c r="EC727">
        <v>0</v>
      </c>
      <c r="ED727">
        <v>0</v>
      </c>
      <c r="EE727">
        <v>0</v>
      </c>
      <c r="EF727">
        <v>0</v>
      </c>
      <c r="EG727">
        <v>0</v>
      </c>
      <c r="EH727">
        <v>0</v>
      </c>
      <c r="EI727">
        <v>0</v>
      </c>
      <c r="EJ727">
        <v>2</v>
      </c>
      <c r="EK727">
        <v>0</v>
      </c>
      <c r="EL727">
        <v>0</v>
      </c>
      <c r="EM727">
        <v>0</v>
      </c>
      <c r="EN727">
        <v>0</v>
      </c>
      <c r="EO727">
        <v>0</v>
      </c>
      <c r="EP727">
        <v>9</v>
      </c>
      <c r="EQ727">
        <v>31</v>
      </c>
      <c r="ER727">
        <v>6</v>
      </c>
      <c r="ES727">
        <v>1</v>
      </c>
      <c r="ET727">
        <v>1</v>
      </c>
      <c r="EU727">
        <v>2</v>
      </c>
      <c r="EV727">
        <v>0</v>
      </c>
      <c r="EW727">
        <v>0</v>
      </c>
      <c r="EX727">
        <v>0</v>
      </c>
      <c r="EY727">
        <v>0</v>
      </c>
      <c r="EZ727">
        <v>0</v>
      </c>
      <c r="FA727">
        <v>0</v>
      </c>
      <c r="FB727">
        <v>0</v>
      </c>
      <c r="FC727">
        <v>0</v>
      </c>
      <c r="FD727">
        <v>0</v>
      </c>
      <c r="FE727">
        <v>0</v>
      </c>
      <c r="FF727">
        <v>0</v>
      </c>
      <c r="FG727">
        <v>0</v>
      </c>
      <c r="FH727">
        <v>0</v>
      </c>
      <c r="FI727">
        <v>0</v>
      </c>
      <c r="FJ727">
        <v>0</v>
      </c>
      <c r="FK727">
        <v>0</v>
      </c>
      <c r="FL727">
        <v>0</v>
      </c>
      <c r="FM727">
        <v>1</v>
      </c>
      <c r="FN727">
        <v>0</v>
      </c>
      <c r="FO727">
        <v>0</v>
      </c>
      <c r="FP727">
        <v>1</v>
      </c>
      <c r="FQ727">
        <v>6</v>
      </c>
      <c r="FR727">
        <v>49</v>
      </c>
      <c r="FS727">
        <v>17</v>
      </c>
      <c r="FT727">
        <v>2</v>
      </c>
      <c r="FU727">
        <v>0</v>
      </c>
      <c r="FV727">
        <v>1</v>
      </c>
      <c r="FW727">
        <v>1</v>
      </c>
      <c r="FX727">
        <v>9</v>
      </c>
      <c r="FY727">
        <v>1</v>
      </c>
      <c r="FZ727">
        <v>0</v>
      </c>
      <c r="GA727">
        <v>1</v>
      </c>
      <c r="GB727">
        <v>2</v>
      </c>
      <c r="GC727">
        <v>1</v>
      </c>
      <c r="GD727">
        <v>1</v>
      </c>
      <c r="GE727">
        <v>3</v>
      </c>
      <c r="GF727">
        <v>3</v>
      </c>
      <c r="GG727">
        <v>0</v>
      </c>
      <c r="GH727">
        <v>1</v>
      </c>
      <c r="GI727">
        <v>3</v>
      </c>
      <c r="GJ727">
        <v>0</v>
      </c>
      <c r="GK727">
        <v>1</v>
      </c>
      <c r="GL727">
        <v>0</v>
      </c>
      <c r="GM727">
        <v>0</v>
      </c>
      <c r="GN727">
        <v>1</v>
      </c>
      <c r="GO727">
        <v>0</v>
      </c>
      <c r="GP727">
        <v>1</v>
      </c>
      <c r="GQ727">
        <v>49</v>
      </c>
      <c r="GR727">
        <v>6</v>
      </c>
      <c r="GS727">
        <v>0</v>
      </c>
      <c r="GT727">
        <v>3</v>
      </c>
      <c r="GU727">
        <v>0</v>
      </c>
      <c r="GV727">
        <v>1</v>
      </c>
      <c r="GW727">
        <v>0</v>
      </c>
      <c r="GX727">
        <v>0</v>
      </c>
      <c r="GY727">
        <v>0</v>
      </c>
      <c r="GZ727">
        <v>0</v>
      </c>
      <c r="HA727">
        <v>0</v>
      </c>
      <c r="HB727">
        <v>0</v>
      </c>
      <c r="HC727">
        <v>0</v>
      </c>
      <c r="HD727">
        <v>0</v>
      </c>
      <c r="HE727">
        <v>0</v>
      </c>
      <c r="HF727">
        <v>0</v>
      </c>
      <c r="HG727">
        <v>0</v>
      </c>
      <c r="HH727">
        <v>0</v>
      </c>
      <c r="HI727">
        <v>0</v>
      </c>
      <c r="HJ727">
        <v>0</v>
      </c>
      <c r="HK727">
        <v>0</v>
      </c>
      <c r="HL727">
        <v>0</v>
      </c>
      <c r="HM727">
        <v>1</v>
      </c>
      <c r="HN727">
        <v>1</v>
      </c>
      <c r="HO727">
        <v>0</v>
      </c>
      <c r="HP727">
        <v>0</v>
      </c>
      <c r="HQ727">
        <v>6</v>
      </c>
      <c r="HR727">
        <v>0</v>
      </c>
      <c r="HS727">
        <v>0</v>
      </c>
      <c r="HT727">
        <v>0</v>
      </c>
      <c r="HU727">
        <v>0</v>
      </c>
      <c r="HV727">
        <v>0</v>
      </c>
      <c r="HW727">
        <v>0</v>
      </c>
      <c r="HX727">
        <v>0</v>
      </c>
      <c r="HY727">
        <v>0</v>
      </c>
      <c r="HZ727">
        <v>0</v>
      </c>
      <c r="IA727">
        <v>0</v>
      </c>
      <c r="IB727">
        <v>0</v>
      </c>
      <c r="IC727">
        <v>0</v>
      </c>
      <c r="ID727">
        <v>0</v>
      </c>
      <c r="IE727">
        <v>0</v>
      </c>
    </row>
    <row r="728" spans="1:239">
      <c r="A728" t="s">
        <v>378</v>
      </c>
      <c r="B728" t="s">
        <v>363</v>
      </c>
      <c r="C728" t="str">
        <f>"062004"</f>
        <v>062004</v>
      </c>
      <c r="D728" t="s">
        <v>377</v>
      </c>
      <c r="E728">
        <v>4</v>
      </c>
      <c r="F728">
        <v>240</v>
      </c>
      <c r="G728">
        <v>190</v>
      </c>
      <c r="H728">
        <v>67</v>
      </c>
      <c r="I728">
        <v>123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123</v>
      </c>
      <c r="T728">
        <v>0</v>
      </c>
      <c r="U728">
        <v>0</v>
      </c>
      <c r="V728">
        <v>123</v>
      </c>
      <c r="W728">
        <v>7</v>
      </c>
      <c r="X728">
        <v>7</v>
      </c>
      <c r="Y728">
        <v>0</v>
      </c>
      <c r="Z728">
        <v>0</v>
      </c>
      <c r="AA728">
        <v>116</v>
      </c>
      <c r="AB728">
        <v>84</v>
      </c>
      <c r="AC728">
        <v>12</v>
      </c>
      <c r="AD728">
        <v>26</v>
      </c>
      <c r="AE728">
        <v>2</v>
      </c>
      <c r="AF728">
        <v>1</v>
      </c>
      <c r="AG728">
        <v>0</v>
      </c>
      <c r="AH728">
        <v>0</v>
      </c>
      <c r="AI728">
        <v>3</v>
      </c>
      <c r="AJ728">
        <v>0</v>
      </c>
      <c r="AK728">
        <v>4</v>
      </c>
      <c r="AL728">
        <v>0</v>
      </c>
      <c r="AM728">
        <v>3</v>
      </c>
      <c r="AN728">
        <v>0</v>
      </c>
      <c r="AO728">
        <v>0</v>
      </c>
      <c r="AP728">
        <v>32</v>
      </c>
      <c r="AQ728">
        <v>1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84</v>
      </c>
      <c r="BB728">
        <v>4</v>
      </c>
      <c r="BC728">
        <v>0</v>
      </c>
      <c r="BD728">
        <v>0</v>
      </c>
      <c r="BE728">
        <v>4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4</v>
      </c>
      <c r="CB728">
        <v>2</v>
      </c>
      <c r="CC728">
        <v>0</v>
      </c>
      <c r="CD728">
        <v>0</v>
      </c>
      <c r="CE728">
        <v>0</v>
      </c>
      <c r="CF728">
        <v>1</v>
      </c>
      <c r="CG728">
        <v>0</v>
      </c>
      <c r="CH728">
        <v>0</v>
      </c>
      <c r="CI728">
        <v>0</v>
      </c>
      <c r="CJ728">
        <v>0</v>
      </c>
      <c r="CK728">
        <v>1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2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0</v>
      </c>
      <c r="DP728">
        <v>0</v>
      </c>
      <c r="DQ728">
        <v>0</v>
      </c>
      <c r="DR728">
        <v>16</v>
      </c>
      <c r="DS728">
        <v>3</v>
      </c>
      <c r="DT728">
        <v>1</v>
      </c>
      <c r="DU728">
        <v>8</v>
      </c>
      <c r="DV728">
        <v>0</v>
      </c>
      <c r="DW728">
        <v>0</v>
      </c>
      <c r="DX728">
        <v>0</v>
      </c>
      <c r="DY728">
        <v>0</v>
      </c>
      <c r="DZ728">
        <v>0</v>
      </c>
      <c r="EA728">
        <v>0</v>
      </c>
      <c r="EB728">
        <v>0</v>
      </c>
      <c r="EC728">
        <v>0</v>
      </c>
      <c r="ED728">
        <v>1</v>
      </c>
      <c r="EE728">
        <v>0</v>
      </c>
      <c r="EF728">
        <v>1</v>
      </c>
      <c r="EG728">
        <v>0</v>
      </c>
      <c r="EH728">
        <v>0</v>
      </c>
      <c r="EI728">
        <v>0</v>
      </c>
      <c r="EJ728">
        <v>0</v>
      </c>
      <c r="EK728">
        <v>0</v>
      </c>
      <c r="EL728">
        <v>0</v>
      </c>
      <c r="EM728">
        <v>0</v>
      </c>
      <c r="EN728">
        <v>0</v>
      </c>
      <c r="EO728">
        <v>0</v>
      </c>
      <c r="EP728">
        <v>2</v>
      </c>
      <c r="EQ728">
        <v>16</v>
      </c>
      <c r="ER728">
        <v>2</v>
      </c>
      <c r="ES728">
        <v>0</v>
      </c>
      <c r="ET728">
        <v>0</v>
      </c>
      <c r="EU728">
        <v>1</v>
      </c>
      <c r="EV728">
        <v>0</v>
      </c>
      <c r="EW728">
        <v>0</v>
      </c>
      <c r="EX728">
        <v>0</v>
      </c>
      <c r="EY728">
        <v>0</v>
      </c>
      <c r="EZ728">
        <v>0</v>
      </c>
      <c r="FA728">
        <v>0</v>
      </c>
      <c r="FB728">
        <v>0</v>
      </c>
      <c r="FC728">
        <v>1</v>
      </c>
      <c r="FD728">
        <v>0</v>
      </c>
      <c r="FE728">
        <v>0</v>
      </c>
      <c r="FF728">
        <v>0</v>
      </c>
      <c r="FG728">
        <v>0</v>
      </c>
      <c r="FH728">
        <v>0</v>
      </c>
      <c r="FI728">
        <v>0</v>
      </c>
      <c r="FJ728">
        <v>0</v>
      </c>
      <c r="FK728">
        <v>0</v>
      </c>
      <c r="FL728">
        <v>0</v>
      </c>
      <c r="FM728">
        <v>0</v>
      </c>
      <c r="FN728">
        <v>0</v>
      </c>
      <c r="FO728">
        <v>0</v>
      </c>
      <c r="FP728">
        <v>0</v>
      </c>
      <c r="FQ728">
        <v>2</v>
      </c>
      <c r="FR728">
        <v>7</v>
      </c>
      <c r="FS728">
        <v>5</v>
      </c>
      <c r="FT728">
        <v>0</v>
      </c>
      <c r="FU728">
        <v>0</v>
      </c>
      <c r="FV728">
        <v>0</v>
      </c>
      <c r="FW728">
        <v>0</v>
      </c>
      <c r="FX728">
        <v>1</v>
      </c>
      <c r="FY728">
        <v>0</v>
      </c>
      <c r="FZ728">
        <v>0</v>
      </c>
      <c r="GA728">
        <v>0</v>
      </c>
      <c r="GB728">
        <v>0</v>
      </c>
      <c r="GC728">
        <v>0</v>
      </c>
      <c r="GD728">
        <v>0</v>
      </c>
      <c r="GE728">
        <v>0</v>
      </c>
      <c r="GF728">
        <v>1</v>
      </c>
      <c r="GG728">
        <v>0</v>
      </c>
      <c r="GH728">
        <v>0</v>
      </c>
      <c r="GI728">
        <v>0</v>
      </c>
      <c r="GJ728">
        <v>0</v>
      </c>
      <c r="GK728">
        <v>0</v>
      </c>
      <c r="GL728">
        <v>0</v>
      </c>
      <c r="GM728">
        <v>0</v>
      </c>
      <c r="GN728">
        <v>0</v>
      </c>
      <c r="GO728">
        <v>0</v>
      </c>
      <c r="GP728">
        <v>0</v>
      </c>
      <c r="GQ728">
        <v>7</v>
      </c>
      <c r="GR728">
        <v>1</v>
      </c>
      <c r="GS728">
        <v>0</v>
      </c>
      <c r="GT728">
        <v>0</v>
      </c>
      <c r="GU728">
        <v>0</v>
      </c>
      <c r="GV728">
        <v>0</v>
      </c>
      <c r="GW728">
        <v>0</v>
      </c>
      <c r="GX728">
        <v>0</v>
      </c>
      <c r="GY728">
        <v>0</v>
      </c>
      <c r="GZ728">
        <v>0</v>
      </c>
      <c r="HA728">
        <v>0</v>
      </c>
      <c r="HB728">
        <v>0</v>
      </c>
      <c r="HC728">
        <v>0</v>
      </c>
      <c r="HD728">
        <v>0</v>
      </c>
      <c r="HE728">
        <v>0</v>
      </c>
      <c r="HF728">
        <v>0</v>
      </c>
      <c r="HG728">
        <v>0</v>
      </c>
      <c r="HH728">
        <v>0</v>
      </c>
      <c r="HI728">
        <v>0</v>
      </c>
      <c r="HJ728">
        <v>1</v>
      </c>
      <c r="HK728">
        <v>0</v>
      </c>
      <c r="HL728">
        <v>0</v>
      </c>
      <c r="HM728">
        <v>0</v>
      </c>
      <c r="HN728">
        <v>0</v>
      </c>
      <c r="HO728">
        <v>0</v>
      </c>
      <c r="HP728">
        <v>0</v>
      </c>
      <c r="HQ728">
        <v>1</v>
      </c>
      <c r="HR728">
        <v>0</v>
      </c>
      <c r="HS728">
        <v>0</v>
      </c>
      <c r="HT728">
        <v>0</v>
      </c>
      <c r="HU728">
        <v>0</v>
      </c>
      <c r="HV728">
        <v>0</v>
      </c>
      <c r="HW728">
        <v>0</v>
      </c>
      <c r="HX728">
        <v>0</v>
      </c>
      <c r="HY728">
        <v>0</v>
      </c>
      <c r="HZ728">
        <v>0</v>
      </c>
      <c r="IA728">
        <v>0</v>
      </c>
      <c r="IB728">
        <v>0</v>
      </c>
      <c r="IC728">
        <v>0</v>
      </c>
      <c r="ID728">
        <v>0</v>
      </c>
      <c r="IE728">
        <v>0</v>
      </c>
    </row>
    <row r="729" spans="1:239">
      <c r="A729" t="s">
        <v>376</v>
      </c>
      <c r="B729" t="s">
        <v>363</v>
      </c>
      <c r="C729" t="str">
        <f>"062004"</f>
        <v>062004</v>
      </c>
      <c r="D729" t="s">
        <v>375</v>
      </c>
      <c r="E729">
        <v>5</v>
      </c>
      <c r="F729">
        <v>330</v>
      </c>
      <c r="G729">
        <v>250</v>
      </c>
      <c r="H729">
        <v>100</v>
      </c>
      <c r="I729">
        <v>150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150</v>
      </c>
      <c r="T729">
        <v>0</v>
      </c>
      <c r="U729">
        <v>0</v>
      </c>
      <c r="V729">
        <v>150</v>
      </c>
      <c r="W729">
        <v>2</v>
      </c>
      <c r="X729">
        <v>2</v>
      </c>
      <c r="Y729">
        <v>0</v>
      </c>
      <c r="Z729">
        <v>0</v>
      </c>
      <c r="AA729">
        <v>148</v>
      </c>
      <c r="AB729">
        <v>122</v>
      </c>
      <c r="AC729">
        <v>18</v>
      </c>
      <c r="AD729">
        <v>53</v>
      </c>
      <c r="AE729">
        <v>9</v>
      </c>
      <c r="AF729">
        <v>1</v>
      </c>
      <c r="AG729">
        <v>19</v>
      </c>
      <c r="AH729">
        <v>0</v>
      </c>
      <c r="AI729">
        <v>3</v>
      </c>
      <c r="AJ729">
        <v>2</v>
      </c>
      <c r="AK729">
        <v>6</v>
      </c>
      <c r="AL729">
        <v>0</v>
      </c>
      <c r="AM729">
        <v>1</v>
      </c>
      <c r="AN729">
        <v>0</v>
      </c>
      <c r="AO729">
        <v>0</v>
      </c>
      <c r="AP729">
        <v>3</v>
      </c>
      <c r="AQ729">
        <v>0</v>
      </c>
      <c r="AR729">
        <v>0</v>
      </c>
      <c r="AS729">
        <v>1</v>
      </c>
      <c r="AT729">
        <v>1</v>
      </c>
      <c r="AU729">
        <v>0</v>
      </c>
      <c r="AV729">
        <v>0</v>
      </c>
      <c r="AW729">
        <v>1</v>
      </c>
      <c r="AX729">
        <v>3</v>
      </c>
      <c r="AY729">
        <v>0</v>
      </c>
      <c r="AZ729">
        <v>1</v>
      </c>
      <c r="BA729">
        <v>122</v>
      </c>
      <c r="BB729">
        <v>5</v>
      </c>
      <c r="BC729">
        <v>0</v>
      </c>
      <c r="BD729">
        <v>0</v>
      </c>
      <c r="BE729">
        <v>1</v>
      </c>
      <c r="BF729">
        <v>0</v>
      </c>
      <c r="BG729">
        <v>0</v>
      </c>
      <c r="BH729">
        <v>1</v>
      </c>
      <c r="BI729">
        <v>1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2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5</v>
      </c>
      <c r="CB729">
        <v>1</v>
      </c>
      <c r="CC729">
        <v>1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1</v>
      </c>
      <c r="CR729">
        <v>3</v>
      </c>
      <c r="CS729">
        <v>2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1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3</v>
      </c>
      <c r="DR729">
        <v>10</v>
      </c>
      <c r="DS729">
        <v>3</v>
      </c>
      <c r="DT729">
        <v>1</v>
      </c>
      <c r="DU729">
        <v>3</v>
      </c>
      <c r="DV729">
        <v>0</v>
      </c>
      <c r="DW729">
        <v>0</v>
      </c>
      <c r="DX729">
        <v>0</v>
      </c>
      <c r="DY729">
        <v>0</v>
      </c>
      <c r="DZ729">
        <v>0</v>
      </c>
      <c r="EA729">
        <v>0</v>
      </c>
      <c r="EB729">
        <v>0</v>
      </c>
      <c r="EC729">
        <v>0</v>
      </c>
      <c r="ED729">
        <v>0</v>
      </c>
      <c r="EE729">
        <v>0</v>
      </c>
      <c r="EF729">
        <v>0</v>
      </c>
      <c r="EG729">
        <v>0</v>
      </c>
      <c r="EH729">
        <v>0</v>
      </c>
      <c r="EI729">
        <v>0</v>
      </c>
      <c r="EJ729">
        <v>0</v>
      </c>
      <c r="EK729">
        <v>1</v>
      </c>
      <c r="EL729">
        <v>0</v>
      </c>
      <c r="EM729">
        <v>0</v>
      </c>
      <c r="EN729">
        <v>0</v>
      </c>
      <c r="EO729">
        <v>0</v>
      </c>
      <c r="EP729">
        <v>2</v>
      </c>
      <c r="EQ729">
        <v>10</v>
      </c>
      <c r="ER729">
        <v>2</v>
      </c>
      <c r="ES729">
        <v>0</v>
      </c>
      <c r="ET729">
        <v>0</v>
      </c>
      <c r="EU729">
        <v>0</v>
      </c>
      <c r="EV729">
        <v>1</v>
      </c>
      <c r="EW729">
        <v>0</v>
      </c>
      <c r="EX729">
        <v>0</v>
      </c>
      <c r="EY729">
        <v>0</v>
      </c>
      <c r="EZ729">
        <v>0</v>
      </c>
      <c r="FA729">
        <v>0</v>
      </c>
      <c r="FB729">
        <v>0</v>
      </c>
      <c r="FC729">
        <v>0</v>
      </c>
      <c r="FD729">
        <v>0</v>
      </c>
      <c r="FE729">
        <v>0</v>
      </c>
      <c r="FF729">
        <v>0</v>
      </c>
      <c r="FG729">
        <v>0</v>
      </c>
      <c r="FH729">
        <v>0</v>
      </c>
      <c r="FI729">
        <v>0</v>
      </c>
      <c r="FJ729">
        <v>0</v>
      </c>
      <c r="FK729">
        <v>1</v>
      </c>
      <c r="FL729">
        <v>0</v>
      </c>
      <c r="FM729">
        <v>0</v>
      </c>
      <c r="FN729">
        <v>0</v>
      </c>
      <c r="FO729">
        <v>0</v>
      </c>
      <c r="FP729">
        <v>0</v>
      </c>
      <c r="FQ729">
        <v>2</v>
      </c>
      <c r="FR729">
        <v>3</v>
      </c>
      <c r="FS729">
        <v>0</v>
      </c>
      <c r="FT729">
        <v>0</v>
      </c>
      <c r="FU729">
        <v>0</v>
      </c>
      <c r="FV729">
        <v>0</v>
      </c>
      <c r="FW729">
        <v>0</v>
      </c>
      <c r="FX729">
        <v>0</v>
      </c>
      <c r="FY729">
        <v>1</v>
      </c>
      <c r="FZ729">
        <v>0</v>
      </c>
      <c r="GA729">
        <v>0</v>
      </c>
      <c r="GB729">
        <v>0</v>
      </c>
      <c r="GC729">
        <v>0</v>
      </c>
      <c r="GD729">
        <v>0</v>
      </c>
      <c r="GE729">
        <v>0</v>
      </c>
      <c r="GF729">
        <v>2</v>
      </c>
      <c r="GG729">
        <v>0</v>
      </c>
      <c r="GH729">
        <v>0</v>
      </c>
      <c r="GI729">
        <v>0</v>
      </c>
      <c r="GJ729">
        <v>0</v>
      </c>
      <c r="GK729">
        <v>0</v>
      </c>
      <c r="GL729">
        <v>0</v>
      </c>
      <c r="GM729">
        <v>0</v>
      </c>
      <c r="GN729">
        <v>0</v>
      </c>
      <c r="GO729">
        <v>0</v>
      </c>
      <c r="GP729">
        <v>0</v>
      </c>
      <c r="GQ729">
        <v>3</v>
      </c>
      <c r="GR729">
        <v>2</v>
      </c>
      <c r="GS729">
        <v>0</v>
      </c>
      <c r="GT729">
        <v>0</v>
      </c>
      <c r="GU729">
        <v>0</v>
      </c>
      <c r="GV729">
        <v>0</v>
      </c>
      <c r="GW729">
        <v>0</v>
      </c>
      <c r="GX729">
        <v>0</v>
      </c>
      <c r="GY729">
        <v>0</v>
      </c>
      <c r="GZ729">
        <v>0</v>
      </c>
      <c r="HA729">
        <v>0</v>
      </c>
      <c r="HB729">
        <v>0</v>
      </c>
      <c r="HC729">
        <v>0</v>
      </c>
      <c r="HD729">
        <v>0</v>
      </c>
      <c r="HE729">
        <v>1</v>
      </c>
      <c r="HF729">
        <v>0</v>
      </c>
      <c r="HG729">
        <v>0</v>
      </c>
      <c r="HH729">
        <v>0</v>
      </c>
      <c r="HI729">
        <v>0</v>
      </c>
      <c r="HJ729">
        <v>0</v>
      </c>
      <c r="HK729">
        <v>0</v>
      </c>
      <c r="HL729">
        <v>0</v>
      </c>
      <c r="HM729">
        <v>0</v>
      </c>
      <c r="HN729">
        <v>0</v>
      </c>
      <c r="HO729">
        <v>0</v>
      </c>
      <c r="HP729">
        <v>1</v>
      </c>
      <c r="HQ729">
        <v>2</v>
      </c>
      <c r="HR729">
        <v>0</v>
      </c>
      <c r="HS729">
        <v>0</v>
      </c>
      <c r="HT729">
        <v>0</v>
      </c>
      <c r="HU729">
        <v>0</v>
      </c>
      <c r="HV729">
        <v>0</v>
      </c>
      <c r="HW729">
        <v>0</v>
      </c>
      <c r="HX729">
        <v>0</v>
      </c>
      <c r="HY729">
        <v>0</v>
      </c>
      <c r="HZ729">
        <v>0</v>
      </c>
      <c r="IA729">
        <v>0</v>
      </c>
      <c r="IB729">
        <v>0</v>
      </c>
      <c r="IC729">
        <v>0</v>
      </c>
      <c r="ID729">
        <v>0</v>
      </c>
      <c r="IE729">
        <v>0</v>
      </c>
    </row>
    <row r="730" spans="1:239">
      <c r="A730" t="s">
        <v>374</v>
      </c>
      <c r="B730" t="s">
        <v>363</v>
      </c>
      <c r="C730" t="str">
        <f>"062004"</f>
        <v>062004</v>
      </c>
      <c r="D730" t="s">
        <v>373</v>
      </c>
      <c r="E730">
        <v>6</v>
      </c>
      <c r="F730">
        <v>439</v>
      </c>
      <c r="G730">
        <v>340</v>
      </c>
      <c r="H730">
        <v>115</v>
      </c>
      <c r="I730">
        <v>225</v>
      </c>
      <c r="J730">
        <v>0</v>
      </c>
      <c r="K730">
        <v>5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225</v>
      </c>
      <c r="T730">
        <v>0</v>
      </c>
      <c r="U730">
        <v>0</v>
      </c>
      <c r="V730">
        <v>225</v>
      </c>
      <c r="W730">
        <v>3</v>
      </c>
      <c r="X730">
        <v>0</v>
      </c>
      <c r="Y730">
        <v>3</v>
      </c>
      <c r="Z730">
        <v>0</v>
      </c>
      <c r="AA730">
        <v>222</v>
      </c>
      <c r="AB730">
        <v>110</v>
      </c>
      <c r="AC730">
        <v>9</v>
      </c>
      <c r="AD730">
        <v>61</v>
      </c>
      <c r="AE730">
        <v>3</v>
      </c>
      <c r="AF730">
        <v>0</v>
      </c>
      <c r="AG730">
        <v>5</v>
      </c>
      <c r="AH730">
        <v>0</v>
      </c>
      <c r="AI730">
        <v>3</v>
      </c>
      <c r="AJ730">
        <v>5</v>
      </c>
      <c r="AK730">
        <v>13</v>
      </c>
      <c r="AL730">
        <v>1</v>
      </c>
      <c r="AM730">
        <v>2</v>
      </c>
      <c r="AN730">
        <v>1</v>
      </c>
      <c r="AO730">
        <v>0</v>
      </c>
      <c r="AP730">
        <v>0</v>
      </c>
      <c r="AQ730">
        <v>0</v>
      </c>
      <c r="AR730">
        <v>0</v>
      </c>
      <c r="AS730">
        <v>1</v>
      </c>
      <c r="AT730">
        <v>0</v>
      </c>
      <c r="AU730">
        <v>0</v>
      </c>
      <c r="AV730">
        <v>2</v>
      </c>
      <c r="AW730">
        <v>1</v>
      </c>
      <c r="AX730">
        <v>2</v>
      </c>
      <c r="AY730">
        <v>0</v>
      </c>
      <c r="AZ730">
        <v>1</v>
      </c>
      <c r="BA730">
        <v>110</v>
      </c>
      <c r="BB730">
        <v>23</v>
      </c>
      <c r="BC730">
        <v>0</v>
      </c>
      <c r="BD730">
        <v>3</v>
      </c>
      <c r="BE730">
        <v>8</v>
      </c>
      <c r="BF730">
        <v>0</v>
      </c>
      <c r="BG730">
        <v>1</v>
      </c>
      <c r="BH730">
        <v>0</v>
      </c>
      <c r="BI730">
        <v>2</v>
      </c>
      <c r="BJ730">
        <v>2</v>
      </c>
      <c r="BK730">
        <v>0</v>
      </c>
      <c r="BL730">
        <v>0</v>
      </c>
      <c r="BM730">
        <v>0</v>
      </c>
      <c r="BN730">
        <v>0</v>
      </c>
      <c r="BO730">
        <v>3</v>
      </c>
      <c r="BP730">
        <v>0</v>
      </c>
      <c r="BQ730">
        <v>0</v>
      </c>
      <c r="BR730">
        <v>0</v>
      </c>
      <c r="BS730">
        <v>1</v>
      </c>
      <c r="BT730">
        <v>0</v>
      </c>
      <c r="BU730">
        <v>1</v>
      </c>
      <c r="BV730">
        <v>0</v>
      </c>
      <c r="BW730">
        <v>0</v>
      </c>
      <c r="BX730">
        <v>0</v>
      </c>
      <c r="BY730">
        <v>0</v>
      </c>
      <c r="BZ730">
        <v>2</v>
      </c>
      <c r="CA730">
        <v>23</v>
      </c>
      <c r="CB730">
        <v>3</v>
      </c>
      <c r="CC730">
        <v>0</v>
      </c>
      <c r="CD730">
        <v>0</v>
      </c>
      <c r="CE730">
        <v>1</v>
      </c>
      <c r="CF730">
        <v>1</v>
      </c>
      <c r="CG730">
        <v>0</v>
      </c>
      <c r="CH730">
        <v>0</v>
      </c>
      <c r="CI730">
        <v>1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3</v>
      </c>
      <c r="CR730">
        <v>5</v>
      </c>
      <c r="CS730">
        <v>4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1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0</v>
      </c>
      <c r="DQ730">
        <v>5</v>
      </c>
      <c r="DR730">
        <v>34</v>
      </c>
      <c r="DS730">
        <v>0</v>
      </c>
      <c r="DT730">
        <v>0</v>
      </c>
      <c r="DU730">
        <v>20</v>
      </c>
      <c r="DV730">
        <v>3</v>
      </c>
      <c r="DW730">
        <v>0</v>
      </c>
      <c r="DX730">
        <v>1</v>
      </c>
      <c r="DY730">
        <v>1</v>
      </c>
      <c r="DZ730">
        <v>0</v>
      </c>
      <c r="EA730">
        <v>0</v>
      </c>
      <c r="EB730">
        <v>0</v>
      </c>
      <c r="EC730">
        <v>0</v>
      </c>
      <c r="ED730">
        <v>0</v>
      </c>
      <c r="EE730">
        <v>0</v>
      </c>
      <c r="EF730">
        <v>0</v>
      </c>
      <c r="EG730">
        <v>0</v>
      </c>
      <c r="EH730">
        <v>1</v>
      </c>
      <c r="EI730">
        <v>0</v>
      </c>
      <c r="EJ730">
        <v>3</v>
      </c>
      <c r="EK730">
        <v>0</v>
      </c>
      <c r="EL730">
        <v>1</v>
      </c>
      <c r="EM730">
        <v>1</v>
      </c>
      <c r="EN730">
        <v>0</v>
      </c>
      <c r="EO730">
        <v>0</v>
      </c>
      <c r="EP730">
        <v>3</v>
      </c>
      <c r="EQ730">
        <v>34</v>
      </c>
      <c r="ER730">
        <v>13</v>
      </c>
      <c r="ES730">
        <v>1</v>
      </c>
      <c r="ET730">
        <v>3</v>
      </c>
      <c r="EU730">
        <v>4</v>
      </c>
      <c r="EV730">
        <v>1</v>
      </c>
      <c r="EW730">
        <v>0</v>
      </c>
      <c r="EX730">
        <v>0</v>
      </c>
      <c r="EY730">
        <v>0</v>
      </c>
      <c r="EZ730">
        <v>0</v>
      </c>
      <c r="FA730">
        <v>1</v>
      </c>
      <c r="FB730">
        <v>0</v>
      </c>
      <c r="FC730">
        <v>0</v>
      </c>
      <c r="FD730">
        <v>0</v>
      </c>
      <c r="FE730">
        <v>0</v>
      </c>
      <c r="FF730">
        <v>0</v>
      </c>
      <c r="FG730">
        <v>0</v>
      </c>
      <c r="FH730">
        <v>0</v>
      </c>
      <c r="FI730">
        <v>0</v>
      </c>
      <c r="FJ730">
        <v>0</v>
      </c>
      <c r="FK730">
        <v>0</v>
      </c>
      <c r="FL730">
        <v>1</v>
      </c>
      <c r="FM730">
        <v>1</v>
      </c>
      <c r="FN730">
        <v>0</v>
      </c>
      <c r="FO730">
        <v>0</v>
      </c>
      <c r="FP730">
        <v>1</v>
      </c>
      <c r="FQ730">
        <v>13</v>
      </c>
      <c r="FR730">
        <v>22</v>
      </c>
      <c r="FS730">
        <v>12</v>
      </c>
      <c r="FT730">
        <v>3</v>
      </c>
      <c r="FU730">
        <v>0</v>
      </c>
      <c r="FV730">
        <v>0</v>
      </c>
      <c r="FW730">
        <v>0</v>
      </c>
      <c r="FX730">
        <v>3</v>
      </c>
      <c r="FY730">
        <v>0</v>
      </c>
      <c r="FZ730">
        <v>0</v>
      </c>
      <c r="GA730">
        <v>0</v>
      </c>
      <c r="GB730">
        <v>2</v>
      </c>
      <c r="GC730">
        <v>0</v>
      </c>
      <c r="GD730">
        <v>1</v>
      </c>
      <c r="GE730">
        <v>0</v>
      </c>
      <c r="GF730">
        <v>1</v>
      </c>
      <c r="GG730">
        <v>0</v>
      </c>
      <c r="GH730">
        <v>0</v>
      </c>
      <c r="GI730">
        <v>0</v>
      </c>
      <c r="GJ730">
        <v>0</v>
      </c>
      <c r="GK730">
        <v>0</v>
      </c>
      <c r="GL730">
        <v>0</v>
      </c>
      <c r="GM730">
        <v>0</v>
      </c>
      <c r="GN730">
        <v>0</v>
      </c>
      <c r="GO730">
        <v>0</v>
      </c>
      <c r="GP730">
        <v>0</v>
      </c>
      <c r="GQ730">
        <v>22</v>
      </c>
      <c r="GR730">
        <v>12</v>
      </c>
      <c r="GS730">
        <v>4</v>
      </c>
      <c r="GT730">
        <v>4</v>
      </c>
      <c r="GU730">
        <v>1</v>
      </c>
      <c r="GV730">
        <v>1</v>
      </c>
      <c r="GW730">
        <v>0</v>
      </c>
      <c r="GX730">
        <v>0</v>
      </c>
      <c r="GY730">
        <v>0</v>
      </c>
      <c r="GZ730">
        <v>1</v>
      </c>
      <c r="HA730">
        <v>0</v>
      </c>
      <c r="HB730">
        <v>0</v>
      </c>
      <c r="HC730">
        <v>0</v>
      </c>
      <c r="HD730">
        <v>0</v>
      </c>
      <c r="HE730">
        <v>0</v>
      </c>
      <c r="HF730">
        <v>0</v>
      </c>
      <c r="HG730">
        <v>0</v>
      </c>
      <c r="HH730">
        <v>0</v>
      </c>
      <c r="HI730">
        <v>1</v>
      </c>
      <c r="HJ730">
        <v>0</v>
      </c>
      <c r="HK730">
        <v>0</v>
      </c>
      <c r="HL730">
        <v>0</v>
      </c>
      <c r="HM730">
        <v>0</v>
      </c>
      <c r="HN730">
        <v>0</v>
      </c>
      <c r="HO730">
        <v>0</v>
      </c>
      <c r="HP730">
        <v>0</v>
      </c>
      <c r="HQ730">
        <v>12</v>
      </c>
      <c r="HR730">
        <v>0</v>
      </c>
      <c r="HS730">
        <v>0</v>
      </c>
      <c r="HT730">
        <v>0</v>
      </c>
      <c r="HU730">
        <v>0</v>
      </c>
      <c r="HV730">
        <v>0</v>
      </c>
      <c r="HW730">
        <v>0</v>
      </c>
      <c r="HX730">
        <v>0</v>
      </c>
      <c r="HY730">
        <v>0</v>
      </c>
      <c r="HZ730">
        <v>0</v>
      </c>
      <c r="IA730">
        <v>0</v>
      </c>
      <c r="IB730">
        <v>0</v>
      </c>
      <c r="IC730">
        <v>0</v>
      </c>
      <c r="ID730">
        <v>0</v>
      </c>
      <c r="IE730">
        <v>0</v>
      </c>
    </row>
    <row r="731" spans="1:239">
      <c r="A731" t="s">
        <v>372</v>
      </c>
      <c r="B731" t="s">
        <v>363</v>
      </c>
      <c r="C731" t="str">
        <f>"062004"</f>
        <v>062004</v>
      </c>
      <c r="D731" t="s">
        <v>371</v>
      </c>
      <c r="E731">
        <v>7</v>
      </c>
      <c r="F731">
        <v>474</v>
      </c>
      <c r="G731">
        <v>360</v>
      </c>
      <c r="H731">
        <v>195</v>
      </c>
      <c r="I731">
        <v>165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165</v>
      </c>
      <c r="T731">
        <v>0</v>
      </c>
      <c r="U731">
        <v>0</v>
      </c>
      <c r="V731">
        <v>165</v>
      </c>
      <c r="W731">
        <v>12</v>
      </c>
      <c r="X731">
        <v>7</v>
      </c>
      <c r="Y731">
        <v>5</v>
      </c>
      <c r="Z731">
        <v>0</v>
      </c>
      <c r="AA731">
        <v>153</v>
      </c>
      <c r="AB731">
        <v>103</v>
      </c>
      <c r="AC731">
        <v>10</v>
      </c>
      <c r="AD731">
        <v>41</v>
      </c>
      <c r="AE731">
        <v>5</v>
      </c>
      <c r="AF731">
        <v>2</v>
      </c>
      <c r="AG731">
        <v>1</v>
      </c>
      <c r="AH731">
        <v>1</v>
      </c>
      <c r="AI731">
        <v>5</v>
      </c>
      <c r="AJ731">
        <v>7</v>
      </c>
      <c r="AK731">
        <v>19</v>
      </c>
      <c r="AL731">
        <v>0</v>
      </c>
      <c r="AM731">
        <v>0</v>
      </c>
      <c r="AN731">
        <v>0</v>
      </c>
      <c r="AO731">
        <v>1</v>
      </c>
      <c r="AP731">
        <v>0</v>
      </c>
      <c r="AQ731">
        <v>1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1</v>
      </c>
      <c r="AX731">
        <v>8</v>
      </c>
      <c r="AY731">
        <v>1</v>
      </c>
      <c r="AZ731">
        <v>0</v>
      </c>
      <c r="BA731">
        <v>103</v>
      </c>
      <c r="BB731">
        <v>2</v>
      </c>
      <c r="BC731">
        <v>1</v>
      </c>
      <c r="BD731">
        <v>0</v>
      </c>
      <c r="BE731">
        <v>1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2</v>
      </c>
      <c r="CB731">
        <v>3</v>
      </c>
      <c r="CC731">
        <v>1</v>
      </c>
      <c r="CD731">
        <v>1</v>
      </c>
      <c r="CE731">
        <v>1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3</v>
      </c>
      <c r="CR731">
        <v>7</v>
      </c>
      <c r="CS731">
        <v>3</v>
      </c>
      <c r="CT731">
        <v>0</v>
      </c>
      <c r="CU731">
        <v>1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1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1</v>
      </c>
      <c r="DO731">
        <v>0</v>
      </c>
      <c r="DP731">
        <v>1</v>
      </c>
      <c r="DQ731">
        <v>7</v>
      </c>
      <c r="DR731">
        <v>23</v>
      </c>
      <c r="DS731">
        <v>1</v>
      </c>
      <c r="DT731">
        <v>0</v>
      </c>
      <c r="DU731">
        <v>17</v>
      </c>
      <c r="DV731">
        <v>0</v>
      </c>
      <c r="DW731">
        <v>0</v>
      </c>
      <c r="DX731">
        <v>0</v>
      </c>
      <c r="DY731">
        <v>0</v>
      </c>
      <c r="DZ731">
        <v>0</v>
      </c>
      <c r="EA731">
        <v>0</v>
      </c>
      <c r="EB731">
        <v>0</v>
      </c>
      <c r="EC731">
        <v>1</v>
      </c>
      <c r="ED731">
        <v>0</v>
      </c>
      <c r="EE731">
        <v>0</v>
      </c>
      <c r="EF731">
        <v>0</v>
      </c>
      <c r="EG731">
        <v>0</v>
      </c>
      <c r="EH731">
        <v>0</v>
      </c>
      <c r="EI731">
        <v>0</v>
      </c>
      <c r="EJ731">
        <v>1</v>
      </c>
      <c r="EK731">
        <v>0</v>
      </c>
      <c r="EL731">
        <v>0</v>
      </c>
      <c r="EM731">
        <v>0</v>
      </c>
      <c r="EN731">
        <v>0</v>
      </c>
      <c r="EO731">
        <v>0</v>
      </c>
      <c r="EP731">
        <v>3</v>
      </c>
      <c r="EQ731">
        <v>23</v>
      </c>
      <c r="ER731">
        <v>1</v>
      </c>
      <c r="ES731">
        <v>1</v>
      </c>
      <c r="ET731">
        <v>0</v>
      </c>
      <c r="EU731">
        <v>0</v>
      </c>
      <c r="EV731">
        <v>0</v>
      </c>
      <c r="EW731">
        <v>0</v>
      </c>
      <c r="EX731">
        <v>0</v>
      </c>
      <c r="EY731">
        <v>0</v>
      </c>
      <c r="EZ731">
        <v>0</v>
      </c>
      <c r="FA731">
        <v>0</v>
      </c>
      <c r="FB731">
        <v>0</v>
      </c>
      <c r="FC731">
        <v>0</v>
      </c>
      <c r="FD731">
        <v>0</v>
      </c>
      <c r="FE731">
        <v>0</v>
      </c>
      <c r="FF731">
        <v>0</v>
      </c>
      <c r="FG731">
        <v>0</v>
      </c>
      <c r="FH731">
        <v>0</v>
      </c>
      <c r="FI731">
        <v>0</v>
      </c>
      <c r="FJ731">
        <v>0</v>
      </c>
      <c r="FK731">
        <v>0</v>
      </c>
      <c r="FL731">
        <v>0</v>
      </c>
      <c r="FM731">
        <v>0</v>
      </c>
      <c r="FN731">
        <v>0</v>
      </c>
      <c r="FO731">
        <v>0</v>
      </c>
      <c r="FP731">
        <v>0</v>
      </c>
      <c r="FQ731">
        <v>1</v>
      </c>
      <c r="FR731">
        <v>9</v>
      </c>
      <c r="FS731">
        <v>4</v>
      </c>
      <c r="FT731">
        <v>0</v>
      </c>
      <c r="FU731">
        <v>0</v>
      </c>
      <c r="FV731">
        <v>0</v>
      </c>
      <c r="FW731">
        <v>0</v>
      </c>
      <c r="FX731">
        <v>3</v>
      </c>
      <c r="FY731">
        <v>1</v>
      </c>
      <c r="FZ731">
        <v>0</v>
      </c>
      <c r="GA731">
        <v>0</v>
      </c>
      <c r="GB731">
        <v>0</v>
      </c>
      <c r="GC731">
        <v>0</v>
      </c>
      <c r="GD731">
        <v>0</v>
      </c>
      <c r="GE731">
        <v>0</v>
      </c>
      <c r="GF731">
        <v>1</v>
      </c>
      <c r="GG731">
        <v>0</v>
      </c>
      <c r="GH731">
        <v>0</v>
      </c>
      <c r="GI731">
        <v>0</v>
      </c>
      <c r="GJ731">
        <v>0</v>
      </c>
      <c r="GK731">
        <v>0</v>
      </c>
      <c r="GL731">
        <v>0</v>
      </c>
      <c r="GM731">
        <v>0</v>
      </c>
      <c r="GN731">
        <v>0</v>
      </c>
      <c r="GO731">
        <v>0</v>
      </c>
      <c r="GP731">
        <v>0</v>
      </c>
      <c r="GQ731">
        <v>9</v>
      </c>
      <c r="GR731">
        <v>4</v>
      </c>
      <c r="GS731">
        <v>2</v>
      </c>
      <c r="GT731">
        <v>1</v>
      </c>
      <c r="GU731">
        <v>0</v>
      </c>
      <c r="GV731">
        <v>0</v>
      </c>
      <c r="GW731">
        <v>0</v>
      </c>
      <c r="GX731">
        <v>0</v>
      </c>
      <c r="GY731">
        <v>0</v>
      </c>
      <c r="GZ731">
        <v>0</v>
      </c>
      <c r="HA731">
        <v>0</v>
      </c>
      <c r="HB731">
        <v>0</v>
      </c>
      <c r="HC731">
        <v>1</v>
      </c>
      <c r="HD731">
        <v>0</v>
      </c>
      <c r="HE731">
        <v>0</v>
      </c>
      <c r="HF731">
        <v>0</v>
      </c>
      <c r="HG731">
        <v>0</v>
      </c>
      <c r="HH731">
        <v>0</v>
      </c>
      <c r="HI731">
        <v>0</v>
      </c>
      <c r="HJ731">
        <v>0</v>
      </c>
      <c r="HK731">
        <v>0</v>
      </c>
      <c r="HL731">
        <v>0</v>
      </c>
      <c r="HM731">
        <v>0</v>
      </c>
      <c r="HN731">
        <v>0</v>
      </c>
      <c r="HO731">
        <v>0</v>
      </c>
      <c r="HP731">
        <v>0</v>
      </c>
      <c r="HQ731">
        <v>4</v>
      </c>
      <c r="HR731">
        <v>1</v>
      </c>
      <c r="HS731">
        <v>1</v>
      </c>
      <c r="HT731">
        <v>0</v>
      </c>
      <c r="HU731">
        <v>0</v>
      </c>
      <c r="HV731">
        <v>0</v>
      </c>
      <c r="HW731">
        <v>0</v>
      </c>
      <c r="HX731">
        <v>0</v>
      </c>
      <c r="HY731">
        <v>0</v>
      </c>
      <c r="HZ731">
        <v>0</v>
      </c>
      <c r="IA731">
        <v>0</v>
      </c>
      <c r="IB731">
        <v>0</v>
      </c>
      <c r="IC731">
        <v>0</v>
      </c>
      <c r="ID731">
        <v>0</v>
      </c>
      <c r="IE731">
        <v>1</v>
      </c>
    </row>
    <row r="732" spans="1:239">
      <c r="A732" t="s">
        <v>370</v>
      </c>
      <c r="B732" t="s">
        <v>363</v>
      </c>
      <c r="C732" t="str">
        <f>"062004"</f>
        <v>062004</v>
      </c>
      <c r="D732" t="s">
        <v>369</v>
      </c>
      <c r="E732">
        <v>8</v>
      </c>
      <c r="F732">
        <v>323</v>
      </c>
      <c r="G732">
        <v>250</v>
      </c>
      <c r="H732">
        <v>88</v>
      </c>
      <c r="I732">
        <v>162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162</v>
      </c>
      <c r="T732">
        <v>0</v>
      </c>
      <c r="U732">
        <v>0</v>
      </c>
      <c r="V732">
        <v>162</v>
      </c>
      <c r="W732">
        <v>9</v>
      </c>
      <c r="X732">
        <v>6</v>
      </c>
      <c r="Y732">
        <v>3</v>
      </c>
      <c r="Z732">
        <v>0</v>
      </c>
      <c r="AA732">
        <v>153</v>
      </c>
      <c r="AB732">
        <v>100</v>
      </c>
      <c r="AC732">
        <v>10</v>
      </c>
      <c r="AD732">
        <v>29</v>
      </c>
      <c r="AE732">
        <v>4</v>
      </c>
      <c r="AF732">
        <v>1</v>
      </c>
      <c r="AG732">
        <v>0</v>
      </c>
      <c r="AH732">
        <v>0</v>
      </c>
      <c r="AI732">
        <v>2</v>
      </c>
      <c r="AJ732">
        <v>4</v>
      </c>
      <c r="AK732">
        <v>40</v>
      </c>
      <c r="AL732">
        <v>0</v>
      </c>
      <c r="AM732">
        <v>1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3</v>
      </c>
      <c r="AV732">
        <v>0</v>
      </c>
      <c r="AW732">
        <v>0</v>
      </c>
      <c r="AX732">
        <v>6</v>
      </c>
      <c r="AY732">
        <v>0</v>
      </c>
      <c r="AZ732">
        <v>0</v>
      </c>
      <c r="BA732">
        <v>100</v>
      </c>
      <c r="BB732">
        <v>7</v>
      </c>
      <c r="BC732">
        <v>1</v>
      </c>
      <c r="BD732">
        <v>0</v>
      </c>
      <c r="BE732">
        <v>1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4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1</v>
      </c>
      <c r="CA732">
        <v>7</v>
      </c>
      <c r="CB732">
        <v>1</v>
      </c>
      <c r="CC732">
        <v>0</v>
      </c>
      <c r="CD732">
        <v>0</v>
      </c>
      <c r="CE732">
        <v>0</v>
      </c>
      <c r="CF732">
        <v>1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1</v>
      </c>
      <c r="CR732">
        <v>4</v>
      </c>
      <c r="CS732">
        <v>1</v>
      </c>
      <c r="CT732">
        <v>0</v>
      </c>
      <c r="CU732">
        <v>0</v>
      </c>
      <c r="CV732">
        <v>2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1</v>
      </c>
      <c r="DF732">
        <v>0</v>
      </c>
      <c r="DG732">
        <v>0</v>
      </c>
      <c r="DH732">
        <v>0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0</v>
      </c>
      <c r="DQ732">
        <v>4</v>
      </c>
      <c r="DR732">
        <v>18</v>
      </c>
      <c r="DS732">
        <v>1</v>
      </c>
      <c r="DT732">
        <v>0</v>
      </c>
      <c r="DU732">
        <v>5</v>
      </c>
      <c r="DV732">
        <v>1</v>
      </c>
      <c r="DW732">
        <v>0</v>
      </c>
      <c r="DX732">
        <v>5</v>
      </c>
      <c r="DY732">
        <v>0</v>
      </c>
      <c r="DZ732">
        <v>0</v>
      </c>
      <c r="EA732">
        <v>0</v>
      </c>
      <c r="EB732">
        <v>1</v>
      </c>
      <c r="EC732">
        <v>4</v>
      </c>
      <c r="ED732">
        <v>0</v>
      </c>
      <c r="EE732">
        <v>0</v>
      </c>
      <c r="EF732">
        <v>0</v>
      </c>
      <c r="EG732">
        <v>0</v>
      </c>
      <c r="EH732">
        <v>0</v>
      </c>
      <c r="EI732">
        <v>0</v>
      </c>
      <c r="EJ732">
        <v>0</v>
      </c>
      <c r="EK732">
        <v>0</v>
      </c>
      <c r="EL732">
        <v>0</v>
      </c>
      <c r="EM732">
        <v>1</v>
      </c>
      <c r="EN732">
        <v>0</v>
      </c>
      <c r="EO732">
        <v>0</v>
      </c>
      <c r="EP732">
        <v>0</v>
      </c>
      <c r="EQ732">
        <v>18</v>
      </c>
      <c r="ER732">
        <v>1</v>
      </c>
      <c r="ES732">
        <v>0</v>
      </c>
      <c r="ET732">
        <v>0</v>
      </c>
      <c r="EU732">
        <v>0</v>
      </c>
      <c r="EV732">
        <v>0</v>
      </c>
      <c r="EW732">
        <v>0</v>
      </c>
      <c r="EX732">
        <v>0</v>
      </c>
      <c r="EY732">
        <v>0</v>
      </c>
      <c r="EZ732">
        <v>0</v>
      </c>
      <c r="FA732">
        <v>0</v>
      </c>
      <c r="FB732">
        <v>1</v>
      </c>
      <c r="FC732">
        <v>0</v>
      </c>
      <c r="FD732">
        <v>0</v>
      </c>
      <c r="FE732">
        <v>0</v>
      </c>
      <c r="FF732">
        <v>0</v>
      </c>
      <c r="FG732">
        <v>0</v>
      </c>
      <c r="FH732">
        <v>0</v>
      </c>
      <c r="FI732">
        <v>0</v>
      </c>
      <c r="FJ732">
        <v>0</v>
      </c>
      <c r="FK732">
        <v>0</v>
      </c>
      <c r="FL732">
        <v>0</v>
      </c>
      <c r="FM732">
        <v>0</v>
      </c>
      <c r="FN732">
        <v>0</v>
      </c>
      <c r="FO732">
        <v>0</v>
      </c>
      <c r="FP732">
        <v>0</v>
      </c>
      <c r="FQ732">
        <v>1</v>
      </c>
      <c r="FR732">
        <v>18</v>
      </c>
      <c r="FS732">
        <v>11</v>
      </c>
      <c r="FT732">
        <v>0</v>
      </c>
      <c r="FU732">
        <v>1</v>
      </c>
      <c r="FV732">
        <v>2</v>
      </c>
      <c r="FW732">
        <v>0</v>
      </c>
      <c r="FX732">
        <v>0</v>
      </c>
      <c r="FY732">
        <v>0</v>
      </c>
      <c r="FZ732">
        <v>0</v>
      </c>
      <c r="GA732">
        <v>0</v>
      </c>
      <c r="GB732">
        <v>1</v>
      </c>
      <c r="GC732">
        <v>0</v>
      </c>
      <c r="GD732">
        <v>0</v>
      </c>
      <c r="GE732">
        <v>0</v>
      </c>
      <c r="GF732">
        <v>0</v>
      </c>
      <c r="GG732">
        <v>1</v>
      </c>
      <c r="GH732">
        <v>0</v>
      </c>
      <c r="GI732">
        <v>0</v>
      </c>
      <c r="GJ732">
        <v>0</v>
      </c>
      <c r="GK732">
        <v>1</v>
      </c>
      <c r="GL732">
        <v>0</v>
      </c>
      <c r="GM732">
        <v>0</v>
      </c>
      <c r="GN732">
        <v>0</v>
      </c>
      <c r="GO732">
        <v>1</v>
      </c>
      <c r="GP732">
        <v>0</v>
      </c>
      <c r="GQ732">
        <v>18</v>
      </c>
      <c r="GR732">
        <v>3</v>
      </c>
      <c r="GS732">
        <v>0</v>
      </c>
      <c r="GT732">
        <v>0</v>
      </c>
      <c r="GU732">
        <v>0</v>
      </c>
      <c r="GV732">
        <v>0</v>
      </c>
      <c r="GW732">
        <v>1</v>
      </c>
      <c r="GX732">
        <v>0</v>
      </c>
      <c r="GY732">
        <v>0</v>
      </c>
      <c r="GZ732">
        <v>1</v>
      </c>
      <c r="HA732">
        <v>0</v>
      </c>
      <c r="HB732">
        <v>0</v>
      </c>
      <c r="HC732">
        <v>0</v>
      </c>
      <c r="HD732">
        <v>0</v>
      </c>
      <c r="HE732">
        <v>0</v>
      </c>
      <c r="HF732">
        <v>0</v>
      </c>
      <c r="HG732">
        <v>0</v>
      </c>
      <c r="HH732">
        <v>0</v>
      </c>
      <c r="HI732">
        <v>0</v>
      </c>
      <c r="HJ732">
        <v>0</v>
      </c>
      <c r="HK732">
        <v>0</v>
      </c>
      <c r="HL732">
        <v>0</v>
      </c>
      <c r="HM732">
        <v>0</v>
      </c>
      <c r="HN732">
        <v>0</v>
      </c>
      <c r="HO732">
        <v>0</v>
      </c>
      <c r="HP732">
        <v>1</v>
      </c>
      <c r="HQ732">
        <v>3</v>
      </c>
      <c r="HR732">
        <v>1</v>
      </c>
      <c r="HS732">
        <v>0</v>
      </c>
      <c r="HT732">
        <v>0</v>
      </c>
      <c r="HU732">
        <v>0</v>
      </c>
      <c r="HV732">
        <v>0</v>
      </c>
      <c r="HW732">
        <v>0</v>
      </c>
      <c r="HX732">
        <v>0</v>
      </c>
      <c r="HY732">
        <v>0</v>
      </c>
      <c r="HZ732">
        <v>0</v>
      </c>
      <c r="IA732">
        <v>0</v>
      </c>
      <c r="IB732">
        <v>1</v>
      </c>
      <c r="IC732">
        <v>0</v>
      </c>
      <c r="ID732">
        <v>0</v>
      </c>
      <c r="IE732">
        <v>1</v>
      </c>
    </row>
    <row r="733" spans="1:239">
      <c r="A733" t="s">
        <v>368</v>
      </c>
      <c r="B733" t="s">
        <v>363</v>
      </c>
      <c r="C733" t="str">
        <f>"062004"</f>
        <v>062004</v>
      </c>
      <c r="D733" t="s">
        <v>367</v>
      </c>
      <c r="E733">
        <v>9</v>
      </c>
      <c r="F733">
        <v>327</v>
      </c>
      <c r="G733">
        <v>250</v>
      </c>
      <c r="H733">
        <v>93</v>
      </c>
      <c r="I733">
        <v>157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157</v>
      </c>
      <c r="T733">
        <v>0</v>
      </c>
      <c r="U733">
        <v>0</v>
      </c>
      <c r="V733">
        <v>157</v>
      </c>
      <c r="W733">
        <v>12</v>
      </c>
      <c r="X733">
        <v>9</v>
      </c>
      <c r="Y733">
        <v>3</v>
      </c>
      <c r="Z733">
        <v>0</v>
      </c>
      <c r="AA733">
        <v>145</v>
      </c>
      <c r="AB733">
        <v>95</v>
      </c>
      <c r="AC733">
        <v>5</v>
      </c>
      <c r="AD733">
        <v>56</v>
      </c>
      <c r="AE733">
        <v>3</v>
      </c>
      <c r="AF733">
        <v>0</v>
      </c>
      <c r="AG733">
        <v>1</v>
      </c>
      <c r="AH733">
        <v>0</v>
      </c>
      <c r="AI733">
        <v>7</v>
      </c>
      <c r="AJ733">
        <v>4</v>
      </c>
      <c r="AK733">
        <v>10</v>
      </c>
      <c r="AL733">
        <v>0</v>
      </c>
      <c r="AM733">
        <v>5</v>
      </c>
      <c r="AN733">
        <v>0</v>
      </c>
      <c r="AO733">
        <v>0</v>
      </c>
      <c r="AP733">
        <v>0</v>
      </c>
      <c r="AQ733">
        <v>2</v>
      </c>
      <c r="AR733">
        <v>0</v>
      </c>
      <c r="AS733">
        <v>0</v>
      </c>
      <c r="AT733">
        <v>0</v>
      </c>
      <c r="AU733">
        <v>0</v>
      </c>
      <c r="AV733">
        <v>1</v>
      </c>
      <c r="AW733">
        <v>0</v>
      </c>
      <c r="AX733">
        <v>1</v>
      </c>
      <c r="AY733">
        <v>0</v>
      </c>
      <c r="AZ733">
        <v>0</v>
      </c>
      <c r="BA733">
        <v>95</v>
      </c>
      <c r="BB733">
        <v>6</v>
      </c>
      <c r="BC733">
        <v>0</v>
      </c>
      <c r="BD733">
        <v>0</v>
      </c>
      <c r="BE733">
        <v>3</v>
      </c>
      <c r="BF733">
        <v>0</v>
      </c>
      <c r="BG733">
        <v>0</v>
      </c>
      <c r="BH733">
        <v>1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1</v>
      </c>
      <c r="BT733">
        <v>0</v>
      </c>
      <c r="BU733">
        <v>0</v>
      </c>
      <c r="BV733">
        <v>0</v>
      </c>
      <c r="BW733">
        <v>1</v>
      </c>
      <c r="BX733">
        <v>0</v>
      </c>
      <c r="BY733">
        <v>0</v>
      </c>
      <c r="BZ733">
        <v>0</v>
      </c>
      <c r="CA733">
        <v>6</v>
      </c>
      <c r="CB733">
        <v>8</v>
      </c>
      <c r="CC733">
        <v>4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1</v>
      </c>
      <c r="CK733">
        <v>0</v>
      </c>
      <c r="CL733">
        <v>3</v>
      </c>
      <c r="CM733">
        <v>0</v>
      </c>
      <c r="CN733">
        <v>0</v>
      </c>
      <c r="CO733">
        <v>0</v>
      </c>
      <c r="CP733">
        <v>0</v>
      </c>
      <c r="CQ733">
        <v>8</v>
      </c>
      <c r="CR733">
        <v>5</v>
      </c>
      <c r="CS733">
        <v>1</v>
      </c>
      <c r="CT733">
        <v>0</v>
      </c>
      <c r="CU733">
        <v>0</v>
      </c>
      <c r="CV733">
        <v>0</v>
      </c>
      <c r="CW733">
        <v>1</v>
      </c>
      <c r="CX733">
        <v>0</v>
      </c>
      <c r="CY733">
        <v>0</v>
      </c>
      <c r="CZ733">
        <v>1</v>
      </c>
      <c r="DA733">
        <v>0</v>
      </c>
      <c r="DB733">
        <v>1</v>
      </c>
      <c r="DC733">
        <v>0</v>
      </c>
      <c r="DD733">
        <v>0</v>
      </c>
      <c r="DE733">
        <v>0</v>
      </c>
      <c r="DF733">
        <v>1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0</v>
      </c>
      <c r="DP733">
        <v>0</v>
      </c>
      <c r="DQ733">
        <v>5</v>
      </c>
      <c r="DR733">
        <v>19</v>
      </c>
      <c r="DS733">
        <v>3</v>
      </c>
      <c r="DT733">
        <v>0</v>
      </c>
      <c r="DU733">
        <v>10</v>
      </c>
      <c r="DV733">
        <v>0</v>
      </c>
      <c r="DW733">
        <v>0</v>
      </c>
      <c r="DX733">
        <v>0</v>
      </c>
      <c r="DY733">
        <v>0</v>
      </c>
      <c r="DZ733">
        <v>0</v>
      </c>
      <c r="EA733">
        <v>0</v>
      </c>
      <c r="EB733">
        <v>0</v>
      </c>
      <c r="EC733">
        <v>0</v>
      </c>
      <c r="ED733">
        <v>0</v>
      </c>
      <c r="EE733">
        <v>0</v>
      </c>
      <c r="EF733">
        <v>0</v>
      </c>
      <c r="EG733">
        <v>0</v>
      </c>
      <c r="EH733">
        <v>0</v>
      </c>
      <c r="EI733">
        <v>0</v>
      </c>
      <c r="EJ733">
        <v>1</v>
      </c>
      <c r="EK733">
        <v>0</v>
      </c>
      <c r="EL733">
        <v>0</v>
      </c>
      <c r="EM733">
        <v>0</v>
      </c>
      <c r="EN733">
        <v>0</v>
      </c>
      <c r="EO733">
        <v>0</v>
      </c>
      <c r="EP733">
        <v>5</v>
      </c>
      <c r="EQ733">
        <v>19</v>
      </c>
      <c r="ER733">
        <v>3</v>
      </c>
      <c r="ES733">
        <v>0</v>
      </c>
      <c r="ET733">
        <v>0</v>
      </c>
      <c r="EU733">
        <v>0</v>
      </c>
      <c r="EV733">
        <v>1</v>
      </c>
      <c r="EW733">
        <v>1</v>
      </c>
      <c r="EX733">
        <v>0</v>
      </c>
      <c r="EY733">
        <v>0</v>
      </c>
      <c r="EZ733">
        <v>0</v>
      </c>
      <c r="FA733">
        <v>0</v>
      </c>
      <c r="FB733">
        <v>0</v>
      </c>
      <c r="FC733">
        <v>0</v>
      </c>
      <c r="FD733">
        <v>1</v>
      </c>
      <c r="FE733">
        <v>0</v>
      </c>
      <c r="FF733">
        <v>0</v>
      </c>
      <c r="FG733">
        <v>0</v>
      </c>
      <c r="FH733">
        <v>0</v>
      </c>
      <c r="FI733">
        <v>0</v>
      </c>
      <c r="FJ733">
        <v>0</v>
      </c>
      <c r="FK733">
        <v>0</v>
      </c>
      <c r="FL733">
        <v>0</v>
      </c>
      <c r="FM733">
        <v>0</v>
      </c>
      <c r="FN733">
        <v>0</v>
      </c>
      <c r="FO733">
        <v>0</v>
      </c>
      <c r="FP733">
        <v>0</v>
      </c>
      <c r="FQ733">
        <v>3</v>
      </c>
      <c r="FR733">
        <v>7</v>
      </c>
      <c r="FS733">
        <v>3</v>
      </c>
      <c r="FT733">
        <v>0</v>
      </c>
      <c r="FU733">
        <v>0</v>
      </c>
      <c r="FV733">
        <v>0</v>
      </c>
      <c r="FW733">
        <v>0</v>
      </c>
      <c r="FX733">
        <v>0</v>
      </c>
      <c r="FY733">
        <v>0</v>
      </c>
      <c r="FZ733">
        <v>0</v>
      </c>
      <c r="GA733">
        <v>0</v>
      </c>
      <c r="GB733">
        <v>1</v>
      </c>
      <c r="GC733">
        <v>0</v>
      </c>
      <c r="GD733">
        <v>0</v>
      </c>
      <c r="GE733">
        <v>0</v>
      </c>
      <c r="GF733">
        <v>1</v>
      </c>
      <c r="GG733">
        <v>0</v>
      </c>
      <c r="GH733">
        <v>0</v>
      </c>
      <c r="GI733">
        <v>0</v>
      </c>
      <c r="GJ733">
        <v>0</v>
      </c>
      <c r="GK733">
        <v>0</v>
      </c>
      <c r="GL733">
        <v>0</v>
      </c>
      <c r="GM733">
        <v>0</v>
      </c>
      <c r="GN733">
        <v>0</v>
      </c>
      <c r="GO733">
        <v>2</v>
      </c>
      <c r="GP733">
        <v>0</v>
      </c>
      <c r="GQ733">
        <v>7</v>
      </c>
      <c r="GR733">
        <v>1</v>
      </c>
      <c r="GS733">
        <v>0</v>
      </c>
      <c r="GT733">
        <v>0</v>
      </c>
      <c r="GU733">
        <v>1</v>
      </c>
      <c r="GV733">
        <v>0</v>
      </c>
      <c r="GW733">
        <v>0</v>
      </c>
      <c r="GX733">
        <v>0</v>
      </c>
      <c r="GY733">
        <v>0</v>
      </c>
      <c r="GZ733">
        <v>0</v>
      </c>
      <c r="HA733">
        <v>0</v>
      </c>
      <c r="HB733">
        <v>0</v>
      </c>
      <c r="HC733">
        <v>0</v>
      </c>
      <c r="HD733">
        <v>0</v>
      </c>
      <c r="HE733">
        <v>0</v>
      </c>
      <c r="HF733">
        <v>0</v>
      </c>
      <c r="HG733">
        <v>0</v>
      </c>
      <c r="HH733">
        <v>0</v>
      </c>
      <c r="HI733">
        <v>0</v>
      </c>
      <c r="HJ733">
        <v>0</v>
      </c>
      <c r="HK733">
        <v>0</v>
      </c>
      <c r="HL733">
        <v>0</v>
      </c>
      <c r="HM733">
        <v>0</v>
      </c>
      <c r="HN733">
        <v>0</v>
      </c>
      <c r="HO733">
        <v>0</v>
      </c>
      <c r="HP733">
        <v>0</v>
      </c>
      <c r="HQ733">
        <v>1</v>
      </c>
      <c r="HR733">
        <v>1</v>
      </c>
      <c r="HS733">
        <v>1</v>
      </c>
      <c r="HT733">
        <v>0</v>
      </c>
      <c r="HU733">
        <v>0</v>
      </c>
      <c r="HV733">
        <v>0</v>
      </c>
      <c r="HW733">
        <v>0</v>
      </c>
      <c r="HX733">
        <v>0</v>
      </c>
      <c r="HY733">
        <v>0</v>
      </c>
      <c r="HZ733">
        <v>0</v>
      </c>
      <c r="IA733">
        <v>0</v>
      </c>
      <c r="IB733">
        <v>0</v>
      </c>
      <c r="IC733">
        <v>0</v>
      </c>
      <c r="ID733">
        <v>0</v>
      </c>
      <c r="IE733">
        <v>1</v>
      </c>
    </row>
    <row r="734" spans="1:239">
      <c r="A734" t="s">
        <v>366</v>
      </c>
      <c r="B734" t="s">
        <v>363</v>
      </c>
      <c r="C734" t="str">
        <f>"062004"</f>
        <v>062004</v>
      </c>
      <c r="D734" t="s">
        <v>365</v>
      </c>
      <c r="E734">
        <v>10</v>
      </c>
      <c r="F734">
        <v>816</v>
      </c>
      <c r="G734">
        <v>630</v>
      </c>
      <c r="H734">
        <v>249</v>
      </c>
      <c r="I734">
        <v>381</v>
      </c>
      <c r="J734">
        <v>0</v>
      </c>
      <c r="K734">
        <v>2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381</v>
      </c>
      <c r="T734">
        <v>0</v>
      </c>
      <c r="U734">
        <v>0</v>
      </c>
      <c r="V734">
        <v>381</v>
      </c>
      <c r="W734">
        <v>15</v>
      </c>
      <c r="X734">
        <v>8</v>
      </c>
      <c r="Y734">
        <v>5</v>
      </c>
      <c r="Z734">
        <v>0</v>
      </c>
      <c r="AA734">
        <v>366</v>
      </c>
      <c r="AB734">
        <v>272</v>
      </c>
      <c r="AC734">
        <v>24</v>
      </c>
      <c r="AD734">
        <v>143</v>
      </c>
      <c r="AE734">
        <v>5</v>
      </c>
      <c r="AF734">
        <v>1</v>
      </c>
      <c r="AG734">
        <v>3</v>
      </c>
      <c r="AH734">
        <v>1</v>
      </c>
      <c r="AI734">
        <v>24</v>
      </c>
      <c r="AJ734">
        <v>1</v>
      </c>
      <c r="AK734">
        <v>31</v>
      </c>
      <c r="AL734">
        <v>0</v>
      </c>
      <c r="AM734">
        <v>14</v>
      </c>
      <c r="AN734">
        <v>1</v>
      </c>
      <c r="AO734">
        <v>0</v>
      </c>
      <c r="AP734">
        <v>9</v>
      </c>
      <c r="AQ734">
        <v>0</v>
      </c>
      <c r="AR734">
        <v>2</v>
      </c>
      <c r="AS734">
        <v>0</v>
      </c>
      <c r="AT734">
        <v>0</v>
      </c>
      <c r="AU734">
        <v>0</v>
      </c>
      <c r="AV734">
        <v>4</v>
      </c>
      <c r="AW734">
        <v>0</v>
      </c>
      <c r="AX734">
        <v>6</v>
      </c>
      <c r="AY734">
        <v>0</v>
      </c>
      <c r="AZ734">
        <v>3</v>
      </c>
      <c r="BA734">
        <v>272</v>
      </c>
      <c r="BB734">
        <v>17</v>
      </c>
      <c r="BC734">
        <v>6</v>
      </c>
      <c r="BD734">
        <v>2</v>
      </c>
      <c r="BE734">
        <v>6</v>
      </c>
      <c r="BF734">
        <v>0</v>
      </c>
      <c r="BG734">
        <v>2</v>
      </c>
      <c r="BH734">
        <v>0</v>
      </c>
      <c r="BI734">
        <v>1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17</v>
      </c>
      <c r="CB734">
        <v>2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1</v>
      </c>
      <c r="CL734">
        <v>0</v>
      </c>
      <c r="CM734">
        <v>0</v>
      </c>
      <c r="CN734">
        <v>0</v>
      </c>
      <c r="CO734">
        <v>1</v>
      </c>
      <c r="CP734">
        <v>0</v>
      </c>
      <c r="CQ734">
        <v>2</v>
      </c>
      <c r="CR734">
        <v>15</v>
      </c>
      <c r="CS734">
        <v>14</v>
      </c>
      <c r="CT734">
        <v>1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  <c r="DP734">
        <v>0</v>
      </c>
      <c r="DQ734">
        <v>15</v>
      </c>
      <c r="DR734">
        <v>27</v>
      </c>
      <c r="DS734">
        <v>0</v>
      </c>
      <c r="DT734">
        <v>1</v>
      </c>
      <c r="DU734">
        <v>13</v>
      </c>
      <c r="DV734">
        <v>0</v>
      </c>
      <c r="DW734">
        <v>0</v>
      </c>
      <c r="DX734">
        <v>1</v>
      </c>
      <c r="DY734">
        <v>0</v>
      </c>
      <c r="DZ734">
        <v>1</v>
      </c>
      <c r="EA734">
        <v>0</v>
      </c>
      <c r="EB734">
        <v>0</v>
      </c>
      <c r="EC734">
        <v>0</v>
      </c>
      <c r="ED734">
        <v>0</v>
      </c>
      <c r="EE734">
        <v>0</v>
      </c>
      <c r="EF734">
        <v>0</v>
      </c>
      <c r="EG734">
        <v>0</v>
      </c>
      <c r="EH734">
        <v>0</v>
      </c>
      <c r="EI734">
        <v>0</v>
      </c>
      <c r="EJ734">
        <v>0</v>
      </c>
      <c r="EK734">
        <v>0</v>
      </c>
      <c r="EL734">
        <v>0</v>
      </c>
      <c r="EM734">
        <v>0</v>
      </c>
      <c r="EN734">
        <v>0</v>
      </c>
      <c r="EO734">
        <v>1</v>
      </c>
      <c r="EP734">
        <v>10</v>
      </c>
      <c r="EQ734">
        <v>27</v>
      </c>
      <c r="ER734">
        <v>2</v>
      </c>
      <c r="ES734">
        <v>0</v>
      </c>
      <c r="ET734">
        <v>0</v>
      </c>
      <c r="EU734">
        <v>1</v>
      </c>
      <c r="EV734">
        <v>0</v>
      </c>
      <c r="EW734">
        <v>0</v>
      </c>
      <c r="EX734">
        <v>1</v>
      </c>
      <c r="EY734">
        <v>0</v>
      </c>
      <c r="EZ734">
        <v>0</v>
      </c>
      <c r="FA734">
        <v>0</v>
      </c>
      <c r="FB734">
        <v>0</v>
      </c>
      <c r="FC734">
        <v>0</v>
      </c>
      <c r="FD734">
        <v>0</v>
      </c>
      <c r="FE734">
        <v>0</v>
      </c>
      <c r="FF734">
        <v>0</v>
      </c>
      <c r="FG734">
        <v>0</v>
      </c>
      <c r="FH734">
        <v>0</v>
      </c>
      <c r="FI734">
        <v>0</v>
      </c>
      <c r="FJ734">
        <v>0</v>
      </c>
      <c r="FK734">
        <v>0</v>
      </c>
      <c r="FL734">
        <v>0</v>
      </c>
      <c r="FM734">
        <v>0</v>
      </c>
      <c r="FN734">
        <v>0</v>
      </c>
      <c r="FO734">
        <v>0</v>
      </c>
      <c r="FP734">
        <v>0</v>
      </c>
      <c r="FQ734">
        <v>2</v>
      </c>
      <c r="FR734">
        <v>21</v>
      </c>
      <c r="FS734">
        <v>9</v>
      </c>
      <c r="FT734">
        <v>0</v>
      </c>
      <c r="FU734">
        <v>1</v>
      </c>
      <c r="FV734">
        <v>0</v>
      </c>
      <c r="FW734">
        <v>0</v>
      </c>
      <c r="FX734">
        <v>4</v>
      </c>
      <c r="FY734">
        <v>0</v>
      </c>
      <c r="FZ734">
        <v>0</v>
      </c>
      <c r="GA734">
        <v>0</v>
      </c>
      <c r="GB734">
        <v>1</v>
      </c>
      <c r="GC734">
        <v>1</v>
      </c>
      <c r="GD734">
        <v>0</v>
      </c>
      <c r="GE734">
        <v>0</v>
      </c>
      <c r="GF734">
        <v>0</v>
      </c>
      <c r="GG734">
        <v>0</v>
      </c>
      <c r="GH734">
        <v>0</v>
      </c>
      <c r="GI734">
        <v>2</v>
      </c>
      <c r="GJ734">
        <v>0</v>
      </c>
      <c r="GK734">
        <v>0</v>
      </c>
      <c r="GL734">
        <v>1</v>
      </c>
      <c r="GM734">
        <v>0</v>
      </c>
      <c r="GN734">
        <v>0</v>
      </c>
      <c r="GO734">
        <v>2</v>
      </c>
      <c r="GP734">
        <v>0</v>
      </c>
      <c r="GQ734">
        <v>21</v>
      </c>
      <c r="GR734">
        <v>9</v>
      </c>
      <c r="GS734">
        <v>0</v>
      </c>
      <c r="GT734">
        <v>4</v>
      </c>
      <c r="GU734">
        <v>0</v>
      </c>
      <c r="GV734">
        <v>0</v>
      </c>
      <c r="GW734">
        <v>1</v>
      </c>
      <c r="GX734">
        <v>0</v>
      </c>
      <c r="GY734">
        <v>0</v>
      </c>
      <c r="GZ734">
        <v>1</v>
      </c>
      <c r="HA734">
        <v>0</v>
      </c>
      <c r="HB734">
        <v>0</v>
      </c>
      <c r="HC734">
        <v>0</v>
      </c>
      <c r="HD734">
        <v>0</v>
      </c>
      <c r="HE734">
        <v>0</v>
      </c>
      <c r="HF734">
        <v>0</v>
      </c>
      <c r="HG734">
        <v>0</v>
      </c>
      <c r="HH734">
        <v>0</v>
      </c>
      <c r="HI734">
        <v>1</v>
      </c>
      <c r="HJ734">
        <v>2</v>
      </c>
      <c r="HK734">
        <v>0</v>
      </c>
      <c r="HL734">
        <v>0</v>
      </c>
      <c r="HM734">
        <v>0</v>
      </c>
      <c r="HN734">
        <v>0</v>
      </c>
      <c r="HO734">
        <v>0</v>
      </c>
      <c r="HP734">
        <v>0</v>
      </c>
      <c r="HQ734">
        <v>9</v>
      </c>
      <c r="HR734">
        <v>1</v>
      </c>
      <c r="HS734">
        <v>0</v>
      </c>
      <c r="HT734">
        <v>0</v>
      </c>
      <c r="HU734">
        <v>1</v>
      </c>
      <c r="HV734">
        <v>0</v>
      </c>
      <c r="HW734">
        <v>0</v>
      </c>
      <c r="HX734">
        <v>0</v>
      </c>
      <c r="HY734">
        <v>0</v>
      </c>
      <c r="HZ734">
        <v>0</v>
      </c>
      <c r="IA734">
        <v>0</v>
      </c>
      <c r="IB734">
        <v>0</v>
      </c>
      <c r="IC734">
        <v>0</v>
      </c>
      <c r="ID734">
        <v>0</v>
      </c>
      <c r="IE734">
        <v>1</v>
      </c>
    </row>
    <row r="735" spans="1:239">
      <c r="A735" t="s">
        <v>364</v>
      </c>
      <c r="B735" t="s">
        <v>363</v>
      </c>
      <c r="C735" t="str">
        <f>"062004"</f>
        <v>062004</v>
      </c>
      <c r="D735" t="s">
        <v>362</v>
      </c>
      <c r="E735">
        <v>11</v>
      </c>
      <c r="F735">
        <v>43</v>
      </c>
      <c r="G735">
        <v>42</v>
      </c>
      <c r="H735">
        <v>10</v>
      </c>
      <c r="I735">
        <v>32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32</v>
      </c>
      <c r="T735">
        <v>0</v>
      </c>
      <c r="U735">
        <v>0</v>
      </c>
      <c r="V735">
        <v>32</v>
      </c>
      <c r="W735">
        <v>8</v>
      </c>
      <c r="X735">
        <v>3</v>
      </c>
      <c r="Y735">
        <v>5</v>
      </c>
      <c r="Z735">
        <v>0</v>
      </c>
      <c r="AA735">
        <v>24</v>
      </c>
      <c r="AB735">
        <v>7</v>
      </c>
      <c r="AC735">
        <v>1</v>
      </c>
      <c r="AD735">
        <v>1</v>
      </c>
      <c r="AE735">
        <v>0</v>
      </c>
      <c r="AF735">
        <v>1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1</v>
      </c>
      <c r="AM735">
        <v>0</v>
      </c>
      <c r="AN735">
        <v>0</v>
      </c>
      <c r="AO735">
        <v>0</v>
      </c>
      <c r="AP735">
        <v>2</v>
      </c>
      <c r="AQ735">
        <v>0</v>
      </c>
      <c r="AR735">
        <v>0</v>
      </c>
      <c r="AS735">
        <v>1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7</v>
      </c>
      <c r="BB735">
        <v>5</v>
      </c>
      <c r="BC735">
        <v>1</v>
      </c>
      <c r="BD735">
        <v>1</v>
      </c>
      <c r="BE735">
        <v>1</v>
      </c>
      <c r="BF735">
        <v>1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1</v>
      </c>
      <c r="CA735">
        <v>5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1</v>
      </c>
      <c r="CS735">
        <v>1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</v>
      </c>
      <c r="DP735">
        <v>0</v>
      </c>
      <c r="DQ735">
        <v>1</v>
      </c>
      <c r="DR735">
        <v>6</v>
      </c>
      <c r="DS735">
        <v>1</v>
      </c>
      <c r="DT735">
        <v>0</v>
      </c>
      <c r="DU735">
        <v>5</v>
      </c>
      <c r="DV735">
        <v>0</v>
      </c>
      <c r="DW735">
        <v>0</v>
      </c>
      <c r="DX735">
        <v>0</v>
      </c>
      <c r="DY735">
        <v>0</v>
      </c>
      <c r="DZ735">
        <v>0</v>
      </c>
      <c r="EA735">
        <v>0</v>
      </c>
      <c r="EB735">
        <v>0</v>
      </c>
      <c r="EC735">
        <v>0</v>
      </c>
      <c r="ED735">
        <v>0</v>
      </c>
      <c r="EE735">
        <v>0</v>
      </c>
      <c r="EF735">
        <v>0</v>
      </c>
      <c r="EG735">
        <v>0</v>
      </c>
      <c r="EH735">
        <v>0</v>
      </c>
      <c r="EI735">
        <v>0</v>
      </c>
      <c r="EJ735">
        <v>0</v>
      </c>
      <c r="EK735">
        <v>0</v>
      </c>
      <c r="EL735">
        <v>0</v>
      </c>
      <c r="EM735">
        <v>0</v>
      </c>
      <c r="EN735">
        <v>0</v>
      </c>
      <c r="EO735">
        <v>0</v>
      </c>
      <c r="EP735">
        <v>0</v>
      </c>
      <c r="EQ735">
        <v>6</v>
      </c>
      <c r="ER735">
        <v>1</v>
      </c>
      <c r="ES735">
        <v>0</v>
      </c>
      <c r="ET735">
        <v>1</v>
      </c>
      <c r="EU735">
        <v>0</v>
      </c>
      <c r="EV735">
        <v>0</v>
      </c>
      <c r="EW735">
        <v>0</v>
      </c>
      <c r="EX735">
        <v>0</v>
      </c>
      <c r="EY735">
        <v>0</v>
      </c>
      <c r="EZ735">
        <v>0</v>
      </c>
      <c r="FA735">
        <v>0</v>
      </c>
      <c r="FB735">
        <v>0</v>
      </c>
      <c r="FC735">
        <v>0</v>
      </c>
      <c r="FD735">
        <v>0</v>
      </c>
      <c r="FE735">
        <v>0</v>
      </c>
      <c r="FF735">
        <v>0</v>
      </c>
      <c r="FG735">
        <v>0</v>
      </c>
      <c r="FH735">
        <v>0</v>
      </c>
      <c r="FI735">
        <v>0</v>
      </c>
      <c r="FJ735">
        <v>0</v>
      </c>
      <c r="FK735">
        <v>0</v>
      </c>
      <c r="FL735">
        <v>0</v>
      </c>
      <c r="FM735">
        <v>0</v>
      </c>
      <c r="FN735">
        <v>0</v>
      </c>
      <c r="FO735">
        <v>0</v>
      </c>
      <c r="FP735">
        <v>0</v>
      </c>
      <c r="FQ735">
        <v>1</v>
      </c>
      <c r="FR735">
        <v>0</v>
      </c>
      <c r="FS735">
        <v>0</v>
      </c>
      <c r="FT735">
        <v>0</v>
      </c>
      <c r="FU735">
        <v>0</v>
      </c>
      <c r="FV735">
        <v>0</v>
      </c>
      <c r="FW735">
        <v>0</v>
      </c>
      <c r="FX735">
        <v>0</v>
      </c>
      <c r="FY735">
        <v>0</v>
      </c>
      <c r="FZ735">
        <v>0</v>
      </c>
      <c r="GA735">
        <v>0</v>
      </c>
      <c r="GB735">
        <v>0</v>
      </c>
      <c r="GC735">
        <v>0</v>
      </c>
      <c r="GD735">
        <v>0</v>
      </c>
      <c r="GE735">
        <v>0</v>
      </c>
      <c r="GF735">
        <v>0</v>
      </c>
      <c r="GG735">
        <v>0</v>
      </c>
      <c r="GH735">
        <v>0</v>
      </c>
      <c r="GI735">
        <v>0</v>
      </c>
      <c r="GJ735">
        <v>0</v>
      </c>
      <c r="GK735">
        <v>0</v>
      </c>
      <c r="GL735">
        <v>0</v>
      </c>
      <c r="GM735">
        <v>0</v>
      </c>
      <c r="GN735">
        <v>0</v>
      </c>
      <c r="GO735">
        <v>0</v>
      </c>
      <c r="GP735">
        <v>0</v>
      </c>
      <c r="GQ735">
        <v>0</v>
      </c>
      <c r="GR735">
        <v>4</v>
      </c>
      <c r="GS735">
        <v>0</v>
      </c>
      <c r="GT735">
        <v>0</v>
      </c>
      <c r="GU735">
        <v>1</v>
      </c>
      <c r="GV735">
        <v>0</v>
      </c>
      <c r="GW735">
        <v>1</v>
      </c>
      <c r="GX735">
        <v>0</v>
      </c>
      <c r="GY735">
        <v>1</v>
      </c>
      <c r="GZ735">
        <v>0</v>
      </c>
      <c r="HA735">
        <v>0</v>
      </c>
      <c r="HB735">
        <v>0</v>
      </c>
      <c r="HC735">
        <v>0</v>
      </c>
      <c r="HD735">
        <v>0</v>
      </c>
      <c r="HE735">
        <v>0</v>
      </c>
      <c r="HF735">
        <v>0</v>
      </c>
      <c r="HG735">
        <v>1</v>
      </c>
      <c r="HH735">
        <v>0</v>
      </c>
      <c r="HI735">
        <v>0</v>
      </c>
      <c r="HJ735">
        <v>0</v>
      </c>
      <c r="HK735">
        <v>0</v>
      </c>
      <c r="HL735">
        <v>0</v>
      </c>
      <c r="HM735">
        <v>0</v>
      </c>
      <c r="HN735">
        <v>0</v>
      </c>
      <c r="HO735">
        <v>0</v>
      </c>
      <c r="HP735">
        <v>0</v>
      </c>
      <c r="HQ735">
        <v>4</v>
      </c>
      <c r="HR735">
        <v>0</v>
      </c>
      <c r="HS735">
        <v>0</v>
      </c>
      <c r="HT735">
        <v>0</v>
      </c>
      <c r="HU735">
        <v>0</v>
      </c>
      <c r="HV735">
        <v>0</v>
      </c>
      <c r="HW735">
        <v>0</v>
      </c>
      <c r="HX735">
        <v>0</v>
      </c>
      <c r="HY735">
        <v>0</v>
      </c>
      <c r="HZ735">
        <v>0</v>
      </c>
      <c r="IA735">
        <v>0</v>
      </c>
      <c r="IB735">
        <v>0</v>
      </c>
      <c r="IC735">
        <v>0</v>
      </c>
      <c r="ID735">
        <v>0</v>
      </c>
      <c r="IE735">
        <v>0</v>
      </c>
    </row>
    <row r="736" spans="1:239">
      <c r="A736" t="s">
        <v>361</v>
      </c>
      <c r="B736" t="s">
        <v>351</v>
      </c>
      <c r="C736" t="str">
        <f>"062005"</f>
        <v>062005</v>
      </c>
      <c r="D736" t="s">
        <v>360</v>
      </c>
      <c r="E736">
        <v>1</v>
      </c>
      <c r="F736">
        <v>618</v>
      </c>
      <c r="G736">
        <v>480</v>
      </c>
      <c r="H736">
        <v>174</v>
      </c>
      <c r="I736">
        <v>306</v>
      </c>
      <c r="J736">
        <v>2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306</v>
      </c>
      <c r="T736">
        <v>0</v>
      </c>
      <c r="U736">
        <v>0</v>
      </c>
      <c r="V736">
        <v>306</v>
      </c>
      <c r="W736">
        <v>12</v>
      </c>
      <c r="X736">
        <v>9</v>
      </c>
      <c r="Y736">
        <v>3</v>
      </c>
      <c r="Z736">
        <v>0</v>
      </c>
      <c r="AA736">
        <v>294</v>
      </c>
      <c r="AB736">
        <v>200</v>
      </c>
      <c r="AC736">
        <v>24</v>
      </c>
      <c r="AD736">
        <v>88</v>
      </c>
      <c r="AE736">
        <v>13</v>
      </c>
      <c r="AF736">
        <v>0</v>
      </c>
      <c r="AG736">
        <v>22</v>
      </c>
      <c r="AH736">
        <v>1</v>
      </c>
      <c r="AI736">
        <v>18</v>
      </c>
      <c r="AJ736">
        <v>0</v>
      </c>
      <c r="AK736">
        <v>19</v>
      </c>
      <c r="AL736">
        <v>1</v>
      </c>
      <c r="AM736">
        <v>0</v>
      </c>
      <c r="AN736">
        <v>1</v>
      </c>
      <c r="AO736">
        <v>1</v>
      </c>
      <c r="AP736">
        <v>3</v>
      </c>
      <c r="AQ736">
        <v>0</v>
      </c>
      <c r="AR736">
        <v>1</v>
      </c>
      <c r="AS736">
        <v>3</v>
      </c>
      <c r="AT736">
        <v>0</v>
      </c>
      <c r="AU736">
        <v>1</v>
      </c>
      <c r="AV736">
        <v>0</v>
      </c>
      <c r="AW736">
        <v>1</v>
      </c>
      <c r="AX736">
        <v>1</v>
      </c>
      <c r="AY736">
        <v>1</v>
      </c>
      <c r="AZ736">
        <v>1</v>
      </c>
      <c r="BA736">
        <v>200</v>
      </c>
      <c r="BB736">
        <v>9</v>
      </c>
      <c r="BC736">
        <v>3</v>
      </c>
      <c r="BD736">
        <v>2</v>
      </c>
      <c r="BE736">
        <v>1</v>
      </c>
      <c r="BF736">
        <v>0</v>
      </c>
      <c r="BG736">
        <v>0</v>
      </c>
      <c r="BH736">
        <v>1</v>
      </c>
      <c r="BI736">
        <v>0</v>
      </c>
      <c r="BJ736">
        <v>1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1</v>
      </c>
      <c r="BX736">
        <v>0</v>
      </c>
      <c r="BY736">
        <v>0</v>
      </c>
      <c r="BZ736">
        <v>0</v>
      </c>
      <c r="CA736">
        <v>9</v>
      </c>
      <c r="CB736">
        <v>2</v>
      </c>
      <c r="CC736">
        <v>1</v>
      </c>
      <c r="CD736">
        <v>0</v>
      </c>
      <c r="CE736">
        <v>0</v>
      </c>
      <c r="CF736">
        <v>0</v>
      </c>
      <c r="CG736">
        <v>1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2</v>
      </c>
      <c r="CR736">
        <v>5</v>
      </c>
      <c r="CS736">
        <v>2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1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1</v>
      </c>
      <c r="DJ736">
        <v>0</v>
      </c>
      <c r="DK736">
        <v>0</v>
      </c>
      <c r="DL736">
        <v>0</v>
      </c>
      <c r="DM736">
        <v>1</v>
      </c>
      <c r="DN736">
        <v>0</v>
      </c>
      <c r="DO736">
        <v>0</v>
      </c>
      <c r="DP736">
        <v>0</v>
      </c>
      <c r="DQ736">
        <v>5</v>
      </c>
      <c r="DR736">
        <v>21</v>
      </c>
      <c r="DS736">
        <v>7</v>
      </c>
      <c r="DT736">
        <v>1</v>
      </c>
      <c r="DU736">
        <v>10</v>
      </c>
      <c r="DV736">
        <v>0</v>
      </c>
      <c r="DW736">
        <v>1</v>
      </c>
      <c r="DX736">
        <v>0</v>
      </c>
      <c r="DY736">
        <v>0</v>
      </c>
      <c r="DZ736">
        <v>0</v>
      </c>
      <c r="EA736">
        <v>0</v>
      </c>
      <c r="EB736">
        <v>0</v>
      </c>
      <c r="EC736">
        <v>0</v>
      </c>
      <c r="ED736">
        <v>0</v>
      </c>
      <c r="EE736">
        <v>0</v>
      </c>
      <c r="EF736">
        <v>0</v>
      </c>
      <c r="EG736">
        <v>0</v>
      </c>
      <c r="EH736">
        <v>0</v>
      </c>
      <c r="EI736">
        <v>0</v>
      </c>
      <c r="EJ736">
        <v>0</v>
      </c>
      <c r="EK736">
        <v>0</v>
      </c>
      <c r="EL736">
        <v>1</v>
      </c>
      <c r="EM736">
        <v>0</v>
      </c>
      <c r="EN736">
        <v>0</v>
      </c>
      <c r="EO736">
        <v>0</v>
      </c>
      <c r="EP736">
        <v>1</v>
      </c>
      <c r="EQ736">
        <v>21</v>
      </c>
      <c r="ER736">
        <v>8</v>
      </c>
      <c r="ES736">
        <v>0</v>
      </c>
      <c r="ET736">
        <v>1</v>
      </c>
      <c r="EU736">
        <v>4</v>
      </c>
      <c r="EV736">
        <v>0</v>
      </c>
      <c r="EW736">
        <v>0</v>
      </c>
      <c r="EX736">
        <v>0</v>
      </c>
      <c r="EY736">
        <v>0</v>
      </c>
      <c r="EZ736">
        <v>0</v>
      </c>
      <c r="FA736">
        <v>0</v>
      </c>
      <c r="FB736">
        <v>1</v>
      </c>
      <c r="FC736">
        <v>0</v>
      </c>
      <c r="FD736">
        <v>0</v>
      </c>
      <c r="FE736">
        <v>0</v>
      </c>
      <c r="FF736">
        <v>0</v>
      </c>
      <c r="FG736">
        <v>0</v>
      </c>
      <c r="FH736">
        <v>0</v>
      </c>
      <c r="FI736">
        <v>0</v>
      </c>
      <c r="FJ736">
        <v>0</v>
      </c>
      <c r="FK736">
        <v>0</v>
      </c>
      <c r="FL736">
        <v>2</v>
      </c>
      <c r="FM736">
        <v>0</v>
      </c>
      <c r="FN736">
        <v>0</v>
      </c>
      <c r="FO736">
        <v>0</v>
      </c>
      <c r="FP736">
        <v>0</v>
      </c>
      <c r="FQ736">
        <v>8</v>
      </c>
      <c r="FR736">
        <v>23</v>
      </c>
      <c r="FS736">
        <v>12</v>
      </c>
      <c r="FT736">
        <v>3</v>
      </c>
      <c r="FU736">
        <v>1</v>
      </c>
      <c r="FV736">
        <v>1</v>
      </c>
      <c r="FW736">
        <v>0</v>
      </c>
      <c r="FX736">
        <v>1</v>
      </c>
      <c r="FY736">
        <v>1</v>
      </c>
      <c r="FZ736">
        <v>0</v>
      </c>
      <c r="GA736">
        <v>0</v>
      </c>
      <c r="GB736">
        <v>3</v>
      </c>
      <c r="GC736">
        <v>0</v>
      </c>
      <c r="GD736">
        <v>0</v>
      </c>
      <c r="GE736">
        <v>0</v>
      </c>
      <c r="GF736">
        <v>1</v>
      </c>
      <c r="GG736">
        <v>0</v>
      </c>
      <c r="GH736">
        <v>0</v>
      </c>
      <c r="GI736">
        <v>0</v>
      </c>
      <c r="GJ736">
        <v>0</v>
      </c>
      <c r="GK736">
        <v>0</v>
      </c>
      <c r="GL736">
        <v>0</v>
      </c>
      <c r="GM736">
        <v>0</v>
      </c>
      <c r="GN736">
        <v>0</v>
      </c>
      <c r="GO736">
        <v>0</v>
      </c>
      <c r="GP736">
        <v>0</v>
      </c>
      <c r="GQ736">
        <v>23</v>
      </c>
      <c r="GR736">
        <v>14</v>
      </c>
      <c r="GS736">
        <v>2</v>
      </c>
      <c r="GT736">
        <v>6</v>
      </c>
      <c r="GU736">
        <v>2</v>
      </c>
      <c r="GV736">
        <v>0</v>
      </c>
      <c r="GW736">
        <v>0</v>
      </c>
      <c r="GX736">
        <v>0</v>
      </c>
      <c r="GY736">
        <v>0</v>
      </c>
      <c r="GZ736">
        <v>0</v>
      </c>
      <c r="HA736">
        <v>0</v>
      </c>
      <c r="HB736">
        <v>0</v>
      </c>
      <c r="HC736">
        <v>0</v>
      </c>
      <c r="HD736">
        <v>0</v>
      </c>
      <c r="HE736">
        <v>0</v>
      </c>
      <c r="HF736">
        <v>0</v>
      </c>
      <c r="HG736">
        <v>0</v>
      </c>
      <c r="HH736">
        <v>0</v>
      </c>
      <c r="HI736">
        <v>0</v>
      </c>
      <c r="HJ736">
        <v>0</v>
      </c>
      <c r="HK736">
        <v>0</v>
      </c>
      <c r="HL736">
        <v>2</v>
      </c>
      <c r="HM736">
        <v>0</v>
      </c>
      <c r="HN736">
        <v>1</v>
      </c>
      <c r="HO736">
        <v>1</v>
      </c>
      <c r="HP736">
        <v>0</v>
      </c>
      <c r="HQ736">
        <v>14</v>
      </c>
      <c r="HR736">
        <v>12</v>
      </c>
      <c r="HS736">
        <v>0</v>
      </c>
      <c r="HT736">
        <v>0</v>
      </c>
      <c r="HU736">
        <v>0</v>
      </c>
      <c r="HV736">
        <v>0</v>
      </c>
      <c r="HW736">
        <v>0</v>
      </c>
      <c r="HX736">
        <v>12</v>
      </c>
      <c r="HY736">
        <v>0</v>
      </c>
      <c r="HZ736">
        <v>0</v>
      </c>
      <c r="IA736">
        <v>0</v>
      </c>
      <c r="IB736">
        <v>0</v>
      </c>
      <c r="IC736">
        <v>0</v>
      </c>
      <c r="ID736">
        <v>0</v>
      </c>
      <c r="IE736">
        <v>12</v>
      </c>
    </row>
    <row r="737" spans="1:239">
      <c r="A737" t="s">
        <v>359</v>
      </c>
      <c r="B737" t="s">
        <v>351</v>
      </c>
      <c r="C737" t="str">
        <f>"062005"</f>
        <v>062005</v>
      </c>
      <c r="D737" t="s">
        <v>220</v>
      </c>
      <c r="E737">
        <v>2</v>
      </c>
      <c r="F737">
        <v>1284</v>
      </c>
      <c r="G737">
        <v>990</v>
      </c>
      <c r="H737">
        <v>289</v>
      </c>
      <c r="I737">
        <v>701</v>
      </c>
      <c r="J737">
        <v>4</v>
      </c>
      <c r="K737">
        <v>2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701</v>
      </c>
      <c r="T737">
        <v>0</v>
      </c>
      <c r="U737">
        <v>0</v>
      </c>
      <c r="V737">
        <v>701</v>
      </c>
      <c r="W737">
        <v>13</v>
      </c>
      <c r="X737">
        <v>9</v>
      </c>
      <c r="Y737">
        <v>4</v>
      </c>
      <c r="Z737">
        <v>0</v>
      </c>
      <c r="AA737">
        <v>688</v>
      </c>
      <c r="AB737">
        <v>417</v>
      </c>
      <c r="AC737">
        <v>54</v>
      </c>
      <c r="AD737">
        <v>187</v>
      </c>
      <c r="AE737">
        <v>16</v>
      </c>
      <c r="AF737">
        <v>0</v>
      </c>
      <c r="AG737">
        <v>59</v>
      </c>
      <c r="AH737">
        <v>0</v>
      </c>
      <c r="AI737">
        <v>23</v>
      </c>
      <c r="AJ737">
        <v>3</v>
      </c>
      <c r="AK737">
        <v>41</v>
      </c>
      <c r="AL737">
        <v>1</v>
      </c>
      <c r="AM737">
        <v>7</v>
      </c>
      <c r="AN737">
        <v>1</v>
      </c>
      <c r="AO737">
        <v>3</v>
      </c>
      <c r="AP737">
        <v>5</v>
      </c>
      <c r="AQ737">
        <v>1</v>
      </c>
      <c r="AR737">
        <v>0</v>
      </c>
      <c r="AS737">
        <v>1</v>
      </c>
      <c r="AT737">
        <v>6</v>
      </c>
      <c r="AU737">
        <v>5</v>
      </c>
      <c r="AV737">
        <v>3</v>
      </c>
      <c r="AW737">
        <v>0</v>
      </c>
      <c r="AX737">
        <v>0</v>
      </c>
      <c r="AY737">
        <v>1</v>
      </c>
      <c r="AZ737">
        <v>0</v>
      </c>
      <c r="BA737">
        <v>417</v>
      </c>
      <c r="BB737">
        <v>37</v>
      </c>
      <c r="BC737">
        <v>4</v>
      </c>
      <c r="BD737">
        <v>3</v>
      </c>
      <c r="BE737">
        <v>9</v>
      </c>
      <c r="BF737">
        <v>0</v>
      </c>
      <c r="BG737">
        <v>0</v>
      </c>
      <c r="BH737">
        <v>0</v>
      </c>
      <c r="BI737">
        <v>9</v>
      </c>
      <c r="BJ737">
        <v>5</v>
      </c>
      <c r="BK737">
        <v>0</v>
      </c>
      <c r="BL737">
        <v>0</v>
      </c>
      <c r="BM737">
        <v>0</v>
      </c>
      <c r="BN737">
        <v>0</v>
      </c>
      <c r="BO737">
        <v>2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1</v>
      </c>
      <c r="BW737">
        <v>3</v>
      </c>
      <c r="BX737">
        <v>1</v>
      </c>
      <c r="BY737">
        <v>0</v>
      </c>
      <c r="BZ737">
        <v>0</v>
      </c>
      <c r="CA737">
        <v>37</v>
      </c>
      <c r="CB737">
        <v>16</v>
      </c>
      <c r="CC737">
        <v>6</v>
      </c>
      <c r="CD737">
        <v>0</v>
      </c>
      <c r="CE737">
        <v>6</v>
      </c>
      <c r="CF737">
        <v>0</v>
      </c>
      <c r="CG737">
        <v>2</v>
      </c>
      <c r="CH737">
        <v>0</v>
      </c>
      <c r="CI737">
        <v>1</v>
      </c>
      <c r="CJ737">
        <v>0</v>
      </c>
      <c r="CK737">
        <v>0</v>
      </c>
      <c r="CL737">
        <v>1</v>
      </c>
      <c r="CM737">
        <v>0</v>
      </c>
      <c r="CN737">
        <v>0</v>
      </c>
      <c r="CO737">
        <v>0</v>
      </c>
      <c r="CP737">
        <v>0</v>
      </c>
      <c r="CQ737">
        <v>16</v>
      </c>
      <c r="CR737">
        <v>38</v>
      </c>
      <c r="CS737">
        <v>22</v>
      </c>
      <c r="CT737">
        <v>1</v>
      </c>
      <c r="CU737">
        <v>1</v>
      </c>
      <c r="CV737">
        <v>4</v>
      </c>
      <c r="CW737">
        <v>0</v>
      </c>
      <c r="CX737">
        <v>1</v>
      </c>
      <c r="CY737">
        <v>0</v>
      </c>
      <c r="CZ737">
        <v>0</v>
      </c>
      <c r="DA737">
        <v>0</v>
      </c>
      <c r="DB737">
        <v>1</v>
      </c>
      <c r="DC737">
        <v>0</v>
      </c>
      <c r="DD737">
        <v>3</v>
      </c>
      <c r="DE737">
        <v>0</v>
      </c>
      <c r="DF737">
        <v>1</v>
      </c>
      <c r="DG737">
        <v>0</v>
      </c>
      <c r="DH737">
        <v>1</v>
      </c>
      <c r="DI737">
        <v>0</v>
      </c>
      <c r="DJ737">
        <v>0</v>
      </c>
      <c r="DK737">
        <v>1</v>
      </c>
      <c r="DL737">
        <v>0</v>
      </c>
      <c r="DM737">
        <v>0</v>
      </c>
      <c r="DN737">
        <v>1</v>
      </c>
      <c r="DO737">
        <v>0</v>
      </c>
      <c r="DP737">
        <v>1</v>
      </c>
      <c r="DQ737">
        <v>38</v>
      </c>
      <c r="DR737">
        <v>74</v>
      </c>
      <c r="DS737">
        <v>8</v>
      </c>
      <c r="DT737">
        <v>1</v>
      </c>
      <c r="DU737">
        <v>45</v>
      </c>
      <c r="DV737">
        <v>2</v>
      </c>
      <c r="DW737">
        <v>1</v>
      </c>
      <c r="DX737">
        <v>1</v>
      </c>
      <c r="DY737">
        <v>1</v>
      </c>
      <c r="DZ737">
        <v>1</v>
      </c>
      <c r="EA737">
        <v>1</v>
      </c>
      <c r="EB737">
        <v>0</v>
      </c>
      <c r="EC737">
        <v>0</v>
      </c>
      <c r="ED737">
        <v>0</v>
      </c>
      <c r="EE737">
        <v>0</v>
      </c>
      <c r="EF737">
        <v>0</v>
      </c>
      <c r="EG737">
        <v>0</v>
      </c>
      <c r="EH737">
        <v>0</v>
      </c>
      <c r="EI737">
        <v>0</v>
      </c>
      <c r="EJ737">
        <v>0</v>
      </c>
      <c r="EK737">
        <v>0</v>
      </c>
      <c r="EL737">
        <v>0</v>
      </c>
      <c r="EM737">
        <v>3</v>
      </c>
      <c r="EN737">
        <v>1</v>
      </c>
      <c r="EO737">
        <v>0</v>
      </c>
      <c r="EP737">
        <v>9</v>
      </c>
      <c r="EQ737">
        <v>74</v>
      </c>
      <c r="ER737">
        <v>11</v>
      </c>
      <c r="ES737">
        <v>1</v>
      </c>
      <c r="ET737">
        <v>3</v>
      </c>
      <c r="EU737">
        <v>1</v>
      </c>
      <c r="EV737">
        <v>0</v>
      </c>
      <c r="EW737">
        <v>1</v>
      </c>
      <c r="EX737">
        <v>1</v>
      </c>
      <c r="EY737">
        <v>2</v>
      </c>
      <c r="EZ737">
        <v>0</v>
      </c>
      <c r="FA737">
        <v>0</v>
      </c>
      <c r="FB737">
        <v>0</v>
      </c>
      <c r="FC737">
        <v>0</v>
      </c>
      <c r="FD737">
        <v>1</v>
      </c>
      <c r="FE737">
        <v>0</v>
      </c>
      <c r="FF737">
        <v>0</v>
      </c>
      <c r="FG737">
        <v>0</v>
      </c>
      <c r="FH737">
        <v>0</v>
      </c>
      <c r="FI737">
        <v>0</v>
      </c>
      <c r="FJ737">
        <v>1</v>
      </c>
      <c r="FK737">
        <v>0</v>
      </c>
      <c r="FL737">
        <v>0</v>
      </c>
      <c r="FM737">
        <v>0</v>
      </c>
      <c r="FN737">
        <v>0</v>
      </c>
      <c r="FO737">
        <v>0</v>
      </c>
      <c r="FP737">
        <v>0</v>
      </c>
      <c r="FQ737">
        <v>11</v>
      </c>
      <c r="FR737">
        <v>72</v>
      </c>
      <c r="FS737">
        <v>28</v>
      </c>
      <c r="FT737">
        <v>4</v>
      </c>
      <c r="FU737">
        <v>1</v>
      </c>
      <c r="FV737">
        <v>2</v>
      </c>
      <c r="FW737">
        <v>1</v>
      </c>
      <c r="FX737">
        <v>4</v>
      </c>
      <c r="FY737">
        <v>5</v>
      </c>
      <c r="FZ737">
        <v>1</v>
      </c>
      <c r="GA737">
        <v>2</v>
      </c>
      <c r="GB737">
        <v>6</v>
      </c>
      <c r="GC737">
        <v>2</v>
      </c>
      <c r="GD737">
        <v>1</v>
      </c>
      <c r="GE737">
        <v>2</v>
      </c>
      <c r="GF737">
        <v>2</v>
      </c>
      <c r="GG737">
        <v>1</v>
      </c>
      <c r="GH737">
        <v>1</v>
      </c>
      <c r="GI737">
        <v>0</v>
      </c>
      <c r="GJ737">
        <v>0</v>
      </c>
      <c r="GK737">
        <v>2</v>
      </c>
      <c r="GL737">
        <v>1</v>
      </c>
      <c r="GM737">
        <v>2</v>
      </c>
      <c r="GN737">
        <v>0</v>
      </c>
      <c r="GO737">
        <v>1</v>
      </c>
      <c r="GP737">
        <v>3</v>
      </c>
      <c r="GQ737">
        <v>72</v>
      </c>
      <c r="GR737">
        <v>22</v>
      </c>
      <c r="GS737">
        <v>9</v>
      </c>
      <c r="GT737">
        <v>9</v>
      </c>
      <c r="GU737">
        <v>0</v>
      </c>
      <c r="GV737">
        <v>0</v>
      </c>
      <c r="GW737">
        <v>1</v>
      </c>
      <c r="GX737">
        <v>0</v>
      </c>
      <c r="GY737">
        <v>0</v>
      </c>
      <c r="GZ737">
        <v>0</v>
      </c>
      <c r="HA737">
        <v>0</v>
      </c>
      <c r="HB737">
        <v>0</v>
      </c>
      <c r="HC737">
        <v>1</v>
      </c>
      <c r="HD737">
        <v>0</v>
      </c>
      <c r="HE737">
        <v>0</v>
      </c>
      <c r="HF737">
        <v>0</v>
      </c>
      <c r="HG737">
        <v>1</v>
      </c>
      <c r="HH737">
        <v>0</v>
      </c>
      <c r="HI737">
        <v>0</v>
      </c>
      <c r="HJ737">
        <v>0</v>
      </c>
      <c r="HK737">
        <v>0</v>
      </c>
      <c r="HL737">
        <v>0</v>
      </c>
      <c r="HM737">
        <v>0</v>
      </c>
      <c r="HN737">
        <v>0</v>
      </c>
      <c r="HO737">
        <v>1</v>
      </c>
      <c r="HP737">
        <v>0</v>
      </c>
      <c r="HQ737">
        <v>22</v>
      </c>
      <c r="HR737">
        <v>1</v>
      </c>
      <c r="HS737">
        <v>0</v>
      </c>
      <c r="HT737">
        <v>0</v>
      </c>
      <c r="HU737">
        <v>0</v>
      </c>
      <c r="HV737">
        <v>0</v>
      </c>
      <c r="HW737">
        <v>0</v>
      </c>
      <c r="HX737">
        <v>1</v>
      </c>
      <c r="HY737">
        <v>0</v>
      </c>
      <c r="HZ737">
        <v>0</v>
      </c>
      <c r="IA737">
        <v>0</v>
      </c>
      <c r="IB737">
        <v>0</v>
      </c>
      <c r="IC737">
        <v>0</v>
      </c>
      <c r="ID737">
        <v>0</v>
      </c>
      <c r="IE737">
        <v>1</v>
      </c>
    </row>
    <row r="738" spans="1:239">
      <c r="A738" t="s">
        <v>358</v>
      </c>
      <c r="B738" t="s">
        <v>351</v>
      </c>
      <c r="C738" t="str">
        <f>"062005"</f>
        <v>062005</v>
      </c>
      <c r="D738" t="s">
        <v>357</v>
      </c>
      <c r="E738">
        <v>3</v>
      </c>
      <c r="F738">
        <v>1374</v>
      </c>
      <c r="G738">
        <v>1049</v>
      </c>
      <c r="H738">
        <v>335</v>
      </c>
      <c r="I738">
        <v>714</v>
      </c>
      <c r="J738">
        <v>8</v>
      </c>
      <c r="K738">
        <v>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714</v>
      </c>
      <c r="T738">
        <v>0</v>
      </c>
      <c r="U738">
        <v>0</v>
      </c>
      <c r="V738">
        <v>714</v>
      </c>
      <c r="W738">
        <v>19</v>
      </c>
      <c r="X738">
        <v>16</v>
      </c>
      <c r="Y738">
        <v>3</v>
      </c>
      <c r="Z738">
        <v>0</v>
      </c>
      <c r="AA738">
        <v>695</v>
      </c>
      <c r="AB738">
        <v>405</v>
      </c>
      <c r="AC738">
        <v>44</v>
      </c>
      <c r="AD738">
        <v>162</v>
      </c>
      <c r="AE738">
        <v>13</v>
      </c>
      <c r="AF738">
        <v>1</v>
      </c>
      <c r="AG738">
        <v>62</v>
      </c>
      <c r="AH738">
        <v>1</v>
      </c>
      <c r="AI738">
        <v>30</v>
      </c>
      <c r="AJ738">
        <v>2</v>
      </c>
      <c r="AK738">
        <v>43</v>
      </c>
      <c r="AL738">
        <v>3</v>
      </c>
      <c r="AM738">
        <v>8</v>
      </c>
      <c r="AN738">
        <v>0</v>
      </c>
      <c r="AO738">
        <v>1</v>
      </c>
      <c r="AP738">
        <v>9</v>
      </c>
      <c r="AQ738">
        <v>1</v>
      </c>
      <c r="AR738">
        <v>4</v>
      </c>
      <c r="AS738">
        <v>1</v>
      </c>
      <c r="AT738">
        <v>0</v>
      </c>
      <c r="AU738">
        <v>15</v>
      </c>
      <c r="AV738">
        <v>0</v>
      </c>
      <c r="AW738">
        <v>1</v>
      </c>
      <c r="AX738">
        <v>1</v>
      </c>
      <c r="AY738">
        <v>2</v>
      </c>
      <c r="AZ738">
        <v>1</v>
      </c>
      <c r="BA738">
        <v>405</v>
      </c>
      <c r="BB738">
        <v>40</v>
      </c>
      <c r="BC738">
        <v>11</v>
      </c>
      <c r="BD738">
        <v>5</v>
      </c>
      <c r="BE738">
        <v>11</v>
      </c>
      <c r="BF738">
        <v>0</v>
      </c>
      <c r="BG738">
        <v>0</v>
      </c>
      <c r="BH738">
        <v>1</v>
      </c>
      <c r="BI738">
        <v>1</v>
      </c>
      <c r="BJ738">
        <v>3</v>
      </c>
      <c r="BK738">
        <v>0</v>
      </c>
      <c r="BL738">
        <v>0</v>
      </c>
      <c r="BM738">
        <v>0</v>
      </c>
      <c r="BN738">
        <v>0</v>
      </c>
      <c r="BO738">
        <v>3</v>
      </c>
      <c r="BP738">
        <v>0</v>
      </c>
      <c r="BQ738">
        <v>1</v>
      </c>
      <c r="BR738">
        <v>0</v>
      </c>
      <c r="BS738">
        <v>2</v>
      </c>
      <c r="BT738">
        <v>1</v>
      </c>
      <c r="BU738">
        <v>0</v>
      </c>
      <c r="BV738">
        <v>0</v>
      </c>
      <c r="BW738">
        <v>0</v>
      </c>
      <c r="BX738">
        <v>1</v>
      </c>
      <c r="BY738">
        <v>0</v>
      </c>
      <c r="BZ738">
        <v>0</v>
      </c>
      <c r="CA738">
        <v>40</v>
      </c>
      <c r="CB738">
        <v>20</v>
      </c>
      <c r="CC738">
        <v>6</v>
      </c>
      <c r="CD738">
        <v>1</v>
      </c>
      <c r="CE738">
        <v>5</v>
      </c>
      <c r="CF738">
        <v>1</v>
      </c>
      <c r="CG738">
        <v>1</v>
      </c>
      <c r="CH738">
        <v>0</v>
      </c>
      <c r="CI738">
        <v>0</v>
      </c>
      <c r="CJ738">
        <v>1</v>
      </c>
      <c r="CK738">
        <v>0</v>
      </c>
      <c r="CL738">
        <v>0</v>
      </c>
      <c r="CM738">
        <v>1</v>
      </c>
      <c r="CN738">
        <v>2</v>
      </c>
      <c r="CO738">
        <v>1</v>
      </c>
      <c r="CP738">
        <v>1</v>
      </c>
      <c r="CQ738">
        <v>20</v>
      </c>
      <c r="CR738">
        <v>36</v>
      </c>
      <c r="CS738">
        <v>13</v>
      </c>
      <c r="CT738">
        <v>1</v>
      </c>
      <c r="CU738">
        <v>0</v>
      </c>
      <c r="CV738">
        <v>2</v>
      </c>
      <c r="CW738">
        <v>5</v>
      </c>
      <c r="CX738">
        <v>1</v>
      </c>
      <c r="CY738">
        <v>0</v>
      </c>
      <c r="CZ738">
        <v>1</v>
      </c>
      <c r="DA738">
        <v>0</v>
      </c>
      <c r="DB738">
        <v>0</v>
      </c>
      <c r="DC738">
        <v>1</v>
      </c>
      <c r="DD738">
        <v>0</v>
      </c>
      <c r="DE738">
        <v>0</v>
      </c>
      <c r="DF738">
        <v>5</v>
      </c>
      <c r="DG738">
        <v>2</v>
      </c>
      <c r="DH738">
        <v>0</v>
      </c>
      <c r="DI738">
        <v>0</v>
      </c>
      <c r="DJ738">
        <v>0</v>
      </c>
      <c r="DK738">
        <v>0</v>
      </c>
      <c r="DL738">
        <v>1</v>
      </c>
      <c r="DM738">
        <v>0</v>
      </c>
      <c r="DN738">
        <v>2</v>
      </c>
      <c r="DO738">
        <v>0</v>
      </c>
      <c r="DP738">
        <v>2</v>
      </c>
      <c r="DQ738">
        <v>36</v>
      </c>
      <c r="DR738">
        <v>41</v>
      </c>
      <c r="DS738">
        <v>9</v>
      </c>
      <c r="DT738">
        <v>1</v>
      </c>
      <c r="DU738">
        <v>21</v>
      </c>
      <c r="DV738">
        <v>0</v>
      </c>
      <c r="DW738">
        <v>0</v>
      </c>
      <c r="DX738">
        <v>1</v>
      </c>
      <c r="DY738">
        <v>0</v>
      </c>
      <c r="DZ738">
        <v>1</v>
      </c>
      <c r="EA738">
        <v>0</v>
      </c>
      <c r="EB738">
        <v>0</v>
      </c>
      <c r="EC738">
        <v>0</v>
      </c>
      <c r="ED738">
        <v>0</v>
      </c>
      <c r="EE738">
        <v>0</v>
      </c>
      <c r="EF738">
        <v>0</v>
      </c>
      <c r="EG738">
        <v>0</v>
      </c>
      <c r="EH738">
        <v>0</v>
      </c>
      <c r="EI738">
        <v>0</v>
      </c>
      <c r="EJ738">
        <v>4</v>
      </c>
      <c r="EK738">
        <v>1</v>
      </c>
      <c r="EL738">
        <v>1</v>
      </c>
      <c r="EM738">
        <v>0</v>
      </c>
      <c r="EN738">
        <v>0</v>
      </c>
      <c r="EO738">
        <v>0</v>
      </c>
      <c r="EP738">
        <v>2</v>
      </c>
      <c r="EQ738">
        <v>41</v>
      </c>
      <c r="ER738">
        <v>31</v>
      </c>
      <c r="ES738">
        <v>4</v>
      </c>
      <c r="ET738">
        <v>1</v>
      </c>
      <c r="EU738">
        <v>17</v>
      </c>
      <c r="EV738">
        <v>0</v>
      </c>
      <c r="EW738">
        <v>1</v>
      </c>
      <c r="EX738">
        <v>1</v>
      </c>
      <c r="EY738">
        <v>0</v>
      </c>
      <c r="EZ738">
        <v>0</v>
      </c>
      <c r="FA738">
        <v>1</v>
      </c>
      <c r="FB738">
        <v>0</v>
      </c>
      <c r="FC738">
        <v>0</v>
      </c>
      <c r="FD738">
        <v>0</v>
      </c>
      <c r="FE738">
        <v>0</v>
      </c>
      <c r="FF738">
        <v>0</v>
      </c>
      <c r="FG738">
        <v>2</v>
      </c>
      <c r="FH738">
        <v>0</v>
      </c>
      <c r="FI738">
        <v>1</v>
      </c>
      <c r="FJ738">
        <v>0</v>
      </c>
      <c r="FK738">
        <v>0</v>
      </c>
      <c r="FL738">
        <v>1</v>
      </c>
      <c r="FM738">
        <v>1</v>
      </c>
      <c r="FN738">
        <v>0</v>
      </c>
      <c r="FO738">
        <v>1</v>
      </c>
      <c r="FP738">
        <v>0</v>
      </c>
      <c r="FQ738">
        <v>31</v>
      </c>
      <c r="FR738">
        <v>89</v>
      </c>
      <c r="FS738">
        <v>37</v>
      </c>
      <c r="FT738">
        <v>14</v>
      </c>
      <c r="FU738">
        <v>3</v>
      </c>
      <c r="FV738">
        <v>4</v>
      </c>
      <c r="FW738">
        <v>2</v>
      </c>
      <c r="FX738">
        <v>8</v>
      </c>
      <c r="FY738">
        <v>4</v>
      </c>
      <c r="FZ738">
        <v>0</v>
      </c>
      <c r="GA738">
        <v>1</v>
      </c>
      <c r="GB738">
        <v>4</v>
      </c>
      <c r="GC738">
        <v>0</v>
      </c>
      <c r="GD738">
        <v>1</v>
      </c>
      <c r="GE738">
        <v>1</v>
      </c>
      <c r="GF738">
        <v>4</v>
      </c>
      <c r="GG738">
        <v>1</v>
      </c>
      <c r="GH738">
        <v>0</v>
      </c>
      <c r="GI738">
        <v>0</v>
      </c>
      <c r="GJ738">
        <v>0</v>
      </c>
      <c r="GK738">
        <v>1</v>
      </c>
      <c r="GL738">
        <v>0</v>
      </c>
      <c r="GM738">
        <v>1</v>
      </c>
      <c r="GN738">
        <v>0</v>
      </c>
      <c r="GO738">
        <v>2</v>
      </c>
      <c r="GP738">
        <v>1</v>
      </c>
      <c r="GQ738">
        <v>89</v>
      </c>
      <c r="GR738">
        <v>28</v>
      </c>
      <c r="GS738">
        <v>10</v>
      </c>
      <c r="GT738">
        <v>12</v>
      </c>
      <c r="GU738">
        <v>0</v>
      </c>
      <c r="GV738">
        <v>0</v>
      </c>
      <c r="GW738">
        <v>1</v>
      </c>
      <c r="GX738">
        <v>0</v>
      </c>
      <c r="GY738">
        <v>0</v>
      </c>
      <c r="GZ738">
        <v>1</v>
      </c>
      <c r="HA738">
        <v>0</v>
      </c>
      <c r="HB738">
        <v>0</v>
      </c>
      <c r="HC738">
        <v>0</v>
      </c>
      <c r="HD738">
        <v>0</v>
      </c>
      <c r="HE738">
        <v>1</v>
      </c>
      <c r="HF738">
        <v>0</v>
      </c>
      <c r="HG738">
        <v>1</v>
      </c>
      <c r="HH738">
        <v>2</v>
      </c>
      <c r="HI738">
        <v>0</v>
      </c>
      <c r="HJ738">
        <v>0</v>
      </c>
      <c r="HK738">
        <v>0</v>
      </c>
      <c r="HL738">
        <v>0</v>
      </c>
      <c r="HM738">
        <v>0</v>
      </c>
      <c r="HN738">
        <v>0</v>
      </c>
      <c r="HO738">
        <v>0</v>
      </c>
      <c r="HP738">
        <v>0</v>
      </c>
      <c r="HQ738">
        <v>28</v>
      </c>
      <c r="HR738">
        <v>5</v>
      </c>
      <c r="HS738">
        <v>2</v>
      </c>
      <c r="HT738">
        <v>0</v>
      </c>
      <c r="HU738">
        <v>0</v>
      </c>
      <c r="HV738">
        <v>0</v>
      </c>
      <c r="HW738">
        <v>0</v>
      </c>
      <c r="HX738">
        <v>3</v>
      </c>
      <c r="HY738">
        <v>0</v>
      </c>
      <c r="HZ738">
        <v>0</v>
      </c>
      <c r="IA738">
        <v>0</v>
      </c>
      <c r="IB738">
        <v>0</v>
      </c>
      <c r="IC738">
        <v>0</v>
      </c>
      <c r="ID738">
        <v>0</v>
      </c>
      <c r="IE738">
        <v>5</v>
      </c>
    </row>
    <row r="739" spans="1:239">
      <c r="A739" t="s">
        <v>356</v>
      </c>
      <c r="B739" t="s">
        <v>351</v>
      </c>
      <c r="C739" t="str">
        <f>"062005"</f>
        <v>062005</v>
      </c>
      <c r="D739" t="s">
        <v>215</v>
      </c>
      <c r="E739">
        <v>4</v>
      </c>
      <c r="F739">
        <v>678</v>
      </c>
      <c r="G739">
        <v>530</v>
      </c>
      <c r="H739">
        <v>183</v>
      </c>
      <c r="I739">
        <v>347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347</v>
      </c>
      <c r="T739">
        <v>0</v>
      </c>
      <c r="U739">
        <v>0</v>
      </c>
      <c r="V739">
        <v>347</v>
      </c>
      <c r="W739">
        <v>10</v>
      </c>
      <c r="X739">
        <v>7</v>
      </c>
      <c r="Y739">
        <v>3</v>
      </c>
      <c r="Z739">
        <v>0</v>
      </c>
      <c r="AA739">
        <v>337</v>
      </c>
      <c r="AB739">
        <v>195</v>
      </c>
      <c r="AC739">
        <v>41</v>
      </c>
      <c r="AD739">
        <v>74</v>
      </c>
      <c r="AE739">
        <v>2</v>
      </c>
      <c r="AF739">
        <v>1</v>
      </c>
      <c r="AG739">
        <v>12</v>
      </c>
      <c r="AH739">
        <v>1</v>
      </c>
      <c r="AI739">
        <v>14</v>
      </c>
      <c r="AJ739">
        <v>1</v>
      </c>
      <c r="AK739">
        <v>23</v>
      </c>
      <c r="AL739">
        <v>3</v>
      </c>
      <c r="AM739">
        <v>0</v>
      </c>
      <c r="AN739">
        <v>1</v>
      </c>
      <c r="AO739">
        <v>2</v>
      </c>
      <c r="AP739">
        <v>1</v>
      </c>
      <c r="AQ739">
        <v>0</v>
      </c>
      <c r="AR739">
        <v>0</v>
      </c>
      <c r="AS739">
        <v>0</v>
      </c>
      <c r="AT739">
        <v>4</v>
      </c>
      <c r="AU739">
        <v>3</v>
      </c>
      <c r="AV739">
        <v>3</v>
      </c>
      <c r="AW739">
        <v>1</v>
      </c>
      <c r="AX739">
        <v>0</v>
      </c>
      <c r="AY739">
        <v>3</v>
      </c>
      <c r="AZ739">
        <v>5</v>
      </c>
      <c r="BA739">
        <v>195</v>
      </c>
      <c r="BB739">
        <v>19</v>
      </c>
      <c r="BC739">
        <v>4</v>
      </c>
      <c r="BD739">
        <v>1</v>
      </c>
      <c r="BE739">
        <v>6</v>
      </c>
      <c r="BF739">
        <v>0</v>
      </c>
      <c r="BG739">
        <v>3</v>
      </c>
      <c r="BH739">
        <v>0</v>
      </c>
      <c r="BI739">
        <v>0</v>
      </c>
      <c r="BJ739">
        <v>1</v>
      </c>
      <c r="BK739">
        <v>0</v>
      </c>
      <c r="BL739">
        <v>0</v>
      </c>
      <c r="BM739">
        <v>0</v>
      </c>
      <c r="BN739">
        <v>0</v>
      </c>
      <c r="BO739">
        <v>1</v>
      </c>
      <c r="BP739">
        <v>0</v>
      </c>
      <c r="BQ739">
        <v>0</v>
      </c>
      <c r="BR739">
        <v>0</v>
      </c>
      <c r="BS739">
        <v>1</v>
      </c>
      <c r="BT739">
        <v>0</v>
      </c>
      <c r="BU739">
        <v>1</v>
      </c>
      <c r="BV739">
        <v>0</v>
      </c>
      <c r="BW739">
        <v>0</v>
      </c>
      <c r="BX739">
        <v>1</v>
      </c>
      <c r="BY739">
        <v>0</v>
      </c>
      <c r="BZ739">
        <v>0</v>
      </c>
      <c r="CA739">
        <v>19</v>
      </c>
      <c r="CB739">
        <v>9</v>
      </c>
      <c r="CC739">
        <v>3</v>
      </c>
      <c r="CD739">
        <v>2</v>
      </c>
      <c r="CE739">
        <v>2</v>
      </c>
      <c r="CF739">
        <v>1</v>
      </c>
      <c r="CG739">
        <v>0</v>
      </c>
      <c r="CH739">
        <v>0</v>
      </c>
      <c r="CI739">
        <v>0</v>
      </c>
      <c r="CJ739">
        <v>0</v>
      </c>
      <c r="CK739">
        <v>1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9</v>
      </c>
      <c r="CR739">
        <v>10</v>
      </c>
      <c r="CS739">
        <v>1</v>
      </c>
      <c r="CT739">
        <v>0</v>
      </c>
      <c r="CU739">
        <v>0</v>
      </c>
      <c r="CV739">
        <v>4</v>
      </c>
      <c r="CW739">
        <v>1</v>
      </c>
      <c r="CX739">
        <v>1</v>
      </c>
      <c r="CY739">
        <v>0</v>
      </c>
      <c r="CZ739">
        <v>0</v>
      </c>
      <c r="DA739">
        <v>2</v>
      </c>
      <c r="DB739">
        <v>0</v>
      </c>
      <c r="DC739">
        <v>0</v>
      </c>
      <c r="DD739">
        <v>0</v>
      </c>
      <c r="DE739">
        <v>0</v>
      </c>
      <c r="DF739">
        <v>1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0</v>
      </c>
      <c r="DQ739">
        <v>10</v>
      </c>
      <c r="DR739">
        <v>39</v>
      </c>
      <c r="DS739">
        <v>10</v>
      </c>
      <c r="DT739">
        <v>1</v>
      </c>
      <c r="DU739">
        <v>19</v>
      </c>
      <c r="DV739">
        <v>0</v>
      </c>
      <c r="DW739">
        <v>0</v>
      </c>
      <c r="DX739">
        <v>0</v>
      </c>
      <c r="DY739">
        <v>0</v>
      </c>
      <c r="DZ739">
        <v>2</v>
      </c>
      <c r="EA739">
        <v>0</v>
      </c>
      <c r="EB739">
        <v>0</v>
      </c>
      <c r="EC739">
        <v>0</v>
      </c>
      <c r="ED739">
        <v>1</v>
      </c>
      <c r="EE739">
        <v>0</v>
      </c>
      <c r="EF739">
        <v>0</v>
      </c>
      <c r="EG739">
        <v>2</v>
      </c>
      <c r="EH739">
        <v>0</v>
      </c>
      <c r="EI739">
        <v>0</v>
      </c>
      <c r="EJ739">
        <v>2</v>
      </c>
      <c r="EK739">
        <v>0</v>
      </c>
      <c r="EL739">
        <v>0</v>
      </c>
      <c r="EM739">
        <v>0</v>
      </c>
      <c r="EN739">
        <v>0</v>
      </c>
      <c r="EO739">
        <v>0</v>
      </c>
      <c r="EP739">
        <v>2</v>
      </c>
      <c r="EQ739">
        <v>39</v>
      </c>
      <c r="ER739">
        <v>8</v>
      </c>
      <c r="ES739">
        <v>2</v>
      </c>
      <c r="ET739">
        <v>3</v>
      </c>
      <c r="EU739">
        <v>2</v>
      </c>
      <c r="EV739">
        <v>0</v>
      </c>
      <c r="EW739">
        <v>0</v>
      </c>
      <c r="EX739">
        <v>0</v>
      </c>
      <c r="EY739">
        <v>0</v>
      </c>
      <c r="EZ739">
        <v>0</v>
      </c>
      <c r="FA739">
        <v>0</v>
      </c>
      <c r="FB739">
        <v>0</v>
      </c>
      <c r="FC739">
        <v>0</v>
      </c>
      <c r="FD739">
        <v>0</v>
      </c>
      <c r="FE739">
        <v>0</v>
      </c>
      <c r="FF739">
        <v>0</v>
      </c>
      <c r="FG739">
        <v>0</v>
      </c>
      <c r="FH739">
        <v>0</v>
      </c>
      <c r="FI739">
        <v>0</v>
      </c>
      <c r="FJ739">
        <v>0</v>
      </c>
      <c r="FK739">
        <v>0</v>
      </c>
      <c r="FL739">
        <v>0</v>
      </c>
      <c r="FM739">
        <v>0</v>
      </c>
      <c r="FN739">
        <v>0</v>
      </c>
      <c r="FO739">
        <v>0</v>
      </c>
      <c r="FP739">
        <v>1</v>
      </c>
      <c r="FQ739">
        <v>8</v>
      </c>
      <c r="FR739">
        <v>35</v>
      </c>
      <c r="FS739">
        <v>16</v>
      </c>
      <c r="FT739">
        <v>1</v>
      </c>
      <c r="FU739">
        <v>2</v>
      </c>
      <c r="FV739">
        <v>0</v>
      </c>
      <c r="FW739">
        <v>0</v>
      </c>
      <c r="FX739">
        <v>1</v>
      </c>
      <c r="FY739">
        <v>5</v>
      </c>
      <c r="FZ739">
        <v>0</v>
      </c>
      <c r="GA739">
        <v>0</v>
      </c>
      <c r="GB739">
        <v>6</v>
      </c>
      <c r="GC739">
        <v>1</v>
      </c>
      <c r="GD739">
        <v>0</v>
      </c>
      <c r="GE739">
        <v>1</v>
      </c>
      <c r="GF739">
        <v>0</v>
      </c>
      <c r="GG739">
        <v>0</v>
      </c>
      <c r="GH739">
        <v>0</v>
      </c>
      <c r="GI739">
        <v>0</v>
      </c>
      <c r="GJ739">
        <v>0</v>
      </c>
      <c r="GK739">
        <v>1</v>
      </c>
      <c r="GL739">
        <v>0</v>
      </c>
      <c r="GM739">
        <v>0</v>
      </c>
      <c r="GN739">
        <v>0</v>
      </c>
      <c r="GO739">
        <v>1</v>
      </c>
      <c r="GP739">
        <v>0</v>
      </c>
      <c r="GQ739">
        <v>35</v>
      </c>
      <c r="GR739">
        <v>22</v>
      </c>
      <c r="GS739">
        <v>3</v>
      </c>
      <c r="GT739">
        <v>14</v>
      </c>
      <c r="GU739">
        <v>0</v>
      </c>
      <c r="GV739">
        <v>0</v>
      </c>
      <c r="GW739">
        <v>2</v>
      </c>
      <c r="GX739">
        <v>0</v>
      </c>
      <c r="GY739">
        <v>0</v>
      </c>
      <c r="GZ739">
        <v>2</v>
      </c>
      <c r="HA739">
        <v>0</v>
      </c>
      <c r="HB739">
        <v>0</v>
      </c>
      <c r="HC739">
        <v>0</v>
      </c>
      <c r="HD739">
        <v>1</v>
      </c>
      <c r="HE739">
        <v>0</v>
      </c>
      <c r="HF739">
        <v>0</v>
      </c>
      <c r="HG739">
        <v>0</v>
      </c>
      <c r="HH739">
        <v>0</v>
      </c>
      <c r="HI739">
        <v>0</v>
      </c>
      <c r="HJ739">
        <v>0</v>
      </c>
      <c r="HK739">
        <v>0</v>
      </c>
      <c r="HL739">
        <v>0</v>
      </c>
      <c r="HM739">
        <v>0</v>
      </c>
      <c r="HN739">
        <v>0</v>
      </c>
      <c r="HO739">
        <v>0</v>
      </c>
      <c r="HP739">
        <v>0</v>
      </c>
      <c r="HQ739">
        <v>22</v>
      </c>
      <c r="HR739">
        <v>0</v>
      </c>
      <c r="HS739">
        <v>0</v>
      </c>
      <c r="HT739">
        <v>0</v>
      </c>
      <c r="HU739">
        <v>0</v>
      </c>
      <c r="HV739">
        <v>0</v>
      </c>
      <c r="HW739">
        <v>0</v>
      </c>
      <c r="HX739">
        <v>0</v>
      </c>
      <c r="HY739">
        <v>0</v>
      </c>
      <c r="HZ739">
        <v>0</v>
      </c>
      <c r="IA739">
        <v>0</v>
      </c>
      <c r="IB739">
        <v>0</v>
      </c>
      <c r="IC739">
        <v>0</v>
      </c>
      <c r="ID739">
        <v>0</v>
      </c>
      <c r="IE739">
        <v>0</v>
      </c>
    </row>
    <row r="740" spans="1:239">
      <c r="A740" t="s">
        <v>355</v>
      </c>
      <c r="B740" t="s">
        <v>351</v>
      </c>
      <c r="C740" t="str">
        <f>"062005"</f>
        <v>062005</v>
      </c>
      <c r="D740" t="s">
        <v>220</v>
      </c>
      <c r="E740">
        <v>5</v>
      </c>
      <c r="F740">
        <v>531</v>
      </c>
      <c r="G740">
        <v>420</v>
      </c>
      <c r="H740">
        <v>175</v>
      </c>
      <c r="I740">
        <v>245</v>
      </c>
      <c r="J740">
        <v>0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245</v>
      </c>
      <c r="T740">
        <v>0</v>
      </c>
      <c r="U740">
        <v>0</v>
      </c>
      <c r="V740">
        <v>245</v>
      </c>
      <c r="W740">
        <v>9</v>
      </c>
      <c r="X740">
        <v>7</v>
      </c>
      <c r="Y740">
        <v>1</v>
      </c>
      <c r="Z740">
        <v>0</v>
      </c>
      <c r="AA740">
        <v>236</v>
      </c>
      <c r="AB740">
        <v>142</v>
      </c>
      <c r="AC740">
        <v>13</v>
      </c>
      <c r="AD740">
        <v>69</v>
      </c>
      <c r="AE740">
        <v>5</v>
      </c>
      <c r="AF740">
        <v>1</v>
      </c>
      <c r="AG740">
        <v>23</v>
      </c>
      <c r="AH740">
        <v>1</v>
      </c>
      <c r="AI740">
        <v>6</v>
      </c>
      <c r="AJ740">
        <v>0</v>
      </c>
      <c r="AK740">
        <v>12</v>
      </c>
      <c r="AL740">
        <v>4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1</v>
      </c>
      <c r="AU740">
        <v>5</v>
      </c>
      <c r="AV740">
        <v>0</v>
      </c>
      <c r="AW740">
        <v>0</v>
      </c>
      <c r="AX740">
        <v>2</v>
      </c>
      <c r="AY740">
        <v>0</v>
      </c>
      <c r="AZ740">
        <v>0</v>
      </c>
      <c r="BA740">
        <v>142</v>
      </c>
      <c r="BB740">
        <v>10</v>
      </c>
      <c r="BC740">
        <v>0</v>
      </c>
      <c r="BD740">
        <v>2</v>
      </c>
      <c r="BE740">
        <v>5</v>
      </c>
      <c r="BF740">
        <v>0</v>
      </c>
      <c r="BG740">
        <v>0</v>
      </c>
      <c r="BH740">
        <v>1</v>
      </c>
      <c r="BI740">
        <v>1</v>
      </c>
      <c r="BJ740">
        <v>0</v>
      </c>
      <c r="BK740">
        <v>0</v>
      </c>
      <c r="BL740">
        <v>0</v>
      </c>
      <c r="BM740">
        <v>0</v>
      </c>
      <c r="BN740">
        <v>1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10</v>
      </c>
      <c r="CB740">
        <v>6</v>
      </c>
      <c r="CC740">
        <v>1</v>
      </c>
      <c r="CD740">
        <v>0</v>
      </c>
      <c r="CE740">
        <v>0</v>
      </c>
      <c r="CF740">
        <v>3</v>
      </c>
      <c r="CG740">
        <v>0</v>
      </c>
      <c r="CH740">
        <v>0</v>
      </c>
      <c r="CI740">
        <v>1</v>
      </c>
      <c r="CJ740">
        <v>1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6</v>
      </c>
      <c r="CR740">
        <v>12</v>
      </c>
      <c r="CS740">
        <v>4</v>
      </c>
      <c r="CT740">
        <v>1</v>
      </c>
      <c r="CU740">
        <v>0</v>
      </c>
      <c r="CV740">
        <v>5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0</v>
      </c>
      <c r="DK740">
        <v>0</v>
      </c>
      <c r="DL740">
        <v>1</v>
      </c>
      <c r="DM740">
        <v>0</v>
      </c>
      <c r="DN740">
        <v>1</v>
      </c>
      <c r="DO740">
        <v>0</v>
      </c>
      <c r="DP740">
        <v>0</v>
      </c>
      <c r="DQ740">
        <v>12</v>
      </c>
      <c r="DR740">
        <v>23</v>
      </c>
      <c r="DS740">
        <v>4</v>
      </c>
      <c r="DT740">
        <v>1</v>
      </c>
      <c r="DU740">
        <v>9</v>
      </c>
      <c r="DV740">
        <v>0</v>
      </c>
      <c r="DW740">
        <v>0</v>
      </c>
      <c r="DX740">
        <v>0</v>
      </c>
      <c r="DY740">
        <v>0</v>
      </c>
      <c r="DZ740">
        <v>0</v>
      </c>
      <c r="EA740">
        <v>1</v>
      </c>
      <c r="EB740">
        <v>0</v>
      </c>
      <c r="EC740">
        <v>0</v>
      </c>
      <c r="ED740">
        <v>0</v>
      </c>
      <c r="EE740">
        <v>0</v>
      </c>
      <c r="EF740">
        <v>0</v>
      </c>
      <c r="EG740">
        <v>0</v>
      </c>
      <c r="EH740">
        <v>0</v>
      </c>
      <c r="EI740">
        <v>1</v>
      </c>
      <c r="EJ740">
        <v>3</v>
      </c>
      <c r="EK740">
        <v>0</v>
      </c>
      <c r="EL740">
        <v>0</v>
      </c>
      <c r="EM740">
        <v>0</v>
      </c>
      <c r="EN740">
        <v>0</v>
      </c>
      <c r="EO740">
        <v>0</v>
      </c>
      <c r="EP740">
        <v>4</v>
      </c>
      <c r="EQ740">
        <v>23</v>
      </c>
      <c r="ER740">
        <v>2</v>
      </c>
      <c r="ES740">
        <v>0</v>
      </c>
      <c r="ET740">
        <v>0</v>
      </c>
      <c r="EU740">
        <v>0</v>
      </c>
      <c r="EV740">
        <v>0</v>
      </c>
      <c r="EW740">
        <v>0</v>
      </c>
      <c r="EX740">
        <v>0</v>
      </c>
      <c r="EY740">
        <v>0</v>
      </c>
      <c r="EZ740">
        <v>0</v>
      </c>
      <c r="FA740">
        <v>0</v>
      </c>
      <c r="FB740">
        <v>0</v>
      </c>
      <c r="FC740">
        <v>0</v>
      </c>
      <c r="FD740">
        <v>0</v>
      </c>
      <c r="FE740">
        <v>0</v>
      </c>
      <c r="FF740">
        <v>0</v>
      </c>
      <c r="FG740">
        <v>0</v>
      </c>
      <c r="FH740">
        <v>0</v>
      </c>
      <c r="FI740">
        <v>0</v>
      </c>
      <c r="FJ740">
        <v>0</v>
      </c>
      <c r="FK740">
        <v>0</v>
      </c>
      <c r="FL740">
        <v>0</v>
      </c>
      <c r="FM740">
        <v>0</v>
      </c>
      <c r="FN740">
        <v>1</v>
      </c>
      <c r="FO740">
        <v>1</v>
      </c>
      <c r="FP740">
        <v>0</v>
      </c>
      <c r="FQ740">
        <v>2</v>
      </c>
      <c r="FR740">
        <v>27</v>
      </c>
      <c r="FS740">
        <v>7</v>
      </c>
      <c r="FT740">
        <v>3</v>
      </c>
      <c r="FU740">
        <v>1</v>
      </c>
      <c r="FV740">
        <v>0</v>
      </c>
      <c r="FW740">
        <v>1</v>
      </c>
      <c r="FX740">
        <v>6</v>
      </c>
      <c r="FY740">
        <v>0</v>
      </c>
      <c r="FZ740">
        <v>0</v>
      </c>
      <c r="GA740">
        <v>2</v>
      </c>
      <c r="GB740">
        <v>1</v>
      </c>
      <c r="GC740">
        <v>0</v>
      </c>
      <c r="GD740">
        <v>0</v>
      </c>
      <c r="GE740">
        <v>1</v>
      </c>
      <c r="GF740">
        <v>2</v>
      </c>
      <c r="GG740">
        <v>0</v>
      </c>
      <c r="GH740">
        <v>0</v>
      </c>
      <c r="GI740">
        <v>0</v>
      </c>
      <c r="GJ740">
        <v>0</v>
      </c>
      <c r="GK740">
        <v>0</v>
      </c>
      <c r="GL740">
        <v>1</v>
      </c>
      <c r="GM740">
        <v>0</v>
      </c>
      <c r="GN740">
        <v>0</v>
      </c>
      <c r="GO740">
        <v>2</v>
      </c>
      <c r="GP740">
        <v>0</v>
      </c>
      <c r="GQ740">
        <v>27</v>
      </c>
      <c r="GR740">
        <v>11</v>
      </c>
      <c r="GS740">
        <v>2</v>
      </c>
      <c r="GT740">
        <v>8</v>
      </c>
      <c r="GU740">
        <v>0</v>
      </c>
      <c r="GV740">
        <v>0</v>
      </c>
      <c r="GW740">
        <v>0</v>
      </c>
      <c r="GX740">
        <v>0</v>
      </c>
      <c r="GY740">
        <v>0</v>
      </c>
      <c r="GZ740">
        <v>0</v>
      </c>
      <c r="HA740">
        <v>1</v>
      </c>
      <c r="HB740">
        <v>0</v>
      </c>
      <c r="HC740">
        <v>0</v>
      </c>
      <c r="HD740">
        <v>0</v>
      </c>
      <c r="HE740">
        <v>0</v>
      </c>
      <c r="HF740">
        <v>0</v>
      </c>
      <c r="HG740">
        <v>0</v>
      </c>
      <c r="HH740">
        <v>0</v>
      </c>
      <c r="HI740">
        <v>0</v>
      </c>
      <c r="HJ740">
        <v>0</v>
      </c>
      <c r="HK740">
        <v>0</v>
      </c>
      <c r="HL740">
        <v>0</v>
      </c>
      <c r="HM740">
        <v>0</v>
      </c>
      <c r="HN740">
        <v>0</v>
      </c>
      <c r="HO740">
        <v>0</v>
      </c>
      <c r="HP740">
        <v>0</v>
      </c>
      <c r="HQ740">
        <v>11</v>
      </c>
      <c r="HR740">
        <v>3</v>
      </c>
      <c r="HS740">
        <v>0</v>
      </c>
      <c r="HT740">
        <v>0</v>
      </c>
      <c r="HU740">
        <v>0</v>
      </c>
      <c r="HV740">
        <v>0</v>
      </c>
      <c r="HW740">
        <v>0</v>
      </c>
      <c r="HX740">
        <v>1</v>
      </c>
      <c r="HY740">
        <v>0</v>
      </c>
      <c r="HZ740">
        <v>0</v>
      </c>
      <c r="IA740">
        <v>0</v>
      </c>
      <c r="IB740">
        <v>0</v>
      </c>
      <c r="IC740">
        <v>1</v>
      </c>
      <c r="ID740">
        <v>1</v>
      </c>
      <c r="IE740">
        <v>3</v>
      </c>
    </row>
    <row r="741" spans="1:239">
      <c r="A741" t="s">
        <v>354</v>
      </c>
      <c r="B741" t="s">
        <v>351</v>
      </c>
      <c r="C741" t="str">
        <f>"062005"</f>
        <v>062005</v>
      </c>
      <c r="D741" t="s">
        <v>353</v>
      </c>
      <c r="E741">
        <v>6</v>
      </c>
      <c r="F741">
        <v>238</v>
      </c>
      <c r="G741">
        <v>180</v>
      </c>
      <c r="H741">
        <v>45</v>
      </c>
      <c r="I741">
        <v>135</v>
      </c>
      <c r="J741">
        <v>1</v>
      </c>
      <c r="K741">
        <v>2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135</v>
      </c>
      <c r="T741">
        <v>0</v>
      </c>
      <c r="U741">
        <v>0</v>
      </c>
      <c r="V741">
        <v>135</v>
      </c>
      <c r="W741">
        <v>2</v>
      </c>
      <c r="X741">
        <v>2</v>
      </c>
      <c r="Y741">
        <v>0</v>
      </c>
      <c r="Z741">
        <v>0</v>
      </c>
      <c r="AA741">
        <v>133</v>
      </c>
      <c r="AB741">
        <v>90</v>
      </c>
      <c r="AC741">
        <v>12</v>
      </c>
      <c r="AD741">
        <v>54</v>
      </c>
      <c r="AE741">
        <v>4</v>
      </c>
      <c r="AF741">
        <v>0</v>
      </c>
      <c r="AG741">
        <v>0</v>
      </c>
      <c r="AH741">
        <v>1</v>
      </c>
      <c r="AI741">
        <v>0</v>
      </c>
      <c r="AJ741">
        <v>1</v>
      </c>
      <c r="AK741">
        <v>11</v>
      </c>
      <c r="AL741">
        <v>3</v>
      </c>
      <c r="AM741">
        <v>0</v>
      </c>
      <c r="AN741">
        <v>0</v>
      </c>
      <c r="AO741">
        <v>0</v>
      </c>
      <c r="AP741">
        <v>0</v>
      </c>
      <c r="AQ741">
        <v>1</v>
      </c>
      <c r="AR741">
        <v>0</v>
      </c>
      <c r="AS741">
        <v>0</v>
      </c>
      <c r="AT741">
        <v>0</v>
      </c>
      <c r="AU741">
        <v>1</v>
      </c>
      <c r="AV741">
        <v>1</v>
      </c>
      <c r="AW741">
        <v>0</v>
      </c>
      <c r="AX741">
        <v>0</v>
      </c>
      <c r="AY741">
        <v>0</v>
      </c>
      <c r="AZ741">
        <v>1</v>
      </c>
      <c r="BA741">
        <v>90</v>
      </c>
      <c r="BB741">
        <v>7</v>
      </c>
      <c r="BC741">
        <v>1</v>
      </c>
      <c r="BD741">
        <v>1</v>
      </c>
      <c r="BE741">
        <v>3</v>
      </c>
      <c r="BF741">
        <v>0</v>
      </c>
      <c r="BG741">
        <v>0</v>
      </c>
      <c r="BH741">
        <v>0</v>
      </c>
      <c r="BI741">
        <v>0</v>
      </c>
      <c r="BJ741">
        <v>1</v>
      </c>
      <c r="BK741">
        <v>0</v>
      </c>
      <c r="BL741">
        <v>0</v>
      </c>
      <c r="BM741">
        <v>0</v>
      </c>
      <c r="BN741">
        <v>1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7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3</v>
      </c>
      <c r="CS741">
        <v>2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1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0</v>
      </c>
      <c r="DQ741">
        <v>3</v>
      </c>
      <c r="DR741">
        <v>7</v>
      </c>
      <c r="DS741">
        <v>0</v>
      </c>
      <c r="DT741">
        <v>1</v>
      </c>
      <c r="DU741">
        <v>1</v>
      </c>
      <c r="DV741">
        <v>0</v>
      </c>
      <c r="DW741">
        <v>0</v>
      </c>
      <c r="DX741">
        <v>0</v>
      </c>
      <c r="DY741">
        <v>0</v>
      </c>
      <c r="DZ741">
        <v>0</v>
      </c>
      <c r="EA741">
        <v>0</v>
      </c>
      <c r="EB741">
        <v>0</v>
      </c>
      <c r="EC741">
        <v>0</v>
      </c>
      <c r="ED741">
        <v>0</v>
      </c>
      <c r="EE741">
        <v>0</v>
      </c>
      <c r="EF741">
        <v>0</v>
      </c>
      <c r="EG741">
        <v>0</v>
      </c>
      <c r="EH741">
        <v>0</v>
      </c>
      <c r="EI741">
        <v>0</v>
      </c>
      <c r="EJ741">
        <v>0</v>
      </c>
      <c r="EK741">
        <v>0</v>
      </c>
      <c r="EL741">
        <v>0</v>
      </c>
      <c r="EM741">
        <v>0</v>
      </c>
      <c r="EN741">
        <v>0</v>
      </c>
      <c r="EO741">
        <v>1</v>
      </c>
      <c r="EP741">
        <v>4</v>
      </c>
      <c r="EQ741">
        <v>7</v>
      </c>
      <c r="ER741">
        <v>2</v>
      </c>
      <c r="ES741">
        <v>0</v>
      </c>
      <c r="ET741">
        <v>0</v>
      </c>
      <c r="EU741">
        <v>2</v>
      </c>
      <c r="EV741">
        <v>0</v>
      </c>
      <c r="EW741">
        <v>0</v>
      </c>
      <c r="EX741">
        <v>0</v>
      </c>
      <c r="EY741">
        <v>0</v>
      </c>
      <c r="EZ741">
        <v>0</v>
      </c>
      <c r="FA741">
        <v>0</v>
      </c>
      <c r="FB741">
        <v>0</v>
      </c>
      <c r="FC741">
        <v>0</v>
      </c>
      <c r="FD741">
        <v>0</v>
      </c>
      <c r="FE741">
        <v>0</v>
      </c>
      <c r="FF741">
        <v>0</v>
      </c>
      <c r="FG741">
        <v>0</v>
      </c>
      <c r="FH741">
        <v>0</v>
      </c>
      <c r="FI741">
        <v>0</v>
      </c>
      <c r="FJ741">
        <v>0</v>
      </c>
      <c r="FK741">
        <v>0</v>
      </c>
      <c r="FL741">
        <v>0</v>
      </c>
      <c r="FM741">
        <v>0</v>
      </c>
      <c r="FN741">
        <v>0</v>
      </c>
      <c r="FO741">
        <v>0</v>
      </c>
      <c r="FP741">
        <v>0</v>
      </c>
      <c r="FQ741">
        <v>2</v>
      </c>
      <c r="FR741">
        <v>11</v>
      </c>
      <c r="FS741">
        <v>7</v>
      </c>
      <c r="FT741">
        <v>0</v>
      </c>
      <c r="FU741">
        <v>0</v>
      </c>
      <c r="FV741">
        <v>0</v>
      </c>
      <c r="FW741">
        <v>0</v>
      </c>
      <c r="FX741">
        <v>1</v>
      </c>
      <c r="FY741">
        <v>1</v>
      </c>
      <c r="FZ741">
        <v>0</v>
      </c>
      <c r="GA741">
        <v>0</v>
      </c>
      <c r="GB741">
        <v>1</v>
      </c>
      <c r="GC741">
        <v>0</v>
      </c>
      <c r="GD741">
        <v>0</v>
      </c>
      <c r="GE741">
        <v>0</v>
      </c>
      <c r="GF741">
        <v>0</v>
      </c>
      <c r="GG741">
        <v>0</v>
      </c>
      <c r="GH741">
        <v>0</v>
      </c>
      <c r="GI741">
        <v>0</v>
      </c>
      <c r="GJ741">
        <v>0</v>
      </c>
      <c r="GK741">
        <v>0</v>
      </c>
      <c r="GL741">
        <v>0</v>
      </c>
      <c r="GM741">
        <v>0</v>
      </c>
      <c r="GN741">
        <v>0</v>
      </c>
      <c r="GO741">
        <v>1</v>
      </c>
      <c r="GP741">
        <v>0</v>
      </c>
      <c r="GQ741">
        <v>11</v>
      </c>
      <c r="GR741">
        <v>13</v>
      </c>
      <c r="GS741">
        <v>1</v>
      </c>
      <c r="GT741">
        <v>8</v>
      </c>
      <c r="GU741">
        <v>0</v>
      </c>
      <c r="GV741">
        <v>0</v>
      </c>
      <c r="GW741">
        <v>0</v>
      </c>
      <c r="GX741">
        <v>1</v>
      </c>
      <c r="GY741">
        <v>0</v>
      </c>
      <c r="GZ741">
        <v>2</v>
      </c>
      <c r="HA741">
        <v>0</v>
      </c>
      <c r="HB741">
        <v>0</v>
      </c>
      <c r="HC741">
        <v>0</v>
      </c>
      <c r="HD741">
        <v>0</v>
      </c>
      <c r="HE741">
        <v>0</v>
      </c>
      <c r="HF741">
        <v>0</v>
      </c>
      <c r="HG741">
        <v>1</v>
      </c>
      <c r="HH741">
        <v>0</v>
      </c>
      <c r="HI741">
        <v>0</v>
      </c>
      <c r="HJ741">
        <v>0</v>
      </c>
      <c r="HK741">
        <v>0</v>
      </c>
      <c r="HL741">
        <v>0</v>
      </c>
      <c r="HM741">
        <v>0</v>
      </c>
      <c r="HN741">
        <v>0</v>
      </c>
      <c r="HO741">
        <v>0</v>
      </c>
      <c r="HP741">
        <v>0</v>
      </c>
      <c r="HQ741">
        <v>13</v>
      </c>
      <c r="HR741">
        <v>0</v>
      </c>
      <c r="HS741">
        <v>0</v>
      </c>
      <c r="HT741">
        <v>0</v>
      </c>
      <c r="HU741">
        <v>0</v>
      </c>
      <c r="HV741">
        <v>0</v>
      </c>
      <c r="HW741">
        <v>0</v>
      </c>
      <c r="HX741">
        <v>0</v>
      </c>
      <c r="HY741">
        <v>0</v>
      </c>
      <c r="HZ741">
        <v>0</v>
      </c>
      <c r="IA741">
        <v>0</v>
      </c>
      <c r="IB741">
        <v>0</v>
      </c>
      <c r="IC741">
        <v>0</v>
      </c>
      <c r="ID741">
        <v>0</v>
      </c>
      <c r="IE741">
        <v>0</v>
      </c>
    </row>
    <row r="742" spans="1:239">
      <c r="A742" t="s">
        <v>352</v>
      </c>
      <c r="B742" t="s">
        <v>351</v>
      </c>
      <c r="C742" t="str">
        <f>"062005"</f>
        <v>062005</v>
      </c>
      <c r="D742" t="s">
        <v>215</v>
      </c>
      <c r="E742">
        <v>7</v>
      </c>
      <c r="F742">
        <v>293</v>
      </c>
      <c r="G742">
        <v>230</v>
      </c>
      <c r="H742">
        <v>80</v>
      </c>
      <c r="I742">
        <v>150</v>
      </c>
      <c r="J742">
        <v>2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150</v>
      </c>
      <c r="T742">
        <v>0</v>
      </c>
      <c r="U742">
        <v>0</v>
      </c>
      <c r="V742">
        <v>150</v>
      </c>
      <c r="W742">
        <v>2</v>
      </c>
      <c r="X742">
        <v>1</v>
      </c>
      <c r="Y742">
        <v>1</v>
      </c>
      <c r="Z742">
        <v>0</v>
      </c>
      <c r="AA742">
        <v>148</v>
      </c>
      <c r="AB742">
        <v>104</v>
      </c>
      <c r="AC742">
        <v>4</v>
      </c>
      <c r="AD742">
        <v>43</v>
      </c>
      <c r="AE742">
        <v>5</v>
      </c>
      <c r="AF742">
        <v>0</v>
      </c>
      <c r="AG742">
        <v>36</v>
      </c>
      <c r="AH742">
        <v>0</v>
      </c>
      <c r="AI742">
        <v>5</v>
      </c>
      <c r="AJ742">
        <v>0</v>
      </c>
      <c r="AK742">
        <v>6</v>
      </c>
      <c r="AL742">
        <v>0</v>
      </c>
      <c r="AM742">
        <v>0</v>
      </c>
      <c r="AN742">
        <v>1</v>
      </c>
      <c r="AO742">
        <v>0</v>
      </c>
      <c r="AP742">
        <v>3</v>
      </c>
      <c r="AQ742">
        <v>0</v>
      </c>
      <c r="AR742">
        <v>0</v>
      </c>
      <c r="AS742">
        <v>1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104</v>
      </c>
      <c r="BB742">
        <v>9</v>
      </c>
      <c r="BC742">
        <v>2</v>
      </c>
      <c r="BD742">
        <v>0</v>
      </c>
      <c r="BE742">
        <v>1</v>
      </c>
      <c r="BF742">
        <v>0</v>
      </c>
      <c r="BG742">
        <v>0</v>
      </c>
      <c r="BH742">
        <v>0</v>
      </c>
      <c r="BI742">
        <v>3</v>
      </c>
      <c r="BJ742">
        <v>1</v>
      </c>
      <c r="BK742">
        <v>0</v>
      </c>
      <c r="BL742">
        <v>0</v>
      </c>
      <c r="BM742">
        <v>1</v>
      </c>
      <c r="BN742">
        <v>0</v>
      </c>
      <c r="BO742">
        <v>1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9</v>
      </c>
      <c r="CB742">
        <v>1</v>
      </c>
      <c r="CC742">
        <v>1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1</v>
      </c>
      <c r="CR742">
        <v>8</v>
      </c>
      <c r="CS742">
        <v>6</v>
      </c>
      <c r="CT742">
        <v>0</v>
      </c>
      <c r="CU742">
        <v>0</v>
      </c>
      <c r="CV742">
        <v>0</v>
      </c>
      <c r="CW742">
        <v>1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1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0</v>
      </c>
      <c r="DP742">
        <v>0</v>
      </c>
      <c r="DQ742">
        <v>8</v>
      </c>
      <c r="DR742">
        <v>7</v>
      </c>
      <c r="DS742">
        <v>0</v>
      </c>
      <c r="DT742">
        <v>0</v>
      </c>
      <c r="DU742">
        <v>3</v>
      </c>
      <c r="DV742">
        <v>0</v>
      </c>
      <c r="DW742">
        <v>0</v>
      </c>
      <c r="DX742">
        <v>0</v>
      </c>
      <c r="DY742">
        <v>0</v>
      </c>
      <c r="DZ742">
        <v>0</v>
      </c>
      <c r="EA742">
        <v>0</v>
      </c>
      <c r="EB742">
        <v>0</v>
      </c>
      <c r="EC742">
        <v>0</v>
      </c>
      <c r="ED742">
        <v>0</v>
      </c>
      <c r="EE742">
        <v>0</v>
      </c>
      <c r="EF742">
        <v>0</v>
      </c>
      <c r="EG742">
        <v>0</v>
      </c>
      <c r="EH742">
        <v>0</v>
      </c>
      <c r="EI742">
        <v>0</v>
      </c>
      <c r="EJ742">
        <v>1</v>
      </c>
      <c r="EK742">
        <v>0</v>
      </c>
      <c r="EL742">
        <v>0</v>
      </c>
      <c r="EM742">
        <v>0</v>
      </c>
      <c r="EN742">
        <v>1</v>
      </c>
      <c r="EO742">
        <v>0</v>
      </c>
      <c r="EP742">
        <v>2</v>
      </c>
      <c r="EQ742">
        <v>7</v>
      </c>
      <c r="ER742">
        <v>1</v>
      </c>
      <c r="ES742">
        <v>0</v>
      </c>
      <c r="ET742">
        <v>0</v>
      </c>
      <c r="EU742">
        <v>0</v>
      </c>
      <c r="EV742">
        <v>0</v>
      </c>
      <c r="EW742">
        <v>0</v>
      </c>
      <c r="EX742">
        <v>0</v>
      </c>
      <c r="EY742">
        <v>0</v>
      </c>
      <c r="EZ742">
        <v>0</v>
      </c>
      <c r="FA742">
        <v>0</v>
      </c>
      <c r="FB742">
        <v>0</v>
      </c>
      <c r="FC742">
        <v>0</v>
      </c>
      <c r="FD742">
        <v>0</v>
      </c>
      <c r="FE742">
        <v>0</v>
      </c>
      <c r="FF742">
        <v>0</v>
      </c>
      <c r="FG742">
        <v>0</v>
      </c>
      <c r="FH742">
        <v>1</v>
      </c>
      <c r="FI742">
        <v>0</v>
      </c>
      <c r="FJ742">
        <v>0</v>
      </c>
      <c r="FK742">
        <v>0</v>
      </c>
      <c r="FL742">
        <v>0</v>
      </c>
      <c r="FM742">
        <v>0</v>
      </c>
      <c r="FN742">
        <v>0</v>
      </c>
      <c r="FO742">
        <v>0</v>
      </c>
      <c r="FP742">
        <v>0</v>
      </c>
      <c r="FQ742">
        <v>1</v>
      </c>
      <c r="FR742">
        <v>18</v>
      </c>
      <c r="FS742">
        <v>6</v>
      </c>
      <c r="FT742">
        <v>1</v>
      </c>
      <c r="FU742">
        <v>0</v>
      </c>
      <c r="FV742">
        <v>0</v>
      </c>
      <c r="FW742">
        <v>0</v>
      </c>
      <c r="FX742">
        <v>0</v>
      </c>
      <c r="FY742">
        <v>3</v>
      </c>
      <c r="FZ742">
        <v>1</v>
      </c>
      <c r="GA742">
        <v>0</v>
      </c>
      <c r="GB742">
        <v>3</v>
      </c>
      <c r="GC742">
        <v>0</v>
      </c>
      <c r="GD742">
        <v>0</v>
      </c>
      <c r="GE742">
        <v>2</v>
      </c>
      <c r="GF742">
        <v>1</v>
      </c>
      <c r="GG742">
        <v>0</v>
      </c>
      <c r="GH742">
        <v>0</v>
      </c>
      <c r="GI742">
        <v>0</v>
      </c>
      <c r="GJ742">
        <v>0</v>
      </c>
      <c r="GK742">
        <v>0</v>
      </c>
      <c r="GL742">
        <v>0</v>
      </c>
      <c r="GM742">
        <v>0</v>
      </c>
      <c r="GN742">
        <v>0</v>
      </c>
      <c r="GO742">
        <v>1</v>
      </c>
      <c r="GP742">
        <v>0</v>
      </c>
      <c r="GQ742">
        <v>18</v>
      </c>
      <c r="GR742">
        <v>0</v>
      </c>
      <c r="GS742">
        <v>0</v>
      </c>
      <c r="GT742">
        <v>0</v>
      </c>
      <c r="GU742">
        <v>0</v>
      </c>
      <c r="GV742">
        <v>0</v>
      </c>
      <c r="GW742">
        <v>0</v>
      </c>
      <c r="GX742">
        <v>0</v>
      </c>
      <c r="GY742">
        <v>0</v>
      </c>
      <c r="GZ742">
        <v>0</v>
      </c>
      <c r="HA742">
        <v>0</v>
      </c>
      <c r="HB742">
        <v>0</v>
      </c>
      <c r="HC742">
        <v>0</v>
      </c>
      <c r="HD742">
        <v>0</v>
      </c>
      <c r="HE742">
        <v>0</v>
      </c>
      <c r="HF742">
        <v>0</v>
      </c>
      <c r="HG742">
        <v>0</v>
      </c>
      <c r="HH742">
        <v>0</v>
      </c>
      <c r="HI742">
        <v>0</v>
      </c>
      <c r="HJ742">
        <v>0</v>
      </c>
      <c r="HK742">
        <v>0</v>
      </c>
      <c r="HL742">
        <v>0</v>
      </c>
      <c r="HM742">
        <v>0</v>
      </c>
      <c r="HN742">
        <v>0</v>
      </c>
      <c r="HO742">
        <v>0</v>
      </c>
      <c r="HP742">
        <v>0</v>
      </c>
      <c r="HQ742">
        <v>0</v>
      </c>
      <c r="HR742">
        <v>0</v>
      </c>
      <c r="HS742">
        <v>0</v>
      </c>
      <c r="HT742">
        <v>0</v>
      </c>
      <c r="HU742">
        <v>0</v>
      </c>
      <c r="HV742">
        <v>0</v>
      </c>
      <c r="HW742">
        <v>0</v>
      </c>
      <c r="HX742">
        <v>0</v>
      </c>
      <c r="HY742">
        <v>0</v>
      </c>
      <c r="HZ742">
        <v>0</v>
      </c>
      <c r="IA742">
        <v>0</v>
      </c>
      <c r="IB742">
        <v>0</v>
      </c>
      <c r="IC742">
        <v>0</v>
      </c>
      <c r="ID742">
        <v>0</v>
      </c>
      <c r="IE742">
        <v>0</v>
      </c>
    </row>
    <row r="743" spans="1:239">
      <c r="A743" t="s">
        <v>350</v>
      </c>
      <c r="B743" t="s">
        <v>335</v>
      </c>
      <c r="C743" t="str">
        <f>"062006"</f>
        <v>062006</v>
      </c>
      <c r="D743" t="s">
        <v>349</v>
      </c>
      <c r="E743">
        <v>1</v>
      </c>
      <c r="F743">
        <v>674</v>
      </c>
      <c r="G743">
        <v>510</v>
      </c>
      <c r="H743">
        <v>310</v>
      </c>
      <c r="I743">
        <v>200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200</v>
      </c>
      <c r="T743">
        <v>0</v>
      </c>
      <c r="U743">
        <v>0</v>
      </c>
      <c r="V743">
        <v>200</v>
      </c>
      <c r="W743">
        <v>10</v>
      </c>
      <c r="X743">
        <v>10</v>
      </c>
      <c r="Y743">
        <v>0</v>
      </c>
      <c r="Z743">
        <v>0</v>
      </c>
      <c r="AA743">
        <v>190</v>
      </c>
      <c r="AB743">
        <v>107</v>
      </c>
      <c r="AC743">
        <v>15</v>
      </c>
      <c r="AD743">
        <v>45</v>
      </c>
      <c r="AE743">
        <v>0</v>
      </c>
      <c r="AF743">
        <v>0</v>
      </c>
      <c r="AG743">
        <v>0</v>
      </c>
      <c r="AH743">
        <v>0</v>
      </c>
      <c r="AI743">
        <v>5</v>
      </c>
      <c r="AJ743">
        <v>1</v>
      </c>
      <c r="AK743">
        <v>26</v>
      </c>
      <c r="AL743">
        <v>4</v>
      </c>
      <c r="AM743">
        <v>0</v>
      </c>
      <c r="AN743">
        <v>3</v>
      </c>
      <c r="AO743">
        <v>0</v>
      </c>
      <c r="AP743">
        <v>2</v>
      </c>
      <c r="AQ743">
        <v>0</v>
      </c>
      <c r="AR743">
        <v>0</v>
      </c>
      <c r="AS743">
        <v>0</v>
      </c>
      <c r="AT743">
        <v>0</v>
      </c>
      <c r="AU743">
        <v>3</v>
      </c>
      <c r="AV743">
        <v>1</v>
      </c>
      <c r="AW743">
        <v>0</v>
      </c>
      <c r="AX743">
        <v>1</v>
      </c>
      <c r="AY743">
        <v>0</v>
      </c>
      <c r="AZ743">
        <v>1</v>
      </c>
      <c r="BA743">
        <v>107</v>
      </c>
      <c r="BB743">
        <v>8</v>
      </c>
      <c r="BC743">
        <v>4</v>
      </c>
      <c r="BD743">
        <v>0</v>
      </c>
      <c r="BE743">
        <v>3</v>
      </c>
      <c r="BF743">
        <v>0</v>
      </c>
      <c r="BG743">
        <v>0</v>
      </c>
      <c r="BH743">
        <v>0</v>
      </c>
      <c r="BI743">
        <v>1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8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11</v>
      </c>
      <c r="CS743">
        <v>9</v>
      </c>
      <c r="CT743">
        <v>0</v>
      </c>
      <c r="CU743">
        <v>0</v>
      </c>
      <c r="CV743">
        <v>0</v>
      </c>
      <c r="CW743">
        <v>2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K743">
        <v>0</v>
      </c>
      <c r="DL743">
        <v>0</v>
      </c>
      <c r="DM743">
        <v>0</v>
      </c>
      <c r="DN743">
        <v>0</v>
      </c>
      <c r="DO743">
        <v>0</v>
      </c>
      <c r="DP743">
        <v>0</v>
      </c>
      <c r="DQ743">
        <v>11</v>
      </c>
      <c r="DR743">
        <v>31</v>
      </c>
      <c r="DS743">
        <v>1</v>
      </c>
      <c r="DT743">
        <v>0</v>
      </c>
      <c r="DU743">
        <v>25</v>
      </c>
      <c r="DV743">
        <v>0</v>
      </c>
      <c r="DW743">
        <v>0</v>
      </c>
      <c r="DX743">
        <v>1</v>
      </c>
      <c r="DY743">
        <v>0</v>
      </c>
      <c r="DZ743">
        <v>0</v>
      </c>
      <c r="EA743">
        <v>0</v>
      </c>
      <c r="EB743">
        <v>0</v>
      </c>
      <c r="EC743">
        <v>0</v>
      </c>
      <c r="ED743">
        <v>0</v>
      </c>
      <c r="EE743">
        <v>0</v>
      </c>
      <c r="EF743">
        <v>0</v>
      </c>
      <c r="EG743">
        <v>0</v>
      </c>
      <c r="EH743">
        <v>0</v>
      </c>
      <c r="EI743">
        <v>0</v>
      </c>
      <c r="EJ743">
        <v>0</v>
      </c>
      <c r="EK743">
        <v>0</v>
      </c>
      <c r="EL743">
        <v>0</v>
      </c>
      <c r="EM743">
        <v>0</v>
      </c>
      <c r="EN743">
        <v>0</v>
      </c>
      <c r="EO743">
        <v>0</v>
      </c>
      <c r="EP743">
        <v>4</v>
      </c>
      <c r="EQ743">
        <v>31</v>
      </c>
      <c r="ER743">
        <v>4</v>
      </c>
      <c r="ES743">
        <v>0</v>
      </c>
      <c r="ET743">
        <v>0</v>
      </c>
      <c r="EU743">
        <v>2</v>
      </c>
      <c r="EV743">
        <v>0</v>
      </c>
      <c r="EW743">
        <v>0</v>
      </c>
      <c r="EX743">
        <v>0</v>
      </c>
      <c r="EY743">
        <v>0</v>
      </c>
      <c r="EZ743">
        <v>0</v>
      </c>
      <c r="FA743">
        <v>0</v>
      </c>
      <c r="FB743">
        <v>1</v>
      </c>
      <c r="FC743">
        <v>0</v>
      </c>
      <c r="FD743">
        <v>1</v>
      </c>
      <c r="FE743">
        <v>0</v>
      </c>
      <c r="FF743">
        <v>0</v>
      </c>
      <c r="FG743">
        <v>0</v>
      </c>
      <c r="FH743">
        <v>0</v>
      </c>
      <c r="FI743">
        <v>0</v>
      </c>
      <c r="FJ743">
        <v>0</v>
      </c>
      <c r="FK743">
        <v>0</v>
      </c>
      <c r="FL743">
        <v>0</v>
      </c>
      <c r="FM743">
        <v>0</v>
      </c>
      <c r="FN743">
        <v>0</v>
      </c>
      <c r="FO743">
        <v>0</v>
      </c>
      <c r="FP743">
        <v>0</v>
      </c>
      <c r="FQ743">
        <v>4</v>
      </c>
      <c r="FR743">
        <v>26</v>
      </c>
      <c r="FS743">
        <v>9</v>
      </c>
      <c r="FT743">
        <v>4</v>
      </c>
      <c r="FU743">
        <v>0</v>
      </c>
      <c r="FV743">
        <v>1</v>
      </c>
      <c r="FW743">
        <v>1</v>
      </c>
      <c r="FX743">
        <v>0</v>
      </c>
      <c r="FY743">
        <v>1</v>
      </c>
      <c r="FZ743">
        <v>0</v>
      </c>
      <c r="GA743">
        <v>0</v>
      </c>
      <c r="GB743">
        <v>5</v>
      </c>
      <c r="GC743">
        <v>0</v>
      </c>
      <c r="GD743">
        <v>0</v>
      </c>
      <c r="GE743">
        <v>0</v>
      </c>
      <c r="GF743">
        <v>3</v>
      </c>
      <c r="GG743">
        <v>0</v>
      </c>
      <c r="GH743">
        <v>0</v>
      </c>
      <c r="GI743">
        <v>0</v>
      </c>
      <c r="GJ743">
        <v>0</v>
      </c>
      <c r="GK743">
        <v>0</v>
      </c>
      <c r="GL743">
        <v>1</v>
      </c>
      <c r="GM743">
        <v>0</v>
      </c>
      <c r="GN743">
        <v>1</v>
      </c>
      <c r="GO743">
        <v>0</v>
      </c>
      <c r="GP743">
        <v>0</v>
      </c>
      <c r="GQ743">
        <v>26</v>
      </c>
      <c r="GR743">
        <v>3</v>
      </c>
      <c r="GS743">
        <v>1</v>
      </c>
      <c r="GT743">
        <v>1</v>
      </c>
      <c r="GU743">
        <v>0</v>
      </c>
      <c r="GV743">
        <v>0</v>
      </c>
      <c r="GW743">
        <v>0</v>
      </c>
      <c r="GX743">
        <v>0</v>
      </c>
      <c r="GY743">
        <v>0</v>
      </c>
      <c r="GZ743">
        <v>0</v>
      </c>
      <c r="HA743">
        <v>0</v>
      </c>
      <c r="HB743">
        <v>0</v>
      </c>
      <c r="HC743">
        <v>0</v>
      </c>
      <c r="HD743">
        <v>0</v>
      </c>
      <c r="HE743">
        <v>0</v>
      </c>
      <c r="HF743">
        <v>0</v>
      </c>
      <c r="HG743">
        <v>0</v>
      </c>
      <c r="HH743">
        <v>0</v>
      </c>
      <c r="HI743">
        <v>0</v>
      </c>
      <c r="HJ743">
        <v>0</v>
      </c>
      <c r="HK743">
        <v>0</v>
      </c>
      <c r="HL743">
        <v>0</v>
      </c>
      <c r="HM743">
        <v>0</v>
      </c>
      <c r="HN743">
        <v>1</v>
      </c>
      <c r="HO743">
        <v>0</v>
      </c>
      <c r="HP743">
        <v>0</v>
      </c>
      <c r="HQ743">
        <v>3</v>
      </c>
      <c r="HR743">
        <v>0</v>
      </c>
      <c r="HS743">
        <v>0</v>
      </c>
      <c r="HT743">
        <v>0</v>
      </c>
      <c r="HU743">
        <v>0</v>
      </c>
      <c r="HV743">
        <v>0</v>
      </c>
      <c r="HW743">
        <v>0</v>
      </c>
      <c r="HX743">
        <v>0</v>
      </c>
      <c r="HY743">
        <v>0</v>
      </c>
      <c r="HZ743">
        <v>0</v>
      </c>
      <c r="IA743">
        <v>0</v>
      </c>
      <c r="IB743">
        <v>0</v>
      </c>
      <c r="IC743">
        <v>0</v>
      </c>
      <c r="ID743">
        <v>0</v>
      </c>
      <c r="IE743">
        <v>0</v>
      </c>
    </row>
    <row r="744" spans="1:239">
      <c r="A744" t="s">
        <v>348</v>
      </c>
      <c r="B744" t="s">
        <v>335</v>
      </c>
      <c r="C744" t="str">
        <f>"062006"</f>
        <v>062006</v>
      </c>
      <c r="D744" t="s">
        <v>347</v>
      </c>
      <c r="E744">
        <v>2</v>
      </c>
      <c r="F744">
        <v>1237</v>
      </c>
      <c r="G744">
        <v>940</v>
      </c>
      <c r="H744">
        <v>430</v>
      </c>
      <c r="I744">
        <v>510</v>
      </c>
      <c r="J744">
        <v>0</v>
      </c>
      <c r="K744">
        <v>3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510</v>
      </c>
      <c r="T744">
        <v>0</v>
      </c>
      <c r="U744">
        <v>0</v>
      </c>
      <c r="V744">
        <v>510</v>
      </c>
      <c r="W744">
        <v>19</v>
      </c>
      <c r="X744">
        <v>14</v>
      </c>
      <c r="Y744">
        <v>5</v>
      </c>
      <c r="Z744">
        <v>0</v>
      </c>
      <c r="AA744">
        <v>491</v>
      </c>
      <c r="AB744">
        <v>146</v>
      </c>
      <c r="AC744">
        <v>29</v>
      </c>
      <c r="AD744">
        <v>43</v>
      </c>
      <c r="AE744">
        <v>11</v>
      </c>
      <c r="AF744">
        <v>1</v>
      </c>
      <c r="AG744">
        <v>11</v>
      </c>
      <c r="AH744">
        <v>0</v>
      </c>
      <c r="AI744">
        <v>12</v>
      </c>
      <c r="AJ744">
        <v>3</v>
      </c>
      <c r="AK744">
        <v>17</v>
      </c>
      <c r="AL744">
        <v>1</v>
      </c>
      <c r="AM744">
        <v>2</v>
      </c>
      <c r="AN744">
        <v>4</v>
      </c>
      <c r="AO744">
        <v>1</v>
      </c>
      <c r="AP744">
        <v>1</v>
      </c>
      <c r="AQ744">
        <v>1</v>
      </c>
      <c r="AR744">
        <v>1</v>
      </c>
      <c r="AS744">
        <v>0</v>
      </c>
      <c r="AT744">
        <v>0</v>
      </c>
      <c r="AU744">
        <v>4</v>
      </c>
      <c r="AV744">
        <v>4</v>
      </c>
      <c r="AW744">
        <v>0</v>
      </c>
      <c r="AX744">
        <v>0</v>
      </c>
      <c r="AY744">
        <v>0</v>
      </c>
      <c r="AZ744">
        <v>0</v>
      </c>
      <c r="BA744">
        <v>146</v>
      </c>
      <c r="BB744">
        <v>28</v>
      </c>
      <c r="BC744">
        <v>5</v>
      </c>
      <c r="BD744">
        <v>1</v>
      </c>
      <c r="BE744">
        <v>7</v>
      </c>
      <c r="BF744">
        <v>0</v>
      </c>
      <c r="BG744">
        <v>1</v>
      </c>
      <c r="BH744">
        <v>1</v>
      </c>
      <c r="BI744">
        <v>6</v>
      </c>
      <c r="BJ744">
        <v>1</v>
      </c>
      <c r="BK744">
        <v>0</v>
      </c>
      <c r="BL744">
        <v>0</v>
      </c>
      <c r="BM744">
        <v>0</v>
      </c>
      <c r="BN744">
        <v>2</v>
      </c>
      <c r="BO744">
        <v>2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2</v>
      </c>
      <c r="BY744">
        <v>0</v>
      </c>
      <c r="BZ744">
        <v>0</v>
      </c>
      <c r="CA744">
        <v>28</v>
      </c>
      <c r="CB744">
        <v>11</v>
      </c>
      <c r="CC744">
        <v>3</v>
      </c>
      <c r="CD744">
        <v>1</v>
      </c>
      <c r="CE744">
        <v>1</v>
      </c>
      <c r="CF744">
        <v>1</v>
      </c>
      <c r="CG744">
        <v>0</v>
      </c>
      <c r="CH744">
        <v>0</v>
      </c>
      <c r="CI744">
        <v>2</v>
      </c>
      <c r="CJ744">
        <v>0</v>
      </c>
      <c r="CK744">
        <v>0</v>
      </c>
      <c r="CL744">
        <v>1</v>
      </c>
      <c r="CM744">
        <v>0</v>
      </c>
      <c r="CN744">
        <v>0</v>
      </c>
      <c r="CO744">
        <v>0</v>
      </c>
      <c r="CP744">
        <v>2</v>
      </c>
      <c r="CQ744">
        <v>11</v>
      </c>
      <c r="CR744">
        <v>30</v>
      </c>
      <c r="CS744">
        <v>20</v>
      </c>
      <c r="CT744">
        <v>0</v>
      </c>
      <c r="CU744">
        <v>2</v>
      </c>
      <c r="CV744">
        <v>2</v>
      </c>
      <c r="CW744">
        <v>1</v>
      </c>
      <c r="CX744">
        <v>0</v>
      </c>
      <c r="CY744">
        <v>0</v>
      </c>
      <c r="CZ744">
        <v>1</v>
      </c>
      <c r="DA744">
        <v>0</v>
      </c>
      <c r="DB744">
        <v>0</v>
      </c>
      <c r="DC744">
        <v>0</v>
      </c>
      <c r="DD744">
        <v>1</v>
      </c>
      <c r="DE744">
        <v>0</v>
      </c>
      <c r="DF744">
        <v>0</v>
      </c>
      <c r="DG744">
        <v>2</v>
      </c>
      <c r="DH744">
        <v>0</v>
      </c>
      <c r="DI744">
        <v>0</v>
      </c>
      <c r="DJ744">
        <v>0</v>
      </c>
      <c r="DK744">
        <v>0</v>
      </c>
      <c r="DL744">
        <v>0</v>
      </c>
      <c r="DM744">
        <v>0</v>
      </c>
      <c r="DN744">
        <v>0</v>
      </c>
      <c r="DO744">
        <v>1</v>
      </c>
      <c r="DP744">
        <v>0</v>
      </c>
      <c r="DQ744">
        <v>30</v>
      </c>
      <c r="DR744">
        <v>206</v>
      </c>
      <c r="DS744">
        <v>1</v>
      </c>
      <c r="DT744">
        <v>0</v>
      </c>
      <c r="DU744">
        <v>191</v>
      </c>
      <c r="DV744">
        <v>0</v>
      </c>
      <c r="DW744">
        <v>0</v>
      </c>
      <c r="DX744">
        <v>6</v>
      </c>
      <c r="DY744">
        <v>0</v>
      </c>
      <c r="DZ744">
        <v>0</v>
      </c>
      <c r="EA744">
        <v>0</v>
      </c>
      <c r="EB744">
        <v>0</v>
      </c>
      <c r="EC744">
        <v>0</v>
      </c>
      <c r="ED744">
        <v>0</v>
      </c>
      <c r="EE744">
        <v>0</v>
      </c>
      <c r="EF744">
        <v>0</v>
      </c>
      <c r="EG744">
        <v>0</v>
      </c>
      <c r="EH744">
        <v>0</v>
      </c>
      <c r="EI744">
        <v>0</v>
      </c>
      <c r="EJ744">
        <v>0</v>
      </c>
      <c r="EK744">
        <v>0</v>
      </c>
      <c r="EL744">
        <v>0</v>
      </c>
      <c r="EM744">
        <v>0</v>
      </c>
      <c r="EN744">
        <v>0</v>
      </c>
      <c r="EO744">
        <v>0</v>
      </c>
      <c r="EP744">
        <v>8</v>
      </c>
      <c r="EQ744">
        <v>206</v>
      </c>
      <c r="ER744">
        <v>26</v>
      </c>
      <c r="ES744">
        <v>3</v>
      </c>
      <c r="ET744">
        <v>5</v>
      </c>
      <c r="EU744">
        <v>5</v>
      </c>
      <c r="EV744">
        <v>0</v>
      </c>
      <c r="EW744">
        <v>0</v>
      </c>
      <c r="EX744">
        <v>2</v>
      </c>
      <c r="EY744">
        <v>0</v>
      </c>
      <c r="EZ744">
        <v>1</v>
      </c>
      <c r="FA744">
        <v>4</v>
      </c>
      <c r="FB744">
        <v>1</v>
      </c>
      <c r="FC744">
        <v>0</v>
      </c>
      <c r="FD744">
        <v>1</v>
      </c>
      <c r="FE744">
        <v>0</v>
      </c>
      <c r="FF744">
        <v>0</v>
      </c>
      <c r="FG744">
        <v>0</v>
      </c>
      <c r="FH744">
        <v>1</v>
      </c>
      <c r="FI744">
        <v>0</v>
      </c>
      <c r="FJ744">
        <v>0</v>
      </c>
      <c r="FK744">
        <v>2</v>
      </c>
      <c r="FL744">
        <v>0</v>
      </c>
      <c r="FM744">
        <v>0</v>
      </c>
      <c r="FN744">
        <v>0</v>
      </c>
      <c r="FO744">
        <v>0</v>
      </c>
      <c r="FP744">
        <v>1</v>
      </c>
      <c r="FQ744">
        <v>26</v>
      </c>
      <c r="FR744">
        <v>34</v>
      </c>
      <c r="FS744">
        <v>19</v>
      </c>
      <c r="FT744">
        <v>3</v>
      </c>
      <c r="FU744">
        <v>1</v>
      </c>
      <c r="FV744">
        <v>0</v>
      </c>
      <c r="FW744">
        <v>0</v>
      </c>
      <c r="FX744">
        <v>0</v>
      </c>
      <c r="FY744">
        <v>3</v>
      </c>
      <c r="FZ744">
        <v>0</v>
      </c>
      <c r="GA744">
        <v>0</v>
      </c>
      <c r="GB744">
        <v>1</v>
      </c>
      <c r="GC744">
        <v>0</v>
      </c>
      <c r="GD744">
        <v>0</v>
      </c>
      <c r="GE744">
        <v>0</v>
      </c>
      <c r="GF744">
        <v>0</v>
      </c>
      <c r="GG744">
        <v>0</v>
      </c>
      <c r="GH744">
        <v>0</v>
      </c>
      <c r="GI744">
        <v>1</v>
      </c>
      <c r="GJ744">
        <v>0</v>
      </c>
      <c r="GK744">
        <v>0</v>
      </c>
      <c r="GL744">
        <v>0</v>
      </c>
      <c r="GM744">
        <v>0</v>
      </c>
      <c r="GN744">
        <v>0</v>
      </c>
      <c r="GO744">
        <v>1</v>
      </c>
      <c r="GP744">
        <v>5</v>
      </c>
      <c r="GQ744">
        <v>34</v>
      </c>
      <c r="GR744">
        <v>7</v>
      </c>
      <c r="GS744">
        <v>1</v>
      </c>
      <c r="GT744">
        <v>3</v>
      </c>
      <c r="GU744">
        <v>1</v>
      </c>
      <c r="GV744">
        <v>0</v>
      </c>
      <c r="GW744">
        <v>0</v>
      </c>
      <c r="GX744">
        <v>0</v>
      </c>
      <c r="GY744">
        <v>1</v>
      </c>
      <c r="GZ744">
        <v>1</v>
      </c>
      <c r="HA744">
        <v>0</v>
      </c>
      <c r="HB744">
        <v>0</v>
      </c>
      <c r="HC744">
        <v>0</v>
      </c>
      <c r="HD744">
        <v>0</v>
      </c>
      <c r="HE744">
        <v>0</v>
      </c>
      <c r="HF744">
        <v>0</v>
      </c>
      <c r="HG744">
        <v>0</v>
      </c>
      <c r="HH744">
        <v>0</v>
      </c>
      <c r="HI744">
        <v>0</v>
      </c>
      <c r="HJ744">
        <v>0</v>
      </c>
      <c r="HK744">
        <v>0</v>
      </c>
      <c r="HL744">
        <v>0</v>
      </c>
      <c r="HM744">
        <v>0</v>
      </c>
      <c r="HN744">
        <v>0</v>
      </c>
      <c r="HO744">
        <v>0</v>
      </c>
      <c r="HP744">
        <v>0</v>
      </c>
      <c r="HQ744">
        <v>7</v>
      </c>
      <c r="HR744">
        <v>3</v>
      </c>
      <c r="HS744">
        <v>0</v>
      </c>
      <c r="HT744">
        <v>0</v>
      </c>
      <c r="HU744">
        <v>2</v>
      </c>
      <c r="HV744">
        <v>1</v>
      </c>
      <c r="HW744">
        <v>0</v>
      </c>
      <c r="HX744">
        <v>0</v>
      </c>
      <c r="HY744">
        <v>0</v>
      </c>
      <c r="HZ744">
        <v>0</v>
      </c>
      <c r="IA744">
        <v>0</v>
      </c>
      <c r="IB744">
        <v>0</v>
      </c>
      <c r="IC744">
        <v>0</v>
      </c>
      <c r="ID744">
        <v>0</v>
      </c>
      <c r="IE744">
        <v>3</v>
      </c>
    </row>
    <row r="745" spans="1:239">
      <c r="A745" t="s">
        <v>346</v>
      </c>
      <c r="B745" t="s">
        <v>335</v>
      </c>
      <c r="C745" t="str">
        <f>"062006"</f>
        <v>062006</v>
      </c>
      <c r="D745" t="s">
        <v>345</v>
      </c>
      <c r="E745">
        <v>3</v>
      </c>
      <c r="F745">
        <v>544</v>
      </c>
      <c r="G745">
        <v>410</v>
      </c>
      <c r="H745">
        <v>204</v>
      </c>
      <c r="I745">
        <v>206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206</v>
      </c>
      <c r="T745">
        <v>0</v>
      </c>
      <c r="U745">
        <v>0</v>
      </c>
      <c r="V745">
        <v>206</v>
      </c>
      <c r="W745">
        <v>16</v>
      </c>
      <c r="X745">
        <v>0</v>
      </c>
      <c r="Y745">
        <v>16</v>
      </c>
      <c r="Z745">
        <v>0</v>
      </c>
      <c r="AA745">
        <v>190</v>
      </c>
      <c r="AB745">
        <v>117</v>
      </c>
      <c r="AC745">
        <v>22</v>
      </c>
      <c r="AD745">
        <v>52</v>
      </c>
      <c r="AE745">
        <v>4</v>
      </c>
      <c r="AF745">
        <v>1</v>
      </c>
      <c r="AG745">
        <v>2</v>
      </c>
      <c r="AH745">
        <v>0</v>
      </c>
      <c r="AI745">
        <v>10</v>
      </c>
      <c r="AJ745">
        <v>1</v>
      </c>
      <c r="AK745">
        <v>3</v>
      </c>
      <c r="AL745">
        <v>9</v>
      </c>
      <c r="AM745">
        <v>1</v>
      </c>
      <c r="AN745">
        <v>2</v>
      </c>
      <c r="AO745">
        <v>0</v>
      </c>
      <c r="AP745">
        <v>0</v>
      </c>
      <c r="AQ745">
        <v>0</v>
      </c>
      <c r="AR745">
        <v>2</v>
      </c>
      <c r="AS745">
        <v>0</v>
      </c>
      <c r="AT745">
        <v>0</v>
      </c>
      <c r="AU745">
        <v>2</v>
      </c>
      <c r="AV745">
        <v>2</v>
      </c>
      <c r="AW745">
        <v>1</v>
      </c>
      <c r="AX745">
        <v>1</v>
      </c>
      <c r="AY745">
        <v>0</v>
      </c>
      <c r="AZ745">
        <v>2</v>
      </c>
      <c r="BA745">
        <v>117</v>
      </c>
      <c r="BB745">
        <v>9</v>
      </c>
      <c r="BC745">
        <v>2</v>
      </c>
      <c r="BD745">
        <v>0</v>
      </c>
      <c r="BE745">
        <v>3</v>
      </c>
      <c r="BF745">
        <v>0</v>
      </c>
      <c r="BG745">
        <v>1</v>
      </c>
      <c r="BH745">
        <v>0</v>
      </c>
      <c r="BI745">
        <v>2</v>
      </c>
      <c r="BJ745">
        <v>1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9</v>
      </c>
      <c r="CB745">
        <v>2</v>
      </c>
      <c r="CC745">
        <v>0</v>
      </c>
      <c r="CD745">
        <v>0</v>
      </c>
      <c r="CE745">
        <v>1</v>
      </c>
      <c r="CF745">
        <v>1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2</v>
      </c>
      <c r="CR745">
        <v>2</v>
      </c>
      <c r="CS745">
        <v>0</v>
      </c>
      <c r="CT745">
        <v>1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1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Q745">
        <v>2</v>
      </c>
      <c r="DR745">
        <v>31</v>
      </c>
      <c r="DS745">
        <v>1</v>
      </c>
      <c r="DT745">
        <v>0</v>
      </c>
      <c r="DU745">
        <v>27</v>
      </c>
      <c r="DV745">
        <v>1</v>
      </c>
      <c r="DW745">
        <v>0</v>
      </c>
      <c r="DX745">
        <v>0</v>
      </c>
      <c r="DY745">
        <v>0</v>
      </c>
      <c r="DZ745">
        <v>0</v>
      </c>
      <c r="EA745">
        <v>1</v>
      </c>
      <c r="EB745">
        <v>0</v>
      </c>
      <c r="EC745">
        <v>0</v>
      </c>
      <c r="ED745">
        <v>0</v>
      </c>
      <c r="EE745">
        <v>0</v>
      </c>
      <c r="EF745">
        <v>0</v>
      </c>
      <c r="EG745">
        <v>0</v>
      </c>
      <c r="EH745">
        <v>0</v>
      </c>
      <c r="EI745">
        <v>0</v>
      </c>
      <c r="EJ745">
        <v>0</v>
      </c>
      <c r="EK745">
        <v>0</v>
      </c>
      <c r="EL745">
        <v>0</v>
      </c>
      <c r="EM745">
        <v>1</v>
      </c>
      <c r="EN745">
        <v>0</v>
      </c>
      <c r="EO745">
        <v>0</v>
      </c>
      <c r="EP745">
        <v>0</v>
      </c>
      <c r="EQ745">
        <v>31</v>
      </c>
      <c r="ER745">
        <v>3</v>
      </c>
      <c r="ES745">
        <v>2</v>
      </c>
      <c r="ET745">
        <v>0</v>
      </c>
      <c r="EU745">
        <v>0</v>
      </c>
      <c r="EV745">
        <v>0</v>
      </c>
      <c r="EW745">
        <v>0</v>
      </c>
      <c r="EX745">
        <v>0</v>
      </c>
      <c r="EY745">
        <v>0</v>
      </c>
      <c r="EZ745">
        <v>0</v>
      </c>
      <c r="FA745">
        <v>0</v>
      </c>
      <c r="FB745">
        <v>0</v>
      </c>
      <c r="FC745">
        <v>0</v>
      </c>
      <c r="FD745">
        <v>0</v>
      </c>
      <c r="FE745">
        <v>0</v>
      </c>
      <c r="FF745">
        <v>0</v>
      </c>
      <c r="FG745">
        <v>0</v>
      </c>
      <c r="FH745">
        <v>0</v>
      </c>
      <c r="FI745">
        <v>0</v>
      </c>
      <c r="FJ745">
        <v>0</v>
      </c>
      <c r="FK745">
        <v>0</v>
      </c>
      <c r="FL745">
        <v>0</v>
      </c>
      <c r="FM745">
        <v>0</v>
      </c>
      <c r="FN745">
        <v>0</v>
      </c>
      <c r="FO745">
        <v>0</v>
      </c>
      <c r="FP745">
        <v>1</v>
      </c>
      <c r="FQ745">
        <v>3</v>
      </c>
      <c r="FR745">
        <v>23</v>
      </c>
      <c r="FS745">
        <v>9</v>
      </c>
      <c r="FT745">
        <v>3</v>
      </c>
      <c r="FU745">
        <v>0</v>
      </c>
      <c r="FV745">
        <v>1</v>
      </c>
      <c r="FW745">
        <v>0</v>
      </c>
      <c r="FX745">
        <v>0</v>
      </c>
      <c r="FY745">
        <v>4</v>
      </c>
      <c r="FZ745">
        <v>0</v>
      </c>
      <c r="GA745">
        <v>0</v>
      </c>
      <c r="GB745">
        <v>0</v>
      </c>
      <c r="GC745">
        <v>0</v>
      </c>
      <c r="GD745">
        <v>0</v>
      </c>
      <c r="GE745">
        <v>1</v>
      </c>
      <c r="GF745">
        <v>2</v>
      </c>
      <c r="GG745">
        <v>0</v>
      </c>
      <c r="GH745">
        <v>0</v>
      </c>
      <c r="GI745">
        <v>1</v>
      </c>
      <c r="GJ745">
        <v>0</v>
      </c>
      <c r="GK745">
        <v>0</v>
      </c>
      <c r="GL745">
        <v>0</v>
      </c>
      <c r="GM745">
        <v>0</v>
      </c>
      <c r="GN745">
        <v>0</v>
      </c>
      <c r="GO745">
        <v>0</v>
      </c>
      <c r="GP745">
        <v>2</v>
      </c>
      <c r="GQ745">
        <v>23</v>
      </c>
      <c r="GR745">
        <v>3</v>
      </c>
      <c r="GS745">
        <v>0</v>
      </c>
      <c r="GT745">
        <v>2</v>
      </c>
      <c r="GU745">
        <v>0</v>
      </c>
      <c r="GV745">
        <v>1</v>
      </c>
      <c r="GW745">
        <v>0</v>
      </c>
      <c r="GX745">
        <v>0</v>
      </c>
      <c r="GY745">
        <v>0</v>
      </c>
      <c r="GZ745">
        <v>0</v>
      </c>
      <c r="HA745">
        <v>0</v>
      </c>
      <c r="HB745">
        <v>0</v>
      </c>
      <c r="HC745">
        <v>0</v>
      </c>
      <c r="HD745">
        <v>0</v>
      </c>
      <c r="HE745">
        <v>0</v>
      </c>
      <c r="HF745">
        <v>0</v>
      </c>
      <c r="HG745">
        <v>0</v>
      </c>
      <c r="HH745">
        <v>0</v>
      </c>
      <c r="HI745">
        <v>0</v>
      </c>
      <c r="HJ745">
        <v>0</v>
      </c>
      <c r="HK745">
        <v>0</v>
      </c>
      <c r="HL745">
        <v>0</v>
      </c>
      <c r="HM745">
        <v>0</v>
      </c>
      <c r="HN745">
        <v>0</v>
      </c>
      <c r="HO745">
        <v>0</v>
      </c>
      <c r="HP745">
        <v>0</v>
      </c>
      <c r="HQ745">
        <v>3</v>
      </c>
      <c r="HR745">
        <v>0</v>
      </c>
      <c r="HS745">
        <v>0</v>
      </c>
      <c r="HT745">
        <v>0</v>
      </c>
      <c r="HU745">
        <v>0</v>
      </c>
      <c r="HV745">
        <v>0</v>
      </c>
      <c r="HW745">
        <v>0</v>
      </c>
      <c r="HX745">
        <v>0</v>
      </c>
      <c r="HY745">
        <v>0</v>
      </c>
      <c r="HZ745">
        <v>0</v>
      </c>
      <c r="IA745">
        <v>0</v>
      </c>
      <c r="IB745">
        <v>0</v>
      </c>
      <c r="IC745">
        <v>0</v>
      </c>
      <c r="ID745">
        <v>0</v>
      </c>
      <c r="IE745">
        <v>0</v>
      </c>
    </row>
    <row r="746" spans="1:239">
      <c r="A746" t="s">
        <v>344</v>
      </c>
      <c r="B746" t="s">
        <v>335</v>
      </c>
      <c r="C746" t="str">
        <f>"062006"</f>
        <v>062006</v>
      </c>
      <c r="D746" t="s">
        <v>343</v>
      </c>
      <c r="E746">
        <v>4</v>
      </c>
      <c r="F746">
        <v>574</v>
      </c>
      <c r="G746">
        <v>440</v>
      </c>
      <c r="H746">
        <v>248</v>
      </c>
      <c r="I746">
        <v>192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192</v>
      </c>
      <c r="T746">
        <v>0</v>
      </c>
      <c r="U746">
        <v>0</v>
      </c>
      <c r="V746">
        <v>192</v>
      </c>
      <c r="W746">
        <v>10</v>
      </c>
      <c r="X746">
        <v>9</v>
      </c>
      <c r="Y746">
        <v>1</v>
      </c>
      <c r="Z746">
        <v>0</v>
      </c>
      <c r="AA746">
        <v>182</v>
      </c>
      <c r="AB746">
        <v>109</v>
      </c>
      <c r="AC746">
        <v>4</v>
      </c>
      <c r="AD746">
        <v>78</v>
      </c>
      <c r="AE746">
        <v>3</v>
      </c>
      <c r="AF746">
        <v>2</v>
      </c>
      <c r="AG746">
        <v>2</v>
      </c>
      <c r="AH746">
        <v>1</v>
      </c>
      <c r="AI746">
        <v>4</v>
      </c>
      <c r="AJ746">
        <v>0</v>
      </c>
      <c r="AK746">
        <v>2</v>
      </c>
      <c r="AL746">
        <v>4</v>
      </c>
      <c r="AM746">
        <v>3</v>
      </c>
      <c r="AN746">
        <v>0</v>
      </c>
      <c r="AO746">
        <v>0</v>
      </c>
      <c r="AP746">
        <v>1</v>
      </c>
      <c r="AQ746">
        <v>0</v>
      </c>
      <c r="AR746">
        <v>0</v>
      </c>
      <c r="AS746">
        <v>1</v>
      </c>
      <c r="AT746">
        <v>1</v>
      </c>
      <c r="AU746">
        <v>3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109</v>
      </c>
      <c r="BB746">
        <v>9</v>
      </c>
      <c r="BC746">
        <v>0</v>
      </c>
      <c r="BD746">
        <v>1</v>
      </c>
      <c r="BE746">
        <v>4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1</v>
      </c>
      <c r="BP746">
        <v>0</v>
      </c>
      <c r="BQ746">
        <v>0</v>
      </c>
      <c r="BR746">
        <v>1</v>
      </c>
      <c r="BS746">
        <v>1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1</v>
      </c>
      <c r="CA746">
        <v>9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3</v>
      </c>
      <c r="CS746">
        <v>1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1</v>
      </c>
      <c r="CZ746">
        <v>0</v>
      </c>
      <c r="DA746">
        <v>0</v>
      </c>
      <c r="DB746">
        <v>0</v>
      </c>
      <c r="DC746">
        <v>0</v>
      </c>
      <c r="DD746">
        <v>0</v>
      </c>
      <c r="DE746">
        <v>1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0</v>
      </c>
      <c r="DQ746">
        <v>3</v>
      </c>
      <c r="DR746">
        <v>32</v>
      </c>
      <c r="DS746">
        <v>0</v>
      </c>
      <c r="DT746">
        <v>0</v>
      </c>
      <c r="DU746">
        <v>29</v>
      </c>
      <c r="DV746">
        <v>0</v>
      </c>
      <c r="DW746">
        <v>0</v>
      </c>
      <c r="DX746">
        <v>0</v>
      </c>
      <c r="DY746">
        <v>0</v>
      </c>
      <c r="DZ746">
        <v>0</v>
      </c>
      <c r="EA746">
        <v>0</v>
      </c>
      <c r="EB746">
        <v>0</v>
      </c>
      <c r="EC746">
        <v>0</v>
      </c>
      <c r="ED746">
        <v>0</v>
      </c>
      <c r="EE746">
        <v>1</v>
      </c>
      <c r="EF746">
        <v>0</v>
      </c>
      <c r="EG746">
        <v>1</v>
      </c>
      <c r="EH746">
        <v>0</v>
      </c>
      <c r="EI746">
        <v>0</v>
      </c>
      <c r="EJ746">
        <v>0</v>
      </c>
      <c r="EK746">
        <v>0</v>
      </c>
      <c r="EL746">
        <v>0</v>
      </c>
      <c r="EM746">
        <v>0</v>
      </c>
      <c r="EN746">
        <v>0</v>
      </c>
      <c r="EO746">
        <v>0</v>
      </c>
      <c r="EP746">
        <v>1</v>
      </c>
      <c r="EQ746">
        <v>32</v>
      </c>
      <c r="ER746">
        <v>15</v>
      </c>
      <c r="ES746">
        <v>0</v>
      </c>
      <c r="ET746">
        <v>0</v>
      </c>
      <c r="EU746">
        <v>0</v>
      </c>
      <c r="EV746">
        <v>0</v>
      </c>
      <c r="EW746">
        <v>0</v>
      </c>
      <c r="EX746">
        <v>0</v>
      </c>
      <c r="EY746">
        <v>0</v>
      </c>
      <c r="EZ746">
        <v>0</v>
      </c>
      <c r="FA746">
        <v>15</v>
      </c>
      <c r="FB746">
        <v>0</v>
      </c>
      <c r="FC746">
        <v>0</v>
      </c>
      <c r="FD746">
        <v>0</v>
      </c>
      <c r="FE746">
        <v>0</v>
      </c>
      <c r="FF746">
        <v>0</v>
      </c>
      <c r="FG746">
        <v>0</v>
      </c>
      <c r="FH746">
        <v>0</v>
      </c>
      <c r="FI746">
        <v>0</v>
      </c>
      <c r="FJ746">
        <v>0</v>
      </c>
      <c r="FK746">
        <v>0</v>
      </c>
      <c r="FL746">
        <v>0</v>
      </c>
      <c r="FM746">
        <v>0</v>
      </c>
      <c r="FN746">
        <v>0</v>
      </c>
      <c r="FO746">
        <v>0</v>
      </c>
      <c r="FP746">
        <v>0</v>
      </c>
      <c r="FQ746">
        <v>15</v>
      </c>
      <c r="FR746">
        <v>10</v>
      </c>
      <c r="FS746">
        <v>4</v>
      </c>
      <c r="FT746">
        <v>1</v>
      </c>
      <c r="FU746">
        <v>0</v>
      </c>
      <c r="FV746">
        <v>0</v>
      </c>
      <c r="FW746">
        <v>0</v>
      </c>
      <c r="FX746">
        <v>0</v>
      </c>
      <c r="FY746">
        <v>1</v>
      </c>
      <c r="FZ746">
        <v>0</v>
      </c>
      <c r="GA746">
        <v>0</v>
      </c>
      <c r="GB746">
        <v>2</v>
      </c>
      <c r="GC746">
        <v>0</v>
      </c>
      <c r="GD746">
        <v>0</v>
      </c>
      <c r="GE746">
        <v>0</v>
      </c>
      <c r="GF746">
        <v>1</v>
      </c>
      <c r="GG746">
        <v>0</v>
      </c>
      <c r="GH746">
        <v>0</v>
      </c>
      <c r="GI746">
        <v>0</v>
      </c>
      <c r="GJ746">
        <v>0</v>
      </c>
      <c r="GK746">
        <v>0</v>
      </c>
      <c r="GL746">
        <v>0</v>
      </c>
      <c r="GM746">
        <v>0</v>
      </c>
      <c r="GN746">
        <v>0</v>
      </c>
      <c r="GO746">
        <v>1</v>
      </c>
      <c r="GP746">
        <v>0</v>
      </c>
      <c r="GQ746">
        <v>10</v>
      </c>
      <c r="GR746">
        <v>3</v>
      </c>
      <c r="GS746">
        <v>1</v>
      </c>
      <c r="GT746">
        <v>1</v>
      </c>
      <c r="GU746">
        <v>1</v>
      </c>
      <c r="GV746">
        <v>0</v>
      </c>
      <c r="GW746">
        <v>0</v>
      </c>
      <c r="GX746">
        <v>0</v>
      </c>
      <c r="GY746">
        <v>0</v>
      </c>
      <c r="GZ746">
        <v>0</v>
      </c>
      <c r="HA746">
        <v>0</v>
      </c>
      <c r="HB746">
        <v>0</v>
      </c>
      <c r="HC746">
        <v>0</v>
      </c>
      <c r="HD746">
        <v>0</v>
      </c>
      <c r="HE746">
        <v>0</v>
      </c>
      <c r="HF746">
        <v>0</v>
      </c>
      <c r="HG746">
        <v>0</v>
      </c>
      <c r="HH746">
        <v>0</v>
      </c>
      <c r="HI746">
        <v>0</v>
      </c>
      <c r="HJ746">
        <v>0</v>
      </c>
      <c r="HK746">
        <v>0</v>
      </c>
      <c r="HL746">
        <v>0</v>
      </c>
      <c r="HM746">
        <v>0</v>
      </c>
      <c r="HN746">
        <v>0</v>
      </c>
      <c r="HO746">
        <v>0</v>
      </c>
      <c r="HP746">
        <v>0</v>
      </c>
      <c r="HQ746">
        <v>3</v>
      </c>
      <c r="HR746">
        <v>1</v>
      </c>
      <c r="HS746">
        <v>1</v>
      </c>
      <c r="HT746">
        <v>0</v>
      </c>
      <c r="HU746">
        <v>0</v>
      </c>
      <c r="HV746">
        <v>0</v>
      </c>
      <c r="HW746">
        <v>0</v>
      </c>
      <c r="HX746">
        <v>0</v>
      </c>
      <c r="HY746">
        <v>0</v>
      </c>
      <c r="HZ746">
        <v>0</v>
      </c>
      <c r="IA746">
        <v>0</v>
      </c>
      <c r="IB746">
        <v>0</v>
      </c>
      <c r="IC746">
        <v>0</v>
      </c>
      <c r="ID746">
        <v>0</v>
      </c>
      <c r="IE746">
        <v>1</v>
      </c>
    </row>
    <row r="747" spans="1:239">
      <c r="A747" t="s">
        <v>342</v>
      </c>
      <c r="B747" t="s">
        <v>335</v>
      </c>
      <c r="C747" t="str">
        <f>"062006"</f>
        <v>062006</v>
      </c>
      <c r="D747" t="s">
        <v>341</v>
      </c>
      <c r="E747">
        <v>5</v>
      </c>
      <c r="F747">
        <v>673</v>
      </c>
      <c r="G747">
        <v>510</v>
      </c>
      <c r="H747">
        <v>273</v>
      </c>
      <c r="I747">
        <v>237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237</v>
      </c>
      <c r="T747">
        <v>0</v>
      </c>
      <c r="U747">
        <v>0</v>
      </c>
      <c r="V747">
        <v>237</v>
      </c>
      <c r="W747">
        <v>6</v>
      </c>
      <c r="X747">
        <v>3</v>
      </c>
      <c r="Y747">
        <v>1</v>
      </c>
      <c r="Z747">
        <v>0</v>
      </c>
      <c r="AA747">
        <v>231</v>
      </c>
      <c r="AB747">
        <v>114</v>
      </c>
      <c r="AC747">
        <v>18</v>
      </c>
      <c r="AD747">
        <v>32</v>
      </c>
      <c r="AE747">
        <v>2</v>
      </c>
      <c r="AF747">
        <v>0</v>
      </c>
      <c r="AG747">
        <v>11</v>
      </c>
      <c r="AH747">
        <v>0</v>
      </c>
      <c r="AI747">
        <v>19</v>
      </c>
      <c r="AJ747">
        <v>1</v>
      </c>
      <c r="AK747">
        <v>12</v>
      </c>
      <c r="AL747">
        <v>4</v>
      </c>
      <c r="AM747">
        <v>0</v>
      </c>
      <c r="AN747">
        <v>4</v>
      </c>
      <c r="AO747">
        <v>1</v>
      </c>
      <c r="AP747">
        <v>1</v>
      </c>
      <c r="AQ747">
        <v>1</v>
      </c>
      <c r="AR747">
        <v>0</v>
      </c>
      <c r="AS747">
        <v>1</v>
      </c>
      <c r="AT747">
        <v>1</v>
      </c>
      <c r="AU747">
        <v>0</v>
      </c>
      <c r="AV747">
        <v>4</v>
      </c>
      <c r="AW747">
        <v>1</v>
      </c>
      <c r="AX747">
        <v>0</v>
      </c>
      <c r="AY747">
        <v>1</v>
      </c>
      <c r="AZ747">
        <v>0</v>
      </c>
      <c r="BA747">
        <v>114</v>
      </c>
      <c r="BB747">
        <v>18</v>
      </c>
      <c r="BC747">
        <v>2</v>
      </c>
      <c r="BD747">
        <v>1</v>
      </c>
      <c r="BE747">
        <v>7</v>
      </c>
      <c r="BF747">
        <v>2</v>
      </c>
      <c r="BG747">
        <v>0</v>
      </c>
      <c r="BH747">
        <v>0</v>
      </c>
      <c r="BI747">
        <v>1</v>
      </c>
      <c r="BJ747">
        <v>2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1</v>
      </c>
      <c r="BR747">
        <v>0</v>
      </c>
      <c r="BS747">
        <v>1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1</v>
      </c>
      <c r="BZ747">
        <v>0</v>
      </c>
      <c r="CA747">
        <v>18</v>
      </c>
      <c r="CB747">
        <v>4</v>
      </c>
      <c r="CC747">
        <v>1</v>
      </c>
      <c r="CD747">
        <v>1</v>
      </c>
      <c r="CE747">
        <v>1</v>
      </c>
      <c r="CF747">
        <v>1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4</v>
      </c>
      <c r="CR747">
        <v>2</v>
      </c>
      <c r="CS747">
        <v>1</v>
      </c>
      <c r="CT747">
        <v>1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2</v>
      </c>
      <c r="DR747">
        <v>58</v>
      </c>
      <c r="DS747">
        <v>0</v>
      </c>
      <c r="DT747">
        <v>3</v>
      </c>
      <c r="DU747">
        <v>48</v>
      </c>
      <c r="DV747">
        <v>0</v>
      </c>
      <c r="DW747">
        <v>0</v>
      </c>
      <c r="DX747">
        <v>0</v>
      </c>
      <c r="DY747">
        <v>0</v>
      </c>
      <c r="DZ747">
        <v>0</v>
      </c>
      <c r="EA747">
        <v>0</v>
      </c>
      <c r="EB747">
        <v>0</v>
      </c>
      <c r="EC747">
        <v>0</v>
      </c>
      <c r="ED747">
        <v>0</v>
      </c>
      <c r="EE747">
        <v>0</v>
      </c>
      <c r="EF747">
        <v>0</v>
      </c>
      <c r="EG747">
        <v>0</v>
      </c>
      <c r="EH747">
        <v>0</v>
      </c>
      <c r="EI747">
        <v>0</v>
      </c>
      <c r="EJ747">
        <v>3</v>
      </c>
      <c r="EK747">
        <v>0</v>
      </c>
      <c r="EL747">
        <v>0</v>
      </c>
      <c r="EM747">
        <v>0</v>
      </c>
      <c r="EN747">
        <v>0</v>
      </c>
      <c r="EO747">
        <v>0</v>
      </c>
      <c r="EP747">
        <v>4</v>
      </c>
      <c r="EQ747">
        <v>58</v>
      </c>
      <c r="ER747">
        <v>3</v>
      </c>
      <c r="ES747">
        <v>0</v>
      </c>
      <c r="ET747">
        <v>1</v>
      </c>
      <c r="EU747">
        <v>0</v>
      </c>
      <c r="EV747">
        <v>0</v>
      </c>
      <c r="EW747">
        <v>0</v>
      </c>
      <c r="EX747">
        <v>0</v>
      </c>
      <c r="EY747">
        <v>0</v>
      </c>
      <c r="EZ747">
        <v>0</v>
      </c>
      <c r="FA747">
        <v>0</v>
      </c>
      <c r="FB747">
        <v>1</v>
      </c>
      <c r="FC747">
        <v>0</v>
      </c>
      <c r="FD747">
        <v>0</v>
      </c>
      <c r="FE747">
        <v>0</v>
      </c>
      <c r="FF747">
        <v>0</v>
      </c>
      <c r="FG747">
        <v>0</v>
      </c>
      <c r="FH747">
        <v>0</v>
      </c>
      <c r="FI747">
        <v>0</v>
      </c>
      <c r="FJ747">
        <v>0</v>
      </c>
      <c r="FK747">
        <v>0</v>
      </c>
      <c r="FL747">
        <v>0</v>
      </c>
      <c r="FM747">
        <v>1</v>
      </c>
      <c r="FN747">
        <v>0</v>
      </c>
      <c r="FO747">
        <v>0</v>
      </c>
      <c r="FP747">
        <v>0</v>
      </c>
      <c r="FQ747">
        <v>3</v>
      </c>
      <c r="FR747">
        <v>28</v>
      </c>
      <c r="FS747">
        <v>9</v>
      </c>
      <c r="FT747">
        <v>4</v>
      </c>
      <c r="FU747">
        <v>0</v>
      </c>
      <c r="FV747">
        <v>1</v>
      </c>
      <c r="FW747">
        <v>0</v>
      </c>
      <c r="FX747">
        <v>1</v>
      </c>
      <c r="FY747">
        <v>0</v>
      </c>
      <c r="FZ747">
        <v>0</v>
      </c>
      <c r="GA747">
        <v>0</v>
      </c>
      <c r="GB747">
        <v>1</v>
      </c>
      <c r="GC747">
        <v>0</v>
      </c>
      <c r="GD747">
        <v>0</v>
      </c>
      <c r="GE747">
        <v>3</v>
      </c>
      <c r="GF747">
        <v>0</v>
      </c>
      <c r="GG747">
        <v>2</v>
      </c>
      <c r="GH747">
        <v>0</v>
      </c>
      <c r="GI747">
        <v>2</v>
      </c>
      <c r="GJ747">
        <v>0</v>
      </c>
      <c r="GK747">
        <v>0</v>
      </c>
      <c r="GL747">
        <v>1</v>
      </c>
      <c r="GM747">
        <v>2</v>
      </c>
      <c r="GN747">
        <v>1</v>
      </c>
      <c r="GO747">
        <v>1</v>
      </c>
      <c r="GP747">
        <v>0</v>
      </c>
      <c r="GQ747">
        <v>28</v>
      </c>
      <c r="GR747">
        <v>3</v>
      </c>
      <c r="GS747">
        <v>0</v>
      </c>
      <c r="GT747">
        <v>1</v>
      </c>
      <c r="GU747">
        <v>1</v>
      </c>
      <c r="GV747">
        <v>0</v>
      </c>
      <c r="GW747">
        <v>0</v>
      </c>
      <c r="GX747">
        <v>0</v>
      </c>
      <c r="GY747">
        <v>0</v>
      </c>
      <c r="GZ747">
        <v>1</v>
      </c>
      <c r="HA747">
        <v>0</v>
      </c>
      <c r="HB747">
        <v>0</v>
      </c>
      <c r="HC747">
        <v>0</v>
      </c>
      <c r="HD747">
        <v>0</v>
      </c>
      <c r="HE747">
        <v>0</v>
      </c>
      <c r="HF747">
        <v>0</v>
      </c>
      <c r="HG747">
        <v>0</v>
      </c>
      <c r="HH747">
        <v>0</v>
      </c>
      <c r="HI747">
        <v>0</v>
      </c>
      <c r="HJ747">
        <v>0</v>
      </c>
      <c r="HK747">
        <v>0</v>
      </c>
      <c r="HL747">
        <v>0</v>
      </c>
      <c r="HM747">
        <v>0</v>
      </c>
      <c r="HN747">
        <v>0</v>
      </c>
      <c r="HO747">
        <v>0</v>
      </c>
      <c r="HP747">
        <v>0</v>
      </c>
      <c r="HQ747">
        <v>3</v>
      </c>
      <c r="HR747">
        <v>1</v>
      </c>
      <c r="HS747">
        <v>1</v>
      </c>
      <c r="HT747">
        <v>0</v>
      </c>
      <c r="HU747">
        <v>0</v>
      </c>
      <c r="HV747">
        <v>0</v>
      </c>
      <c r="HW747">
        <v>0</v>
      </c>
      <c r="HX747">
        <v>0</v>
      </c>
      <c r="HY747">
        <v>0</v>
      </c>
      <c r="HZ747">
        <v>0</v>
      </c>
      <c r="IA747">
        <v>0</v>
      </c>
      <c r="IB747">
        <v>0</v>
      </c>
      <c r="IC747">
        <v>0</v>
      </c>
      <c r="ID747">
        <v>0</v>
      </c>
      <c r="IE747">
        <v>1</v>
      </c>
    </row>
    <row r="748" spans="1:239">
      <c r="A748" t="s">
        <v>340</v>
      </c>
      <c r="B748" t="s">
        <v>335</v>
      </c>
      <c r="C748" t="str">
        <f>"062006"</f>
        <v>062006</v>
      </c>
      <c r="D748" t="s">
        <v>339</v>
      </c>
      <c r="E748">
        <v>6</v>
      </c>
      <c r="F748">
        <v>428</v>
      </c>
      <c r="G748">
        <v>330</v>
      </c>
      <c r="H748">
        <v>159</v>
      </c>
      <c r="I748">
        <v>171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171</v>
      </c>
      <c r="T748">
        <v>0</v>
      </c>
      <c r="U748">
        <v>0</v>
      </c>
      <c r="V748">
        <v>171</v>
      </c>
      <c r="W748">
        <v>5</v>
      </c>
      <c r="X748">
        <v>4</v>
      </c>
      <c r="Y748">
        <v>1</v>
      </c>
      <c r="Z748">
        <v>0</v>
      </c>
      <c r="AA748">
        <v>166</v>
      </c>
      <c r="AB748">
        <v>81</v>
      </c>
      <c r="AC748">
        <v>11</v>
      </c>
      <c r="AD748">
        <v>42</v>
      </c>
      <c r="AE748">
        <v>0</v>
      </c>
      <c r="AF748">
        <v>0</v>
      </c>
      <c r="AG748">
        <v>3</v>
      </c>
      <c r="AH748">
        <v>0</v>
      </c>
      <c r="AI748">
        <v>5</v>
      </c>
      <c r="AJ748">
        <v>0</v>
      </c>
      <c r="AK748">
        <v>2</v>
      </c>
      <c r="AL748">
        <v>2</v>
      </c>
      <c r="AM748">
        <v>0</v>
      </c>
      <c r="AN748">
        <v>4</v>
      </c>
      <c r="AO748">
        <v>0</v>
      </c>
      <c r="AP748">
        <v>1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10</v>
      </c>
      <c r="AW748">
        <v>0</v>
      </c>
      <c r="AX748">
        <v>0</v>
      </c>
      <c r="AY748">
        <v>1</v>
      </c>
      <c r="AZ748">
        <v>0</v>
      </c>
      <c r="BA748">
        <v>81</v>
      </c>
      <c r="BB748">
        <v>3</v>
      </c>
      <c r="BC748">
        <v>0</v>
      </c>
      <c r="BD748">
        <v>1</v>
      </c>
      <c r="BE748">
        <v>2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3</v>
      </c>
      <c r="CB748">
        <v>3</v>
      </c>
      <c r="CC748">
        <v>2</v>
      </c>
      <c r="CD748">
        <v>0</v>
      </c>
      <c r="CE748">
        <v>0</v>
      </c>
      <c r="CF748">
        <v>0</v>
      </c>
      <c r="CG748">
        <v>0</v>
      </c>
      <c r="CH748">
        <v>1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3</v>
      </c>
      <c r="CR748">
        <v>4</v>
      </c>
      <c r="CS748">
        <v>0</v>
      </c>
      <c r="CT748">
        <v>0</v>
      </c>
      <c r="CU748">
        <v>1</v>
      </c>
      <c r="CV748">
        <v>3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0</v>
      </c>
      <c r="DQ748">
        <v>4</v>
      </c>
      <c r="DR748">
        <v>46</v>
      </c>
      <c r="DS748">
        <v>0</v>
      </c>
      <c r="DT748">
        <v>1</v>
      </c>
      <c r="DU748">
        <v>34</v>
      </c>
      <c r="DV748">
        <v>0</v>
      </c>
      <c r="DW748">
        <v>0</v>
      </c>
      <c r="DX748">
        <v>1</v>
      </c>
      <c r="DY748">
        <v>0</v>
      </c>
      <c r="DZ748">
        <v>0</v>
      </c>
      <c r="EA748">
        <v>0</v>
      </c>
      <c r="EB748">
        <v>0</v>
      </c>
      <c r="EC748">
        <v>0</v>
      </c>
      <c r="ED748">
        <v>0</v>
      </c>
      <c r="EE748">
        <v>0</v>
      </c>
      <c r="EF748">
        <v>0</v>
      </c>
      <c r="EG748">
        <v>0</v>
      </c>
      <c r="EH748">
        <v>0</v>
      </c>
      <c r="EI748">
        <v>0</v>
      </c>
      <c r="EJ748">
        <v>1</v>
      </c>
      <c r="EK748">
        <v>0</v>
      </c>
      <c r="EL748">
        <v>0</v>
      </c>
      <c r="EM748">
        <v>0</v>
      </c>
      <c r="EN748">
        <v>1</v>
      </c>
      <c r="EO748">
        <v>1</v>
      </c>
      <c r="EP748">
        <v>7</v>
      </c>
      <c r="EQ748">
        <v>46</v>
      </c>
      <c r="ER748">
        <v>4</v>
      </c>
      <c r="ES748">
        <v>0</v>
      </c>
      <c r="ET748">
        <v>1</v>
      </c>
      <c r="EU748">
        <v>2</v>
      </c>
      <c r="EV748">
        <v>0</v>
      </c>
      <c r="EW748">
        <v>0</v>
      </c>
      <c r="EX748">
        <v>0</v>
      </c>
      <c r="EY748">
        <v>0</v>
      </c>
      <c r="EZ748">
        <v>0</v>
      </c>
      <c r="FA748">
        <v>1</v>
      </c>
      <c r="FB748">
        <v>0</v>
      </c>
      <c r="FC748">
        <v>0</v>
      </c>
      <c r="FD748">
        <v>0</v>
      </c>
      <c r="FE748">
        <v>0</v>
      </c>
      <c r="FF748">
        <v>0</v>
      </c>
      <c r="FG748">
        <v>0</v>
      </c>
      <c r="FH748">
        <v>0</v>
      </c>
      <c r="FI748">
        <v>0</v>
      </c>
      <c r="FJ748">
        <v>0</v>
      </c>
      <c r="FK748">
        <v>0</v>
      </c>
      <c r="FL748">
        <v>0</v>
      </c>
      <c r="FM748">
        <v>0</v>
      </c>
      <c r="FN748">
        <v>0</v>
      </c>
      <c r="FO748">
        <v>0</v>
      </c>
      <c r="FP748">
        <v>0</v>
      </c>
      <c r="FQ748">
        <v>4</v>
      </c>
      <c r="FR748">
        <v>23</v>
      </c>
      <c r="FS748">
        <v>10</v>
      </c>
      <c r="FT748">
        <v>1</v>
      </c>
      <c r="FU748">
        <v>0</v>
      </c>
      <c r="FV748">
        <v>0</v>
      </c>
      <c r="FW748">
        <v>0</v>
      </c>
      <c r="FX748">
        <v>1</v>
      </c>
      <c r="FY748">
        <v>5</v>
      </c>
      <c r="FZ748">
        <v>0</v>
      </c>
      <c r="GA748">
        <v>1</v>
      </c>
      <c r="GB748">
        <v>0</v>
      </c>
      <c r="GC748">
        <v>0</v>
      </c>
      <c r="GD748">
        <v>0</v>
      </c>
      <c r="GE748">
        <v>1</v>
      </c>
      <c r="GF748">
        <v>0</v>
      </c>
      <c r="GG748">
        <v>0</v>
      </c>
      <c r="GH748">
        <v>0</v>
      </c>
      <c r="GI748">
        <v>1</v>
      </c>
      <c r="GJ748">
        <v>0</v>
      </c>
      <c r="GK748">
        <v>0</v>
      </c>
      <c r="GL748">
        <v>0</v>
      </c>
      <c r="GM748">
        <v>2</v>
      </c>
      <c r="GN748">
        <v>0</v>
      </c>
      <c r="GO748">
        <v>1</v>
      </c>
      <c r="GP748">
        <v>0</v>
      </c>
      <c r="GQ748">
        <v>23</v>
      </c>
      <c r="GR748">
        <v>1</v>
      </c>
      <c r="GS748">
        <v>1</v>
      </c>
      <c r="GT748">
        <v>0</v>
      </c>
      <c r="GU748">
        <v>0</v>
      </c>
      <c r="GV748">
        <v>0</v>
      </c>
      <c r="GW748">
        <v>0</v>
      </c>
      <c r="GX748">
        <v>0</v>
      </c>
      <c r="GY748">
        <v>0</v>
      </c>
      <c r="GZ748">
        <v>0</v>
      </c>
      <c r="HA748">
        <v>0</v>
      </c>
      <c r="HB748">
        <v>0</v>
      </c>
      <c r="HC748">
        <v>0</v>
      </c>
      <c r="HD748">
        <v>0</v>
      </c>
      <c r="HE748">
        <v>0</v>
      </c>
      <c r="HF748">
        <v>0</v>
      </c>
      <c r="HG748">
        <v>0</v>
      </c>
      <c r="HH748">
        <v>0</v>
      </c>
      <c r="HI748">
        <v>0</v>
      </c>
      <c r="HJ748">
        <v>0</v>
      </c>
      <c r="HK748">
        <v>0</v>
      </c>
      <c r="HL748">
        <v>0</v>
      </c>
      <c r="HM748">
        <v>0</v>
      </c>
      <c r="HN748">
        <v>0</v>
      </c>
      <c r="HO748">
        <v>0</v>
      </c>
      <c r="HP748">
        <v>0</v>
      </c>
      <c r="HQ748">
        <v>1</v>
      </c>
      <c r="HR748">
        <v>1</v>
      </c>
      <c r="HS748">
        <v>0</v>
      </c>
      <c r="HT748">
        <v>0</v>
      </c>
      <c r="HU748">
        <v>0</v>
      </c>
      <c r="HV748">
        <v>0</v>
      </c>
      <c r="HW748">
        <v>1</v>
      </c>
      <c r="HX748">
        <v>0</v>
      </c>
      <c r="HY748">
        <v>0</v>
      </c>
      <c r="HZ748">
        <v>0</v>
      </c>
      <c r="IA748">
        <v>0</v>
      </c>
      <c r="IB748">
        <v>0</v>
      </c>
      <c r="IC748">
        <v>0</v>
      </c>
      <c r="ID748">
        <v>0</v>
      </c>
      <c r="IE748">
        <v>1</v>
      </c>
    </row>
    <row r="749" spans="1:239">
      <c r="A749" t="s">
        <v>338</v>
      </c>
      <c r="B749" t="s">
        <v>335</v>
      </c>
      <c r="C749" t="str">
        <f>"062006"</f>
        <v>062006</v>
      </c>
      <c r="D749" t="s">
        <v>337</v>
      </c>
      <c r="E749">
        <v>7</v>
      </c>
      <c r="F749">
        <v>440</v>
      </c>
      <c r="G749">
        <v>340</v>
      </c>
      <c r="H749">
        <v>170</v>
      </c>
      <c r="I749">
        <v>170</v>
      </c>
      <c r="J749">
        <v>2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170</v>
      </c>
      <c r="T749">
        <v>0</v>
      </c>
      <c r="U749">
        <v>0</v>
      </c>
      <c r="V749">
        <v>170</v>
      </c>
      <c r="W749">
        <v>8</v>
      </c>
      <c r="X749">
        <v>7</v>
      </c>
      <c r="Y749">
        <v>1</v>
      </c>
      <c r="Z749">
        <v>0</v>
      </c>
      <c r="AA749">
        <v>162</v>
      </c>
      <c r="AB749">
        <v>45</v>
      </c>
      <c r="AC749">
        <v>6</v>
      </c>
      <c r="AD749">
        <v>14</v>
      </c>
      <c r="AE749">
        <v>6</v>
      </c>
      <c r="AF749">
        <v>0</v>
      </c>
      <c r="AG749">
        <v>0</v>
      </c>
      <c r="AH749">
        <v>0</v>
      </c>
      <c r="AI749">
        <v>3</v>
      </c>
      <c r="AJ749">
        <v>0</v>
      </c>
      <c r="AK749">
        <v>12</v>
      </c>
      <c r="AL749">
        <v>1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1</v>
      </c>
      <c r="AW749">
        <v>1</v>
      </c>
      <c r="AX749">
        <v>0</v>
      </c>
      <c r="AY749">
        <v>0</v>
      </c>
      <c r="AZ749">
        <v>1</v>
      </c>
      <c r="BA749">
        <v>45</v>
      </c>
      <c r="BB749">
        <v>3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2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1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3</v>
      </c>
      <c r="CB749">
        <v>3</v>
      </c>
      <c r="CC749">
        <v>2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1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3</v>
      </c>
      <c r="CR749">
        <v>9</v>
      </c>
      <c r="CS749">
        <v>6</v>
      </c>
      <c r="CT749">
        <v>0</v>
      </c>
      <c r="CU749">
        <v>0</v>
      </c>
      <c r="CV749">
        <v>2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1</v>
      </c>
      <c r="DE749">
        <v>0</v>
      </c>
      <c r="DF749">
        <v>0</v>
      </c>
      <c r="DG749">
        <v>0</v>
      </c>
      <c r="DH749">
        <v>0</v>
      </c>
      <c r="DI749">
        <v>0</v>
      </c>
      <c r="DJ749">
        <v>0</v>
      </c>
      <c r="DK749">
        <v>0</v>
      </c>
      <c r="DL749">
        <v>0</v>
      </c>
      <c r="DM749">
        <v>0</v>
      </c>
      <c r="DN749">
        <v>0</v>
      </c>
      <c r="DO749">
        <v>0</v>
      </c>
      <c r="DP749">
        <v>0</v>
      </c>
      <c r="DQ749">
        <v>9</v>
      </c>
      <c r="DR749">
        <v>80</v>
      </c>
      <c r="DS749">
        <v>1</v>
      </c>
      <c r="DT749">
        <v>0</v>
      </c>
      <c r="DU749">
        <v>74</v>
      </c>
      <c r="DV749">
        <v>1</v>
      </c>
      <c r="DW749">
        <v>0</v>
      </c>
      <c r="DX749">
        <v>2</v>
      </c>
      <c r="DY749">
        <v>0</v>
      </c>
      <c r="DZ749">
        <v>0</v>
      </c>
      <c r="EA749">
        <v>0</v>
      </c>
      <c r="EB749">
        <v>0</v>
      </c>
      <c r="EC749">
        <v>1</v>
      </c>
      <c r="ED749">
        <v>0</v>
      </c>
      <c r="EE749">
        <v>0</v>
      </c>
      <c r="EF749">
        <v>0</v>
      </c>
      <c r="EG749">
        <v>0</v>
      </c>
      <c r="EH749">
        <v>0</v>
      </c>
      <c r="EI749">
        <v>0</v>
      </c>
      <c r="EJ749">
        <v>0</v>
      </c>
      <c r="EK749">
        <v>0</v>
      </c>
      <c r="EL749">
        <v>0</v>
      </c>
      <c r="EM749">
        <v>0</v>
      </c>
      <c r="EN749">
        <v>0</v>
      </c>
      <c r="EO749">
        <v>0</v>
      </c>
      <c r="EP749">
        <v>1</v>
      </c>
      <c r="EQ749">
        <v>80</v>
      </c>
      <c r="ER749">
        <v>2</v>
      </c>
      <c r="ES749">
        <v>0</v>
      </c>
      <c r="ET749">
        <v>0</v>
      </c>
      <c r="EU749">
        <v>1</v>
      </c>
      <c r="EV749">
        <v>0</v>
      </c>
      <c r="EW749">
        <v>0</v>
      </c>
      <c r="EX749">
        <v>0</v>
      </c>
      <c r="EY749">
        <v>0</v>
      </c>
      <c r="EZ749">
        <v>0</v>
      </c>
      <c r="FA749">
        <v>0</v>
      </c>
      <c r="FB749">
        <v>0</v>
      </c>
      <c r="FC749">
        <v>0</v>
      </c>
      <c r="FD749">
        <v>0</v>
      </c>
      <c r="FE749">
        <v>0</v>
      </c>
      <c r="FF749">
        <v>0</v>
      </c>
      <c r="FG749">
        <v>0</v>
      </c>
      <c r="FH749">
        <v>0</v>
      </c>
      <c r="FI749">
        <v>0</v>
      </c>
      <c r="FJ749">
        <v>0</v>
      </c>
      <c r="FK749">
        <v>1</v>
      </c>
      <c r="FL749">
        <v>0</v>
      </c>
      <c r="FM749">
        <v>0</v>
      </c>
      <c r="FN749">
        <v>0</v>
      </c>
      <c r="FO749">
        <v>0</v>
      </c>
      <c r="FP749">
        <v>0</v>
      </c>
      <c r="FQ749">
        <v>2</v>
      </c>
      <c r="FR749">
        <v>17</v>
      </c>
      <c r="FS749">
        <v>7</v>
      </c>
      <c r="FT749">
        <v>2</v>
      </c>
      <c r="FU749">
        <v>0</v>
      </c>
      <c r="FV749">
        <v>0</v>
      </c>
      <c r="FW749">
        <v>0</v>
      </c>
      <c r="FX749">
        <v>0</v>
      </c>
      <c r="FY749">
        <v>1</v>
      </c>
      <c r="FZ749">
        <v>0</v>
      </c>
      <c r="GA749">
        <v>0</v>
      </c>
      <c r="GB749">
        <v>2</v>
      </c>
      <c r="GC749">
        <v>0</v>
      </c>
      <c r="GD749">
        <v>0</v>
      </c>
      <c r="GE749">
        <v>1</v>
      </c>
      <c r="GF749">
        <v>1</v>
      </c>
      <c r="GG749">
        <v>1</v>
      </c>
      <c r="GH749">
        <v>0</v>
      </c>
      <c r="GI749">
        <v>0</v>
      </c>
      <c r="GJ749">
        <v>0</v>
      </c>
      <c r="GK749">
        <v>0</v>
      </c>
      <c r="GL749">
        <v>0</v>
      </c>
      <c r="GM749">
        <v>1</v>
      </c>
      <c r="GN749">
        <v>0</v>
      </c>
      <c r="GO749">
        <v>0</v>
      </c>
      <c r="GP749">
        <v>1</v>
      </c>
      <c r="GQ749">
        <v>17</v>
      </c>
      <c r="GR749">
        <v>3</v>
      </c>
      <c r="GS749">
        <v>1</v>
      </c>
      <c r="GT749">
        <v>1</v>
      </c>
      <c r="GU749">
        <v>0</v>
      </c>
      <c r="GV749">
        <v>0</v>
      </c>
      <c r="GW749">
        <v>0</v>
      </c>
      <c r="GX749">
        <v>0</v>
      </c>
      <c r="GY749">
        <v>0</v>
      </c>
      <c r="GZ749">
        <v>0</v>
      </c>
      <c r="HA749">
        <v>0</v>
      </c>
      <c r="HB749">
        <v>0</v>
      </c>
      <c r="HC749">
        <v>0</v>
      </c>
      <c r="HD749">
        <v>0</v>
      </c>
      <c r="HE749">
        <v>0</v>
      </c>
      <c r="HF749">
        <v>0</v>
      </c>
      <c r="HG749">
        <v>0</v>
      </c>
      <c r="HH749">
        <v>0</v>
      </c>
      <c r="HI749">
        <v>0</v>
      </c>
      <c r="HJ749">
        <v>0</v>
      </c>
      <c r="HK749">
        <v>0</v>
      </c>
      <c r="HL749">
        <v>1</v>
      </c>
      <c r="HM749">
        <v>0</v>
      </c>
      <c r="HN749">
        <v>0</v>
      </c>
      <c r="HO749">
        <v>0</v>
      </c>
      <c r="HP749">
        <v>0</v>
      </c>
      <c r="HQ749">
        <v>3</v>
      </c>
      <c r="HR749">
        <v>0</v>
      </c>
      <c r="HS749">
        <v>0</v>
      </c>
      <c r="HT749">
        <v>0</v>
      </c>
      <c r="HU749">
        <v>0</v>
      </c>
      <c r="HV749">
        <v>0</v>
      </c>
      <c r="HW749">
        <v>0</v>
      </c>
      <c r="HX749">
        <v>0</v>
      </c>
      <c r="HY749">
        <v>0</v>
      </c>
      <c r="HZ749">
        <v>0</v>
      </c>
      <c r="IA749">
        <v>0</v>
      </c>
      <c r="IB749">
        <v>0</v>
      </c>
      <c r="IC749">
        <v>0</v>
      </c>
      <c r="ID749">
        <v>0</v>
      </c>
      <c r="IE749">
        <v>0</v>
      </c>
    </row>
    <row r="750" spans="1:239">
      <c r="A750" t="s">
        <v>336</v>
      </c>
      <c r="B750" t="s">
        <v>335</v>
      </c>
      <c r="C750" t="str">
        <f>"062006"</f>
        <v>062006</v>
      </c>
      <c r="D750" t="s">
        <v>334</v>
      </c>
      <c r="E750">
        <v>8</v>
      </c>
      <c r="F750">
        <v>362</v>
      </c>
      <c r="G750">
        <v>280</v>
      </c>
      <c r="H750">
        <v>169</v>
      </c>
      <c r="I750">
        <v>111</v>
      </c>
      <c r="J750">
        <v>1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111</v>
      </c>
      <c r="T750">
        <v>0</v>
      </c>
      <c r="U750">
        <v>0</v>
      </c>
      <c r="V750">
        <v>111</v>
      </c>
      <c r="W750">
        <v>4</v>
      </c>
      <c r="X750">
        <v>4</v>
      </c>
      <c r="Y750">
        <v>0</v>
      </c>
      <c r="Z750">
        <v>0</v>
      </c>
      <c r="AA750">
        <v>107</v>
      </c>
      <c r="AB750">
        <v>61</v>
      </c>
      <c r="AC750">
        <v>4</v>
      </c>
      <c r="AD750">
        <v>26</v>
      </c>
      <c r="AE750">
        <v>1</v>
      </c>
      <c r="AF750">
        <v>0</v>
      </c>
      <c r="AG750">
        <v>2</v>
      </c>
      <c r="AH750">
        <v>0</v>
      </c>
      <c r="AI750">
        <v>17</v>
      </c>
      <c r="AJ750">
        <v>0</v>
      </c>
      <c r="AK750">
        <v>8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2</v>
      </c>
      <c r="AW750">
        <v>0</v>
      </c>
      <c r="AX750">
        <v>1</v>
      </c>
      <c r="AY750">
        <v>0</v>
      </c>
      <c r="AZ750">
        <v>0</v>
      </c>
      <c r="BA750">
        <v>61</v>
      </c>
      <c r="BB750">
        <v>3</v>
      </c>
      <c r="BC750">
        <v>0</v>
      </c>
      <c r="BD750">
        <v>0</v>
      </c>
      <c r="BE750">
        <v>2</v>
      </c>
      <c r="BF750">
        <v>0</v>
      </c>
      <c r="BG750">
        <v>0</v>
      </c>
      <c r="BH750">
        <v>0</v>
      </c>
      <c r="BI750">
        <v>1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3</v>
      </c>
      <c r="CB750">
        <v>3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3</v>
      </c>
      <c r="CQ750">
        <v>3</v>
      </c>
      <c r="CR750">
        <v>1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1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0</v>
      </c>
      <c r="DM750">
        <v>0</v>
      </c>
      <c r="DN750">
        <v>0</v>
      </c>
      <c r="DO750">
        <v>0</v>
      </c>
      <c r="DP750">
        <v>0</v>
      </c>
      <c r="DQ750">
        <v>1</v>
      </c>
      <c r="DR750">
        <v>19</v>
      </c>
      <c r="DS750">
        <v>6</v>
      </c>
      <c r="DT750">
        <v>1</v>
      </c>
      <c r="DU750">
        <v>9</v>
      </c>
      <c r="DV750">
        <v>0</v>
      </c>
      <c r="DW750">
        <v>0</v>
      </c>
      <c r="DX750">
        <v>0</v>
      </c>
      <c r="DY750">
        <v>0</v>
      </c>
      <c r="DZ750">
        <v>0</v>
      </c>
      <c r="EA750">
        <v>0</v>
      </c>
      <c r="EB750">
        <v>0</v>
      </c>
      <c r="EC750">
        <v>0</v>
      </c>
      <c r="ED750">
        <v>0</v>
      </c>
      <c r="EE750">
        <v>0</v>
      </c>
      <c r="EF750">
        <v>0</v>
      </c>
      <c r="EG750">
        <v>0</v>
      </c>
      <c r="EH750">
        <v>0</v>
      </c>
      <c r="EI750">
        <v>0</v>
      </c>
      <c r="EJ750">
        <v>0</v>
      </c>
      <c r="EK750">
        <v>0</v>
      </c>
      <c r="EL750">
        <v>0</v>
      </c>
      <c r="EM750">
        <v>0</v>
      </c>
      <c r="EN750">
        <v>0</v>
      </c>
      <c r="EO750">
        <v>1</v>
      </c>
      <c r="EP750">
        <v>2</v>
      </c>
      <c r="EQ750">
        <v>19</v>
      </c>
      <c r="ER750">
        <v>1</v>
      </c>
      <c r="ES750">
        <v>0</v>
      </c>
      <c r="ET750">
        <v>1</v>
      </c>
      <c r="EU750">
        <v>0</v>
      </c>
      <c r="EV750">
        <v>0</v>
      </c>
      <c r="EW750">
        <v>0</v>
      </c>
      <c r="EX750">
        <v>0</v>
      </c>
      <c r="EY750">
        <v>0</v>
      </c>
      <c r="EZ750">
        <v>0</v>
      </c>
      <c r="FA750">
        <v>0</v>
      </c>
      <c r="FB750">
        <v>0</v>
      </c>
      <c r="FC750">
        <v>0</v>
      </c>
      <c r="FD750">
        <v>0</v>
      </c>
      <c r="FE750">
        <v>0</v>
      </c>
      <c r="FF750">
        <v>0</v>
      </c>
      <c r="FG750">
        <v>0</v>
      </c>
      <c r="FH750">
        <v>0</v>
      </c>
      <c r="FI750">
        <v>0</v>
      </c>
      <c r="FJ750">
        <v>0</v>
      </c>
      <c r="FK750">
        <v>0</v>
      </c>
      <c r="FL750">
        <v>0</v>
      </c>
      <c r="FM750">
        <v>0</v>
      </c>
      <c r="FN750">
        <v>0</v>
      </c>
      <c r="FO750">
        <v>0</v>
      </c>
      <c r="FP750">
        <v>0</v>
      </c>
      <c r="FQ750">
        <v>1</v>
      </c>
      <c r="FR750">
        <v>14</v>
      </c>
      <c r="FS750">
        <v>8</v>
      </c>
      <c r="FT750">
        <v>1</v>
      </c>
      <c r="FU750">
        <v>0</v>
      </c>
      <c r="FV750">
        <v>0</v>
      </c>
      <c r="FW750">
        <v>0</v>
      </c>
      <c r="FX750">
        <v>0</v>
      </c>
      <c r="FY750">
        <v>0</v>
      </c>
      <c r="FZ750">
        <v>1</v>
      </c>
      <c r="GA750">
        <v>1</v>
      </c>
      <c r="GB750">
        <v>2</v>
      </c>
      <c r="GC750">
        <v>0</v>
      </c>
      <c r="GD750">
        <v>0</v>
      </c>
      <c r="GE750">
        <v>0</v>
      </c>
      <c r="GF750">
        <v>0</v>
      </c>
      <c r="GG750">
        <v>0</v>
      </c>
      <c r="GH750">
        <v>0</v>
      </c>
      <c r="GI750">
        <v>0</v>
      </c>
      <c r="GJ750">
        <v>0</v>
      </c>
      <c r="GK750">
        <v>0</v>
      </c>
      <c r="GL750">
        <v>0</v>
      </c>
      <c r="GM750">
        <v>1</v>
      </c>
      <c r="GN750">
        <v>0</v>
      </c>
      <c r="GO750">
        <v>0</v>
      </c>
      <c r="GP750">
        <v>0</v>
      </c>
      <c r="GQ750">
        <v>14</v>
      </c>
      <c r="GR750">
        <v>5</v>
      </c>
      <c r="GS750">
        <v>1</v>
      </c>
      <c r="GT750">
        <v>4</v>
      </c>
      <c r="GU750">
        <v>0</v>
      </c>
      <c r="GV750">
        <v>0</v>
      </c>
      <c r="GW750">
        <v>0</v>
      </c>
      <c r="GX750">
        <v>0</v>
      </c>
      <c r="GY750">
        <v>0</v>
      </c>
      <c r="GZ750">
        <v>0</v>
      </c>
      <c r="HA750">
        <v>0</v>
      </c>
      <c r="HB750">
        <v>0</v>
      </c>
      <c r="HC750">
        <v>0</v>
      </c>
      <c r="HD750">
        <v>0</v>
      </c>
      <c r="HE750">
        <v>0</v>
      </c>
      <c r="HF750">
        <v>0</v>
      </c>
      <c r="HG750">
        <v>0</v>
      </c>
      <c r="HH750">
        <v>0</v>
      </c>
      <c r="HI750">
        <v>0</v>
      </c>
      <c r="HJ750">
        <v>0</v>
      </c>
      <c r="HK750">
        <v>0</v>
      </c>
      <c r="HL750">
        <v>0</v>
      </c>
      <c r="HM750">
        <v>0</v>
      </c>
      <c r="HN750">
        <v>0</v>
      </c>
      <c r="HO750">
        <v>0</v>
      </c>
      <c r="HP750">
        <v>0</v>
      </c>
      <c r="HQ750">
        <v>5</v>
      </c>
      <c r="HR750">
        <v>0</v>
      </c>
      <c r="HS750">
        <v>0</v>
      </c>
      <c r="HT750">
        <v>0</v>
      </c>
      <c r="HU750">
        <v>0</v>
      </c>
      <c r="HV750">
        <v>0</v>
      </c>
      <c r="HW750">
        <v>0</v>
      </c>
      <c r="HX750">
        <v>0</v>
      </c>
      <c r="HY750">
        <v>0</v>
      </c>
      <c r="HZ750">
        <v>0</v>
      </c>
      <c r="IA750">
        <v>0</v>
      </c>
      <c r="IB750">
        <v>0</v>
      </c>
      <c r="IC750">
        <v>0</v>
      </c>
      <c r="ID750">
        <v>0</v>
      </c>
      <c r="IE750">
        <v>0</v>
      </c>
    </row>
    <row r="751" spans="1:239">
      <c r="A751" t="s">
        <v>333</v>
      </c>
      <c r="B751" t="s">
        <v>320</v>
      </c>
      <c r="C751" t="str">
        <f>"062007"</f>
        <v>062007</v>
      </c>
      <c r="D751" t="s">
        <v>332</v>
      </c>
      <c r="E751">
        <v>1</v>
      </c>
      <c r="F751">
        <v>1051</v>
      </c>
      <c r="G751">
        <v>800</v>
      </c>
      <c r="H751">
        <v>362</v>
      </c>
      <c r="I751">
        <v>438</v>
      </c>
      <c r="J751">
        <v>0</v>
      </c>
      <c r="K751">
        <v>4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438</v>
      </c>
      <c r="T751">
        <v>0</v>
      </c>
      <c r="U751">
        <v>0</v>
      </c>
      <c r="V751">
        <v>438</v>
      </c>
      <c r="W751">
        <v>20</v>
      </c>
      <c r="X751">
        <v>18</v>
      </c>
      <c r="Y751">
        <v>2</v>
      </c>
      <c r="Z751">
        <v>0</v>
      </c>
      <c r="AA751">
        <v>418</v>
      </c>
      <c r="AB751">
        <v>194</v>
      </c>
      <c r="AC751">
        <v>21</v>
      </c>
      <c r="AD751">
        <v>90</v>
      </c>
      <c r="AE751">
        <v>2</v>
      </c>
      <c r="AF751">
        <v>3</v>
      </c>
      <c r="AG751">
        <v>17</v>
      </c>
      <c r="AH751">
        <v>0</v>
      </c>
      <c r="AI751">
        <v>3</v>
      </c>
      <c r="AJ751">
        <v>1</v>
      </c>
      <c r="AK751">
        <v>29</v>
      </c>
      <c r="AL751">
        <v>10</v>
      </c>
      <c r="AM751">
        <v>4</v>
      </c>
      <c r="AN751">
        <v>0</v>
      </c>
      <c r="AO751">
        <v>1</v>
      </c>
      <c r="AP751">
        <v>3</v>
      </c>
      <c r="AQ751">
        <v>0</v>
      </c>
      <c r="AR751">
        <v>1</v>
      </c>
      <c r="AS751">
        <v>0</v>
      </c>
      <c r="AT751">
        <v>1</v>
      </c>
      <c r="AU751">
        <v>0</v>
      </c>
      <c r="AV751">
        <v>1</v>
      </c>
      <c r="AW751">
        <v>2</v>
      </c>
      <c r="AX751">
        <v>2</v>
      </c>
      <c r="AY751">
        <v>0</v>
      </c>
      <c r="AZ751">
        <v>3</v>
      </c>
      <c r="BA751">
        <v>194</v>
      </c>
      <c r="BB751">
        <v>24</v>
      </c>
      <c r="BC751">
        <v>5</v>
      </c>
      <c r="BD751">
        <v>5</v>
      </c>
      <c r="BE751">
        <v>6</v>
      </c>
      <c r="BF751">
        <v>0</v>
      </c>
      <c r="BG751">
        <v>0</v>
      </c>
      <c r="BH751">
        <v>1</v>
      </c>
      <c r="BI751">
        <v>2</v>
      </c>
      <c r="BJ751">
        <v>2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2</v>
      </c>
      <c r="BV751">
        <v>1</v>
      </c>
      <c r="BW751">
        <v>0</v>
      </c>
      <c r="BX751">
        <v>0</v>
      </c>
      <c r="BY751">
        <v>0</v>
      </c>
      <c r="BZ751">
        <v>0</v>
      </c>
      <c r="CA751">
        <v>24</v>
      </c>
      <c r="CB751">
        <v>9</v>
      </c>
      <c r="CC751">
        <v>4</v>
      </c>
      <c r="CD751">
        <v>3</v>
      </c>
      <c r="CE751">
        <v>1</v>
      </c>
      <c r="CF751">
        <v>0</v>
      </c>
      <c r="CG751">
        <v>1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9</v>
      </c>
      <c r="CR751">
        <v>9</v>
      </c>
      <c r="CS751">
        <v>6</v>
      </c>
      <c r="CT751">
        <v>0</v>
      </c>
      <c r="CU751">
        <v>1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2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0</v>
      </c>
      <c r="DQ751">
        <v>9</v>
      </c>
      <c r="DR751">
        <v>43</v>
      </c>
      <c r="DS751">
        <v>11</v>
      </c>
      <c r="DT751">
        <v>2</v>
      </c>
      <c r="DU751">
        <v>24</v>
      </c>
      <c r="DV751">
        <v>1</v>
      </c>
      <c r="DW751">
        <v>0</v>
      </c>
      <c r="DX751">
        <v>0</v>
      </c>
      <c r="DY751">
        <v>0</v>
      </c>
      <c r="DZ751">
        <v>0</v>
      </c>
      <c r="EA751">
        <v>0</v>
      </c>
      <c r="EB751">
        <v>0</v>
      </c>
      <c r="EC751">
        <v>0</v>
      </c>
      <c r="ED751">
        <v>1</v>
      </c>
      <c r="EE751">
        <v>0</v>
      </c>
      <c r="EF751">
        <v>0</v>
      </c>
      <c r="EG751">
        <v>0</v>
      </c>
      <c r="EH751">
        <v>0</v>
      </c>
      <c r="EI751">
        <v>0</v>
      </c>
      <c r="EJ751">
        <v>0</v>
      </c>
      <c r="EK751">
        <v>0</v>
      </c>
      <c r="EL751">
        <v>0</v>
      </c>
      <c r="EM751">
        <v>0</v>
      </c>
      <c r="EN751">
        <v>1</v>
      </c>
      <c r="EO751">
        <v>0</v>
      </c>
      <c r="EP751">
        <v>3</v>
      </c>
      <c r="EQ751">
        <v>43</v>
      </c>
      <c r="ER751">
        <v>76</v>
      </c>
      <c r="ES751">
        <v>8</v>
      </c>
      <c r="ET751">
        <v>0</v>
      </c>
      <c r="EU751">
        <v>66</v>
      </c>
      <c r="EV751">
        <v>0</v>
      </c>
      <c r="EW751">
        <v>0</v>
      </c>
      <c r="EX751">
        <v>0</v>
      </c>
      <c r="EY751">
        <v>0</v>
      </c>
      <c r="EZ751">
        <v>0</v>
      </c>
      <c r="FA751">
        <v>0</v>
      </c>
      <c r="FB751">
        <v>0</v>
      </c>
      <c r="FC751">
        <v>0</v>
      </c>
      <c r="FD751">
        <v>0</v>
      </c>
      <c r="FE751">
        <v>0</v>
      </c>
      <c r="FF751">
        <v>0</v>
      </c>
      <c r="FG751">
        <v>0</v>
      </c>
      <c r="FH751">
        <v>2</v>
      </c>
      <c r="FI751">
        <v>0</v>
      </c>
      <c r="FJ751">
        <v>0</v>
      </c>
      <c r="FK751">
        <v>0</v>
      </c>
      <c r="FL751">
        <v>0</v>
      </c>
      <c r="FM751">
        <v>0</v>
      </c>
      <c r="FN751">
        <v>0</v>
      </c>
      <c r="FO751">
        <v>0</v>
      </c>
      <c r="FP751">
        <v>0</v>
      </c>
      <c r="FQ751">
        <v>76</v>
      </c>
      <c r="FR751">
        <v>53</v>
      </c>
      <c r="FS751">
        <v>40</v>
      </c>
      <c r="FT751">
        <v>2</v>
      </c>
      <c r="FU751">
        <v>0</v>
      </c>
      <c r="FV751">
        <v>0</v>
      </c>
      <c r="FW751">
        <v>0</v>
      </c>
      <c r="FX751">
        <v>0</v>
      </c>
      <c r="FY751">
        <v>0</v>
      </c>
      <c r="FZ751">
        <v>0</v>
      </c>
      <c r="GA751">
        <v>0</v>
      </c>
      <c r="GB751">
        <v>6</v>
      </c>
      <c r="GC751">
        <v>0</v>
      </c>
      <c r="GD751">
        <v>0</v>
      </c>
      <c r="GE751">
        <v>1</v>
      </c>
      <c r="GF751">
        <v>2</v>
      </c>
      <c r="GG751">
        <v>0</v>
      </c>
      <c r="GH751">
        <v>0</v>
      </c>
      <c r="GI751">
        <v>0</v>
      </c>
      <c r="GJ751">
        <v>0</v>
      </c>
      <c r="GK751">
        <v>1</v>
      </c>
      <c r="GL751">
        <v>0</v>
      </c>
      <c r="GM751">
        <v>0</v>
      </c>
      <c r="GN751">
        <v>0</v>
      </c>
      <c r="GO751">
        <v>0</v>
      </c>
      <c r="GP751">
        <v>1</v>
      </c>
      <c r="GQ751">
        <v>53</v>
      </c>
      <c r="GR751">
        <v>10</v>
      </c>
      <c r="GS751">
        <v>1</v>
      </c>
      <c r="GT751">
        <v>6</v>
      </c>
      <c r="GU751">
        <v>0</v>
      </c>
      <c r="GV751">
        <v>0</v>
      </c>
      <c r="GW751">
        <v>0</v>
      </c>
      <c r="GX751">
        <v>0</v>
      </c>
      <c r="GY751">
        <v>0</v>
      </c>
      <c r="GZ751">
        <v>1</v>
      </c>
      <c r="HA751">
        <v>0</v>
      </c>
      <c r="HB751">
        <v>0</v>
      </c>
      <c r="HC751">
        <v>0</v>
      </c>
      <c r="HD751">
        <v>0</v>
      </c>
      <c r="HE751">
        <v>0</v>
      </c>
      <c r="HF751">
        <v>1</v>
      </c>
      <c r="HG751">
        <v>0</v>
      </c>
      <c r="HH751">
        <v>0</v>
      </c>
      <c r="HI751">
        <v>0</v>
      </c>
      <c r="HJ751">
        <v>0</v>
      </c>
      <c r="HK751">
        <v>1</v>
      </c>
      <c r="HL751">
        <v>0</v>
      </c>
      <c r="HM751">
        <v>0</v>
      </c>
      <c r="HN751">
        <v>0</v>
      </c>
      <c r="HO751">
        <v>0</v>
      </c>
      <c r="HP751">
        <v>0</v>
      </c>
      <c r="HQ751">
        <v>10</v>
      </c>
      <c r="HR751">
        <v>0</v>
      </c>
      <c r="HS751">
        <v>0</v>
      </c>
      <c r="HT751">
        <v>0</v>
      </c>
      <c r="HU751">
        <v>0</v>
      </c>
      <c r="HV751">
        <v>0</v>
      </c>
      <c r="HW751">
        <v>0</v>
      </c>
      <c r="HX751">
        <v>0</v>
      </c>
      <c r="HY751">
        <v>0</v>
      </c>
      <c r="HZ751">
        <v>0</v>
      </c>
      <c r="IA751">
        <v>0</v>
      </c>
      <c r="IB751">
        <v>0</v>
      </c>
      <c r="IC751">
        <v>0</v>
      </c>
      <c r="ID751">
        <v>0</v>
      </c>
      <c r="IE751">
        <v>0</v>
      </c>
    </row>
    <row r="752" spans="1:239">
      <c r="A752" t="s">
        <v>331</v>
      </c>
      <c r="B752" t="s">
        <v>320</v>
      </c>
      <c r="C752" t="str">
        <f>"062007"</f>
        <v>062007</v>
      </c>
      <c r="D752" t="s">
        <v>330</v>
      </c>
      <c r="E752">
        <v>2</v>
      </c>
      <c r="F752">
        <v>592</v>
      </c>
      <c r="G752">
        <v>450</v>
      </c>
      <c r="H752">
        <v>205</v>
      </c>
      <c r="I752">
        <v>245</v>
      </c>
      <c r="J752">
        <v>0</v>
      </c>
      <c r="K752">
        <v>4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245</v>
      </c>
      <c r="T752">
        <v>0</v>
      </c>
      <c r="U752">
        <v>0</v>
      </c>
      <c r="V752">
        <v>245</v>
      </c>
      <c r="W752">
        <v>15</v>
      </c>
      <c r="X752">
        <v>11</v>
      </c>
      <c r="Y752">
        <v>4</v>
      </c>
      <c r="Z752">
        <v>0</v>
      </c>
      <c r="AA752">
        <v>230</v>
      </c>
      <c r="AB752">
        <v>109</v>
      </c>
      <c r="AC752">
        <v>12</v>
      </c>
      <c r="AD752">
        <v>53</v>
      </c>
      <c r="AE752">
        <v>2</v>
      </c>
      <c r="AF752">
        <v>1</v>
      </c>
      <c r="AG752">
        <v>5</v>
      </c>
      <c r="AH752">
        <v>1</v>
      </c>
      <c r="AI752">
        <v>1</v>
      </c>
      <c r="AJ752">
        <v>0</v>
      </c>
      <c r="AK752">
        <v>13</v>
      </c>
      <c r="AL752">
        <v>15</v>
      </c>
      <c r="AM752">
        <v>3</v>
      </c>
      <c r="AN752">
        <v>1</v>
      </c>
      <c r="AO752">
        <v>0</v>
      </c>
      <c r="AP752">
        <v>0</v>
      </c>
      <c r="AQ752">
        <v>0</v>
      </c>
      <c r="AR752">
        <v>2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109</v>
      </c>
      <c r="BB752">
        <v>16</v>
      </c>
      <c r="BC752">
        <v>1</v>
      </c>
      <c r="BD752">
        <v>0</v>
      </c>
      <c r="BE752">
        <v>7</v>
      </c>
      <c r="BF752">
        <v>0</v>
      </c>
      <c r="BG752">
        <v>0</v>
      </c>
      <c r="BH752">
        <v>1</v>
      </c>
      <c r="BI752">
        <v>1</v>
      </c>
      <c r="BJ752">
        <v>1</v>
      </c>
      <c r="BK752">
        <v>0</v>
      </c>
      <c r="BL752">
        <v>0</v>
      </c>
      <c r="BM752">
        <v>0</v>
      </c>
      <c r="BN752">
        <v>0</v>
      </c>
      <c r="BO752">
        <v>3</v>
      </c>
      <c r="BP752">
        <v>0</v>
      </c>
      <c r="BQ752">
        <v>0</v>
      </c>
      <c r="BR752">
        <v>0</v>
      </c>
      <c r="BS752">
        <v>1</v>
      </c>
      <c r="BT752">
        <v>0</v>
      </c>
      <c r="BU752">
        <v>0</v>
      </c>
      <c r="BV752">
        <v>0</v>
      </c>
      <c r="BW752">
        <v>0</v>
      </c>
      <c r="BX752">
        <v>1</v>
      </c>
      <c r="BY752">
        <v>0</v>
      </c>
      <c r="BZ752">
        <v>0</v>
      </c>
      <c r="CA752">
        <v>16</v>
      </c>
      <c r="CB752">
        <v>8</v>
      </c>
      <c r="CC752">
        <v>4</v>
      </c>
      <c r="CD752">
        <v>1</v>
      </c>
      <c r="CE752">
        <v>0</v>
      </c>
      <c r="CF752">
        <v>1</v>
      </c>
      <c r="CG752">
        <v>1</v>
      </c>
      <c r="CH752">
        <v>0</v>
      </c>
      <c r="CI752">
        <v>1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8</v>
      </c>
      <c r="CR752">
        <v>10</v>
      </c>
      <c r="CS752">
        <v>2</v>
      </c>
      <c r="CT752">
        <v>1</v>
      </c>
      <c r="CU752">
        <v>1</v>
      </c>
      <c r="CV752">
        <v>1</v>
      </c>
      <c r="CW752">
        <v>0</v>
      </c>
      <c r="CX752">
        <v>0</v>
      </c>
      <c r="CY752">
        <v>0</v>
      </c>
      <c r="CZ752">
        <v>0</v>
      </c>
      <c r="DA752">
        <v>1</v>
      </c>
      <c r="DB752">
        <v>0</v>
      </c>
      <c r="DC752">
        <v>1</v>
      </c>
      <c r="DD752">
        <v>0</v>
      </c>
      <c r="DE752">
        <v>0</v>
      </c>
      <c r="DF752">
        <v>0</v>
      </c>
      <c r="DG752">
        <v>1</v>
      </c>
      <c r="DH752">
        <v>0</v>
      </c>
      <c r="DI752">
        <v>1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1</v>
      </c>
      <c r="DQ752">
        <v>10</v>
      </c>
      <c r="DR752">
        <v>24</v>
      </c>
      <c r="DS752">
        <v>4</v>
      </c>
      <c r="DT752">
        <v>1</v>
      </c>
      <c r="DU752">
        <v>16</v>
      </c>
      <c r="DV752">
        <v>0</v>
      </c>
      <c r="DW752">
        <v>0</v>
      </c>
      <c r="DX752">
        <v>0</v>
      </c>
      <c r="DY752">
        <v>0</v>
      </c>
      <c r="DZ752">
        <v>0</v>
      </c>
      <c r="EA752">
        <v>0</v>
      </c>
      <c r="EB752">
        <v>0</v>
      </c>
      <c r="EC752">
        <v>0</v>
      </c>
      <c r="ED752">
        <v>0</v>
      </c>
      <c r="EE752">
        <v>0</v>
      </c>
      <c r="EF752">
        <v>0</v>
      </c>
      <c r="EG752">
        <v>1</v>
      </c>
      <c r="EH752">
        <v>0</v>
      </c>
      <c r="EI752">
        <v>0</v>
      </c>
      <c r="EJ752">
        <v>1</v>
      </c>
      <c r="EK752">
        <v>0</v>
      </c>
      <c r="EL752">
        <v>0</v>
      </c>
      <c r="EM752">
        <v>0</v>
      </c>
      <c r="EN752">
        <v>0</v>
      </c>
      <c r="EO752">
        <v>0</v>
      </c>
      <c r="EP752">
        <v>1</v>
      </c>
      <c r="EQ752">
        <v>24</v>
      </c>
      <c r="ER752">
        <v>27</v>
      </c>
      <c r="ES752">
        <v>0</v>
      </c>
      <c r="ET752">
        <v>1</v>
      </c>
      <c r="EU752">
        <v>23</v>
      </c>
      <c r="EV752">
        <v>0</v>
      </c>
      <c r="EW752">
        <v>0</v>
      </c>
      <c r="EX752">
        <v>0</v>
      </c>
      <c r="EY752">
        <v>0</v>
      </c>
      <c r="EZ752">
        <v>0</v>
      </c>
      <c r="FA752">
        <v>0</v>
      </c>
      <c r="FB752">
        <v>0</v>
      </c>
      <c r="FC752">
        <v>0</v>
      </c>
      <c r="FD752">
        <v>0</v>
      </c>
      <c r="FE752">
        <v>1</v>
      </c>
      <c r="FF752">
        <v>0</v>
      </c>
      <c r="FG752">
        <v>0</v>
      </c>
      <c r="FH752">
        <v>1</v>
      </c>
      <c r="FI752">
        <v>0</v>
      </c>
      <c r="FJ752">
        <v>0</v>
      </c>
      <c r="FK752">
        <v>0</v>
      </c>
      <c r="FL752">
        <v>0</v>
      </c>
      <c r="FM752">
        <v>0</v>
      </c>
      <c r="FN752">
        <v>0</v>
      </c>
      <c r="FO752">
        <v>0</v>
      </c>
      <c r="FP752">
        <v>1</v>
      </c>
      <c r="FQ752">
        <v>27</v>
      </c>
      <c r="FR752">
        <v>33</v>
      </c>
      <c r="FS752">
        <v>21</v>
      </c>
      <c r="FT752">
        <v>5</v>
      </c>
      <c r="FU752">
        <v>1</v>
      </c>
      <c r="FV752">
        <v>0</v>
      </c>
      <c r="FW752">
        <v>0</v>
      </c>
      <c r="FX752">
        <v>0</v>
      </c>
      <c r="FY752">
        <v>0</v>
      </c>
      <c r="FZ752">
        <v>1</v>
      </c>
      <c r="GA752">
        <v>1</v>
      </c>
      <c r="GB752">
        <v>0</v>
      </c>
      <c r="GC752">
        <v>0</v>
      </c>
      <c r="GD752">
        <v>1</v>
      </c>
      <c r="GE752">
        <v>1</v>
      </c>
      <c r="GF752">
        <v>1</v>
      </c>
      <c r="GG752">
        <v>0</v>
      </c>
      <c r="GH752">
        <v>0</v>
      </c>
      <c r="GI752">
        <v>0</v>
      </c>
      <c r="GJ752">
        <v>0</v>
      </c>
      <c r="GK752">
        <v>0</v>
      </c>
      <c r="GL752">
        <v>0</v>
      </c>
      <c r="GM752">
        <v>0</v>
      </c>
      <c r="GN752">
        <v>1</v>
      </c>
      <c r="GO752">
        <v>0</v>
      </c>
      <c r="GP752">
        <v>0</v>
      </c>
      <c r="GQ752">
        <v>33</v>
      </c>
      <c r="GR752">
        <v>3</v>
      </c>
      <c r="GS752">
        <v>1</v>
      </c>
      <c r="GT752">
        <v>1</v>
      </c>
      <c r="GU752">
        <v>0</v>
      </c>
      <c r="GV752">
        <v>0</v>
      </c>
      <c r="GW752">
        <v>0</v>
      </c>
      <c r="GX752">
        <v>0</v>
      </c>
      <c r="GY752">
        <v>0</v>
      </c>
      <c r="GZ752">
        <v>0</v>
      </c>
      <c r="HA752">
        <v>0</v>
      </c>
      <c r="HB752">
        <v>0</v>
      </c>
      <c r="HC752">
        <v>0</v>
      </c>
      <c r="HD752">
        <v>0</v>
      </c>
      <c r="HE752">
        <v>0</v>
      </c>
      <c r="HF752">
        <v>0</v>
      </c>
      <c r="HG752">
        <v>0</v>
      </c>
      <c r="HH752">
        <v>0</v>
      </c>
      <c r="HI752">
        <v>0</v>
      </c>
      <c r="HJ752">
        <v>0</v>
      </c>
      <c r="HK752">
        <v>0</v>
      </c>
      <c r="HL752">
        <v>0</v>
      </c>
      <c r="HM752">
        <v>0</v>
      </c>
      <c r="HN752">
        <v>0</v>
      </c>
      <c r="HO752">
        <v>0</v>
      </c>
      <c r="HP752">
        <v>1</v>
      </c>
      <c r="HQ752">
        <v>3</v>
      </c>
      <c r="HR752">
        <v>0</v>
      </c>
      <c r="HS752">
        <v>0</v>
      </c>
      <c r="HT752">
        <v>0</v>
      </c>
      <c r="HU752">
        <v>0</v>
      </c>
      <c r="HV752">
        <v>0</v>
      </c>
      <c r="HW752">
        <v>0</v>
      </c>
      <c r="HX752">
        <v>0</v>
      </c>
      <c r="HY752">
        <v>0</v>
      </c>
      <c r="HZ752">
        <v>0</v>
      </c>
      <c r="IA752">
        <v>0</v>
      </c>
      <c r="IB752">
        <v>0</v>
      </c>
      <c r="IC752">
        <v>0</v>
      </c>
      <c r="ID752">
        <v>0</v>
      </c>
      <c r="IE752">
        <v>0</v>
      </c>
    </row>
    <row r="753" spans="1:239">
      <c r="A753" t="s">
        <v>329</v>
      </c>
      <c r="B753" t="s">
        <v>320</v>
      </c>
      <c r="C753" t="str">
        <f>"062007"</f>
        <v>062007</v>
      </c>
      <c r="D753" t="s">
        <v>328</v>
      </c>
      <c r="E753">
        <v>3</v>
      </c>
      <c r="F753">
        <v>1011</v>
      </c>
      <c r="G753">
        <v>770</v>
      </c>
      <c r="H753">
        <v>354</v>
      </c>
      <c r="I753">
        <v>416</v>
      </c>
      <c r="J753">
        <v>3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416</v>
      </c>
      <c r="T753">
        <v>0</v>
      </c>
      <c r="U753">
        <v>0</v>
      </c>
      <c r="V753">
        <v>416</v>
      </c>
      <c r="W753">
        <v>21</v>
      </c>
      <c r="X753">
        <v>15</v>
      </c>
      <c r="Y753">
        <v>6</v>
      </c>
      <c r="Z753">
        <v>0</v>
      </c>
      <c r="AA753">
        <v>395</v>
      </c>
      <c r="AB753">
        <v>236</v>
      </c>
      <c r="AC753">
        <v>16</v>
      </c>
      <c r="AD753">
        <v>146</v>
      </c>
      <c r="AE753">
        <v>9</v>
      </c>
      <c r="AF753">
        <v>2</v>
      </c>
      <c r="AG753">
        <v>9</v>
      </c>
      <c r="AH753">
        <v>2</v>
      </c>
      <c r="AI753">
        <v>6</v>
      </c>
      <c r="AJ753">
        <v>1</v>
      </c>
      <c r="AK753">
        <v>13</v>
      </c>
      <c r="AL753">
        <v>19</v>
      </c>
      <c r="AM753">
        <v>2</v>
      </c>
      <c r="AN753">
        <v>1</v>
      </c>
      <c r="AO753">
        <v>0</v>
      </c>
      <c r="AP753">
        <v>0</v>
      </c>
      <c r="AQ753">
        <v>2</v>
      </c>
      <c r="AR753">
        <v>0</v>
      </c>
      <c r="AS753">
        <v>2</v>
      </c>
      <c r="AT753">
        <v>1</v>
      </c>
      <c r="AU753">
        <v>0</v>
      </c>
      <c r="AV753">
        <v>2</v>
      </c>
      <c r="AW753">
        <v>0</v>
      </c>
      <c r="AX753">
        <v>0</v>
      </c>
      <c r="AY753">
        <v>2</v>
      </c>
      <c r="AZ753">
        <v>1</v>
      </c>
      <c r="BA753">
        <v>236</v>
      </c>
      <c r="BB753">
        <v>19</v>
      </c>
      <c r="BC753">
        <v>5</v>
      </c>
      <c r="BD753">
        <v>1</v>
      </c>
      <c r="BE753">
        <v>2</v>
      </c>
      <c r="BF753">
        <v>0</v>
      </c>
      <c r="BG753">
        <v>0</v>
      </c>
      <c r="BH753">
        <v>1</v>
      </c>
      <c r="BI753">
        <v>1</v>
      </c>
      <c r="BJ753">
        <v>2</v>
      </c>
      <c r="BK753">
        <v>0</v>
      </c>
      <c r="BL753">
        <v>0</v>
      </c>
      <c r="BM753">
        <v>0</v>
      </c>
      <c r="BN753">
        <v>0</v>
      </c>
      <c r="BO753">
        <v>6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1</v>
      </c>
      <c r="BY753">
        <v>0</v>
      </c>
      <c r="BZ753">
        <v>0</v>
      </c>
      <c r="CA753">
        <v>19</v>
      </c>
      <c r="CB753">
        <v>2</v>
      </c>
      <c r="CC753">
        <v>0</v>
      </c>
      <c r="CD753">
        <v>0</v>
      </c>
      <c r="CE753">
        <v>0</v>
      </c>
      <c r="CF753">
        <v>0</v>
      </c>
      <c r="CG753">
        <v>1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1</v>
      </c>
      <c r="CP753">
        <v>0</v>
      </c>
      <c r="CQ753">
        <v>2</v>
      </c>
      <c r="CR753">
        <v>9</v>
      </c>
      <c r="CS753">
        <v>3</v>
      </c>
      <c r="CT753">
        <v>1</v>
      </c>
      <c r="CU753">
        <v>0</v>
      </c>
      <c r="CV753">
        <v>0</v>
      </c>
      <c r="CW753">
        <v>0</v>
      </c>
      <c r="CX753">
        <v>1</v>
      </c>
      <c r="CY753">
        <v>0</v>
      </c>
      <c r="CZ753">
        <v>0</v>
      </c>
      <c r="DA753">
        <v>2</v>
      </c>
      <c r="DB753">
        <v>1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1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0</v>
      </c>
      <c r="DQ753">
        <v>9</v>
      </c>
      <c r="DR753">
        <v>51</v>
      </c>
      <c r="DS753">
        <v>5</v>
      </c>
      <c r="DT753">
        <v>0</v>
      </c>
      <c r="DU753">
        <v>29</v>
      </c>
      <c r="DV753">
        <v>0</v>
      </c>
      <c r="DW753">
        <v>0</v>
      </c>
      <c r="DX753">
        <v>0</v>
      </c>
      <c r="DY753">
        <v>0</v>
      </c>
      <c r="DZ753">
        <v>0</v>
      </c>
      <c r="EA753">
        <v>1</v>
      </c>
      <c r="EB753">
        <v>2</v>
      </c>
      <c r="EC753">
        <v>1</v>
      </c>
      <c r="ED753">
        <v>0</v>
      </c>
      <c r="EE753">
        <v>0</v>
      </c>
      <c r="EF753">
        <v>0</v>
      </c>
      <c r="EG753">
        <v>0</v>
      </c>
      <c r="EH753">
        <v>0</v>
      </c>
      <c r="EI753">
        <v>0</v>
      </c>
      <c r="EJ753">
        <v>0</v>
      </c>
      <c r="EK753">
        <v>0</v>
      </c>
      <c r="EL753">
        <v>0</v>
      </c>
      <c r="EM753">
        <v>0</v>
      </c>
      <c r="EN753">
        <v>2</v>
      </c>
      <c r="EO753">
        <v>0</v>
      </c>
      <c r="EP753">
        <v>11</v>
      </c>
      <c r="EQ753">
        <v>51</v>
      </c>
      <c r="ER753">
        <v>33</v>
      </c>
      <c r="ES753">
        <v>0</v>
      </c>
      <c r="ET753">
        <v>0</v>
      </c>
      <c r="EU753">
        <v>29</v>
      </c>
      <c r="EV753">
        <v>0</v>
      </c>
      <c r="EW753">
        <v>0</v>
      </c>
      <c r="EX753">
        <v>0</v>
      </c>
      <c r="EY753">
        <v>0</v>
      </c>
      <c r="EZ753">
        <v>0</v>
      </c>
      <c r="FA753">
        <v>0</v>
      </c>
      <c r="FB753">
        <v>0</v>
      </c>
      <c r="FC753">
        <v>0</v>
      </c>
      <c r="FD753">
        <v>1</v>
      </c>
      <c r="FE753">
        <v>0</v>
      </c>
      <c r="FF753">
        <v>0</v>
      </c>
      <c r="FG753">
        <v>0</v>
      </c>
      <c r="FH753">
        <v>0</v>
      </c>
      <c r="FI753">
        <v>0</v>
      </c>
      <c r="FJ753">
        <v>0</v>
      </c>
      <c r="FK753">
        <v>1</v>
      </c>
      <c r="FL753">
        <v>0</v>
      </c>
      <c r="FM753">
        <v>0</v>
      </c>
      <c r="FN753">
        <v>0</v>
      </c>
      <c r="FO753">
        <v>1</v>
      </c>
      <c r="FP753">
        <v>1</v>
      </c>
      <c r="FQ753">
        <v>33</v>
      </c>
      <c r="FR753">
        <v>40</v>
      </c>
      <c r="FS753">
        <v>17</v>
      </c>
      <c r="FT753">
        <v>1</v>
      </c>
      <c r="FU753">
        <v>0</v>
      </c>
      <c r="FV753">
        <v>0</v>
      </c>
      <c r="FW753">
        <v>1</v>
      </c>
      <c r="FX753">
        <v>0</v>
      </c>
      <c r="FY753">
        <v>7</v>
      </c>
      <c r="FZ753">
        <v>0</v>
      </c>
      <c r="GA753">
        <v>0</v>
      </c>
      <c r="GB753">
        <v>6</v>
      </c>
      <c r="GC753">
        <v>0</v>
      </c>
      <c r="GD753">
        <v>0</v>
      </c>
      <c r="GE753">
        <v>0</v>
      </c>
      <c r="GF753">
        <v>5</v>
      </c>
      <c r="GG753">
        <v>1</v>
      </c>
      <c r="GH753">
        <v>0</v>
      </c>
      <c r="GI753">
        <v>0</v>
      </c>
      <c r="GJ753">
        <v>0</v>
      </c>
      <c r="GK753">
        <v>0</v>
      </c>
      <c r="GL753">
        <v>2</v>
      </c>
      <c r="GM753">
        <v>0</v>
      </c>
      <c r="GN753">
        <v>0</v>
      </c>
      <c r="GO753">
        <v>0</v>
      </c>
      <c r="GP753">
        <v>0</v>
      </c>
      <c r="GQ753">
        <v>40</v>
      </c>
      <c r="GR753">
        <v>4</v>
      </c>
      <c r="GS753">
        <v>1</v>
      </c>
      <c r="GT753">
        <v>2</v>
      </c>
      <c r="GU753">
        <v>0</v>
      </c>
      <c r="GV753">
        <v>0</v>
      </c>
      <c r="GW753">
        <v>0</v>
      </c>
      <c r="GX753">
        <v>0</v>
      </c>
      <c r="GY753">
        <v>0</v>
      </c>
      <c r="GZ753">
        <v>0</v>
      </c>
      <c r="HA753">
        <v>0</v>
      </c>
      <c r="HB753">
        <v>0</v>
      </c>
      <c r="HC753">
        <v>0</v>
      </c>
      <c r="HD753">
        <v>0</v>
      </c>
      <c r="HE753">
        <v>0</v>
      </c>
      <c r="HF753">
        <v>0</v>
      </c>
      <c r="HG753">
        <v>0</v>
      </c>
      <c r="HH753">
        <v>0</v>
      </c>
      <c r="HI753">
        <v>0</v>
      </c>
      <c r="HJ753">
        <v>1</v>
      </c>
      <c r="HK753">
        <v>0</v>
      </c>
      <c r="HL753">
        <v>0</v>
      </c>
      <c r="HM753">
        <v>0</v>
      </c>
      <c r="HN753">
        <v>0</v>
      </c>
      <c r="HO753">
        <v>0</v>
      </c>
      <c r="HP753">
        <v>0</v>
      </c>
      <c r="HQ753">
        <v>4</v>
      </c>
      <c r="HR753">
        <v>1</v>
      </c>
      <c r="HS753">
        <v>0</v>
      </c>
      <c r="HT753">
        <v>0</v>
      </c>
      <c r="HU753">
        <v>0</v>
      </c>
      <c r="HV753">
        <v>0</v>
      </c>
      <c r="HW753">
        <v>0</v>
      </c>
      <c r="HX753">
        <v>0</v>
      </c>
      <c r="HY753">
        <v>0</v>
      </c>
      <c r="HZ753">
        <v>0</v>
      </c>
      <c r="IA753">
        <v>1</v>
      </c>
      <c r="IB753">
        <v>0</v>
      </c>
      <c r="IC753">
        <v>0</v>
      </c>
      <c r="ID753">
        <v>0</v>
      </c>
      <c r="IE753">
        <v>1</v>
      </c>
    </row>
    <row r="754" spans="1:239">
      <c r="A754" t="s">
        <v>327</v>
      </c>
      <c r="B754" t="s">
        <v>320</v>
      </c>
      <c r="C754" t="str">
        <f>"062007"</f>
        <v>062007</v>
      </c>
      <c r="D754" t="s">
        <v>326</v>
      </c>
      <c r="E754">
        <v>4</v>
      </c>
      <c r="F754">
        <v>1064</v>
      </c>
      <c r="G754">
        <v>810</v>
      </c>
      <c r="H754">
        <v>382</v>
      </c>
      <c r="I754">
        <v>428</v>
      </c>
      <c r="J754">
        <v>0</v>
      </c>
      <c r="K754">
        <v>3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428</v>
      </c>
      <c r="T754">
        <v>0</v>
      </c>
      <c r="U754">
        <v>0</v>
      </c>
      <c r="V754">
        <v>428</v>
      </c>
      <c r="W754">
        <v>25</v>
      </c>
      <c r="X754">
        <v>21</v>
      </c>
      <c r="Y754">
        <v>4</v>
      </c>
      <c r="Z754">
        <v>0</v>
      </c>
      <c r="AA754">
        <v>403</v>
      </c>
      <c r="AB754">
        <v>236</v>
      </c>
      <c r="AC754">
        <v>31</v>
      </c>
      <c r="AD754">
        <v>116</v>
      </c>
      <c r="AE754">
        <v>4</v>
      </c>
      <c r="AF754">
        <v>1</v>
      </c>
      <c r="AG754">
        <v>10</v>
      </c>
      <c r="AH754">
        <v>0</v>
      </c>
      <c r="AI754">
        <v>8</v>
      </c>
      <c r="AJ754">
        <v>1</v>
      </c>
      <c r="AK754">
        <v>42</v>
      </c>
      <c r="AL754">
        <v>10</v>
      </c>
      <c r="AM754">
        <v>1</v>
      </c>
      <c r="AN754">
        <v>0</v>
      </c>
      <c r="AO754">
        <v>0</v>
      </c>
      <c r="AP754">
        <v>0</v>
      </c>
      <c r="AQ754">
        <v>1</v>
      </c>
      <c r="AR754">
        <v>2</v>
      </c>
      <c r="AS754">
        <v>0</v>
      </c>
      <c r="AT754">
        <v>0</v>
      </c>
      <c r="AU754">
        <v>2</v>
      </c>
      <c r="AV754">
        <v>2</v>
      </c>
      <c r="AW754">
        <v>2</v>
      </c>
      <c r="AX754">
        <v>1</v>
      </c>
      <c r="AY754">
        <v>1</v>
      </c>
      <c r="AZ754">
        <v>1</v>
      </c>
      <c r="BA754">
        <v>236</v>
      </c>
      <c r="BB754">
        <v>23</v>
      </c>
      <c r="BC754">
        <v>4</v>
      </c>
      <c r="BD754">
        <v>2</v>
      </c>
      <c r="BE754">
        <v>9</v>
      </c>
      <c r="BF754">
        <v>1</v>
      </c>
      <c r="BG754">
        <v>0</v>
      </c>
      <c r="BH754">
        <v>0</v>
      </c>
      <c r="BI754">
        <v>3</v>
      </c>
      <c r="BJ754">
        <v>1</v>
      </c>
      <c r="BK754">
        <v>0</v>
      </c>
      <c r="BL754">
        <v>1</v>
      </c>
      <c r="BM754">
        <v>0</v>
      </c>
      <c r="BN754">
        <v>0</v>
      </c>
      <c r="BO754">
        <v>1</v>
      </c>
      <c r="BP754">
        <v>1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23</v>
      </c>
      <c r="CB754">
        <v>12</v>
      </c>
      <c r="CC754">
        <v>4</v>
      </c>
      <c r="CD754">
        <v>1</v>
      </c>
      <c r="CE754">
        <v>2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1</v>
      </c>
      <c r="CL754">
        <v>0</v>
      </c>
      <c r="CM754">
        <v>0</v>
      </c>
      <c r="CN754">
        <v>0</v>
      </c>
      <c r="CO754">
        <v>2</v>
      </c>
      <c r="CP754">
        <v>2</v>
      </c>
      <c r="CQ754">
        <v>12</v>
      </c>
      <c r="CR754">
        <v>9</v>
      </c>
      <c r="CS754">
        <v>3</v>
      </c>
      <c r="CT754">
        <v>0</v>
      </c>
      <c r="CU754">
        <v>0</v>
      </c>
      <c r="CV754">
        <v>2</v>
      </c>
      <c r="CW754">
        <v>1</v>
      </c>
      <c r="CX754">
        <v>1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1</v>
      </c>
      <c r="DE754">
        <v>0</v>
      </c>
      <c r="DF754">
        <v>0</v>
      </c>
      <c r="DG754">
        <v>0</v>
      </c>
      <c r="DH754">
        <v>0</v>
      </c>
      <c r="DI754">
        <v>0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0</v>
      </c>
      <c r="DP754">
        <v>1</v>
      </c>
      <c r="DQ754">
        <v>9</v>
      </c>
      <c r="DR754">
        <v>34</v>
      </c>
      <c r="DS754">
        <v>3</v>
      </c>
      <c r="DT754">
        <v>1</v>
      </c>
      <c r="DU754">
        <v>26</v>
      </c>
      <c r="DV754">
        <v>0</v>
      </c>
      <c r="DW754">
        <v>0</v>
      </c>
      <c r="DX754">
        <v>0</v>
      </c>
      <c r="DY754">
        <v>0</v>
      </c>
      <c r="DZ754">
        <v>0</v>
      </c>
      <c r="EA754">
        <v>0</v>
      </c>
      <c r="EB754">
        <v>0</v>
      </c>
      <c r="EC754">
        <v>0</v>
      </c>
      <c r="ED754">
        <v>0</v>
      </c>
      <c r="EE754">
        <v>0</v>
      </c>
      <c r="EF754">
        <v>0</v>
      </c>
      <c r="EG754">
        <v>0</v>
      </c>
      <c r="EH754">
        <v>0</v>
      </c>
      <c r="EI754">
        <v>0</v>
      </c>
      <c r="EJ754">
        <v>2</v>
      </c>
      <c r="EK754">
        <v>0</v>
      </c>
      <c r="EL754">
        <v>0</v>
      </c>
      <c r="EM754">
        <v>0</v>
      </c>
      <c r="EN754">
        <v>0</v>
      </c>
      <c r="EO754">
        <v>0</v>
      </c>
      <c r="EP754">
        <v>2</v>
      </c>
      <c r="EQ754">
        <v>34</v>
      </c>
      <c r="ER754">
        <v>28</v>
      </c>
      <c r="ES754">
        <v>2</v>
      </c>
      <c r="ET754">
        <v>1</v>
      </c>
      <c r="EU754">
        <v>22</v>
      </c>
      <c r="EV754">
        <v>0</v>
      </c>
      <c r="EW754">
        <v>1</v>
      </c>
      <c r="EX754">
        <v>0</v>
      </c>
      <c r="EY754">
        <v>0</v>
      </c>
      <c r="EZ754">
        <v>0</v>
      </c>
      <c r="FA754">
        <v>0</v>
      </c>
      <c r="FB754">
        <v>0</v>
      </c>
      <c r="FC754">
        <v>1</v>
      </c>
      <c r="FD754">
        <v>0</v>
      </c>
      <c r="FE754">
        <v>0</v>
      </c>
      <c r="FF754">
        <v>0</v>
      </c>
      <c r="FG754">
        <v>1</v>
      </c>
      <c r="FH754">
        <v>0</v>
      </c>
      <c r="FI754">
        <v>0</v>
      </c>
      <c r="FJ754">
        <v>0</v>
      </c>
      <c r="FK754">
        <v>0</v>
      </c>
      <c r="FL754">
        <v>0</v>
      </c>
      <c r="FM754">
        <v>0</v>
      </c>
      <c r="FN754">
        <v>0</v>
      </c>
      <c r="FO754">
        <v>0</v>
      </c>
      <c r="FP754">
        <v>0</v>
      </c>
      <c r="FQ754">
        <v>28</v>
      </c>
      <c r="FR754">
        <v>54</v>
      </c>
      <c r="FS754">
        <v>23</v>
      </c>
      <c r="FT754">
        <v>6</v>
      </c>
      <c r="FU754">
        <v>2</v>
      </c>
      <c r="FV754">
        <v>0</v>
      </c>
      <c r="FW754">
        <v>0</v>
      </c>
      <c r="FX754">
        <v>0</v>
      </c>
      <c r="FY754">
        <v>1</v>
      </c>
      <c r="FZ754">
        <v>2</v>
      </c>
      <c r="GA754">
        <v>5</v>
      </c>
      <c r="GB754">
        <v>2</v>
      </c>
      <c r="GC754">
        <v>2</v>
      </c>
      <c r="GD754">
        <v>0</v>
      </c>
      <c r="GE754">
        <v>1</v>
      </c>
      <c r="GF754">
        <v>5</v>
      </c>
      <c r="GG754">
        <v>1</v>
      </c>
      <c r="GH754">
        <v>0</v>
      </c>
      <c r="GI754">
        <v>0</v>
      </c>
      <c r="GJ754">
        <v>0</v>
      </c>
      <c r="GK754">
        <v>1</v>
      </c>
      <c r="GL754">
        <v>0</v>
      </c>
      <c r="GM754">
        <v>0</v>
      </c>
      <c r="GN754">
        <v>0</v>
      </c>
      <c r="GO754">
        <v>1</v>
      </c>
      <c r="GP754">
        <v>2</v>
      </c>
      <c r="GQ754">
        <v>54</v>
      </c>
      <c r="GR754">
        <v>6</v>
      </c>
      <c r="GS754">
        <v>0</v>
      </c>
      <c r="GT754">
        <v>4</v>
      </c>
      <c r="GU754">
        <v>1</v>
      </c>
      <c r="GV754">
        <v>0</v>
      </c>
      <c r="GW754">
        <v>0</v>
      </c>
      <c r="GX754">
        <v>0</v>
      </c>
      <c r="GY754">
        <v>0</v>
      </c>
      <c r="GZ754">
        <v>0</v>
      </c>
      <c r="HA754">
        <v>0</v>
      </c>
      <c r="HB754">
        <v>0</v>
      </c>
      <c r="HC754">
        <v>0</v>
      </c>
      <c r="HD754">
        <v>0</v>
      </c>
      <c r="HE754">
        <v>0</v>
      </c>
      <c r="HF754">
        <v>0</v>
      </c>
      <c r="HG754">
        <v>0</v>
      </c>
      <c r="HH754">
        <v>0</v>
      </c>
      <c r="HI754">
        <v>0</v>
      </c>
      <c r="HJ754">
        <v>0</v>
      </c>
      <c r="HK754">
        <v>0</v>
      </c>
      <c r="HL754">
        <v>0</v>
      </c>
      <c r="HM754">
        <v>0</v>
      </c>
      <c r="HN754">
        <v>1</v>
      </c>
      <c r="HO754">
        <v>0</v>
      </c>
      <c r="HP754">
        <v>0</v>
      </c>
      <c r="HQ754">
        <v>6</v>
      </c>
      <c r="HR754">
        <v>1</v>
      </c>
      <c r="HS754">
        <v>0</v>
      </c>
      <c r="HT754">
        <v>0</v>
      </c>
      <c r="HU754">
        <v>0</v>
      </c>
      <c r="HV754">
        <v>0</v>
      </c>
      <c r="HW754">
        <v>0</v>
      </c>
      <c r="HX754">
        <v>0</v>
      </c>
      <c r="HY754">
        <v>1</v>
      </c>
      <c r="HZ754">
        <v>0</v>
      </c>
      <c r="IA754">
        <v>0</v>
      </c>
      <c r="IB754">
        <v>0</v>
      </c>
      <c r="IC754">
        <v>0</v>
      </c>
      <c r="ID754">
        <v>0</v>
      </c>
      <c r="IE754">
        <v>1</v>
      </c>
    </row>
    <row r="755" spans="1:239">
      <c r="A755" t="s">
        <v>325</v>
      </c>
      <c r="B755" t="s">
        <v>320</v>
      </c>
      <c r="C755" t="str">
        <f>"062007"</f>
        <v>062007</v>
      </c>
      <c r="D755" t="s">
        <v>324</v>
      </c>
      <c r="E755">
        <v>5</v>
      </c>
      <c r="F755">
        <v>362</v>
      </c>
      <c r="G755">
        <v>280</v>
      </c>
      <c r="H755">
        <v>153</v>
      </c>
      <c r="I755">
        <v>127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127</v>
      </c>
      <c r="T755">
        <v>0</v>
      </c>
      <c r="U755">
        <v>0</v>
      </c>
      <c r="V755">
        <v>127</v>
      </c>
      <c r="W755">
        <v>3</v>
      </c>
      <c r="X755">
        <v>2</v>
      </c>
      <c r="Y755">
        <v>1</v>
      </c>
      <c r="Z755">
        <v>0</v>
      </c>
      <c r="AA755">
        <v>124</v>
      </c>
      <c r="AB755">
        <v>75</v>
      </c>
      <c r="AC755">
        <v>5</v>
      </c>
      <c r="AD755">
        <v>32</v>
      </c>
      <c r="AE755">
        <v>1</v>
      </c>
      <c r="AF755">
        <v>0</v>
      </c>
      <c r="AG755">
        <v>9</v>
      </c>
      <c r="AH755">
        <v>0</v>
      </c>
      <c r="AI755">
        <v>0</v>
      </c>
      <c r="AJ755">
        <v>1</v>
      </c>
      <c r="AK755">
        <v>4</v>
      </c>
      <c r="AL755">
        <v>19</v>
      </c>
      <c r="AM755">
        <v>2</v>
      </c>
      <c r="AN755">
        <v>0</v>
      </c>
      <c r="AO755">
        <v>0</v>
      </c>
      <c r="AP755">
        <v>0</v>
      </c>
      <c r="AQ755">
        <v>1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1</v>
      </c>
      <c r="BA755">
        <v>75</v>
      </c>
      <c r="BB755">
        <v>5</v>
      </c>
      <c r="BC755">
        <v>0</v>
      </c>
      <c r="BD755">
        <v>0</v>
      </c>
      <c r="BE755">
        <v>4</v>
      </c>
      <c r="BF755">
        <v>0</v>
      </c>
      <c r="BG755">
        <v>0</v>
      </c>
      <c r="BH755">
        <v>0</v>
      </c>
      <c r="BI755">
        <v>1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5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5</v>
      </c>
      <c r="CS755">
        <v>4</v>
      </c>
      <c r="CT755">
        <v>0</v>
      </c>
      <c r="CU755">
        <v>0</v>
      </c>
      <c r="CV755">
        <v>1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  <c r="DJ755">
        <v>0</v>
      </c>
      <c r="DK755">
        <v>0</v>
      </c>
      <c r="DL755">
        <v>0</v>
      </c>
      <c r="DM755">
        <v>0</v>
      </c>
      <c r="DN755">
        <v>0</v>
      </c>
      <c r="DO755">
        <v>0</v>
      </c>
      <c r="DP755">
        <v>0</v>
      </c>
      <c r="DQ755">
        <v>5</v>
      </c>
      <c r="DR755">
        <v>18</v>
      </c>
      <c r="DS755">
        <v>2</v>
      </c>
      <c r="DT755">
        <v>1</v>
      </c>
      <c r="DU755">
        <v>12</v>
      </c>
      <c r="DV755">
        <v>0</v>
      </c>
      <c r="DW755">
        <v>0</v>
      </c>
      <c r="DX755">
        <v>0</v>
      </c>
      <c r="DY755">
        <v>0</v>
      </c>
      <c r="DZ755">
        <v>0</v>
      </c>
      <c r="EA755">
        <v>1</v>
      </c>
      <c r="EB755">
        <v>0</v>
      </c>
      <c r="EC755">
        <v>0</v>
      </c>
      <c r="ED755">
        <v>0</v>
      </c>
      <c r="EE755">
        <v>0</v>
      </c>
      <c r="EF755">
        <v>0</v>
      </c>
      <c r="EG755">
        <v>0</v>
      </c>
      <c r="EH755">
        <v>0</v>
      </c>
      <c r="EI755">
        <v>0</v>
      </c>
      <c r="EJ755">
        <v>1</v>
      </c>
      <c r="EK755">
        <v>0</v>
      </c>
      <c r="EL755">
        <v>0</v>
      </c>
      <c r="EM755">
        <v>0</v>
      </c>
      <c r="EN755">
        <v>0</v>
      </c>
      <c r="EO755">
        <v>0</v>
      </c>
      <c r="EP755">
        <v>1</v>
      </c>
      <c r="EQ755">
        <v>18</v>
      </c>
      <c r="ER755">
        <v>6</v>
      </c>
      <c r="ES755">
        <v>1</v>
      </c>
      <c r="ET755">
        <v>0</v>
      </c>
      <c r="EU755">
        <v>5</v>
      </c>
      <c r="EV755">
        <v>0</v>
      </c>
      <c r="EW755">
        <v>0</v>
      </c>
      <c r="EX755">
        <v>0</v>
      </c>
      <c r="EY755">
        <v>0</v>
      </c>
      <c r="EZ755">
        <v>0</v>
      </c>
      <c r="FA755">
        <v>0</v>
      </c>
      <c r="FB755">
        <v>0</v>
      </c>
      <c r="FC755">
        <v>0</v>
      </c>
      <c r="FD755">
        <v>0</v>
      </c>
      <c r="FE755">
        <v>0</v>
      </c>
      <c r="FF755">
        <v>0</v>
      </c>
      <c r="FG755">
        <v>0</v>
      </c>
      <c r="FH755">
        <v>0</v>
      </c>
      <c r="FI755">
        <v>0</v>
      </c>
      <c r="FJ755">
        <v>0</v>
      </c>
      <c r="FK755">
        <v>0</v>
      </c>
      <c r="FL755">
        <v>0</v>
      </c>
      <c r="FM755">
        <v>0</v>
      </c>
      <c r="FN755">
        <v>0</v>
      </c>
      <c r="FO755">
        <v>0</v>
      </c>
      <c r="FP755">
        <v>0</v>
      </c>
      <c r="FQ755">
        <v>6</v>
      </c>
      <c r="FR755">
        <v>13</v>
      </c>
      <c r="FS755">
        <v>11</v>
      </c>
      <c r="FT755">
        <v>0</v>
      </c>
      <c r="FU755">
        <v>0</v>
      </c>
      <c r="FV755">
        <v>0</v>
      </c>
      <c r="FW755">
        <v>0</v>
      </c>
      <c r="FX755">
        <v>0</v>
      </c>
      <c r="FY755">
        <v>0</v>
      </c>
      <c r="FZ755">
        <v>0</v>
      </c>
      <c r="GA755">
        <v>0</v>
      </c>
      <c r="GB755">
        <v>0</v>
      </c>
      <c r="GC755">
        <v>0</v>
      </c>
      <c r="GD755">
        <v>0</v>
      </c>
      <c r="GE755">
        <v>0</v>
      </c>
      <c r="GF755">
        <v>0</v>
      </c>
      <c r="GG755">
        <v>0</v>
      </c>
      <c r="GH755">
        <v>0</v>
      </c>
      <c r="GI755">
        <v>0</v>
      </c>
      <c r="GJ755">
        <v>0</v>
      </c>
      <c r="GK755">
        <v>0</v>
      </c>
      <c r="GL755">
        <v>2</v>
      </c>
      <c r="GM755">
        <v>0</v>
      </c>
      <c r="GN755">
        <v>0</v>
      </c>
      <c r="GO755">
        <v>0</v>
      </c>
      <c r="GP755">
        <v>0</v>
      </c>
      <c r="GQ755">
        <v>13</v>
      </c>
      <c r="GR755">
        <v>2</v>
      </c>
      <c r="GS755">
        <v>0</v>
      </c>
      <c r="GT755">
        <v>0</v>
      </c>
      <c r="GU755">
        <v>0</v>
      </c>
      <c r="GV755">
        <v>0</v>
      </c>
      <c r="GW755">
        <v>0</v>
      </c>
      <c r="GX755">
        <v>0</v>
      </c>
      <c r="GY755">
        <v>0</v>
      </c>
      <c r="GZ755">
        <v>1</v>
      </c>
      <c r="HA755">
        <v>0</v>
      </c>
      <c r="HB755">
        <v>0</v>
      </c>
      <c r="HC755">
        <v>0</v>
      </c>
      <c r="HD755">
        <v>0</v>
      </c>
      <c r="HE755">
        <v>0</v>
      </c>
      <c r="HF755">
        <v>0</v>
      </c>
      <c r="HG755">
        <v>0</v>
      </c>
      <c r="HH755">
        <v>0</v>
      </c>
      <c r="HI755">
        <v>0</v>
      </c>
      <c r="HJ755">
        <v>0</v>
      </c>
      <c r="HK755">
        <v>0</v>
      </c>
      <c r="HL755">
        <v>0</v>
      </c>
      <c r="HM755">
        <v>0</v>
      </c>
      <c r="HN755">
        <v>1</v>
      </c>
      <c r="HO755">
        <v>0</v>
      </c>
      <c r="HP755">
        <v>0</v>
      </c>
      <c r="HQ755">
        <v>2</v>
      </c>
      <c r="HR755">
        <v>0</v>
      </c>
      <c r="HS755">
        <v>0</v>
      </c>
      <c r="HT755">
        <v>0</v>
      </c>
      <c r="HU755">
        <v>0</v>
      </c>
      <c r="HV755">
        <v>0</v>
      </c>
      <c r="HW755">
        <v>0</v>
      </c>
      <c r="HX755">
        <v>0</v>
      </c>
      <c r="HY755">
        <v>0</v>
      </c>
      <c r="HZ755">
        <v>0</v>
      </c>
      <c r="IA755">
        <v>0</v>
      </c>
      <c r="IB755">
        <v>0</v>
      </c>
      <c r="IC755">
        <v>0</v>
      </c>
      <c r="ID755">
        <v>0</v>
      </c>
      <c r="IE755">
        <v>0</v>
      </c>
    </row>
    <row r="756" spans="1:239">
      <c r="A756" t="s">
        <v>323</v>
      </c>
      <c r="B756" t="s">
        <v>320</v>
      </c>
      <c r="C756" t="str">
        <f>"062007"</f>
        <v>062007</v>
      </c>
      <c r="D756" t="s">
        <v>322</v>
      </c>
      <c r="E756">
        <v>6</v>
      </c>
      <c r="F756">
        <v>415</v>
      </c>
      <c r="G756">
        <v>320</v>
      </c>
      <c r="H756">
        <v>173</v>
      </c>
      <c r="I756">
        <v>147</v>
      </c>
      <c r="J756">
        <v>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147</v>
      </c>
      <c r="T756">
        <v>0</v>
      </c>
      <c r="U756">
        <v>0</v>
      </c>
      <c r="V756">
        <v>147</v>
      </c>
      <c r="W756">
        <v>14</v>
      </c>
      <c r="X756">
        <v>12</v>
      </c>
      <c r="Y756">
        <v>2</v>
      </c>
      <c r="Z756">
        <v>0</v>
      </c>
      <c r="AA756">
        <v>133</v>
      </c>
      <c r="AB756">
        <v>70</v>
      </c>
      <c r="AC756">
        <v>11</v>
      </c>
      <c r="AD756">
        <v>24</v>
      </c>
      <c r="AE756">
        <v>2</v>
      </c>
      <c r="AF756">
        <v>1</v>
      </c>
      <c r="AG756">
        <v>7</v>
      </c>
      <c r="AH756">
        <v>0</v>
      </c>
      <c r="AI756">
        <v>3</v>
      </c>
      <c r="AJ756">
        <v>3</v>
      </c>
      <c r="AK756">
        <v>6</v>
      </c>
      <c r="AL756">
        <v>4</v>
      </c>
      <c r="AM756">
        <v>0</v>
      </c>
      <c r="AN756">
        <v>0</v>
      </c>
      <c r="AO756">
        <v>0</v>
      </c>
      <c r="AP756">
        <v>1</v>
      </c>
      <c r="AQ756">
        <v>0</v>
      </c>
      <c r="AR756">
        <v>0</v>
      </c>
      <c r="AS756">
        <v>1</v>
      </c>
      <c r="AT756">
        <v>0</v>
      </c>
      <c r="AU756">
        <v>0</v>
      </c>
      <c r="AV756">
        <v>0</v>
      </c>
      <c r="AW756">
        <v>1</v>
      </c>
      <c r="AX756">
        <v>5</v>
      </c>
      <c r="AY756">
        <v>1</v>
      </c>
      <c r="AZ756">
        <v>0</v>
      </c>
      <c r="BA756">
        <v>70</v>
      </c>
      <c r="BB756">
        <v>17</v>
      </c>
      <c r="BC756">
        <v>5</v>
      </c>
      <c r="BD756">
        <v>1</v>
      </c>
      <c r="BE756">
        <v>3</v>
      </c>
      <c r="BF756">
        <v>0</v>
      </c>
      <c r="BG756">
        <v>0</v>
      </c>
      <c r="BH756">
        <v>0</v>
      </c>
      <c r="BI756">
        <v>0</v>
      </c>
      <c r="BJ756">
        <v>4</v>
      </c>
      <c r="BK756">
        <v>0</v>
      </c>
      <c r="BL756">
        <v>0</v>
      </c>
      <c r="BM756">
        <v>0</v>
      </c>
      <c r="BN756">
        <v>0</v>
      </c>
      <c r="BO756">
        <v>2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2</v>
      </c>
      <c r="BY756">
        <v>0</v>
      </c>
      <c r="BZ756">
        <v>0</v>
      </c>
      <c r="CA756">
        <v>17</v>
      </c>
      <c r="CB756">
        <v>3</v>
      </c>
      <c r="CC756">
        <v>0</v>
      </c>
      <c r="CD756">
        <v>0</v>
      </c>
      <c r="CE756">
        <v>1</v>
      </c>
      <c r="CF756">
        <v>0</v>
      </c>
      <c r="CG756">
        <v>0</v>
      </c>
      <c r="CH756">
        <v>0</v>
      </c>
      <c r="CI756">
        <v>0</v>
      </c>
      <c r="CJ756">
        <v>1</v>
      </c>
      <c r="CK756">
        <v>0</v>
      </c>
      <c r="CL756">
        <v>0</v>
      </c>
      <c r="CM756">
        <v>0</v>
      </c>
      <c r="CN756">
        <v>1</v>
      </c>
      <c r="CO756">
        <v>0</v>
      </c>
      <c r="CP756">
        <v>0</v>
      </c>
      <c r="CQ756">
        <v>3</v>
      </c>
      <c r="CR756">
        <v>3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1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1</v>
      </c>
      <c r="DE756">
        <v>0</v>
      </c>
      <c r="DF756">
        <v>0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0</v>
      </c>
      <c r="DM756">
        <v>0</v>
      </c>
      <c r="DN756">
        <v>0</v>
      </c>
      <c r="DO756">
        <v>0</v>
      </c>
      <c r="DP756">
        <v>1</v>
      </c>
      <c r="DQ756">
        <v>3</v>
      </c>
      <c r="DR756">
        <v>16</v>
      </c>
      <c r="DS756">
        <v>1</v>
      </c>
      <c r="DT756">
        <v>1</v>
      </c>
      <c r="DU756">
        <v>8</v>
      </c>
      <c r="DV756">
        <v>1</v>
      </c>
      <c r="DW756">
        <v>0</v>
      </c>
      <c r="DX756">
        <v>0</v>
      </c>
      <c r="DY756">
        <v>0</v>
      </c>
      <c r="DZ756">
        <v>0</v>
      </c>
      <c r="EA756">
        <v>0</v>
      </c>
      <c r="EB756">
        <v>0</v>
      </c>
      <c r="EC756">
        <v>0</v>
      </c>
      <c r="ED756">
        <v>1</v>
      </c>
      <c r="EE756">
        <v>0</v>
      </c>
      <c r="EF756">
        <v>0</v>
      </c>
      <c r="EG756">
        <v>0</v>
      </c>
      <c r="EH756">
        <v>0</v>
      </c>
      <c r="EI756">
        <v>0</v>
      </c>
      <c r="EJ756">
        <v>1</v>
      </c>
      <c r="EK756">
        <v>0</v>
      </c>
      <c r="EL756">
        <v>0</v>
      </c>
      <c r="EM756">
        <v>0</v>
      </c>
      <c r="EN756">
        <v>1</v>
      </c>
      <c r="EO756">
        <v>0</v>
      </c>
      <c r="EP756">
        <v>2</v>
      </c>
      <c r="EQ756">
        <v>16</v>
      </c>
      <c r="ER756">
        <v>9</v>
      </c>
      <c r="ES756">
        <v>1</v>
      </c>
      <c r="ET756">
        <v>0</v>
      </c>
      <c r="EU756">
        <v>7</v>
      </c>
      <c r="EV756">
        <v>0</v>
      </c>
      <c r="EW756">
        <v>0</v>
      </c>
      <c r="EX756">
        <v>0</v>
      </c>
      <c r="EY756">
        <v>0</v>
      </c>
      <c r="EZ756">
        <v>0</v>
      </c>
      <c r="FA756">
        <v>0</v>
      </c>
      <c r="FB756">
        <v>0</v>
      </c>
      <c r="FC756">
        <v>0</v>
      </c>
      <c r="FD756">
        <v>1</v>
      </c>
      <c r="FE756">
        <v>0</v>
      </c>
      <c r="FF756">
        <v>0</v>
      </c>
      <c r="FG756">
        <v>0</v>
      </c>
      <c r="FH756">
        <v>0</v>
      </c>
      <c r="FI756">
        <v>0</v>
      </c>
      <c r="FJ756">
        <v>0</v>
      </c>
      <c r="FK756">
        <v>0</v>
      </c>
      <c r="FL756">
        <v>0</v>
      </c>
      <c r="FM756">
        <v>0</v>
      </c>
      <c r="FN756">
        <v>0</v>
      </c>
      <c r="FO756">
        <v>0</v>
      </c>
      <c r="FP756">
        <v>0</v>
      </c>
      <c r="FQ756">
        <v>9</v>
      </c>
      <c r="FR756">
        <v>8</v>
      </c>
      <c r="FS756">
        <v>2</v>
      </c>
      <c r="FT756">
        <v>0</v>
      </c>
      <c r="FU756">
        <v>0</v>
      </c>
      <c r="FV756">
        <v>0</v>
      </c>
      <c r="FW756">
        <v>0</v>
      </c>
      <c r="FX756">
        <v>1</v>
      </c>
      <c r="FY756">
        <v>1</v>
      </c>
      <c r="FZ756">
        <v>0</v>
      </c>
      <c r="GA756">
        <v>0</v>
      </c>
      <c r="GB756">
        <v>1</v>
      </c>
      <c r="GC756">
        <v>0</v>
      </c>
      <c r="GD756">
        <v>0</v>
      </c>
      <c r="GE756">
        <v>0</v>
      </c>
      <c r="GF756">
        <v>2</v>
      </c>
      <c r="GG756">
        <v>0</v>
      </c>
      <c r="GH756">
        <v>1</v>
      </c>
      <c r="GI756">
        <v>0</v>
      </c>
      <c r="GJ756">
        <v>0</v>
      </c>
      <c r="GK756">
        <v>0</v>
      </c>
      <c r="GL756">
        <v>0</v>
      </c>
      <c r="GM756">
        <v>0</v>
      </c>
      <c r="GN756">
        <v>0</v>
      </c>
      <c r="GO756">
        <v>0</v>
      </c>
      <c r="GP756">
        <v>0</v>
      </c>
      <c r="GQ756">
        <v>8</v>
      </c>
      <c r="GR756">
        <v>6</v>
      </c>
      <c r="GS756">
        <v>0</v>
      </c>
      <c r="GT756">
        <v>3</v>
      </c>
      <c r="GU756">
        <v>2</v>
      </c>
      <c r="GV756">
        <v>0</v>
      </c>
      <c r="GW756">
        <v>0</v>
      </c>
      <c r="GX756">
        <v>0</v>
      </c>
      <c r="GY756">
        <v>0</v>
      </c>
      <c r="GZ756">
        <v>0</v>
      </c>
      <c r="HA756">
        <v>0</v>
      </c>
      <c r="HB756">
        <v>0</v>
      </c>
      <c r="HC756">
        <v>0</v>
      </c>
      <c r="HD756">
        <v>0</v>
      </c>
      <c r="HE756">
        <v>0</v>
      </c>
      <c r="HF756">
        <v>0</v>
      </c>
      <c r="HG756">
        <v>0</v>
      </c>
      <c r="HH756">
        <v>0</v>
      </c>
      <c r="HI756">
        <v>0</v>
      </c>
      <c r="HJ756">
        <v>0</v>
      </c>
      <c r="HK756">
        <v>0</v>
      </c>
      <c r="HL756">
        <v>0</v>
      </c>
      <c r="HM756">
        <v>0</v>
      </c>
      <c r="HN756">
        <v>0</v>
      </c>
      <c r="HO756">
        <v>0</v>
      </c>
      <c r="HP756">
        <v>1</v>
      </c>
      <c r="HQ756">
        <v>6</v>
      </c>
      <c r="HR756">
        <v>1</v>
      </c>
      <c r="HS756">
        <v>0</v>
      </c>
      <c r="HT756">
        <v>0</v>
      </c>
      <c r="HU756">
        <v>0</v>
      </c>
      <c r="HV756">
        <v>0</v>
      </c>
      <c r="HW756">
        <v>0</v>
      </c>
      <c r="HX756">
        <v>0</v>
      </c>
      <c r="HY756">
        <v>0</v>
      </c>
      <c r="HZ756">
        <v>0</v>
      </c>
      <c r="IA756">
        <v>0</v>
      </c>
      <c r="IB756">
        <v>0</v>
      </c>
      <c r="IC756">
        <v>0</v>
      </c>
      <c r="ID756">
        <v>1</v>
      </c>
      <c r="IE756">
        <v>1</v>
      </c>
    </row>
    <row r="757" spans="1:239">
      <c r="A757" t="s">
        <v>321</v>
      </c>
      <c r="B757" t="s">
        <v>320</v>
      </c>
      <c r="C757" t="str">
        <f>"062007"</f>
        <v>062007</v>
      </c>
      <c r="D757" t="s">
        <v>319</v>
      </c>
      <c r="E757">
        <v>7</v>
      </c>
      <c r="F757">
        <v>288</v>
      </c>
      <c r="G757">
        <v>220</v>
      </c>
      <c r="H757">
        <v>150</v>
      </c>
      <c r="I757">
        <v>70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70</v>
      </c>
      <c r="T757">
        <v>0</v>
      </c>
      <c r="U757">
        <v>0</v>
      </c>
      <c r="V757">
        <v>70</v>
      </c>
      <c r="W757">
        <v>6</v>
      </c>
      <c r="X757">
        <v>6</v>
      </c>
      <c r="Y757">
        <v>0</v>
      </c>
      <c r="Z757">
        <v>0</v>
      </c>
      <c r="AA757">
        <v>64</v>
      </c>
      <c r="AB757">
        <v>26</v>
      </c>
      <c r="AC757">
        <v>3</v>
      </c>
      <c r="AD757">
        <v>6</v>
      </c>
      <c r="AE757">
        <v>3</v>
      </c>
      <c r="AF757">
        <v>0</v>
      </c>
      <c r="AG757">
        <v>3</v>
      </c>
      <c r="AH757">
        <v>0</v>
      </c>
      <c r="AI757">
        <v>2</v>
      </c>
      <c r="AJ757">
        <v>2</v>
      </c>
      <c r="AK757">
        <v>3</v>
      </c>
      <c r="AL757">
        <v>2</v>
      </c>
      <c r="AM757">
        <v>1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1</v>
      </c>
      <c r="BA757">
        <v>26</v>
      </c>
      <c r="BB757">
        <v>4</v>
      </c>
      <c r="BC757">
        <v>1</v>
      </c>
      <c r="BD757">
        <v>0</v>
      </c>
      <c r="BE757">
        <v>1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1</v>
      </c>
      <c r="BP757">
        <v>0</v>
      </c>
      <c r="BQ757">
        <v>0</v>
      </c>
      <c r="BR757">
        <v>0</v>
      </c>
      <c r="BS757">
        <v>0</v>
      </c>
      <c r="BT757">
        <v>1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4</v>
      </c>
      <c r="CB757">
        <v>3</v>
      </c>
      <c r="CC757">
        <v>3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3</v>
      </c>
      <c r="CR757">
        <v>2</v>
      </c>
      <c r="CS757">
        <v>1</v>
      </c>
      <c r="CT757">
        <v>0</v>
      </c>
      <c r="CU757">
        <v>0</v>
      </c>
      <c r="CV757">
        <v>0</v>
      </c>
      <c r="CW757">
        <v>1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  <c r="DJ757">
        <v>0</v>
      </c>
      <c r="DK757">
        <v>0</v>
      </c>
      <c r="DL757">
        <v>0</v>
      </c>
      <c r="DM757">
        <v>0</v>
      </c>
      <c r="DN757">
        <v>0</v>
      </c>
      <c r="DO757">
        <v>0</v>
      </c>
      <c r="DP757">
        <v>0</v>
      </c>
      <c r="DQ757">
        <v>2</v>
      </c>
      <c r="DR757">
        <v>12</v>
      </c>
      <c r="DS757">
        <v>1</v>
      </c>
      <c r="DT757">
        <v>0</v>
      </c>
      <c r="DU757">
        <v>6</v>
      </c>
      <c r="DV757">
        <v>0</v>
      </c>
      <c r="DW757">
        <v>1</v>
      </c>
      <c r="DX757">
        <v>0</v>
      </c>
      <c r="DY757">
        <v>0</v>
      </c>
      <c r="DZ757">
        <v>0</v>
      </c>
      <c r="EA757">
        <v>0</v>
      </c>
      <c r="EB757">
        <v>0</v>
      </c>
      <c r="EC757">
        <v>0</v>
      </c>
      <c r="ED757">
        <v>0</v>
      </c>
      <c r="EE757">
        <v>0</v>
      </c>
      <c r="EF757">
        <v>0</v>
      </c>
      <c r="EG757">
        <v>0</v>
      </c>
      <c r="EH757">
        <v>0</v>
      </c>
      <c r="EI757">
        <v>0</v>
      </c>
      <c r="EJ757">
        <v>1</v>
      </c>
      <c r="EK757">
        <v>0</v>
      </c>
      <c r="EL757">
        <v>0</v>
      </c>
      <c r="EM757">
        <v>0</v>
      </c>
      <c r="EN757">
        <v>0</v>
      </c>
      <c r="EO757">
        <v>0</v>
      </c>
      <c r="EP757">
        <v>3</v>
      </c>
      <c r="EQ757">
        <v>12</v>
      </c>
      <c r="ER757">
        <v>12</v>
      </c>
      <c r="ES757">
        <v>0</v>
      </c>
      <c r="ET757">
        <v>0</v>
      </c>
      <c r="EU757">
        <v>11</v>
      </c>
      <c r="EV757">
        <v>0</v>
      </c>
      <c r="EW757">
        <v>0</v>
      </c>
      <c r="EX757">
        <v>0</v>
      </c>
      <c r="EY757">
        <v>0</v>
      </c>
      <c r="EZ757">
        <v>0</v>
      </c>
      <c r="FA757">
        <v>0</v>
      </c>
      <c r="FB757">
        <v>0</v>
      </c>
      <c r="FC757">
        <v>1</v>
      </c>
      <c r="FD757">
        <v>0</v>
      </c>
      <c r="FE757">
        <v>0</v>
      </c>
      <c r="FF757">
        <v>0</v>
      </c>
      <c r="FG757">
        <v>0</v>
      </c>
      <c r="FH757">
        <v>0</v>
      </c>
      <c r="FI757">
        <v>0</v>
      </c>
      <c r="FJ757">
        <v>0</v>
      </c>
      <c r="FK757">
        <v>0</v>
      </c>
      <c r="FL757">
        <v>0</v>
      </c>
      <c r="FM757">
        <v>0</v>
      </c>
      <c r="FN757">
        <v>0</v>
      </c>
      <c r="FO757">
        <v>0</v>
      </c>
      <c r="FP757">
        <v>0</v>
      </c>
      <c r="FQ757">
        <v>12</v>
      </c>
      <c r="FR757">
        <v>4</v>
      </c>
      <c r="FS757">
        <v>3</v>
      </c>
      <c r="FT757">
        <v>1</v>
      </c>
      <c r="FU757">
        <v>0</v>
      </c>
      <c r="FV757">
        <v>0</v>
      </c>
      <c r="FW757">
        <v>0</v>
      </c>
      <c r="FX757">
        <v>0</v>
      </c>
      <c r="FY757">
        <v>0</v>
      </c>
      <c r="FZ757">
        <v>0</v>
      </c>
      <c r="GA757">
        <v>0</v>
      </c>
      <c r="GB757">
        <v>0</v>
      </c>
      <c r="GC757">
        <v>0</v>
      </c>
      <c r="GD757">
        <v>0</v>
      </c>
      <c r="GE757">
        <v>0</v>
      </c>
      <c r="GF757">
        <v>0</v>
      </c>
      <c r="GG757">
        <v>0</v>
      </c>
      <c r="GH757">
        <v>0</v>
      </c>
      <c r="GI757">
        <v>0</v>
      </c>
      <c r="GJ757">
        <v>0</v>
      </c>
      <c r="GK757">
        <v>0</v>
      </c>
      <c r="GL757">
        <v>0</v>
      </c>
      <c r="GM757">
        <v>0</v>
      </c>
      <c r="GN757">
        <v>0</v>
      </c>
      <c r="GO757">
        <v>0</v>
      </c>
      <c r="GP757">
        <v>0</v>
      </c>
      <c r="GQ757">
        <v>4</v>
      </c>
      <c r="GR757">
        <v>1</v>
      </c>
      <c r="GS757">
        <v>0</v>
      </c>
      <c r="GT757">
        <v>0</v>
      </c>
      <c r="GU757">
        <v>0</v>
      </c>
      <c r="GV757">
        <v>0</v>
      </c>
      <c r="GW757">
        <v>0</v>
      </c>
      <c r="GX757">
        <v>0</v>
      </c>
      <c r="GY757">
        <v>0</v>
      </c>
      <c r="GZ757">
        <v>0</v>
      </c>
      <c r="HA757">
        <v>0</v>
      </c>
      <c r="HB757">
        <v>0</v>
      </c>
      <c r="HC757">
        <v>0</v>
      </c>
      <c r="HD757">
        <v>0</v>
      </c>
      <c r="HE757">
        <v>0</v>
      </c>
      <c r="HF757">
        <v>0</v>
      </c>
      <c r="HG757">
        <v>0</v>
      </c>
      <c r="HH757">
        <v>0</v>
      </c>
      <c r="HI757">
        <v>0</v>
      </c>
      <c r="HJ757">
        <v>0</v>
      </c>
      <c r="HK757">
        <v>1</v>
      </c>
      <c r="HL757">
        <v>0</v>
      </c>
      <c r="HM757">
        <v>0</v>
      </c>
      <c r="HN757">
        <v>0</v>
      </c>
      <c r="HO757">
        <v>0</v>
      </c>
      <c r="HP757">
        <v>0</v>
      </c>
      <c r="HQ757">
        <v>1</v>
      </c>
      <c r="HR757">
        <v>0</v>
      </c>
      <c r="HS757">
        <v>0</v>
      </c>
      <c r="HT757">
        <v>0</v>
      </c>
      <c r="HU757">
        <v>0</v>
      </c>
      <c r="HV757">
        <v>0</v>
      </c>
      <c r="HW757">
        <v>0</v>
      </c>
      <c r="HX757">
        <v>0</v>
      </c>
      <c r="HY757">
        <v>0</v>
      </c>
      <c r="HZ757">
        <v>0</v>
      </c>
      <c r="IA757">
        <v>0</v>
      </c>
      <c r="IB757">
        <v>0</v>
      </c>
      <c r="IC757">
        <v>0</v>
      </c>
      <c r="ID757">
        <v>0</v>
      </c>
      <c r="IE757">
        <v>0</v>
      </c>
    </row>
    <row r="758" spans="1:239">
      <c r="A758" t="s">
        <v>318</v>
      </c>
      <c r="B758" t="s">
        <v>309</v>
      </c>
      <c r="C758" t="str">
        <f>"062008"</f>
        <v>062008</v>
      </c>
      <c r="D758" t="s">
        <v>317</v>
      </c>
      <c r="E758">
        <v>1</v>
      </c>
      <c r="F758">
        <v>555</v>
      </c>
      <c r="G758">
        <v>430</v>
      </c>
      <c r="H758">
        <v>181</v>
      </c>
      <c r="I758">
        <v>249</v>
      </c>
      <c r="J758">
        <v>0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249</v>
      </c>
      <c r="T758">
        <v>0</v>
      </c>
      <c r="U758">
        <v>0</v>
      </c>
      <c r="V758">
        <v>249</v>
      </c>
      <c r="W758">
        <v>3</v>
      </c>
      <c r="X758">
        <v>2</v>
      </c>
      <c r="Y758">
        <v>1</v>
      </c>
      <c r="Z758">
        <v>0</v>
      </c>
      <c r="AA758">
        <v>246</v>
      </c>
      <c r="AB758">
        <v>147</v>
      </c>
      <c r="AC758">
        <v>16</v>
      </c>
      <c r="AD758">
        <v>76</v>
      </c>
      <c r="AE758">
        <v>5</v>
      </c>
      <c r="AF758">
        <v>0</v>
      </c>
      <c r="AG758">
        <v>0</v>
      </c>
      <c r="AH758">
        <v>0</v>
      </c>
      <c r="AI758">
        <v>5</v>
      </c>
      <c r="AJ758">
        <v>11</v>
      </c>
      <c r="AK758">
        <v>23</v>
      </c>
      <c r="AL758">
        <v>1</v>
      </c>
      <c r="AM758">
        <v>2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5</v>
      </c>
      <c r="AU758">
        <v>0</v>
      </c>
      <c r="AV758">
        <v>1</v>
      </c>
      <c r="AW758">
        <v>0</v>
      </c>
      <c r="AX758">
        <v>0</v>
      </c>
      <c r="AY758">
        <v>1</v>
      </c>
      <c r="AZ758">
        <v>1</v>
      </c>
      <c r="BA758">
        <v>147</v>
      </c>
      <c r="BB758">
        <v>2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1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1</v>
      </c>
      <c r="CA758">
        <v>2</v>
      </c>
      <c r="CB758">
        <v>1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1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1</v>
      </c>
      <c r="CR758">
        <v>24</v>
      </c>
      <c r="CS758">
        <v>16</v>
      </c>
      <c r="CT758">
        <v>0</v>
      </c>
      <c r="CU758">
        <v>1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1</v>
      </c>
      <c r="DE758">
        <v>0</v>
      </c>
      <c r="DF758">
        <v>3</v>
      </c>
      <c r="DG758">
        <v>0</v>
      </c>
      <c r="DH758">
        <v>0</v>
      </c>
      <c r="DI758">
        <v>1</v>
      </c>
      <c r="DJ758">
        <v>0</v>
      </c>
      <c r="DK758">
        <v>0</v>
      </c>
      <c r="DL758">
        <v>0</v>
      </c>
      <c r="DM758">
        <v>0</v>
      </c>
      <c r="DN758">
        <v>0</v>
      </c>
      <c r="DO758">
        <v>0</v>
      </c>
      <c r="DP758">
        <v>2</v>
      </c>
      <c r="DQ758">
        <v>24</v>
      </c>
      <c r="DR758">
        <v>40</v>
      </c>
      <c r="DS758">
        <v>12</v>
      </c>
      <c r="DT758">
        <v>0</v>
      </c>
      <c r="DU758">
        <v>18</v>
      </c>
      <c r="DV758">
        <v>1</v>
      </c>
      <c r="DW758">
        <v>0</v>
      </c>
      <c r="DX758">
        <v>0</v>
      </c>
      <c r="DY758">
        <v>0</v>
      </c>
      <c r="DZ758">
        <v>0</v>
      </c>
      <c r="EA758">
        <v>0</v>
      </c>
      <c r="EB758">
        <v>0</v>
      </c>
      <c r="EC758">
        <v>0</v>
      </c>
      <c r="ED758">
        <v>0</v>
      </c>
      <c r="EE758">
        <v>0</v>
      </c>
      <c r="EF758">
        <v>0</v>
      </c>
      <c r="EG758">
        <v>0</v>
      </c>
      <c r="EH758">
        <v>0</v>
      </c>
      <c r="EI758">
        <v>0</v>
      </c>
      <c r="EJ758">
        <v>3</v>
      </c>
      <c r="EK758">
        <v>0</v>
      </c>
      <c r="EL758">
        <v>0</v>
      </c>
      <c r="EM758">
        <v>0</v>
      </c>
      <c r="EN758">
        <v>0</v>
      </c>
      <c r="EO758">
        <v>2</v>
      </c>
      <c r="EP758">
        <v>4</v>
      </c>
      <c r="EQ758">
        <v>40</v>
      </c>
      <c r="ER758">
        <v>5</v>
      </c>
      <c r="ES758">
        <v>0</v>
      </c>
      <c r="ET758">
        <v>0</v>
      </c>
      <c r="EU758">
        <v>2</v>
      </c>
      <c r="EV758">
        <v>0</v>
      </c>
      <c r="EW758">
        <v>1</v>
      </c>
      <c r="EX758">
        <v>0</v>
      </c>
      <c r="EY758">
        <v>0</v>
      </c>
      <c r="EZ758">
        <v>0</v>
      </c>
      <c r="FA758">
        <v>0</v>
      </c>
      <c r="FB758">
        <v>1</v>
      </c>
      <c r="FC758">
        <v>0</v>
      </c>
      <c r="FD758">
        <v>0</v>
      </c>
      <c r="FE758">
        <v>0</v>
      </c>
      <c r="FF758">
        <v>0</v>
      </c>
      <c r="FG758">
        <v>1</v>
      </c>
      <c r="FH758">
        <v>0</v>
      </c>
      <c r="FI758">
        <v>0</v>
      </c>
      <c r="FJ758">
        <v>0</v>
      </c>
      <c r="FK758">
        <v>0</v>
      </c>
      <c r="FL758">
        <v>0</v>
      </c>
      <c r="FM758">
        <v>0</v>
      </c>
      <c r="FN758">
        <v>0</v>
      </c>
      <c r="FO758">
        <v>0</v>
      </c>
      <c r="FP758">
        <v>0</v>
      </c>
      <c r="FQ758">
        <v>5</v>
      </c>
      <c r="FR758">
        <v>19</v>
      </c>
      <c r="FS758">
        <v>5</v>
      </c>
      <c r="FT758">
        <v>3</v>
      </c>
      <c r="FU758">
        <v>2</v>
      </c>
      <c r="FV758">
        <v>1</v>
      </c>
      <c r="FW758">
        <v>0</v>
      </c>
      <c r="FX758">
        <v>1</v>
      </c>
      <c r="FY758">
        <v>0</v>
      </c>
      <c r="FZ758">
        <v>0</v>
      </c>
      <c r="GA758">
        <v>0</v>
      </c>
      <c r="GB758">
        <v>2</v>
      </c>
      <c r="GC758">
        <v>0</v>
      </c>
      <c r="GD758">
        <v>1</v>
      </c>
      <c r="GE758">
        <v>1</v>
      </c>
      <c r="GF758">
        <v>1</v>
      </c>
      <c r="GG758">
        <v>1</v>
      </c>
      <c r="GH758">
        <v>1</v>
      </c>
      <c r="GI758">
        <v>0</v>
      </c>
      <c r="GJ758">
        <v>0</v>
      </c>
      <c r="GK758">
        <v>0</v>
      </c>
      <c r="GL758">
        <v>0</v>
      </c>
      <c r="GM758">
        <v>0</v>
      </c>
      <c r="GN758">
        <v>0</v>
      </c>
      <c r="GO758">
        <v>0</v>
      </c>
      <c r="GP758">
        <v>0</v>
      </c>
      <c r="GQ758">
        <v>19</v>
      </c>
      <c r="GR758">
        <v>6</v>
      </c>
      <c r="GS758">
        <v>3</v>
      </c>
      <c r="GT758">
        <v>1</v>
      </c>
      <c r="GU758">
        <v>0</v>
      </c>
      <c r="GV758">
        <v>0</v>
      </c>
      <c r="GW758">
        <v>0</v>
      </c>
      <c r="GX758">
        <v>0</v>
      </c>
      <c r="GY758">
        <v>0</v>
      </c>
      <c r="GZ758">
        <v>1</v>
      </c>
      <c r="HA758">
        <v>0</v>
      </c>
      <c r="HB758">
        <v>0</v>
      </c>
      <c r="HC758">
        <v>0</v>
      </c>
      <c r="HD758">
        <v>0</v>
      </c>
      <c r="HE758">
        <v>0</v>
      </c>
      <c r="HF758">
        <v>0</v>
      </c>
      <c r="HG758">
        <v>0</v>
      </c>
      <c r="HH758">
        <v>0</v>
      </c>
      <c r="HI758">
        <v>0</v>
      </c>
      <c r="HJ758">
        <v>0</v>
      </c>
      <c r="HK758">
        <v>0</v>
      </c>
      <c r="HL758">
        <v>0</v>
      </c>
      <c r="HM758">
        <v>0</v>
      </c>
      <c r="HN758">
        <v>0</v>
      </c>
      <c r="HO758">
        <v>0</v>
      </c>
      <c r="HP758">
        <v>1</v>
      </c>
      <c r="HQ758">
        <v>6</v>
      </c>
      <c r="HR758">
        <v>2</v>
      </c>
      <c r="HS758">
        <v>2</v>
      </c>
      <c r="HT758">
        <v>0</v>
      </c>
      <c r="HU758">
        <v>0</v>
      </c>
      <c r="HV758">
        <v>0</v>
      </c>
      <c r="HW758">
        <v>0</v>
      </c>
      <c r="HX758">
        <v>0</v>
      </c>
      <c r="HY758">
        <v>0</v>
      </c>
      <c r="HZ758">
        <v>0</v>
      </c>
      <c r="IA758">
        <v>0</v>
      </c>
      <c r="IB758">
        <v>0</v>
      </c>
      <c r="IC758">
        <v>0</v>
      </c>
      <c r="ID758">
        <v>0</v>
      </c>
      <c r="IE758">
        <v>2</v>
      </c>
    </row>
    <row r="759" spans="1:239">
      <c r="A759" t="s">
        <v>316</v>
      </c>
      <c r="B759" t="s">
        <v>309</v>
      </c>
      <c r="C759" t="str">
        <f>"062008"</f>
        <v>062008</v>
      </c>
      <c r="D759" t="s">
        <v>239</v>
      </c>
      <c r="E759">
        <v>2</v>
      </c>
      <c r="F759">
        <v>721</v>
      </c>
      <c r="G759">
        <v>550</v>
      </c>
      <c r="H759">
        <v>245</v>
      </c>
      <c r="I759">
        <v>305</v>
      </c>
      <c r="J759">
        <v>2</v>
      </c>
      <c r="K759">
        <v>8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305</v>
      </c>
      <c r="T759">
        <v>0</v>
      </c>
      <c r="U759">
        <v>0</v>
      </c>
      <c r="V759">
        <v>305</v>
      </c>
      <c r="W759">
        <v>8</v>
      </c>
      <c r="X759">
        <v>4</v>
      </c>
      <c r="Y759">
        <v>4</v>
      </c>
      <c r="Z759">
        <v>0</v>
      </c>
      <c r="AA759">
        <v>297</v>
      </c>
      <c r="AB759">
        <v>147</v>
      </c>
      <c r="AC759">
        <v>11</v>
      </c>
      <c r="AD759">
        <v>55</v>
      </c>
      <c r="AE759">
        <v>1</v>
      </c>
      <c r="AF759">
        <v>1</v>
      </c>
      <c r="AG759">
        <v>4</v>
      </c>
      <c r="AH759">
        <v>0</v>
      </c>
      <c r="AI759">
        <v>8</v>
      </c>
      <c r="AJ759">
        <v>18</v>
      </c>
      <c r="AK759">
        <v>34</v>
      </c>
      <c r="AL759">
        <v>6</v>
      </c>
      <c r="AM759">
        <v>0</v>
      </c>
      <c r="AN759">
        <v>1</v>
      </c>
      <c r="AO759">
        <v>2</v>
      </c>
      <c r="AP759">
        <v>0</v>
      </c>
      <c r="AQ759">
        <v>0</v>
      </c>
      <c r="AR759">
        <v>1</v>
      </c>
      <c r="AS759">
        <v>1</v>
      </c>
      <c r="AT759">
        <v>1</v>
      </c>
      <c r="AU759">
        <v>0</v>
      </c>
      <c r="AV759">
        <v>0</v>
      </c>
      <c r="AW759">
        <v>0</v>
      </c>
      <c r="AX759">
        <v>2</v>
      </c>
      <c r="AY759">
        <v>1</v>
      </c>
      <c r="AZ759">
        <v>0</v>
      </c>
      <c r="BA759">
        <v>147</v>
      </c>
      <c r="BB759">
        <v>18</v>
      </c>
      <c r="BC759">
        <v>3</v>
      </c>
      <c r="BD759">
        <v>3</v>
      </c>
      <c r="BE759">
        <v>7</v>
      </c>
      <c r="BF759">
        <v>0</v>
      </c>
      <c r="BG759">
        <v>0</v>
      </c>
      <c r="BH759">
        <v>1</v>
      </c>
      <c r="BI759">
        <v>0</v>
      </c>
      <c r="BJ759">
        <v>1</v>
      </c>
      <c r="BK759">
        <v>0</v>
      </c>
      <c r="BL759">
        <v>0</v>
      </c>
      <c r="BM759">
        <v>1</v>
      </c>
      <c r="BN759">
        <v>0</v>
      </c>
      <c r="BO759">
        <v>0</v>
      </c>
      <c r="BP759">
        <v>0</v>
      </c>
      <c r="BQ759">
        <v>1</v>
      </c>
      <c r="BR759">
        <v>1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18</v>
      </c>
      <c r="CB759">
        <v>2</v>
      </c>
      <c r="CC759">
        <v>1</v>
      </c>
      <c r="CD759">
        <v>0</v>
      </c>
      <c r="CE759">
        <v>0</v>
      </c>
      <c r="CF759">
        <v>0</v>
      </c>
      <c r="CG759">
        <v>1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2</v>
      </c>
      <c r="CR759">
        <v>13</v>
      </c>
      <c r="CS759">
        <v>9</v>
      </c>
      <c r="CT759">
        <v>1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2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  <c r="DJ759">
        <v>1</v>
      </c>
      <c r="DK759">
        <v>0</v>
      </c>
      <c r="DL759">
        <v>0</v>
      </c>
      <c r="DM759">
        <v>0</v>
      </c>
      <c r="DN759">
        <v>0</v>
      </c>
      <c r="DO759">
        <v>0</v>
      </c>
      <c r="DP759">
        <v>0</v>
      </c>
      <c r="DQ759">
        <v>13</v>
      </c>
      <c r="DR759">
        <v>55</v>
      </c>
      <c r="DS759">
        <v>9</v>
      </c>
      <c r="DT759">
        <v>1</v>
      </c>
      <c r="DU759">
        <v>40</v>
      </c>
      <c r="DV759">
        <v>0</v>
      </c>
      <c r="DW759">
        <v>0</v>
      </c>
      <c r="DX759">
        <v>0</v>
      </c>
      <c r="DY759">
        <v>0</v>
      </c>
      <c r="DZ759">
        <v>0</v>
      </c>
      <c r="EA759">
        <v>1</v>
      </c>
      <c r="EB759">
        <v>0</v>
      </c>
      <c r="EC759">
        <v>1</v>
      </c>
      <c r="ED759">
        <v>0</v>
      </c>
      <c r="EE759">
        <v>0</v>
      </c>
      <c r="EF759">
        <v>0</v>
      </c>
      <c r="EG759">
        <v>0</v>
      </c>
      <c r="EH759">
        <v>0</v>
      </c>
      <c r="EI759">
        <v>0</v>
      </c>
      <c r="EJ759">
        <v>0</v>
      </c>
      <c r="EK759">
        <v>0</v>
      </c>
      <c r="EL759">
        <v>0</v>
      </c>
      <c r="EM759">
        <v>2</v>
      </c>
      <c r="EN759">
        <v>1</v>
      </c>
      <c r="EO759">
        <v>0</v>
      </c>
      <c r="EP759">
        <v>0</v>
      </c>
      <c r="EQ759">
        <v>55</v>
      </c>
      <c r="ER759">
        <v>9</v>
      </c>
      <c r="ES759">
        <v>0</v>
      </c>
      <c r="ET759">
        <v>2</v>
      </c>
      <c r="EU759">
        <v>6</v>
      </c>
      <c r="EV759">
        <v>0</v>
      </c>
      <c r="EW759">
        <v>0</v>
      </c>
      <c r="EX759">
        <v>0</v>
      </c>
      <c r="EY759">
        <v>0</v>
      </c>
      <c r="EZ759">
        <v>0</v>
      </c>
      <c r="FA759">
        <v>0</v>
      </c>
      <c r="FB759">
        <v>0</v>
      </c>
      <c r="FC759">
        <v>0</v>
      </c>
      <c r="FD759">
        <v>0</v>
      </c>
      <c r="FE759">
        <v>0</v>
      </c>
      <c r="FF759">
        <v>1</v>
      </c>
      <c r="FG759">
        <v>0</v>
      </c>
      <c r="FH759">
        <v>0</v>
      </c>
      <c r="FI759">
        <v>0</v>
      </c>
      <c r="FJ759">
        <v>0</v>
      </c>
      <c r="FK759">
        <v>0</v>
      </c>
      <c r="FL759">
        <v>0</v>
      </c>
      <c r="FM759">
        <v>0</v>
      </c>
      <c r="FN759">
        <v>0</v>
      </c>
      <c r="FO759">
        <v>0</v>
      </c>
      <c r="FP759">
        <v>0</v>
      </c>
      <c r="FQ759">
        <v>9</v>
      </c>
      <c r="FR759">
        <v>41</v>
      </c>
      <c r="FS759">
        <v>25</v>
      </c>
      <c r="FT759">
        <v>0</v>
      </c>
      <c r="FU759">
        <v>1</v>
      </c>
      <c r="FV759">
        <v>0</v>
      </c>
      <c r="FW759">
        <v>0</v>
      </c>
      <c r="FX759">
        <v>2</v>
      </c>
      <c r="FY759">
        <v>2</v>
      </c>
      <c r="FZ759">
        <v>0</v>
      </c>
      <c r="GA759">
        <v>1</v>
      </c>
      <c r="GB759">
        <v>2</v>
      </c>
      <c r="GC759">
        <v>1</v>
      </c>
      <c r="GD759">
        <v>0</v>
      </c>
      <c r="GE759">
        <v>1</v>
      </c>
      <c r="GF759">
        <v>2</v>
      </c>
      <c r="GG759">
        <v>0</v>
      </c>
      <c r="GH759">
        <v>0</v>
      </c>
      <c r="GI759">
        <v>1</v>
      </c>
      <c r="GJ759">
        <v>0</v>
      </c>
      <c r="GK759">
        <v>0</v>
      </c>
      <c r="GL759">
        <v>0</v>
      </c>
      <c r="GM759">
        <v>0</v>
      </c>
      <c r="GN759">
        <v>1</v>
      </c>
      <c r="GO759">
        <v>1</v>
      </c>
      <c r="GP759">
        <v>1</v>
      </c>
      <c r="GQ759">
        <v>41</v>
      </c>
      <c r="GR759">
        <v>12</v>
      </c>
      <c r="GS759">
        <v>8</v>
      </c>
      <c r="GT759">
        <v>2</v>
      </c>
      <c r="GU759">
        <v>0</v>
      </c>
      <c r="GV759">
        <v>0</v>
      </c>
      <c r="GW759">
        <v>0</v>
      </c>
      <c r="GX759">
        <v>0</v>
      </c>
      <c r="GY759">
        <v>0</v>
      </c>
      <c r="GZ759">
        <v>0</v>
      </c>
      <c r="HA759">
        <v>0</v>
      </c>
      <c r="HB759">
        <v>0</v>
      </c>
      <c r="HC759">
        <v>0</v>
      </c>
      <c r="HD759">
        <v>0</v>
      </c>
      <c r="HE759">
        <v>0</v>
      </c>
      <c r="HF759">
        <v>1</v>
      </c>
      <c r="HG759">
        <v>0</v>
      </c>
      <c r="HH759">
        <v>0</v>
      </c>
      <c r="HI759">
        <v>0</v>
      </c>
      <c r="HJ759">
        <v>0</v>
      </c>
      <c r="HK759">
        <v>0</v>
      </c>
      <c r="HL759">
        <v>0</v>
      </c>
      <c r="HM759">
        <v>0</v>
      </c>
      <c r="HN759">
        <v>0</v>
      </c>
      <c r="HO759">
        <v>0</v>
      </c>
      <c r="HP759">
        <v>1</v>
      </c>
      <c r="HQ759">
        <v>12</v>
      </c>
      <c r="HR759">
        <v>0</v>
      </c>
      <c r="HS759">
        <v>0</v>
      </c>
      <c r="HT759">
        <v>0</v>
      </c>
      <c r="HU759">
        <v>0</v>
      </c>
      <c r="HV759">
        <v>0</v>
      </c>
      <c r="HW759">
        <v>0</v>
      </c>
      <c r="HX759">
        <v>0</v>
      </c>
      <c r="HY759">
        <v>0</v>
      </c>
      <c r="HZ759">
        <v>0</v>
      </c>
      <c r="IA759">
        <v>0</v>
      </c>
      <c r="IB759">
        <v>0</v>
      </c>
      <c r="IC759">
        <v>0</v>
      </c>
      <c r="ID759">
        <v>0</v>
      </c>
      <c r="IE759">
        <v>0</v>
      </c>
    </row>
    <row r="760" spans="1:239">
      <c r="A760" t="s">
        <v>315</v>
      </c>
      <c r="B760" t="s">
        <v>309</v>
      </c>
      <c r="C760" t="str">
        <f>"062008"</f>
        <v>062008</v>
      </c>
      <c r="D760" t="s">
        <v>314</v>
      </c>
      <c r="E760">
        <v>3</v>
      </c>
      <c r="F760">
        <v>1084</v>
      </c>
      <c r="G760">
        <v>830</v>
      </c>
      <c r="H760">
        <v>385</v>
      </c>
      <c r="I760">
        <v>445</v>
      </c>
      <c r="J760">
        <v>0</v>
      </c>
      <c r="K760">
        <v>13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445</v>
      </c>
      <c r="T760">
        <v>0</v>
      </c>
      <c r="U760">
        <v>0</v>
      </c>
      <c r="V760">
        <v>445</v>
      </c>
      <c r="W760">
        <v>15</v>
      </c>
      <c r="X760">
        <v>9</v>
      </c>
      <c r="Y760">
        <v>6</v>
      </c>
      <c r="Z760">
        <v>0</v>
      </c>
      <c r="AA760">
        <v>430</v>
      </c>
      <c r="AB760">
        <v>247</v>
      </c>
      <c r="AC760">
        <v>35</v>
      </c>
      <c r="AD760">
        <v>108</v>
      </c>
      <c r="AE760">
        <v>3</v>
      </c>
      <c r="AF760">
        <v>1</v>
      </c>
      <c r="AG760">
        <v>1</v>
      </c>
      <c r="AH760">
        <v>3</v>
      </c>
      <c r="AI760">
        <v>8</v>
      </c>
      <c r="AJ760">
        <v>37</v>
      </c>
      <c r="AK760">
        <v>33</v>
      </c>
      <c r="AL760">
        <v>7</v>
      </c>
      <c r="AM760">
        <v>5</v>
      </c>
      <c r="AN760">
        <v>0</v>
      </c>
      <c r="AO760">
        <v>0</v>
      </c>
      <c r="AP760">
        <v>2</v>
      </c>
      <c r="AQ760">
        <v>1</v>
      </c>
      <c r="AR760">
        <v>0</v>
      </c>
      <c r="AS760">
        <v>0</v>
      </c>
      <c r="AT760">
        <v>1</v>
      </c>
      <c r="AU760">
        <v>1</v>
      </c>
      <c r="AV760">
        <v>0</v>
      </c>
      <c r="AW760">
        <v>0</v>
      </c>
      <c r="AX760">
        <v>0</v>
      </c>
      <c r="AY760">
        <v>0</v>
      </c>
      <c r="AZ760">
        <v>1</v>
      </c>
      <c r="BA760">
        <v>247</v>
      </c>
      <c r="BB760">
        <v>29</v>
      </c>
      <c r="BC760">
        <v>9</v>
      </c>
      <c r="BD760">
        <v>2</v>
      </c>
      <c r="BE760">
        <v>3</v>
      </c>
      <c r="BF760">
        <v>1</v>
      </c>
      <c r="BG760">
        <v>0</v>
      </c>
      <c r="BH760">
        <v>1</v>
      </c>
      <c r="BI760">
        <v>1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10</v>
      </c>
      <c r="BR760">
        <v>0</v>
      </c>
      <c r="BS760">
        <v>0</v>
      </c>
      <c r="BT760">
        <v>0</v>
      </c>
      <c r="BU760">
        <v>2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29</v>
      </c>
      <c r="CB760">
        <v>4</v>
      </c>
      <c r="CC760">
        <v>3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1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4</v>
      </c>
      <c r="CR760">
        <v>23</v>
      </c>
      <c r="CS760">
        <v>13</v>
      </c>
      <c r="CT760">
        <v>1</v>
      </c>
      <c r="CU760">
        <v>0</v>
      </c>
      <c r="CV760">
        <v>4</v>
      </c>
      <c r="CW760">
        <v>0</v>
      </c>
      <c r="CX760">
        <v>0</v>
      </c>
      <c r="CY760">
        <v>1</v>
      </c>
      <c r="CZ760">
        <v>0</v>
      </c>
      <c r="DA760">
        <v>2</v>
      </c>
      <c r="DB760">
        <v>1</v>
      </c>
      <c r="DC760">
        <v>0</v>
      </c>
      <c r="DD760">
        <v>0</v>
      </c>
      <c r="DE760">
        <v>1</v>
      </c>
      <c r="DF760">
        <v>0</v>
      </c>
      <c r="DG760">
        <v>0</v>
      </c>
      <c r="DH760">
        <v>0</v>
      </c>
      <c r="DI760">
        <v>0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</v>
      </c>
      <c r="DP760">
        <v>0</v>
      </c>
      <c r="DQ760">
        <v>23</v>
      </c>
      <c r="DR760">
        <v>50</v>
      </c>
      <c r="DS760">
        <v>14</v>
      </c>
      <c r="DT760">
        <v>5</v>
      </c>
      <c r="DU760">
        <v>21</v>
      </c>
      <c r="DV760">
        <v>0</v>
      </c>
      <c r="DW760">
        <v>0</v>
      </c>
      <c r="DX760">
        <v>1</v>
      </c>
      <c r="DY760">
        <v>0</v>
      </c>
      <c r="DZ760">
        <v>0</v>
      </c>
      <c r="EA760">
        <v>0</v>
      </c>
      <c r="EB760">
        <v>0</v>
      </c>
      <c r="EC760">
        <v>1</v>
      </c>
      <c r="ED760">
        <v>0</v>
      </c>
      <c r="EE760">
        <v>0</v>
      </c>
      <c r="EF760">
        <v>0</v>
      </c>
      <c r="EG760">
        <v>1</v>
      </c>
      <c r="EH760">
        <v>1</v>
      </c>
      <c r="EI760">
        <v>0</v>
      </c>
      <c r="EJ760">
        <v>3</v>
      </c>
      <c r="EK760">
        <v>0</v>
      </c>
      <c r="EL760">
        <v>1</v>
      </c>
      <c r="EM760">
        <v>0</v>
      </c>
      <c r="EN760">
        <v>0</v>
      </c>
      <c r="EO760">
        <v>0</v>
      </c>
      <c r="EP760">
        <v>2</v>
      </c>
      <c r="EQ760">
        <v>50</v>
      </c>
      <c r="ER760">
        <v>21</v>
      </c>
      <c r="ES760">
        <v>2</v>
      </c>
      <c r="ET760">
        <v>2</v>
      </c>
      <c r="EU760">
        <v>12</v>
      </c>
      <c r="EV760">
        <v>0</v>
      </c>
      <c r="EW760">
        <v>0</v>
      </c>
      <c r="EX760">
        <v>0</v>
      </c>
      <c r="EY760">
        <v>2</v>
      </c>
      <c r="EZ760">
        <v>0</v>
      </c>
      <c r="FA760">
        <v>0</v>
      </c>
      <c r="FB760">
        <v>0</v>
      </c>
      <c r="FC760">
        <v>0</v>
      </c>
      <c r="FD760">
        <v>0</v>
      </c>
      <c r="FE760">
        <v>0</v>
      </c>
      <c r="FF760">
        <v>0</v>
      </c>
      <c r="FG760">
        <v>0</v>
      </c>
      <c r="FH760">
        <v>0</v>
      </c>
      <c r="FI760">
        <v>0</v>
      </c>
      <c r="FJ760">
        <v>1</v>
      </c>
      <c r="FK760">
        <v>0</v>
      </c>
      <c r="FL760">
        <v>0</v>
      </c>
      <c r="FM760">
        <v>0</v>
      </c>
      <c r="FN760">
        <v>1</v>
      </c>
      <c r="FO760">
        <v>0</v>
      </c>
      <c r="FP760">
        <v>1</v>
      </c>
      <c r="FQ760">
        <v>21</v>
      </c>
      <c r="FR760">
        <v>48</v>
      </c>
      <c r="FS760">
        <v>16</v>
      </c>
      <c r="FT760">
        <v>8</v>
      </c>
      <c r="FU760">
        <v>1</v>
      </c>
      <c r="FV760">
        <v>0</v>
      </c>
      <c r="FW760">
        <v>0</v>
      </c>
      <c r="FX760">
        <v>0</v>
      </c>
      <c r="FY760">
        <v>2</v>
      </c>
      <c r="FZ760">
        <v>0</v>
      </c>
      <c r="GA760">
        <v>2</v>
      </c>
      <c r="GB760">
        <v>8</v>
      </c>
      <c r="GC760">
        <v>0</v>
      </c>
      <c r="GD760">
        <v>1</v>
      </c>
      <c r="GE760">
        <v>1</v>
      </c>
      <c r="GF760">
        <v>4</v>
      </c>
      <c r="GG760">
        <v>0</v>
      </c>
      <c r="GH760">
        <v>0</v>
      </c>
      <c r="GI760">
        <v>1</v>
      </c>
      <c r="GJ760">
        <v>3</v>
      </c>
      <c r="GK760">
        <v>0</v>
      </c>
      <c r="GL760">
        <v>0</v>
      </c>
      <c r="GM760">
        <v>1</v>
      </c>
      <c r="GN760">
        <v>0</v>
      </c>
      <c r="GO760">
        <v>0</v>
      </c>
      <c r="GP760">
        <v>0</v>
      </c>
      <c r="GQ760">
        <v>48</v>
      </c>
      <c r="GR760">
        <v>6</v>
      </c>
      <c r="GS760">
        <v>1</v>
      </c>
      <c r="GT760">
        <v>0</v>
      </c>
      <c r="GU760">
        <v>1</v>
      </c>
      <c r="GV760">
        <v>0</v>
      </c>
      <c r="GW760">
        <v>0</v>
      </c>
      <c r="GX760">
        <v>0</v>
      </c>
      <c r="GY760">
        <v>0</v>
      </c>
      <c r="GZ760">
        <v>0</v>
      </c>
      <c r="HA760">
        <v>0</v>
      </c>
      <c r="HB760">
        <v>0</v>
      </c>
      <c r="HC760">
        <v>1</v>
      </c>
      <c r="HD760">
        <v>1</v>
      </c>
      <c r="HE760">
        <v>0</v>
      </c>
      <c r="HF760">
        <v>0</v>
      </c>
      <c r="HG760">
        <v>0</v>
      </c>
      <c r="HH760">
        <v>0</v>
      </c>
      <c r="HI760">
        <v>0</v>
      </c>
      <c r="HJ760">
        <v>0</v>
      </c>
      <c r="HK760">
        <v>0</v>
      </c>
      <c r="HL760">
        <v>0</v>
      </c>
      <c r="HM760">
        <v>0</v>
      </c>
      <c r="HN760">
        <v>0</v>
      </c>
      <c r="HO760">
        <v>0</v>
      </c>
      <c r="HP760">
        <v>2</v>
      </c>
      <c r="HQ760">
        <v>6</v>
      </c>
      <c r="HR760">
        <v>2</v>
      </c>
      <c r="HS760">
        <v>1</v>
      </c>
      <c r="HT760">
        <v>0</v>
      </c>
      <c r="HU760">
        <v>1</v>
      </c>
      <c r="HV760">
        <v>0</v>
      </c>
      <c r="HW760">
        <v>0</v>
      </c>
      <c r="HX760">
        <v>0</v>
      </c>
      <c r="HY760">
        <v>0</v>
      </c>
      <c r="HZ760">
        <v>0</v>
      </c>
      <c r="IA760">
        <v>0</v>
      </c>
      <c r="IB760">
        <v>0</v>
      </c>
      <c r="IC760">
        <v>0</v>
      </c>
      <c r="ID760">
        <v>0</v>
      </c>
      <c r="IE760">
        <v>2</v>
      </c>
    </row>
    <row r="761" spans="1:239">
      <c r="A761" t="s">
        <v>313</v>
      </c>
      <c r="B761" t="s">
        <v>309</v>
      </c>
      <c r="C761" t="str">
        <f>"062008"</f>
        <v>062008</v>
      </c>
      <c r="D761" t="s">
        <v>239</v>
      </c>
      <c r="E761">
        <v>4</v>
      </c>
      <c r="F761">
        <v>549</v>
      </c>
      <c r="G761">
        <v>430</v>
      </c>
      <c r="H761">
        <v>201</v>
      </c>
      <c r="I761">
        <v>229</v>
      </c>
      <c r="J761">
        <v>0</v>
      </c>
      <c r="K761">
        <v>3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229</v>
      </c>
      <c r="T761">
        <v>0</v>
      </c>
      <c r="U761">
        <v>0</v>
      </c>
      <c r="V761">
        <v>229</v>
      </c>
      <c r="W761">
        <v>4</v>
      </c>
      <c r="X761">
        <v>4</v>
      </c>
      <c r="Y761">
        <v>0</v>
      </c>
      <c r="Z761">
        <v>0</v>
      </c>
      <c r="AA761">
        <v>225</v>
      </c>
      <c r="AB761">
        <v>136</v>
      </c>
      <c r="AC761">
        <v>23</v>
      </c>
      <c r="AD761">
        <v>57</v>
      </c>
      <c r="AE761">
        <v>1</v>
      </c>
      <c r="AF761">
        <v>1</v>
      </c>
      <c r="AG761">
        <v>3</v>
      </c>
      <c r="AH761">
        <v>0</v>
      </c>
      <c r="AI761">
        <v>2</v>
      </c>
      <c r="AJ761">
        <v>18</v>
      </c>
      <c r="AK761">
        <v>23</v>
      </c>
      <c r="AL761">
        <v>3</v>
      </c>
      <c r="AM761">
        <v>0</v>
      </c>
      <c r="AN761">
        <v>0</v>
      </c>
      <c r="AO761">
        <v>0</v>
      </c>
      <c r="AP761">
        <v>1</v>
      </c>
      <c r="AQ761">
        <v>2</v>
      </c>
      <c r="AR761">
        <v>0</v>
      </c>
      <c r="AS761">
        <v>1</v>
      </c>
      <c r="AT761">
        <v>0</v>
      </c>
      <c r="AU761">
        <v>0</v>
      </c>
      <c r="AV761">
        <v>1</v>
      </c>
      <c r="AW761">
        <v>0</v>
      </c>
      <c r="AX761">
        <v>0</v>
      </c>
      <c r="AY761">
        <v>0</v>
      </c>
      <c r="AZ761">
        <v>0</v>
      </c>
      <c r="BA761">
        <v>136</v>
      </c>
      <c r="BB761">
        <v>10</v>
      </c>
      <c r="BC761">
        <v>1</v>
      </c>
      <c r="BD761">
        <v>3</v>
      </c>
      <c r="BE761">
        <v>1</v>
      </c>
      <c r="BF761">
        <v>0</v>
      </c>
      <c r="BG761">
        <v>0</v>
      </c>
      <c r="BH761">
        <v>0</v>
      </c>
      <c r="BI761">
        <v>0</v>
      </c>
      <c r="BJ761">
        <v>1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3</v>
      </c>
      <c r="BR761">
        <v>0</v>
      </c>
      <c r="BS761">
        <v>1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10</v>
      </c>
      <c r="CB761">
        <v>4</v>
      </c>
      <c r="CC761">
        <v>1</v>
      </c>
      <c r="CD761">
        <v>1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1</v>
      </c>
      <c r="CL761">
        <v>1</v>
      </c>
      <c r="CM761">
        <v>0</v>
      </c>
      <c r="CN761">
        <v>0</v>
      </c>
      <c r="CO761">
        <v>0</v>
      </c>
      <c r="CP761">
        <v>0</v>
      </c>
      <c r="CQ761">
        <v>4</v>
      </c>
      <c r="CR761">
        <v>12</v>
      </c>
      <c r="CS761">
        <v>7</v>
      </c>
      <c r="CT761">
        <v>0</v>
      </c>
      <c r="CU761">
        <v>1</v>
      </c>
      <c r="CV761">
        <v>0</v>
      </c>
      <c r="CW761">
        <v>1</v>
      </c>
      <c r="CX761">
        <v>0</v>
      </c>
      <c r="CY761">
        <v>0</v>
      </c>
      <c r="CZ761">
        <v>0</v>
      </c>
      <c r="DA761">
        <v>3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  <c r="DJ761">
        <v>0</v>
      </c>
      <c r="DK761">
        <v>0</v>
      </c>
      <c r="DL761">
        <v>0</v>
      </c>
      <c r="DM761">
        <v>0</v>
      </c>
      <c r="DN761">
        <v>0</v>
      </c>
      <c r="DO761">
        <v>0</v>
      </c>
      <c r="DP761">
        <v>0</v>
      </c>
      <c r="DQ761">
        <v>12</v>
      </c>
      <c r="DR761">
        <v>30</v>
      </c>
      <c r="DS761">
        <v>10</v>
      </c>
      <c r="DT761">
        <v>1</v>
      </c>
      <c r="DU761">
        <v>5</v>
      </c>
      <c r="DV761">
        <v>2</v>
      </c>
      <c r="DW761">
        <v>0</v>
      </c>
      <c r="DX761">
        <v>0</v>
      </c>
      <c r="DY761">
        <v>1</v>
      </c>
      <c r="DZ761">
        <v>1</v>
      </c>
      <c r="EA761">
        <v>1</v>
      </c>
      <c r="EB761">
        <v>0</v>
      </c>
      <c r="EC761">
        <v>0</v>
      </c>
      <c r="ED761">
        <v>0</v>
      </c>
      <c r="EE761">
        <v>0</v>
      </c>
      <c r="EF761">
        <v>0</v>
      </c>
      <c r="EG761">
        <v>1</v>
      </c>
      <c r="EH761">
        <v>0</v>
      </c>
      <c r="EI761">
        <v>0</v>
      </c>
      <c r="EJ761">
        <v>2</v>
      </c>
      <c r="EK761">
        <v>0</v>
      </c>
      <c r="EL761">
        <v>1</v>
      </c>
      <c r="EM761">
        <v>0</v>
      </c>
      <c r="EN761">
        <v>1</v>
      </c>
      <c r="EO761">
        <v>0</v>
      </c>
      <c r="EP761">
        <v>4</v>
      </c>
      <c r="EQ761">
        <v>30</v>
      </c>
      <c r="ER761">
        <v>5</v>
      </c>
      <c r="ES761">
        <v>1</v>
      </c>
      <c r="ET761">
        <v>0</v>
      </c>
      <c r="EU761">
        <v>0</v>
      </c>
      <c r="EV761">
        <v>2</v>
      </c>
      <c r="EW761">
        <v>0</v>
      </c>
      <c r="EX761">
        <v>0</v>
      </c>
      <c r="EY761">
        <v>0</v>
      </c>
      <c r="EZ761">
        <v>0</v>
      </c>
      <c r="FA761">
        <v>0</v>
      </c>
      <c r="FB761">
        <v>0</v>
      </c>
      <c r="FC761">
        <v>0</v>
      </c>
      <c r="FD761">
        <v>0</v>
      </c>
      <c r="FE761">
        <v>0</v>
      </c>
      <c r="FF761">
        <v>0</v>
      </c>
      <c r="FG761">
        <v>0</v>
      </c>
      <c r="FH761">
        <v>0</v>
      </c>
      <c r="FI761">
        <v>0</v>
      </c>
      <c r="FJ761">
        <v>0</v>
      </c>
      <c r="FK761">
        <v>0</v>
      </c>
      <c r="FL761">
        <v>0</v>
      </c>
      <c r="FM761">
        <v>1</v>
      </c>
      <c r="FN761">
        <v>0</v>
      </c>
      <c r="FO761">
        <v>0</v>
      </c>
      <c r="FP761">
        <v>1</v>
      </c>
      <c r="FQ761">
        <v>5</v>
      </c>
      <c r="FR761">
        <v>21</v>
      </c>
      <c r="FS761">
        <v>5</v>
      </c>
      <c r="FT761">
        <v>3</v>
      </c>
      <c r="FU761">
        <v>0</v>
      </c>
      <c r="FV761">
        <v>0</v>
      </c>
      <c r="FW761">
        <v>0</v>
      </c>
      <c r="FX761">
        <v>1</v>
      </c>
      <c r="FY761">
        <v>1</v>
      </c>
      <c r="FZ761">
        <v>0</v>
      </c>
      <c r="GA761">
        <v>0</v>
      </c>
      <c r="GB761">
        <v>3</v>
      </c>
      <c r="GC761">
        <v>0</v>
      </c>
      <c r="GD761">
        <v>0</v>
      </c>
      <c r="GE761">
        <v>1</v>
      </c>
      <c r="GF761">
        <v>2</v>
      </c>
      <c r="GG761">
        <v>1</v>
      </c>
      <c r="GH761">
        <v>0</v>
      </c>
      <c r="GI761">
        <v>1</v>
      </c>
      <c r="GJ761">
        <v>1</v>
      </c>
      <c r="GK761">
        <v>1</v>
      </c>
      <c r="GL761">
        <v>0</v>
      </c>
      <c r="GM761">
        <v>0</v>
      </c>
      <c r="GN761">
        <v>0</v>
      </c>
      <c r="GO761">
        <v>0</v>
      </c>
      <c r="GP761">
        <v>1</v>
      </c>
      <c r="GQ761">
        <v>21</v>
      </c>
      <c r="GR761">
        <v>5</v>
      </c>
      <c r="GS761">
        <v>3</v>
      </c>
      <c r="GT761">
        <v>0</v>
      </c>
      <c r="GU761">
        <v>0</v>
      </c>
      <c r="GV761">
        <v>0</v>
      </c>
      <c r="GW761">
        <v>0</v>
      </c>
      <c r="GX761">
        <v>0</v>
      </c>
      <c r="GY761">
        <v>0</v>
      </c>
      <c r="GZ761">
        <v>0</v>
      </c>
      <c r="HA761">
        <v>0</v>
      </c>
      <c r="HB761">
        <v>0</v>
      </c>
      <c r="HC761">
        <v>1</v>
      </c>
      <c r="HD761">
        <v>0</v>
      </c>
      <c r="HE761">
        <v>0</v>
      </c>
      <c r="HF761">
        <v>0</v>
      </c>
      <c r="HG761">
        <v>0</v>
      </c>
      <c r="HH761">
        <v>0</v>
      </c>
      <c r="HI761">
        <v>0</v>
      </c>
      <c r="HJ761">
        <v>0</v>
      </c>
      <c r="HK761">
        <v>0</v>
      </c>
      <c r="HL761">
        <v>0</v>
      </c>
      <c r="HM761">
        <v>0</v>
      </c>
      <c r="HN761">
        <v>0</v>
      </c>
      <c r="HO761">
        <v>0</v>
      </c>
      <c r="HP761">
        <v>1</v>
      </c>
      <c r="HQ761">
        <v>5</v>
      </c>
      <c r="HR761">
        <v>2</v>
      </c>
      <c r="HS761">
        <v>1</v>
      </c>
      <c r="HT761">
        <v>0</v>
      </c>
      <c r="HU761">
        <v>0</v>
      </c>
      <c r="HV761">
        <v>0</v>
      </c>
      <c r="HW761">
        <v>0</v>
      </c>
      <c r="HX761">
        <v>0</v>
      </c>
      <c r="HY761">
        <v>0</v>
      </c>
      <c r="HZ761">
        <v>0</v>
      </c>
      <c r="IA761">
        <v>0</v>
      </c>
      <c r="IB761">
        <v>0</v>
      </c>
      <c r="IC761">
        <v>0</v>
      </c>
      <c r="ID761">
        <v>1</v>
      </c>
      <c r="IE761">
        <v>2</v>
      </c>
    </row>
    <row r="762" spans="1:239">
      <c r="A762" t="s">
        <v>312</v>
      </c>
      <c r="B762" t="s">
        <v>309</v>
      </c>
      <c r="C762" t="str">
        <f>"062008"</f>
        <v>062008</v>
      </c>
      <c r="D762" t="s">
        <v>220</v>
      </c>
      <c r="E762">
        <v>5</v>
      </c>
      <c r="F762">
        <v>1234</v>
      </c>
      <c r="G762">
        <v>940</v>
      </c>
      <c r="H762">
        <v>373</v>
      </c>
      <c r="I762">
        <v>567</v>
      </c>
      <c r="J762">
        <v>0</v>
      </c>
      <c r="K762">
        <v>3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566</v>
      </c>
      <c r="T762">
        <v>0</v>
      </c>
      <c r="U762">
        <v>0</v>
      </c>
      <c r="V762">
        <v>566</v>
      </c>
      <c r="W762">
        <v>16</v>
      </c>
      <c r="X762">
        <v>14</v>
      </c>
      <c r="Y762">
        <v>2</v>
      </c>
      <c r="Z762">
        <v>0</v>
      </c>
      <c r="AA762">
        <v>550</v>
      </c>
      <c r="AB762">
        <v>398</v>
      </c>
      <c r="AC762">
        <v>29</v>
      </c>
      <c r="AD762">
        <v>158</v>
      </c>
      <c r="AE762">
        <v>6</v>
      </c>
      <c r="AF762">
        <v>1</v>
      </c>
      <c r="AG762">
        <v>8</v>
      </c>
      <c r="AH762">
        <v>0</v>
      </c>
      <c r="AI762">
        <v>10</v>
      </c>
      <c r="AJ762">
        <v>29</v>
      </c>
      <c r="AK762">
        <v>118</v>
      </c>
      <c r="AL762">
        <v>5</v>
      </c>
      <c r="AM762">
        <v>12</v>
      </c>
      <c r="AN762">
        <v>1</v>
      </c>
      <c r="AO762">
        <v>0</v>
      </c>
      <c r="AP762">
        <v>2</v>
      </c>
      <c r="AQ762">
        <v>0</v>
      </c>
      <c r="AR762">
        <v>1</v>
      </c>
      <c r="AS762">
        <v>1</v>
      </c>
      <c r="AT762">
        <v>5</v>
      </c>
      <c r="AU762">
        <v>4</v>
      </c>
      <c r="AV762">
        <v>0</v>
      </c>
      <c r="AW762">
        <v>1</v>
      </c>
      <c r="AX762">
        <v>0</v>
      </c>
      <c r="AY762">
        <v>2</v>
      </c>
      <c r="AZ762">
        <v>5</v>
      </c>
      <c r="BA762">
        <v>398</v>
      </c>
      <c r="BB762">
        <v>34</v>
      </c>
      <c r="BC762">
        <v>8</v>
      </c>
      <c r="BD762">
        <v>4</v>
      </c>
      <c r="BE762">
        <v>7</v>
      </c>
      <c r="BF762">
        <v>1</v>
      </c>
      <c r="BG762">
        <v>0</v>
      </c>
      <c r="BH762">
        <v>0</v>
      </c>
      <c r="BI762">
        <v>0</v>
      </c>
      <c r="BJ762">
        <v>2</v>
      </c>
      <c r="BK762">
        <v>0</v>
      </c>
      <c r="BL762">
        <v>1</v>
      </c>
      <c r="BM762">
        <v>0</v>
      </c>
      <c r="BN762">
        <v>0</v>
      </c>
      <c r="BO762">
        <v>0</v>
      </c>
      <c r="BP762">
        <v>0</v>
      </c>
      <c r="BQ762">
        <v>3</v>
      </c>
      <c r="BR762">
        <v>1</v>
      </c>
      <c r="BS762">
        <v>0</v>
      </c>
      <c r="BT762">
        <v>0</v>
      </c>
      <c r="BU762">
        <v>1</v>
      </c>
      <c r="BV762">
        <v>0</v>
      </c>
      <c r="BW762">
        <v>3</v>
      </c>
      <c r="BX762">
        <v>1</v>
      </c>
      <c r="BY762">
        <v>0</v>
      </c>
      <c r="BZ762">
        <v>2</v>
      </c>
      <c r="CA762">
        <v>34</v>
      </c>
      <c r="CB762">
        <v>5</v>
      </c>
      <c r="CC762">
        <v>2</v>
      </c>
      <c r="CD762">
        <v>1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2</v>
      </c>
      <c r="CP762">
        <v>0</v>
      </c>
      <c r="CQ762">
        <v>5</v>
      </c>
      <c r="CR762">
        <v>16</v>
      </c>
      <c r="CS762">
        <v>8</v>
      </c>
      <c r="CT762">
        <v>0</v>
      </c>
      <c r="CU762">
        <v>0</v>
      </c>
      <c r="CV762">
        <v>1</v>
      </c>
      <c r="CW762">
        <v>1</v>
      </c>
      <c r="CX762">
        <v>1</v>
      </c>
      <c r="CY762">
        <v>0</v>
      </c>
      <c r="CZ762">
        <v>0</v>
      </c>
      <c r="DA762">
        <v>4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v>1</v>
      </c>
      <c r="DI762">
        <v>0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0</v>
      </c>
      <c r="DP762">
        <v>0</v>
      </c>
      <c r="DQ762">
        <v>16</v>
      </c>
      <c r="DR762">
        <v>38</v>
      </c>
      <c r="DS762">
        <v>2</v>
      </c>
      <c r="DT762">
        <v>1</v>
      </c>
      <c r="DU762">
        <v>27</v>
      </c>
      <c r="DV762">
        <v>0</v>
      </c>
      <c r="DW762">
        <v>0</v>
      </c>
      <c r="DX762">
        <v>2</v>
      </c>
      <c r="DY762">
        <v>0</v>
      </c>
      <c r="DZ762">
        <v>1</v>
      </c>
      <c r="EA762">
        <v>0</v>
      </c>
      <c r="EB762">
        <v>0</v>
      </c>
      <c r="EC762">
        <v>0</v>
      </c>
      <c r="ED762">
        <v>0</v>
      </c>
      <c r="EE762">
        <v>0</v>
      </c>
      <c r="EF762">
        <v>0</v>
      </c>
      <c r="EG762">
        <v>0</v>
      </c>
      <c r="EH762">
        <v>0</v>
      </c>
      <c r="EI762">
        <v>0</v>
      </c>
      <c r="EJ762">
        <v>2</v>
      </c>
      <c r="EK762">
        <v>1</v>
      </c>
      <c r="EL762">
        <v>1</v>
      </c>
      <c r="EM762">
        <v>0</v>
      </c>
      <c r="EN762">
        <v>0</v>
      </c>
      <c r="EO762">
        <v>0</v>
      </c>
      <c r="EP762">
        <v>1</v>
      </c>
      <c r="EQ762">
        <v>38</v>
      </c>
      <c r="ER762">
        <v>12</v>
      </c>
      <c r="ES762">
        <v>0</v>
      </c>
      <c r="ET762">
        <v>3</v>
      </c>
      <c r="EU762">
        <v>9</v>
      </c>
      <c r="EV762">
        <v>0</v>
      </c>
      <c r="EW762">
        <v>0</v>
      </c>
      <c r="EX762">
        <v>0</v>
      </c>
      <c r="EY762">
        <v>0</v>
      </c>
      <c r="EZ762">
        <v>0</v>
      </c>
      <c r="FA762">
        <v>0</v>
      </c>
      <c r="FB762">
        <v>0</v>
      </c>
      <c r="FC762">
        <v>0</v>
      </c>
      <c r="FD762">
        <v>0</v>
      </c>
      <c r="FE762">
        <v>0</v>
      </c>
      <c r="FF762">
        <v>0</v>
      </c>
      <c r="FG762">
        <v>0</v>
      </c>
      <c r="FH762">
        <v>0</v>
      </c>
      <c r="FI762">
        <v>0</v>
      </c>
      <c r="FJ762">
        <v>0</v>
      </c>
      <c r="FK762">
        <v>0</v>
      </c>
      <c r="FL762">
        <v>0</v>
      </c>
      <c r="FM762">
        <v>0</v>
      </c>
      <c r="FN762">
        <v>0</v>
      </c>
      <c r="FO762">
        <v>0</v>
      </c>
      <c r="FP762">
        <v>0</v>
      </c>
      <c r="FQ762">
        <v>12</v>
      </c>
      <c r="FR762">
        <v>43</v>
      </c>
      <c r="FS762">
        <v>19</v>
      </c>
      <c r="FT762">
        <v>3</v>
      </c>
      <c r="FU762">
        <v>5</v>
      </c>
      <c r="FV762">
        <v>0</v>
      </c>
      <c r="FW762">
        <v>0</v>
      </c>
      <c r="FX762">
        <v>2</v>
      </c>
      <c r="FY762">
        <v>1</v>
      </c>
      <c r="FZ762">
        <v>0</v>
      </c>
      <c r="GA762">
        <v>0</v>
      </c>
      <c r="GB762">
        <v>3</v>
      </c>
      <c r="GC762">
        <v>0</v>
      </c>
      <c r="GD762">
        <v>0</v>
      </c>
      <c r="GE762">
        <v>1</v>
      </c>
      <c r="GF762">
        <v>3</v>
      </c>
      <c r="GG762">
        <v>0</v>
      </c>
      <c r="GH762">
        <v>0</v>
      </c>
      <c r="GI762">
        <v>0</v>
      </c>
      <c r="GJ762">
        <v>0</v>
      </c>
      <c r="GK762">
        <v>0</v>
      </c>
      <c r="GL762">
        <v>2</v>
      </c>
      <c r="GM762">
        <v>1</v>
      </c>
      <c r="GN762">
        <v>0</v>
      </c>
      <c r="GO762">
        <v>2</v>
      </c>
      <c r="GP762">
        <v>1</v>
      </c>
      <c r="GQ762">
        <v>43</v>
      </c>
      <c r="GR762">
        <v>4</v>
      </c>
      <c r="GS762">
        <v>0</v>
      </c>
      <c r="GT762">
        <v>1</v>
      </c>
      <c r="GU762">
        <v>0</v>
      </c>
      <c r="GV762">
        <v>0</v>
      </c>
      <c r="GW762">
        <v>0</v>
      </c>
      <c r="GX762">
        <v>0</v>
      </c>
      <c r="GY762">
        <v>1</v>
      </c>
      <c r="GZ762">
        <v>0</v>
      </c>
      <c r="HA762">
        <v>0</v>
      </c>
      <c r="HB762">
        <v>1</v>
      </c>
      <c r="HC762">
        <v>0</v>
      </c>
      <c r="HD762">
        <v>0</v>
      </c>
      <c r="HE762">
        <v>1</v>
      </c>
      <c r="HF762">
        <v>0</v>
      </c>
      <c r="HG762">
        <v>0</v>
      </c>
      <c r="HH762">
        <v>0</v>
      </c>
      <c r="HI762">
        <v>0</v>
      </c>
      <c r="HJ762">
        <v>0</v>
      </c>
      <c r="HK762">
        <v>0</v>
      </c>
      <c r="HL762">
        <v>0</v>
      </c>
      <c r="HM762">
        <v>0</v>
      </c>
      <c r="HN762">
        <v>0</v>
      </c>
      <c r="HO762">
        <v>0</v>
      </c>
      <c r="HP762">
        <v>0</v>
      </c>
      <c r="HQ762">
        <v>4</v>
      </c>
      <c r="HR762">
        <v>0</v>
      </c>
      <c r="HS762">
        <v>0</v>
      </c>
      <c r="HT762">
        <v>0</v>
      </c>
      <c r="HU762">
        <v>0</v>
      </c>
      <c r="HV762">
        <v>0</v>
      </c>
      <c r="HW762">
        <v>0</v>
      </c>
      <c r="HX762">
        <v>0</v>
      </c>
      <c r="HY762">
        <v>0</v>
      </c>
      <c r="HZ762">
        <v>0</v>
      </c>
      <c r="IA762">
        <v>0</v>
      </c>
      <c r="IB762">
        <v>0</v>
      </c>
      <c r="IC762">
        <v>0</v>
      </c>
      <c r="ID762">
        <v>0</v>
      </c>
      <c r="IE762">
        <v>0</v>
      </c>
    </row>
    <row r="763" spans="1:239">
      <c r="A763" t="s">
        <v>311</v>
      </c>
      <c r="B763" t="s">
        <v>309</v>
      </c>
      <c r="C763" t="str">
        <f>"062008"</f>
        <v>062008</v>
      </c>
      <c r="D763" t="s">
        <v>220</v>
      </c>
      <c r="E763">
        <v>6</v>
      </c>
      <c r="F763">
        <v>712</v>
      </c>
      <c r="G763">
        <v>550</v>
      </c>
      <c r="H763">
        <v>184</v>
      </c>
      <c r="I763">
        <v>366</v>
      </c>
      <c r="J763">
        <v>0</v>
      </c>
      <c r="K763">
        <v>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366</v>
      </c>
      <c r="T763">
        <v>0</v>
      </c>
      <c r="U763">
        <v>0</v>
      </c>
      <c r="V763">
        <v>366</v>
      </c>
      <c r="W763">
        <v>3</v>
      </c>
      <c r="X763">
        <v>1</v>
      </c>
      <c r="Y763">
        <v>2</v>
      </c>
      <c r="Z763">
        <v>0</v>
      </c>
      <c r="AA763">
        <v>363</v>
      </c>
      <c r="AB763">
        <v>257</v>
      </c>
      <c r="AC763">
        <v>22</v>
      </c>
      <c r="AD763">
        <v>93</v>
      </c>
      <c r="AE763">
        <v>1</v>
      </c>
      <c r="AF763">
        <v>3</v>
      </c>
      <c r="AG763">
        <v>5</v>
      </c>
      <c r="AH763">
        <v>0</v>
      </c>
      <c r="AI763">
        <v>12</v>
      </c>
      <c r="AJ763">
        <v>25</v>
      </c>
      <c r="AK763">
        <v>60</v>
      </c>
      <c r="AL763">
        <v>13</v>
      </c>
      <c r="AM763">
        <v>11</v>
      </c>
      <c r="AN763">
        <v>1</v>
      </c>
      <c r="AO763">
        <v>1</v>
      </c>
      <c r="AP763">
        <v>0</v>
      </c>
      <c r="AQ763">
        <v>0</v>
      </c>
      <c r="AR763">
        <v>0</v>
      </c>
      <c r="AS763">
        <v>1</v>
      </c>
      <c r="AT763">
        <v>1</v>
      </c>
      <c r="AU763">
        <v>0</v>
      </c>
      <c r="AV763">
        <v>0</v>
      </c>
      <c r="AW763">
        <v>0</v>
      </c>
      <c r="AX763">
        <v>3</v>
      </c>
      <c r="AY763">
        <v>1</v>
      </c>
      <c r="AZ763">
        <v>4</v>
      </c>
      <c r="BA763">
        <v>257</v>
      </c>
      <c r="BB763">
        <v>13</v>
      </c>
      <c r="BC763">
        <v>2</v>
      </c>
      <c r="BD763">
        <v>3</v>
      </c>
      <c r="BE763">
        <v>2</v>
      </c>
      <c r="BF763">
        <v>1</v>
      </c>
      <c r="BG763">
        <v>1</v>
      </c>
      <c r="BH763">
        <v>0</v>
      </c>
      <c r="BI763">
        <v>0</v>
      </c>
      <c r="BJ763">
        <v>1</v>
      </c>
      <c r="BK763">
        <v>0</v>
      </c>
      <c r="BL763">
        <v>0</v>
      </c>
      <c r="BM763">
        <v>1</v>
      </c>
      <c r="BN763">
        <v>0</v>
      </c>
      <c r="BO763">
        <v>1</v>
      </c>
      <c r="BP763">
        <v>0</v>
      </c>
      <c r="BQ763">
        <v>1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13</v>
      </c>
      <c r="CB763">
        <v>8</v>
      </c>
      <c r="CC763">
        <v>3</v>
      </c>
      <c r="CD763">
        <v>1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1</v>
      </c>
      <c r="CM763">
        <v>1</v>
      </c>
      <c r="CN763">
        <v>0</v>
      </c>
      <c r="CO763">
        <v>1</v>
      </c>
      <c r="CP763">
        <v>1</v>
      </c>
      <c r="CQ763">
        <v>8</v>
      </c>
      <c r="CR763">
        <v>11</v>
      </c>
      <c r="CS763">
        <v>6</v>
      </c>
      <c r="CT763">
        <v>0</v>
      </c>
      <c r="CU763">
        <v>0</v>
      </c>
      <c r="CV763">
        <v>0</v>
      </c>
      <c r="CW763">
        <v>1</v>
      </c>
      <c r="CX763">
        <v>0</v>
      </c>
      <c r="CY763">
        <v>0</v>
      </c>
      <c r="CZ763">
        <v>1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0</v>
      </c>
      <c r="DJ763">
        <v>0</v>
      </c>
      <c r="DK763">
        <v>0</v>
      </c>
      <c r="DL763">
        <v>0</v>
      </c>
      <c r="DM763">
        <v>1</v>
      </c>
      <c r="DN763">
        <v>1</v>
      </c>
      <c r="DO763">
        <v>0</v>
      </c>
      <c r="DP763">
        <v>1</v>
      </c>
      <c r="DQ763">
        <v>11</v>
      </c>
      <c r="DR763">
        <v>38</v>
      </c>
      <c r="DS763">
        <v>10</v>
      </c>
      <c r="DT763">
        <v>3</v>
      </c>
      <c r="DU763">
        <v>11</v>
      </c>
      <c r="DV763">
        <v>0</v>
      </c>
      <c r="DW763">
        <v>0</v>
      </c>
      <c r="DX763">
        <v>0</v>
      </c>
      <c r="DY763">
        <v>0</v>
      </c>
      <c r="DZ763">
        <v>0</v>
      </c>
      <c r="EA763">
        <v>0</v>
      </c>
      <c r="EB763">
        <v>0</v>
      </c>
      <c r="EC763">
        <v>10</v>
      </c>
      <c r="ED763">
        <v>0</v>
      </c>
      <c r="EE763">
        <v>0</v>
      </c>
      <c r="EF763">
        <v>0</v>
      </c>
      <c r="EG763">
        <v>0</v>
      </c>
      <c r="EH763">
        <v>0</v>
      </c>
      <c r="EI763">
        <v>0</v>
      </c>
      <c r="EJ763">
        <v>0</v>
      </c>
      <c r="EK763">
        <v>0</v>
      </c>
      <c r="EL763">
        <v>0</v>
      </c>
      <c r="EM763">
        <v>0</v>
      </c>
      <c r="EN763">
        <v>2</v>
      </c>
      <c r="EO763">
        <v>0</v>
      </c>
      <c r="EP763">
        <v>2</v>
      </c>
      <c r="EQ763">
        <v>38</v>
      </c>
      <c r="ER763">
        <v>6</v>
      </c>
      <c r="ES763">
        <v>1</v>
      </c>
      <c r="ET763">
        <v>2</v>
      </c>
      <c r="EU763">
        <v>3</v>
      </c>
      <c r="EV763">
        <v>0</v>
      </c>
      <c r="EW763">
        <v>0</v>
      </c>
      <c r="EX763">
        <v>0</v>
      </c>
      <c r="EY763">
        <v>0</v>
      </c>
      <c r="EZ763">
        <v>0</v>
      </c>
      <c r="FA763">
        <v>0</v>
      </c>
      <c r="FB763">
        <v>0</v>
      </c>
      <c r="FC763">
        <v>0</v>
      </c>
      <c r="FD763">
        <v>0</v>
      </c>
      <c r="FE763">
        <v>0</v>
      </c>
      <c r="FF763">
        <v>0</v>
      </c>
      <c r="FG763">
        <v>0</v>
      </c>
      <c r="FH763">
        <v>0</v>
      </c>
      <c r="FI763">
        <v>0</v>
      </c>
      <c r="FJ763">
        <v>0</v>
      </c>
      <c r="FK763">
        <v>0</v>
      </c>
      <c r="FL763">
        <v>0</v>
      </c>
      <c r="FM763">
        <v>0</v>
      </c>
      <c r="FN763">
        <v>0</v>
      </c>
      <c r="FO763">
        <v>0</v>
      </c>
      <c r="FP763">
        <v>0</v>
      </c>
      <c r="FQ763">
        <v>6</v>
      </c>
      <c r="FR763">
        <v>27</v>
      </c>
      <c r="FS763">
        <v>10</v>
      </c>
      <c r="FT763">
        <v>5</v>
      </c>
      <c r="FU763">
        <v>0</v>
      </c>
      <c r="FV763">
        <v>0</v>
      </c>
      <c r="FW763">
        <v>1</v>
      </c>
      <c r="FX763">
        <v>0</v>
      </c>
      <c r="FY763">
        <v>1</v>
      </c>
      <c r="FZ763">
        <v>0</v>
      </c>
      <c r="GA763">
        <v>1</v>
      </c>
      <c r="GB763">
        <v>4</v>
      </c>
      <c r="GC763">
        <v>1</v>
      </c>
      <c r="GD763">
        <v>0</v>
      </c>
      <c r="GE763">
        <v>0</v>
      </c>
      <c r="GF763">
        <v>2</v>
      </c>
      <c r="GG763">
        <v>0</v>
      </c>
      <c r="GH763">
        <v>0</v>
      </c>
      <c r="GI763">
        <v>0</v>
      </c>
      <c r="GJ763">
        <v>0</v>
      </c>
      <c r="GK763">
        <v>0</v>
      </c>
      <c r="GL763">
        <v>0</v>
      </c>
      <c r="GM763">
        <v>0</v>
      </c>
      <c r="GN763">
        <v>0</v>
      </c>
      <c r="GO763">
        <v>2</v>
      </c>
      <c r="GP763">
        <v>0</v>
      </c>
      <c r="GQ763">
        <v>27</v>
      </c>
      <c r="GR763">
        <v>3</v>
      </c>
      <c r="GS763">
        <v>0</v>
      </c>
      <c r="GT763">
        <v>0</v>
      </c>
      <c r="GU763">
        <v>1</v>
      </c>
      <c r="GV763">
        <v>0</v>
      </c>
      <c r="GW763">
        <v>0</v>
      </c>
      <c r="GX763">
        <v>0</v>
      </c>
      <c r="GY763">
        <v>0</v>
      </c>
      <c r="GZ763">
        <v>0</v>
      </c>
      <c r="HA763">
        <v>0</v>
      </c>
      <c r="HB763">
        <v>0</v>
      </c>
      <c r="HC763">
        <v>0</v>
      </c>
      <c r="HD763">
        <v>0</v>
      </c>
      <c r="HE763">
        <v>0</v>
      </c>
      <c r="HF763">
        <v>0</v>
      </c>
      <c r="HG763">
        <v>0</v>
      </c>
      <c r="HH763">
        <v>0</v>
      </c>
      <c r="HI763">
        <v>2</v>
      </c>
      <c r="HJ763">
        <v>0</v>
      </c>
      <c r="HK763">
        <v>0</v>
      </c>
      <c r="HL763">
        <v>0</v>
      </c>
      <c r="HM763">
        <v>0</v>
      </c>
      <c r="HN763">
        <v>0</v>
      </c>
      <c r="HO763">
        <v>0</v>
      </c>
      <c r="HP763">
        <v>0</v>
      </c>
      <c r="HQ763">
        <v>3</v>
      </c>
      <c r="HR763">
        <v>0</v>
      </c>
      <c r="HS763">
        <v>0</v>
      </c>
      <c r="HT763">
        <v>0</v>
      </c>
      <c r="HU763">
        <v>0</v>
      </c>
      <c r="HV763">
        <v>0</v>
      </c>
      <c r="HW763">
        <v>0</v>
      </c>
      <c r="HX763">
        <v>0</v>
      </c>
      <c r="HY763">
        <v>0</v>
      </c>
      <c r="HZ763">
        <v>0</v>
      </c>
      <c r="IA763">
        <v>0</v>
      </c>
      <c r="IB763">
        <v>0</v>
      </c>
      <c r="IC763">
        <v>0</v>
      </c>
      <c r="ID763">
        <v>0</v>
      </c>
      <c r="IE763">
        <v>0</v>
      </c>
    </row>
    <row r="764" spans="1:239">
      <c r="A764" t="s">
        <v>310</v>
      </c>
      <c r="B764" t="s">
        <v>309</v>
      </c>
      <c r="C764" t="str">
        <f>"062008"</f>
        <v>062008</v>
      </c>
      <c r="D764" t="s">
        <v>308</v>
      </c>
      <c r="E764">
        <v>7</v>
      </c>
      <c r="F764">
        <v>278</v>
      </c>
      <c r="G764">
        <v>250</v>
      </c>
      <c r="H764">
        <v>210</v>
      </c>
      <c r="I764">
        <v>40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40</v>
      </c>
      <c r="T764">
        <v>0</v>
      </c>
      <c r="U764">
        <v>0</v>
      </c>
      <c r="V764">
        <v>40</v>
      </c>
      <c r="W764">
        <v>8</v>
      </c>
      <c r="X764">
        <v>5</v>
      </c>
      <c r="Y764">
        <v>1</v>
      </c>
      <c r="Z764">
        <v>0</v>
      </c>
      <c r="AA764">
        <v>32</v>
      </c>
      <c r="AB764">
        <v>25</v>
      </c>
      <c r="AC764">
        <v>8</v>
      </c>
      <c r="AD764">
        <v>3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6</v>
      </c>
      <c r="AL764">
        <v>3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2</v>
      </c>
      <c r="AT764">
        <v>1</v>
      </c>
      <c r="AU764">
        <v>0</v>
      </c>
      <c r="AV764">
        <v>0</v>
      </c>
      <c r="AW764">
        <v>1</v>
      </c>
      <c r="AX764">
        <v>1</v>
      </c>
      <c r="AY764">
        <v>0</v>
      </c>
      <c r="AZ764">
        <v>0</v>
      </c>
      <c r="BA764">
        <v>25</v>
      </c>
      <c r="BB764">
        <v>1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1</v>
      </c>
      <c r="BW764">
        <v>0</v>
      </c>
      <c r="BX764">
        <v>0</v>
      </c>
      <c r="BY764">
        <v>0</v>
      </c>
      <c r="BZ764">
        <v>0</v>
      </c>
      <c r="CA764">
        <v>1</v>
      </c>
      <c r="CB764">
        <v>1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1</v>
      </c>
      <c r="CN764">
        <v>0</v>
      </c>
      <c r="CO764">
        <v>0</v>
      </c>
      <c r="CP764">
        <v>0</v>
      </c>
      <c r="CQ764">
        <v>1</v>
      </c>
      <c r="CR764">
        <v>1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1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0</v>
      </c>
      <c r="DI764">
        <v>0</v>
      </c>
      <c r="DJ764">
        <v>0</v>
      </c>
      <c r="DK764">
        <v>0</v>
      </c>
      <c r="DL764">
        <v>0</v>
      </c>
      <c r="DM764">
        <v>0</v>
      </c>
      <c r="DN764">
        <v>0</v>
      </c>
      <c r="DO764">
        <v>0</v>
      </c>
      <c r="DP764">
        <v>0</v>
      </c>
      <c r="DQ764">
        <v>1</v>
      </c>
      <c r="DR764">
        <v>0</v>
      </c>
      <c r="DS764">
        <v>0</v>
      </c>
      <c r="DT764">
        <v>0</v>
      </c>
      <c r="DU764">
        <v>0</v>
      </c>
      <c r="DV764">
        <v>0</v>
      </c>
      <c r="DW764">
        <v>0</v>
      </c>
      <c r="DX764">
        <v>0</v>
      </c>
      <c r="DY764">
        <v>0</v>
      </c>
      <c r="DZ764">
        <v>0</v>
      </c>
      <c r="EA764">
        <v>0</v>
      </c>
      <c r="EB764">
        <v>0</v>
      </c>
      <c r="EC764">
        <v>0</v>
      </c>
      <c r="ED764">
        <v>0</v>
      </c>
      <c r="EE764">
        <v>0</v>
      </c>
      <c r="EF764">
        <v>0</v>
      </c>
      <c r="EG764">
        <v>0</v>
      </c>
      <c r="EH764">
        <v>0</v>
      </c>
      <c r="EI764">
        <v>0</v>
      </c>
      <c r="EJ764">
        <v>0</v>
      </c>
      <c r="EK764">
        <v>0</v>
      </c>
      <c r="EL764">
        <v>0</v>
      </c>
      <c r="EM764">
        <v>0</v>
      </c>
      <c r="EN764">
        <v>0</v>
      </c>
      <c r="EO764">
        <v>0</v>
      </c>
      <c r="EP764">
        <v>0</v>
      </c>
      <c r="EQ764">
        <v>0</v>
      </c>
      <c r="ER764">
        <v>2</v>
      </c>
      <c r="ES764">
        <v>0</v>
      </c>
      <c r="ET764">
        <v>0</v>
      </c>
      <c r="EU764">
        <v>0</v>
      </c>
      <c r="EV764">
        <v>0</v>
      </c>
      <c r="EW764">
        <v>0</v>
      </c>
      <c r="EX764">
        <v>0</v>
      </c>
      <c r="EY764">
        <v>0</v>
      </c>
      <c r="EZ764">
        <v>1</v>
      </c>
      <c r="FA764">
        <v>0</v>
      </c>
      <c r="FB764">
        <v>1</v>
      </c>
      <c r="FC764">
        <v>0</v>
      </c>
      <c r="FD764">
        <v>0</v>
      </c>
      <c r="FE764">
        <v>0</v>
      </c>
      <c r="FF764">
        <v>0</v>
      </c>
      <c r="FG764">
        <v>0</v>
      </c>
      <c r="FH764">
        <v>0</v>
      </c>
      <c r="FI764">
        <v>0</v>
      </c>
      <c r="FJ764">
        <v>0</v>
      </c>
      <c r="FK764">
        <v>0</v>
      </c>
      <c r="FL764">
        <v>0</v>
      </c>
      <c r="FM764">
        <v>0</v>
      </c>
      <c r="FN764">
        <v>0</v>
      </c>
      <c r="FO764">
        <v>0</v>
      </c>
      <c r="FP764">
        <v>0</v>
      </c>
      <c r="FQ764">
        <v>2</v>
      </c>
      <c r="FR764">
        <v>2</v>
      </c>
      <c r="FS764">
        <v>0</v>
      </c>
      <c r="FT764">
        <v>0</v>
      </c>
      <c r="FU764">
        <v>0</v>
      </c>
      <c r="FV764">
        <v>0</v>
      </c>
      <c r="FW764">
        <v>0</v>
      </c>
      <c r="FX764">
        <v>0</v>
      </c>
      <c r="FY764">
        <v>0</v>
      </c>
      <c r="FZ764">
        <v>0</v>
      </c>
      <c r="GA764">
        <v>0</v>
      </c>
      <c r="GB764">
        <v>1</v>
      </c>
      <c r="GC764">
        <v>0</v>
      </c>
      <c r="GD764">
        <v>0</v>
      </c>
      <c r="GE764">
        <v>0</v>
      </c>
      <c r="GF764">
        <v>0</v>
      </c>
      <c r="GG764">
        <v>0</v>
      </c>
      <c r="GH764">
        <v>0</v>
      </c>
      <c r="GI764">
        <v>0</v>
      </c>
      <c r="GJ764">
        <v>0</v>
      </c>
      <c r="GK764">
        <v>0</v>
      </c>
      <c r="GL764">
        <v>0</v>
      </c>
      <c r="GM764">
        <v>0</v>
      </c>
      <c r="GN764">
        <v>0</v>
      </c>
      <c r="GO764">
        <v>0</v>
      </c>
      <c r="GP764">
        <v>1</v>
      </c>
      <c r="GQ764">
        <v>2</v>
      </c>
      <c r="GR764">
        <v>0</v>
      </c>
      <c r="GS764">
        <v>0</v>
      </c>
      <c r="GT764">
        <v>0</v>
      </c>
      <c r="GU764">
        <v>0</v>
      </c>
      <c r="GV764">
        <v>0</v>
      </c>
      <c r="GW764">
        <v>0</v>
      </c>
      <c r="GX764">
        <v>0</v>
      </c>
      <c r="GY764">
        <v>0</v>
      </c>
      <c r="GZ764">
        <v>0</v>
      </c>
      <c r="HA764">
        <v>0</v>
      </c>
      <c r="HB764">
        <v>0</v>
      </c>
      <c r="HC764">
        <v>0</v>
      </c>
      <c r="HD764">
        <v>0</v>
      </c>
      <c r="HE764">
        <v>0</v>
      </c>
      <c r="HF764">
        <v>0</v>
      </c>
      <c r="HG764">
        <v>0</v>
      </c>
      <c r="HH764">
        <v>0</v>
      </c>
      <c r="HI764">
        <v>0</v>
      </c>
      <c r="HJ764">
        <v>0</v>
      </c>
      <c r="HK764">
        <v>0</v>
      </c>
      <c r="HL764">
        <v>0</v>
      </c>
      <c r="HM764">
        <v>0</v>
      </c>
      <c r="HN764">
        <v>0</v>
      </c>
      <c r="HO764">
        <v>0</v>
      </c>
      <c r="HP764">
        <v>0</v>
      </c>
      <c r="HQ764">
        <v>0</v>
      </c>
      <c r="HR764">
        <v>0</v>
      </c>
      <c r="HS764">
        <v>0</v>
      </c>
      <c r="HT764">
        <v>0</v>
      </c>
      <c r="HU764">
        <v>0</v>
      </c>
      <c r="HV764">
        <v>0</v>
      </c>
      <c r="HW764">
        <v>0</v>
      </c>
      <c r="HX764">
        <v>0</v>
      </c>
      <c r="HY764">
        <v>0</v>
      </c>
      <c r="HZ764">
        <v>0</v>
      </c>
      <c r="IA764">
        <v>0</v>
      </c>
      <c r="IB764">
        <v>0</v>
      </c>
      <c r="IC764">
        <v>0</v>
      </c>
      <c r="ID764">
        <v>0</v>
      </c>
      <c r="IE764">
        <v>0</v>
      </c>
    </row>
    <row r="765" spans="1:239">
      <c r="A765" t="s">
        <v>307</v>
      </c>
      <c r="B765" t="s">
        <v>296</v>
      </c>
      <c r="C765" t="str">
        <f>"062009"</f>
        <v>062009</v>
      </c>
      <c r="D765" t="s">
        <v>306</v>
      </c>
      <c r="E765">
        <v>1</v>
      </c>
      <c r="F765">
        <v>1381</v>
      </c>
      <c r="G765">
        <v>1050</v>
      </c>
      <c r="H765">
        <v>386</v>
      </c>
      <c r="I765">
        <v>664</v>
      </c>
      <c r="J765">
        <v>1</v>
      </c>
      <c r="K765">
        <v>6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664</v>
      </c>
      <c r="T765">
        <v>0</v>
      </c>
      <c r="U765">
        <v>1</v>
      </c>
      <c r="V765">
        <v>663</v>
      </c>
      <c r="W765">
        <v>21</v>
      </c>
      <c r="X765">
        <v>16</v>
      </c>
      <c r="Y765">
        <v>5</v>
      </c>
      <c r="Z765">
        <v>0</v>
      </c>
      <c r="AA765">
        <v>642</v>
      </c>
      <c r="AB765">
        <v>374</v>
      </c>
      <c r="AC765">
        <v>38</v>
      </c>
      <c r="AD765">
        <v>194</v>
      </c>
      <c r="AE765">
        <v>6</v>
      </c>
      <c r="AF765">
        <v>0</v>
      </c>
      <c r="AG765">
        <v>32</v>
      </c>
      <c r="AH765">
        <v>0</v>
      </c>
      <c r="AI765">
        <v>18</v>
      </c>
      <c r="AJ765">
        <v>1</v>
      </c>
      <c r="AK765">
        <v>63</v>
      </c>
      <c r="AL765">
        <v>5</v>
      </c>
      <c r="AM765">
        <v>2</v>
      </c>
      <c r="AN765">
        <v>1</v>
      </c>
      <c r="AO765">
        <v>0</v>
      </c>
      <c r="AP765">
        <v>2</v>
      </c>
      <c r="AQ765">
        <v>1</v>
      </c>
      <c r="AR765">
        <v>1</v>
      </c>
      <c r="AS765">
        <v>2</v>
      </c>
      <c r="AT765">
        <v>0</v>
      </c>
      <c r="AU765">
        <v>2</v>
      </c>
      <c r="AV765">
        <v>3</v>
      </c>
      <c r="AW765">
        <v>1</v>
      </c>
      <c r="AX765">
        <v>0</v>
      </c>
      <c r="AY765">
        <v>0</v>
      </c>
      <c r="AZ765">
        <v>2</v>
      </c>
      <c r="BA765">
        <v>374</v>
      </c>
      <c r="BB765">
        <v>44</v>
      </c>
      <c r="BC765">
        <v>8</v>
      </c>
      <c r="BD765">
        <v>1</v>
      </c>
      <c r="BE765">
        <v>20</v>
      </c>
      <c r="BF765">
        <v>0</v>
      </c>
      <c r="BG765">
        <v>0</v>
      </c>
      <c r="BH765">
        <v>1</v>
      </c>
      <c r="BI765">
        <v>3</v>
      </c>
      <c r="BJ765">
        <v>4</v>
      </c>
      <c r="BK765">
        <v>1</v>
      </c>
      <c r="BL765">
        <v>0</v>
      </c>
      <c r="BM765">
        <v>0</v>
      </c>
      <c r="BN765">
        <v>0</v>
      </c>
      <c r="BO765">
        <v>3</v>
      </c>
      <c r="BP765">
        <v>0</v>
      </c>
      <c r="BQ765">
        <v>0</v>
      </c>
      <c r="BR765">
        <v>0</v>
      </c>
      <c r="BS765">
        <v>1</v>
      </c>
      <c r="BT765">
        <v>0</v>
      </c>
      <c r="BU765">
        <v>0</v>
      </c>
      <c r="BV765">
        <v>0</v>
      </c>
      <c r="BW765">
        <v>1</v>
      </c>
      <c r="BX765">
        <v>1</v>
      </c>
      <c r="BY765">
        <v>0</v>
      </c>
      <c r="BZ765">
        <v>0</v>
      </c>
      <c r="CA765">
        <v>44</v>
      </c>
      <c r="CB765">
        <v>18</v>
      </c>
      <c r="CC765">
        <v>9</v>
      </c>
      <c r="CD765">
        <v>1</v>
      </c>
      <c r="CE765">
        <v>3</v>
      </c>
      <c r="CF765">
        <v>1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1</v>
      </c>
      <c r="CM765">
        <v>0</v>
      </c>
      <c r="CN765">
        <v>2</v>
      </c>
      <c r="CO765">
        <v>1</v>
      </c>
      <c r="CP765">
        <v>0</v>
      </c>
      <c r="CQ765">
        <v>18</v>
      </c>
      <c r="CR765">
        <v>26</v>
      </c>
      <c r="CS765">
        <v>14</v>
      </c>
      <c r="CT765">
        <v>1</v>
      </c>
      <c r="CU765">
        <v>2</v>
      </c>
      <c r="CV765">
        <v>3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0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1</v>
      </c>
      <c r="DI765">
        <v>1</v>
      </c>
      <c r="DJ765">
        <v>0</v>
      </c>
      <c r="DK765">
        <v>0</v>
      </c>
      <c r="DL765">
        <v>0</v>
      </c>
      <c r="DM765">
        <v>2</v>
      </c>
      <c r="DN765">
        <v>1</v>
      </c>
      <c r="DO765">
        <v>0</v>
      </c>
      <c r="DP765">
        <v>1</v>
      </c>
      <c r="DQ765">
        <v>26</v>
      </c>
      <c r="DR765">
        <v>51</v>
      </c>
      <c r="DS765">
        <v>6</v>
      </c>
      <c r="DT765">
        <v>4</v>
      </c>
      <c r="DU765">
        <v>35</v>
      </c>
      <c r="DV765">
        <v>0</v>
      </c>
      <c r="DW765">
        <v>1</v>
      </c>
      <c r="DX765">
        <v>0</v>
      </c>
      <c r="DY765">
        <v>1</v>
      </c>
      <c r="DZ765">
        <v>1</v>
      </c>
      <c r="EA765">
        <v>0</v>
      </c>
      <c r="EB765">
        <v>0</v>
      </c>
      <c r="EC765">
        <v>0</v>
      </c>
      <c r="ED765">
        <v>0</v>
      </c>
      <c r="EE765">
        <v>0</v>
      </c>
      <c r="EF765">
        <v>0</v>
      </c>
      <c r="EG765">
        <v>0</v>
      </c>
      <c r="EH765">
        <v>0</v>
      </c>
      <c r="EI765">
        <v>0</v>
      </c>
      <c r="EJ765">
        <v>1</v>
      </c>
      <c r="EK765">
        <v>0</v>
      </c>
      <c r="EL765">
        <v>0</v>
      </c>
      <c r="EM765">
        <v>0</v>
      </c>
      <c r="EN765">
        <v>1</v>
      </c>
      <c r="EO765">
        <v>0</v>
      </c>
      <c r="EP765">
        <v>1</v>
      </c>
      <c r="EQ765">
        <v>51</v>
      </c>
      <c r="ER765">
        <v>21</v>
      </c>
      <c r="ES765">
        <v>3</v>
      </c>
      <c r="ET765">
        <v>7</v>
      </c>
      <c r="EU765">
        <v>6</v>
      </c>
      <c r="EV765">
        <v>0</v>
      </c>
      <c r="EW765">
        <v>1</v>
      </c>
      <c r="EX765">
        <v>0</v>
      </c>
      <c r="EY765">
        <v>0</v>
      </c>
      <c r="EZ765">
        <v>1</v>
      </c>
      <c r="FA765">
        <v>0</v>
      </c>
      <c r="FB765">
        <v>1</v>
      </c>
      <c r="FC765">
        <v>0</v>
      </c>
      <c r="FD765">
        <v>0</v>
      </c>
      <c r="FE765">
        <v>0</v>
      </c>
      <c r="FF765">
        <v>1</v>
      </c>
      <c r="FG765">
        <v>0</v>
      </c>
      <c r="FH765">
        <v>0</v>
      </c>
      <c r="FI765">
        <v>0</v>
      </c>
      <c r="FJ765">
        <v>0</v>
      </c>
      <c r="FK765">
        <v>0</v>
      </c>
      <c r="FL765">
        <v>0</v>
      </c>
      <c r="FM765">
        <v>1</v>
      </c>
      <c r="FN765">
        <v>0</v>
      </c>
      <c r="FO765">
        <v>0</v>
      </c>
      <c r="FP765">
        <v>0</v>
      </c>
      <c r="FQ765">
        <v>21</v>
      </c>
      <c r="FR765">
        <v>86</v>
      </c>
      <c r="FS765">
        <v>39</v>
      </c>
      <c r="FT765">
        <v>5</v>
      </c>
      <c r="FU765">
        <v>1</v>
      </c>
      <c r="FV765">
        <v>1</v>
      </c>
      <c r="FW765">
        <v>1</v>
      </c>
      <c r="FX765">
        <v>5</v>
      </c>
      <c r="FY765">
        <v>7</v>
      </c>
      <c r="FZ765">
        <v>2</v>
      </c>
      <c r="GA765">
        <v>0</v>
      </c>
      <c r="GB765">
        <v>5</v>
      </c>
      <c r="GC765">
        <v>0</v>
      </c>
      <c r="GD765">
        <v>0</v>
      </c>
      <c r="GE765">
        <v>3</v>
      </c>
      <c r="GF765">
        <v>2</v>
      </c>
      <c r="GG765">
        <v>4</v>
      </c>
      <c r="GH765">
        <v>1</v>
      </c>
      <c r="GI765">
        <v>0</v>
      </c>
      <c r="GJ765">
        <v>1</v>
      </c>
      <c r="GK765">
        <v>3</v>
      </c>
      <c r="GL765">
        <v>0</v>
      </c>
      <c r="GM765">
        <v>3</v>
      </c>
      <c r="GN765">
        <v>0</v>
      </c>
      <c r="GO765">
        <v>2</v>
      </c>
      <c r="GP765">
        <v>1</v>
      </c>
      <c r="GQ765">
        <v>86</v>
      </c>
      <c r="GR765">
        <v>20</v>
      </c>
      <c r="GS765">
        <v>1</v>
      </c>
      <c r="GT765">
        <v>12</v>
      </c>
      <c r="GU765">
        <v>1</v>
      </c>
      <c r="GV765">
        <v>0</v>
      </c>
      <c r="GW765">
        <v>0</v>
      </c>
      <c r="GX765">
        <v>0</v>
      </c>
      <c r="GY765">
        <v>1</v>
      </c>
      <c r="GZ765">
        <v>1</v>
      </c>
      <c r="HA765">
        <v>0</v>
      </c>
      <c r="HB765">
        <v>0</v>
      </c>
      <c r="HC765">
        <v>1</v>
      </c>
      <c r="HD765">
        <v>1</v>
      </c>
      <c r="HE765">
        <v>0</v>
      </c>
      <c r="HF765">
        <v>0</v>
      </c>
      <c r="HG765">
        <v>0</v>
      </c>
      <c r="HH765">
        <v>0</v>
      </c>
      <c r="HI765">
        <v>0</v>
      </c>
      <c r="HJ765">
        <v>1</v>
      </c>
      <c r="HK765">
        <v>0</v>
      </c>
      <c r="HL765">
        <v>1</v>
      </c>
      <c r="HM765">
        <v>0</v>
      </c>
      <c r="HN765">
        <v>0</v>
      </c>
      <c r="HO765">
        <v>0</v>
      </c>
      <c r="HP765">
        <v>0</v>
      </c>
      <c r="HQ765">
        <v>20</v>
      </c>
      <c r="HR765">
        <v>2</v>
      </c>
      <c r="HS765">
        <v>0</v>
      </c>
      <c r="HT765">
        <v>0</v>
      </c>
      <c r="HU765">
        <v>0</v>
      </c>
      <c r="HV765">
        <v>1</v>
      </c>
      <c r="HW765">
        <v>0</v>
      </c>
      <c r="HX765">
        <v>0</v>
      </c>
      <c r="HY765">
        <v>1</v>
      </c>
      <c r="HZ765">
        <v>0</v>
      </c>
      <c r="IA765">
        <v>0</v>
      </c>
      <c r="IB765">
        <v>0</v>
      </c>
      <c r="IC765">
        <v>0</v>
      </c>
      <c r="ID765">
        <v>0</v>
      </c>
      <c r="IE765">
        <v>2</v>
      </c>
    </row>
    <row r="766" spans="1:239">
      <c r="A766" t="s">
        <v>305</v>
      </c>
      <c r="B766" t="s">
        <v>296</v>
      </c>
      <c r="C766" t="str">
        <f>"062009"</f>
        <v>062009</v>
      </c>
      <c r="D766" t="s">
        <v>304</v>
      </c>
      <c r="E766">
        <v>2</v>
      </c>
      <c r="F766">
        <v>354</v>
      </c>
      <c r="G766">
        <v>280</v>
      </c>
      <c r="H766">
        <v>158</v>
      </c>
      <c r="I766">
        <v>122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122</v>
      </c>
      <c r="T766">
        <v>0</v>
      </c>
      <c r="U766">
        <v>0</v>
      </c>
      <c r="V766">
        <v>122</v>
      </c>
      <c r="W766">
        <v>5</v>
      </c>
      <c r="X766">
        <v>4</v>
      </c>
      <c r="Y766">
        <v>1</v>
      </c>
      <c r="Z766">
        <v>0</v>
      </c>
      <c r="AA766">
        <v>117</v>
      </c>
      <c r="AB766">
        <v>68</v>
      </c>
      <c r="AC766">
        <v>2</v>
      </c>
      <c r="AD766">
        <v>36</v>
      </c>
      <c r="AE766">
        <v>0</v>
      </c>
      <c r="AF766">
        <v>0</v>
      </c>
      <c r="AG766">
        <v>14</v>
      </c>
      <c r="AH766">
        <v>0</v>
      </c>
      <c r="AI766">
        <v>3</v>
      </c>
      <c r="AJ766">
        <v>0</v>
      </c>
      <c r="AK766">
        <v>10</v>
      </c>
      <c r="AL766">
        <v>0</v>
      </c>
      <c r="AM766">
        <v>0</v>
      </c>
      <c r="AN766">
        <v>0</v>
      </c>
      <c r="AO766">
        <v>1</v>
      </c>
      <c r="AP766">
        <v>1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1</v>
      </c>
      <c r="AX766">
        <v>0</v>
      </c>
      <c r="AY766">
        <v>0</v>
      </c>
      <c r="AZ766">
        <v>0</v>
      </c>
      <c r="BA766">
        <v>68</v>
      </c>
      <c r="BB766">
        <v>3</v>
      </c>
      <c r="BC766">
        <v>0</v>
      </c>
      <c r="BD766">
        <v>0</v>
      </c>
      <c r="BE766">
        <v>1</v>
      </c>
      <c r="BF766">
        <v>0</v>
      </c>
      <c r="BG766">
        <v>0</v>
      </c>
      <c r="BH766">
        <v>0</v>
      </c>
      <c r="BI766">
        <v>0</v>
      </c>
      <c r="BJ766">
        <v>1</v>
      </c>
      <c r="BK766">
        <v>0</v>
      </c>
      <c r="BL766">
        <v>0</v>
      </c>
      <c r="BM766">
        <v>0</v>
      </c>
      <c r="BN766">
        <v>1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3</v>
      </c>
      <c r="CB766">
        <v>5</v>
      </c>
      <c r="CC766">
        <v>0</v>
      </c>
      <c r="CD766">
        <v>1</v>
      </c>
      <c r="CE766">
        <v>2</v>
      </c>
      <c r="CF766">
        <v>2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5</v>
      </c>
      <c r="CR766">
        <v>4</v>
      </c>
      <c r="CS766">
        <v>2</v>
      </c>
      <c r="CT766">
        <v>0</v>
      </c>
      <c r="CU766">
        <v>1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1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  <c r="DJ766">
        <v>0</v>
      </c>
      <c r="DK766">
        <v>0</v>
      </c>
      <c r="DL766">
        <v>0</v>
      </c>
      <c r="DM766">
        <v>0</v>
      </c>
      <c r="DN766">
        <v>0</v>
      </c>
      <c r="DO766">
        <v>0</v>
      </c>
      <c r="DP766">
        <v>0</v>
      </c>
      <c r="DQ766">
        <v>4</v>
      </c>
      <c r="DR766">
        <v>23</v>
      </c>
      <c r="DS766">
        <v>2</v>
      </c>
      <c r="DT766">
        <v>0</v>
      </c>
      <c r="DU766">
        <v>12</v>
      </c>
      <c r="DV766">
        <v>0</v>
      </c>
      <c r="DW766">
        <v>0</v>
      </c>
      <c r="DX766">
        <v>0</v>
      </c>
      <c r="DY766">
        <v>0</v>
      </c>
      <c r="DZ766">
        <v>2</v>
      </c>
      <c r="EA766">
        <v>0</v>
      </c>
      <c r="EB766">
        <v>0</v>
      </c>
      <c r="EC766">
        <v>0</v>
      </c>
      <c r="ED766">
        <v>0</v>
      </c>
      <c r="EE766">
        <v>0</v>
      </c>
      <c r="EF766">
        <v>1</v>
      </c>
      <c r="EG766">
        <v>0</v>
      </c>
      <c r="EH766">
        <v>0</v>
      </c>
      <c r="EI766">
        <v>0</v>
      </c>
      <c r="EJ766">
        <v>2</v>
      </c>
      <c r="EK766">
        <v>0</v>
      </c>
      <c r="EL766">
        <v>0</v>
      </c>
      <c r="EM766">
        <v>0</v>
      </c>
      <c r="EN766">
        <v>0</v>
      </c>
      <c r="EO766">
        <v>0</v>
      </c>
      <c r="EP766">
        <v>4</v>
      </c>
      <c r="EQ766">
        <v>23</v>
      </c>
      <c r="ER766">
        <v>2</v>
      </c>
      <c r="ES766">
        <v>1</v>
      </c>
      <c r="ET766">
        <v>1</v>
      </c>
      <c r="EU766">
        <v>0</v>
      </c>
      <c r="EV766">
        <v>0</v>
      </c>
      <c r="EW766">
        <v>0</v>
      </c>
      <c r="EX766">
        <v>0</v>
      </c>
      <c r="EY766">
        <v>0</v>
      </c>
      <c r="EZ766">
        <v>0</v>
      </c>
      <c r="FA766">
        <v>0</v>
      </c>
      <c r="FB766">
        <v>0</v>
      </c>
      <c r="FC766">
        <v>0</v>
      </c>
      <c r="FD766">
        <v>0</v>
      </c>
      <c r="FE766">
        <v>0</v>
      </c>
      <c r="FF766">
        <v>0</v>
      </c>
      <c r="FG766">
        <v>0</v>
      </c>
      <c r="FH766">
        <v>0</v>
      </c>
      <c r="FI766">
        <v>0</v>
      </c>
      <c r="FJ766">
        <v>0</v>
      </c>
      <c r="FK766">
        <v>0</v>
      </c>
      <c r="FL766">
        <v>0</v>
      </c>
      <c r="FM766">
        <v>0</v>
      </c>
      <c r="FN766">
        <v>0</v>
      </c>
      <c r="FO766">
        <v>0</v>
      </c>
      <c r="FP766">
        <v>0</v>
      </c>
      <c r="FQ766">
        <v>2</v>
      </c>
      <c r="FR766">
        <v>9</v>
      </c>
      <c r="FS766">
        <v>4</v>
      </c>
      <c r="FT766">
        <v>0</v>
      </c>
      <c r="FU766">
        <v>0</v>
      </c>
      <c r="FV766">
        <v>0</v>
      </c>
      <c r="FW766">
        <v>0</v>
      </c>
      <c r="FX766">
        <v>0</v>
      </c>
      <c r="FY766">
        <v>1</v>
      </c>
      <c r="FZ766">
        <v>0</v>
      </c>
      <c r="GA766">
        <v>0</v>
      </c>
      <c r="GB766">
        <v>1</v>
      </c>
      <c r="GC766">
        <v>0</v>
      </c>
      <c r="GD766">
        <v>0</v>
      </c>
      <c r="GE766">
        <v>0</v>
      </c>
      <c r="GF766">
        <v>0</v>
      </c>
      <c r="GG766">
        <v>0</v>
      </c>
      <c r="GH766">
        <v>0</v>
      </c>
      <c r="GI766">
        <v>1</v>
      </c>
      <c r="GJ766">
        <v>0</v>
      </c>
      <c r="GK766">
        <v>0</v>
      </c>
      <c r="GL766">
        <v>1</v>
      </c>
      <c r="GM766">
        <v>0</v>
      </c>
      <c r="GN766">
        <v>0</v>
      </c>
      <c r="GO766">
        <v>0</v>
      </c>
      <c r="GP766">
        <v>1</v>
      </c>
      <c r="GQ766">
        <v>9</v>
      </c>
      <c r="GR766">
        <v>3</v>
      </c>
      <c r="GS766">
        <v>1</v>
      </c>
      <c r="GT766">
        <v>2</v>
      </c>
      <c r="GU766">
        <v>0</v>
      </c>
      <c r="GV766">
        <v>0</v>
      </c>
      <c r="GW766">
        <v>0</v>
      </c>
      <c r="GX766">
        <v>0</v>
      </c>
      <c r="GY766">
        <v>0</v>
      </c>
      <c r="GZ766">
        <v>0</v>
      </c>
      <c r="HA766">
        <v>0</v>
      </c>
      <c r="HB766">
        <v>0</v>
      </c>
      <c r="HC766">
        <v>0</v>
      </c>
      <c r="HD766">
        <v>0</v>
      </c>
      <c r="HE766">
        <v>0</v>
      </c>
      <c r="HF766">
        <v>0</v>
      </c>
      <c r="HG766">
        <v>0</v>
      </c>
      <c r="HH766">
        <v>0</v>
      </c>
      <c r="HI766">
        <v>0</v>
      </c>
      <c r="HJ766">
        <v>0</v>
      </c>
      <c r="HK766">
        <v>0</v>
      </c>
      <c r="HL766">
        <v>0</v>
      </c>
      <c r="HM766">
        <v>0</v>
      </c>
      <c r="HN766">
        <v>0</v>
      </c>
      <c r="HO766">
        <v>0</v>
      </c>
      <c r="HP766">
        <v>0</v>
      </c>
      <c r="HQ766">
        <v>3</v>
      </c>
      <c r="HR766">
        <v>0</v>
      </c>
      <c r="HS766">
        <v>0</v>
      </c>
      <c r="HT766">
        <v>0</v>
      </c>
      <c r="HU766">
        <v>0</v>
      </c>
      <c r="HV766">
        <v>0</v>
      </c>
      <c r="HW766">
        <v>0</v>
      </c>
      <c r="HX766">
        <v>0</v>
      </c>
      <c r="HY766">
        <v>0</v>
      </c>
      <c r="HZ766">
        <v>0</v>
      </c>
      <c r="IA766">
        <v>0</v>
      </c>
      <c r="IB766">
        <v>0</v>
      </c>
      <c r="IC766">
        <v>0</v>
      </c>
      <c r="ID766">
        <v>0</v>
      </c>
      <c r="IE766">
        <v>0</v>
      </c>
    </row>
    <row r="767" spans="1:239">
      <c r="A767" t="s">
        <v>303</v>
      </c>
      <c r="B767" t="s">
        <v>296</v>
      </c>
      <c r="C767" t="str">
        <f>"062009"</f>
        <v>062009</v>
      </c>
      <c r="D767" t="s">
        <v>302</v>
      </c>
      <c r="E767">
        <v>3</v>
      </c>
      <c r="F767">
        <v>848</v>
      </c>
      <c r="G767">
        <v>660</v>
      </c>
      <c r="H767">
        <v>334</v>
      </c>
      <c r="I767">
        <v>326</v>
      </c>
      <c r="J767">
        <v>0</v>
      </c>
      <c r="K767">
        <v>2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326</v>
      </c>
      <c r="T767">
        <v>0</v>
      </c>
      <c r="U767">
        <v>0</v>
      </c>
      <c r="V767">
        <v>326</v>
      </c>
      <c r="W767">
        <v>6</v>
      </c>
      <c r="X767">
        <v>3</v>
      </c>
      <c r="Y767">
        <v>3</v>
      </c>
      <c r="Z767">
        <v>0</v>
      </c>
      <c r="AA767">
        <v>320</v>
      </c>
      <c r="AB767">
        <v>172</v>
      </c>
      <c r="AC767">
        <v>25</v>
      </c>
      <c r="AD767">
        <v>78</v>
      </c>
      <c r="AE767">
        <v>5</v>
      </c>
      <c r="AF767">
        <v>0</v>
      </c>
      <c r="AG767">
        <v>17</v>
      </c>
      <c r="AH767">
        <v>0</v>
      </c>
      <c r="AI767">
        <v>5</v>
      </c>
      <c r="AJ767">
        <v>0</v>
      </c>
      <c r="AK767">
        <v>33</v>
      </c>
      <c r="AL767">
        <v>1</v>
      </c>
      <c r="AM767">
        <v>2</v>
      </c>
      <c r="AN767">
        <v>0</v>
      </c>
      <c r="AO767">
        <v>0</v>
      </c>
      <c r="AP767">
        <v>1</v>
      </c>
      <c r="AQ767">
        <v>0</v>
      </c>
      <c r="AR767">
        <v>1</v>
      </c>
      <c r="AS767">
        <v>0</v>
      </c>
      <c r="AT767">
        <v>1</v>
      </c>
      <c r="AU767">
        <v>3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172</v>
      </c>
      <c r="BB767">
        <v>20</v>
      </c>
      <c r="BC767">
        <v>3</v>
      </c>
      <c r="BD767">
        <v>1</v>
      </c>
      <c r="BE767">
        <v>10</v>
      </c>
      <c r="BF767">
        <v>0</v>
      </c>
      <c r="BG767">
        <v>0</v>
      </c>
      <c r="BH767">
        <v>0</v>
      </c>
      <c r="BI767">
        <v>1</v>
      </c>
      <c r="BJ767">
        <v>1</v>
      </c>
      <c r="BK767">
        <v>0</v>
      </c>
      <c r="BL767">
        <v>0</v>
      </c>
      <c r="BM767">
        <v>0</v>
      </c>
      <c r="BN767">
        <v>0</v>
      </c>
      <c r="BO767">
        <v>3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1</v>
      </c>
      <c r="BY767">
        <v>0</v>
      </c>
      <c r="BZ767">
        <v>0</v>
      </c>
      <c r="CA767">
        <v>20</v>
      </c>
      <c r="CB767">
        <v>14</v>
      </c>
      <c r="CC767">
        <v>4</v>
      </c>
      <c r="CD767">
        <v>1</v>
      </c>
      <c r="CE767">
        <v>2</v>
      </c>
      <c r="CF767">
        <v>0</v>
      </c>
      <c r="CG767">
        <v>1</v>
      </c>
      <c r="CH767">
        <v>1</v>
      </c>
      <c r="CI767">
        <v>0</v>
      </c>
      <c r="CJ767">
        <v>1</v>
      </c>
      <c r="CK767">
        <v>1</v>
      </c>
      <c r="CL767">
        <v>0</v>
      </c>
      <c r="CM767">
        <v>0</v>
      </c>
      <c r="CN767">
        <v>0</v>
      </c>
      <c r="CO767">
        <v>0</v>
      </c>
      <c r="CP767">
        <v>3</v>
      </c>
      <c r="CQ767">
        <v>14</v>
      </c>
      <c r="CR767">
        <v>23</v>
      </c>
      <c r="CS767">
        <v>13</v>
      </c>
      <c r="CT767">
        <v>1</v>
      </c>
      <c r="CU767">
        <v>5</v>
      </c>
      <c r="CV767">
        <v>2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1</v>
      </c>
      <c r="DJ767">
        <v>0</v>
      </c>
      <c r="DK767">
        <v>0</v>
      </c>
      <c r="DL767">
        <v>0</v>
      </c>
      <c r="DM767">
        <v>0</v>
      </c>
      <c r="DN767">
        <v>0</v>
      </c>
      <c r="DO767">
        <v>1</v>
      </c>
      <c r="DP767">
        <v>0</v>
      </c>
      <c r="DQ767">
        <v>23</v>
      </c>
      <c r="DR767">
        <v>20</v>
      </c>
      <c r="DS767">
        <v>1</v>
      </c>
      <c r="DT767">
        <v>0</v>
      </c>
      <c r="DU767">
        <v>13</v>
      </c>
      <c r="DV767">
        <v>2</v>
      </c>
      <c r="DW767">
        <v>0</v>
      </c>
      <c r="DX767">
        <v>0</v>
      </c>
      <c r="DY767">
        <v>0</v>
      </c>
      <c r="DZ767">
        <v>1</v>
      </c>
      <c r="EA767">
        <v>0</v>
      </c>
      <c r="EB767">
        <v>0</v>
      </c>
      <c r="EC767">
        <v>0</v>
      </c>
      <c r="ED767">
        <v>0</v>
      </c>
      <c r="EE767">
        <v>0</v>
      </c>
      <c r="EF767">
        <v>0</v>
      </c>
      <c r="EG767">
        <v>0</v>
      </c>
      <c r="EH767">
        <v>0</v>
      </c>
      <c r="EI767">
        <v>0</v>
      </c>
      <c r="EJ767">
        <v>1</v>
      </c>
      <c r="EK767">
        <v>0</v>
      </c>
      <c r="EL767">
        <v>1</v>
      </c>
      <c r="EM767">
        <v>0</v>
      </c>
      <c r="EN767">
        <v>0</v>
      </c>
      <c r="EO767">
        <v>0</v>
      </c>
      <c r="EP767">
        <v>1</v>
      </c>
      <c r="EQ767">
        <v>20</v>
      </c>
      <c r="ER767">
        <v>10</v>
      </c>
      <c r="ES767">
        <v>0</v>
      </c>
      <c r="ET767">
        <v>2</v>
      </c>
      <c r="EU767">
        <v>0</v>
      </c>
      <c r="EV767">
        <v>1</v>
      </c>
      <c r="EW767">
        <v>0</v>
      </c>
      <c r="EX767">
        <v>0</v>
      </c>
      <c r="EY767">
        <v>0</v>
      </c>
      <c r="EZ767">
        <v>0</v>
      </c>
      <c r="FA767">
        <v>3</v>
      </c>
      <c r="FB767">
        <v>0</v>
      </c>
      <c r="FC767">
        <v>0</v>
      </c>
      <c r="FD767">
        <v>0</v>
      </c>
      <c r="FE767">
        <v>0</v>
      </c>
      <c r="FF767">
        <v>0</v>
      </c>
      <c r="FG767">
        <v>2</v>
      </c>
      <c r="FH767">
        <v>1</v>
      </c>
      <c r="FI767">
        <v>0</v>
      </c>
      <c r="FJ767">
        <v>0</v>
      </c>
      <c r="FK767">
        <v>0</v>
      </c>
      <c r="FL767">
        <v>0</v>
      </c>
      <c r="FM767">
        <v>0</v>
      </c>
      <c r="FN767">
        <v>0</v>
      </c>
      <c r="FO767">
        <v>0</v>
      </c>
      <c r="FP767">
        <v>1</v>
      </c>
      <c r="FQ767">
        <v>10</v>
      </c>
      <c r="FR767">
        <v>51</v>
      </c>
      <c r="FS767">
        <v>21</v>
      </c>
      <c r="FT767">
        <v>6</v>
      </c>
      <c r="FU767">
        <v>2</v>
      </c>
      <c r="FV767">
        <v>1</v>
      </c>
      <c r="FW767">
        <v>0</v>
      </c>
      <c r="FX767">
        <v>1</v>
      </c>
      <c r="FY767">
        <v>3</v>
      </c>
      <c r="FZ767">
        <v>0</v>
      </c>
      <c r="GA767">
        <v>0</v>
      </c>
      <c r="GB767">
        <v>4</v>
      </c>
      <c r="GC767">
        <v>1</v>
      </c>
      <c r="GD767">
        <v>2</v>
      </c>
      <c r="GE767">
        <v>0</v>
      </c>
      <c r="GF767">
        <v>0</v>
      </c>
      <c r="GG767">
        <v>3</v>
      </c>
      <c r="GH767">
        <v>0</v>
      </c>
      <c r="GI767">
        <v>1</v>
      </c>
      <c r="GJ767">
        <v>0</v>
      </c>
      <c r="GK767">
        <v>0</v>
      </c>
      <c r="GL767">
        <v>0</v>
      </c>
      <c r="GM767">
        <v>4</v>
      </c>
      <c r="GN767">
        <v>0</v>
      </c>
      <c r="GO767">
        <v>2</v>
      </c>
      <c r="GP767">
        <v>0</v>
      </c>
      <c r="GQ767">
        <v>51</v>
      </c>
      <c r="GR767">
        <v>9</v>
      </c>
      <c r="GS767">
        <v>0</v>
      </c>
      <c r="GT767">
        <v>7</v>
      </c>
      <c r="GU767">
        <v>0</v>
      </c>
      <c r="GV767">
        <v>0</v>
      </c>
      <c r="GW767">
        <v>0</v>
      </c>
      <c r="GX767">
        <v>0</v>
      </c>
      <c r="GY767">
        <v>0</v>
      </c>
      <c r="GZ767">
        <v>1</v>
      </c>
      <c r="HA767">
        <v>0</v>
      </c>
      <c r="HB767">
        <v>1</v>
      </c>
      <c r="HC767">
        <v>0</v>
      </c>
      <c r="HD767">
        <v>0</v>
      </c>
      <c r="HE767">
        <v>0</v>
      </c>
      <c r="HF767">
        <v>0</v>
      </c>
      <c r="HG767">
        <v>0</v>
      </c>
      <c r="HH767">
        <v>0</v>
      </c>
      <c r="HI767">
        <v>0</v>
      </c>
      <c r="HJ767">
        <v>0</v>
      </c>
      <c r="HK767">
        <v>0</v>
      </c>
      <c r="HL767">
        <v>0</v>
      </c>
      <c r="HM767">
        <v>0</v>
      </c>
      <c r="HN767">
        <v>0</v>
      </c>
      <c r="HO767">
        <v>0</v>
      </c>
      <c r="HP767">
        <v>0</v>
      </c>
      <c r="HQ767">
        <v>9</v>
      </c>
      <c r="HR767">
        <v>1</v>
      </c>
      <c r="HS767">
        <v>0</v>
      </c>
      <c r="HT767">
        <v>0</v>
      </c>
      <c r="HU767">
        <v>0</v>
      </c>
      <c r="HV767">
        <v>0</v>
      </c>
      <c r="HW767">
        <v>0</v>
      </c>
      <c r="HX767">
        <v>0</v>
      </c>
      <c r="HY767">
        <v>0</v>
      </c>
      <c r="HZ767">
        <v>0</v>
      </c>
      <c r="IA767">
        <v>0</v>
      </c>
      <c r="IB767">
        <v>0</v>
      </c>
      <c r="IC767">
        <v>0</v>
      </c>
      <c r="ID767">
        <v>1</v>
      </c>
      <c r="IE767">
        <v>1</v>
      </c>
    </row>
    <row r="768" spans="1:239">
      <c r="A768" t="s">
        <v>301</v>
      </c>
      <c r="B768" t="s">
        <v>296</v>
      </c>
      <c r="C768" t="str">
        <f>"062009"</f>
        <v>062009</v>
      </c>
      <c r="D768" t="s">
        <v>300</v>
      </c>
      <c r="E768">
        <v>4</v>
      </c>
      <c r="F768">
        <v>827</v>
      </c>
      <c r="G768">
        <v>640</v>
      </c>
      <c r="H768">
        <v>247</v>
      </c>
      <c r="I768">
        <v>393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393</v>
      </c>
      <c r="T768">
        <v>0</v>
      </c>
      <c r="U768">
        <v>0</v>
      </c>
      <c r="V768">
        <v>393</v>
      </c>
      <c r="W768">
        <v>15</v>
      </c>
      <c r="X768">
        <v>14</v>
      </c>
      <c r="Y768">
        <v>1</v>
      </c>
      <c r="Z768">
        <v>0</v>
      </c>
      <c r="AA768">
        <v>378</v>
      </c>
      <c r="AB768">
        <v>232</v>
      </c>
      <c r="AC768">
        <v>15</v>
      </c>
      <c r="AD768">
        <v>96</v>
      </c>
      <c r="AE768">
        <v>7</v>
      </c>
      <c r="AF768">
        <v>0</v>
      </c>
      <c r="AG768">
        <v>15</v>
      </c>
      <c r="AH768">
        <v>0</v>
      </c>
      <c r="AI768">
        <v>8</v>
      </c>
      <c r="AJ768">
        <v>0</v>
      </c>
      <c r="AK768">
        <v>64</v>
      </c>
      <c r="AL768">
        <v>1</v>
      </c>
      <c r="AM768">
        <v>2</v>
      </c>
      <c r="AN768">
        <v>0</v>
      </c>
      <c r="AO768">
        <v>3</v>
      </c>
      <c r="AP768">
        <v>0</v>
      </c>
      <c r="AQ768">
        <v>1</v>
      </c>
      <c r="AR768">
        <v>0</v>
      </c>
      <c r="AS768">
        <v>1</v>
      </c>
      <c r="AT768">
        <v>0</v>
      </c>
      <c r="AU768">
        <v>7</v>
      </c>
      <c r="AV768">
        <v>2</v>
      </c>
      <c r="AW768">
        <v>0</v>
      </c>
      <c r="AX768">
        <v>6</v>
      </c>
      <c r="AY768">
        <v>1</v>
      </c>
      <c r="AZ768">
        <v>3</v>
      </c>
      <c r="BA768">
        <v>232</v>
      </c>
      <c r="BB768">
        <v>17</v>
      </c>
      <c r="BC768">
        <v>4</v>
      </c>
      <c r="BD768">
        <v>0</v>
      </c>
      <c r="BE768">
        <v>6</v>
      </c>
      <c r="BF768">
        <v>0</v>
      </c>
      <c r="BG768">
        <v>0</v>
      </c>
      <c r="BH768">
        <v>0</v>
      </c>
      <c r="BI768">
        <v>2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4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1</v>
      </c>
      <c r="BW768">
        <v>0</v>
      </c>
      <c r="BX768">
        <v>0</v>
      </c>
      <c r="BY768">
        <v>0</v>
      </c>
      <c r="BZ768">
        <v>0</v>
      </c>
      <c r="CA768">
        <v>17</v>
      </c>
      <c r="CB768">
        <v>13</v>
      </c>
      <c r="CC768">
        <v>8</v>
      </c>
      <c r="CD768">
        <v>0</v>
      </c>
      <c r="CE768">
        <v>2</v>
      </c>
      <c r="CF768">
        <v>0</v>
      </c>
      <c r="CG768">
        <v>2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1</v>
      </c>
      <c r="CO768">
        <v>0</v>
      </c>
      <c r="CP768">
        <v>0</v>
      </c>
      <c r="CQ768">
        <v>13</v>
      </c>
      <c r="CR768">
        <v>5</v>
      </c>
      <c r="CS768">
        <v>3</v>
      </c>
      <c r="CT768">
        <v>0</v>
      </c>
      <c r="CU768">
        <v>0</v>
      </c>
      <c r="CV768">
        <v>0</v>
      </c>
      <c r="CW768">
        <v>1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  <c r="DJ768">
        <v>0</v>
      </c>
      <c r="DK768">
        <v>0</v>
      </c>
      <c r="DL768">
        <v>0</v>
      </c>
      <c r="DM768">
        <v>1</v>
      </c>
      <c r="DN768">
        <v>0</v>
      </c>
      <c r="DO768">
        <v>0</v>
      </c>
      <c r="DP768">
        <v>0</v>
      </c>
      <c r="DQ768">
        <v>5</v>
      </c>
      <c r="DR768">
        <v>48</v>
      </c>
      <c r="DS768">
        <v>9</v>
      </c>
      <c r="DT768">
        <v>0</v>
      </c>
      <c r="DU768">
        <v>28</v>
      </c>
      <c r="DV768">
        <v>3</v>
      </c>
      <c r="DW768">
        <v>0</v>
      </c>
      <c r="DX768">
        <v>0</v>
      </c>
      <c r="DY768">
        <v>0</v>
      </c>
      <c r="DZ768">
        <v>0</v>
      </c>
      <c r="EA768">
        <v>1</v>
      </c>
      <c r="EB768">
        <v>0</v>
      </c>
      <c r="EC768">
        <v>1</v>
      </c>
      <c r="ED768">
        <v>0</v>
      </c>
      <c r="EE768">
        <v>0</v>
      </c>
      <c r="EF768">
        <v>0</v>
      </c>
      <c r="EG768">
        <v>0</v>
      </c>
      <c r="EH768">
        <v>0</v>
      </c>
      <c r="EI768">
        <v>0</v>
      </c>
      <c r="EJ768">
        <v>3</v>
      </c>
      <c r="EK768">
        <v>0</v>
      </c>
      <c r="EL768">
        <v>0</v>
      </c>
      <c r="EM768">
        <v>0</v>
      </c>
      <c r="EN768">
        <v>0</v>
      </c>
      <c r="EO768">
        <v>0</v>
      </c>
      <c r="EP768">
        <v>3</v>
      </c>
      <c r="EQ768">
        <v>48</v>
      </c>
      <c r="ER768">
        <v>3</v>
      </c>
      <c r="ES768">
        <v>0</v>
      </c>
      <c r="ET768">
        <v>1</v>
      </c>
      <c r="EU768">
        <v>2</v>
      </c>
      <c r="EV768">
        <v>0</v>
      </c>
      <c r="EW768">
        <v>0</v>
      </c>
      <c r="EX768">
        <v>0</v>
      </c>
      <c r="EY768">
        <v>0</v>
      </c>
      <c r="EZ768">
        <v>0</v>
      </c>
      <c r="FA768">
        <v>0</v>
      </c>
      <c r="FB768">
        <v>0</v>
      </c>
      <c r="FC768">
        <v>0</v>
      </c>
      <c r="FD768">
        <v>0</v>
      </c>
      <c r="FE768">
        <v>0</v>
      </c>
      <c r="FF768">
        <v>0</v>
      </c>
      <c r="FG768">
        <v>0</v>
      </c>
      <c r="FH768">
        <v>0</v>
      </c>
      <c r="FI768">
        <v>0</v>
      </c>
      <c r="FJ768">
        <v>0</v>
      </c>
      <c r="FK768">
        <v>0</v>
      </c>
      <c r="FL768">
        <v>0</v>
      </c>
      <c r="FM768">
        <v>0</v>
      </c>
      <c r="FN768">
        <v>0</v>
      </c>
      <c r="FO768">
        <v>0</v>
      </c>
      <c r="FP768">
        <v>0</v>
      </c>
      <c r="FQ768">
        <v>3</v>
      </c>
      <c r="FR768">
        <v>52</v>
      </c>
      <c r="FS768">
        <v>18</v>
      </c>
      <c r="FT768">
        <v>4</v>
      </c>
      <c r="FU768">
        <v>4</v>
      </c>
      <c r="FV768">
        <v>0</v>
      </c>
      <c r="FW768">
        <v>0</v>
      </c>
      <c r="FX768">
        <v>0</v>
      </c>
      <c r="FY768">
        <v>9</v>
      </c>
      <c r="FZ768">
        <v>0</v>
      </c>
      <c r="GA768">
        <v>0</v>
      </c>
      <c r="GB768">
        <v>3</v>
      </c>
      <c r="GC768">
        <v>1</v>
      </c>
      <c r="GD768">
        <v>1</v>
      </c>
      <c r="GE768">
        <v>0</v>
      </c>
      <c r="GF768">
        <v>2</v>
      </c>
      <c r="GG768">
        <v>0</v>
      </c>
      <c r="GH768">
        <v>0</v>
      </c>
      <c r="GI768">
        <v>0</v>
      </c>
      <c r="GJ768">
        <v>5</v>
      </c>
      <c r="GK768">
        <v>1</v>
      </c>
      <c r="GL768">
        <v>1</v>
      </c>
      <c r="GM768">
        <v>0</v>
      </c>
      <c r="GN768">
        <v>0</v>
      </c>
      <c r="GO768">
        <v>2</v>
      </c>
      <c r="GP768">
        <v>1</v>
      </c>
      <c r="GQ768">
        <v>52</v>
      </c>
      <c r="GR768">
        <v>8</v>
      </c>
      <c r="GS768">
        <v>1</v>
      </c>
      <c r="GT768">
        <v>5</v>
      </c>
      <c r="GU768">
        <v>0</v>
      </c>
      <c r="GV768">
        <v>1</v>
      </c>
      <c r="GW768">
        <v>0</v>
      </c>
      <c r="GX768">
        <v>0</v>
      </c>
      <c r="GY768">
        <v>0</v>
      </c>
      <c r="GZ768">
        <v>0</v>
      </c>
      <c r="HA768">
        <v>0</v>
      </c>
      <c r="HB768">
        <v>0</v>
      </c>
      <c r="HC768">
        <v>0</v>
      </c>
      <c r="HD768">
        <v>0</v>
      </c>
      <c r="HE768">
        <v>0</v>
      </c>
      <c r="HF768">
        <v>0</v>
      </c>
      <c r="HG768">
        <v>0</v>
      </c>
      <c r="HH768">
        <v>0</v>
      </c>
      <c r="HI768">
        <v>0</v>
      </c>
      <c r="HJ768">
        <v>0</v>
      </c>
      <c r="HK768">
        <v>0</v>
      </c>
      <c r="HL768">
        <v>0</v>
      </c>
      <c r="HM768">
        <v>1</v>
      </c>
      <c r="HN768">
        <v>0</v>
      </c>
      <c r="HO768">
        <v>0</v>
      </c>
      <c r="HP768">
        <v>0</v>
      </c>
      <c r="HQ768">
        <v>8</v>
      </c>
      <c r="HR768">
        <v>0</v>
      </c>
      <c r="HS768">
        <v>0</v>
      </c>
      <c r="HT768">
        <v>0</v>
      </c>
      <c r="HU768">
        <v>0</v>
      </c>
      <c r="HV768">
        <v>0</v>
      </c>
      <c r="HW768">
        <v>0</v>
      </c>
      <c r="HX768">
        <v>0</v>
      </c>
      <c r="HY768">
        <v>0</v>
      </c>
      <c r="HZ768">
        <v>0</v>
      </c>
      <c r="IA768">
        <v>0</v>
      </c>
      <c r="IB768">
        <v>0</v>
      </c>
      <c r="IC768">
        <v>0</v>
      </c>
      <c r="ID768">
        <v>0</v>
      </c>
      <c r="IE768">
        <v>0</v>
      </c>
    </row>
    <row r="769" spans="1:239">
      <c r="A769" t="s">
        <v>299</v>
      </c>
      <c r="B769" t="s">
        <v>296</v>
      </c>
      <c r="C769" t="str">
        <f>"062009"</f>
        <v>062009</v>
      </c>
      <c r="D769" t="s">
        <v>298</v>
      </c>
      <c r="E769">
        <v>5</v>
      </c>
      <c r="F769">
        <v>1227</v>
      </c>
      <c r="G769">
        <v>950</v>
      </c>
      <c r="H769">
        <v>360</v>
      </c>
      <c r="I769">
        <v>590</v>
      </c>
      <c r="J769">
        <v>0</v>
      </c>
      <c r="K769">
        <v>2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590</v>
      </c>
      <c r="T769">
        <v>0</v>
      </c>
      <c r="U769">
        <v>0</v>
      </c>
      <c r="V769">
        <v>590</v>
      </c>
      <c r="W769">
        <v>18</v>
      </c>
      <c r="X769">
        <v>12</v>
      </c>
      <c r="Y769">
        <v>6</v>
      </c>
      <c r="Z769">
        <v>0</v>
      </c>
      <c r="AA769">
        <v>572</v>
      </c>
      <c r="AB769">
        <v>325</v>
      </c>
      <c r="AC769">
        <v>37</v>
      </c>
      <c r="AD769">
        <v>154</v>
      </c>
      <c r="AE769">
        <v>12</v>
      </c>
      <c r="AF769">
        <v>1</v>
      </c>
      <c r="AG769">
        <v>21</v>
      </c>
      <c r="AH769">
        <v>0</v>
      </c>
      <c r="AI769">
        <v>17</v>
      </c>
      <c r="AJ769">
        <v>9</v>
      </c>
      <c r="AK769">
        <v>36</v>
      </c>
      <c r="AL769">
        <v>5</v>
      </c>
      <c r="AM769">
        <v>6</v>
      </c>
      <c r="AN769">
        <v>3</v>
      </c>
      <c r="AO769">
        <v>0</v>
      </c>
      <c r="AP769">
        <v>1</v>
      </c>
      <c r="AQ769">
        <v>0</v>
      </c>
      <c r="AR769">
        <v>0</v>
      </c>
      <c r="AS769">
        <v>5</v>
      </c>
      <c r="AT769">
        <v>3</v>
      </c>
      <c r="AU769">
        <v>1</v>
      </c>
      <c r="AV769">
        <v>6</v>
      </c>
      <c r="AW769">
        <v>1</v>
      </c>
      <c r="AX769">
        <v>3</v>
      </c>
      <c r="AY769">
        <v>0</v>
      </c>
      <c r="AZ769">
        <v>4</v>
      </c>
      <c r="BA769">
        <v>325</v>
      </c>
      <c r="BB769">
        <v>51</v>
      </c>
      <c r="BC769">
        <v>6</v>
      </c>
      <c r="BD769">
        <v>5</v>
      </c>
      <c r="BE769">
        <v>13</v>
      </c>
      <c r="BF769">
        <v>0</v>
      </c>
      <c r="BG769">
        <v>1</v>
      </c>
      <c r="BH769">
        <v>0</v>
      </c>
      <c r="BI769">
        <v>5</v>
      </c>
      <c r="BJ769">
        <v>8</v>
      </c>
      <c r="BK769">
        <v>0</v>
      </c>
      <c r="BL769">
        <v>0</v>
      </c>
      <c r="BM769">
        <v>1</v>
      </c>
      <c r="BN769">
        <v>0</v>
      </c>
      <c r="BO769">
        <v>6</v>
      </c>
      <c r="BP769">
        <v>0</v>
      </c>
      <c r="BQ769">
        <v>0</v>
      </c>
      <c r="BR769">
        <v>1</v>
      </c>
      <c r="BS769">
        <v>0</v>
      </c>
      <c r="BT769">
        <v>0</v>
      </c>
      <c r="BU769">
        <v>0</v>
      </c>
      <c r="BV769">
        <v>0</v>
      </c>
      <c r="BW769">
        <v>2</v>
      </c>
      <c r="BX769">
        <v>3</v>
      </c>
      <c r="BY769">
        <v>0</v>
      </c>
      <c r="BZ769">
        <v>0</v>
      </c>
      <c r="CA769">
        <v>51</v>
      </c>
      <c r="CB769">
        <v>11</v>
      </c>
      <c r="CC769">
        <v>5</v>
      </c>
      <c r="CD769">
        <v>1</v>
      </c>
      <c r="CE769">
        <v>2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1</v>
      </c>
      <c r="CM769">
        <v>0</v>
      </c>
      <c r="CN769">
        <v>0</v>
      </c>
      <c r="CO769">
        <v>2</v>
      </c>
      <c r="CP769">
        <v>0</v>
      </c>
      <c r="CQ769">
        <v>11</v>
      </c>
      <c r="CR769">
        <v>21</v>
      </c>
      <c r="CS769">
        <v>14</v>
      </c>
      <c r="CT769">
        <v>0</v>
      </c>
      <c r="CU769">
        <v>0</v>
      </c>
      <c r="CV769">
        <v>1</v>
      </c>
      <c r="CW769">
        <v>0</v>
      </c>
      <c r="CX769">
        <v>5</v>
      </c>
      <c r="CY769">
        <v>0</v>
      </c>
      <c r="CZ769">
        <v>1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  <c r="DJ769">
        <v>0</v>
      </c>
      <c r="DK769">
        <v>0</v>
      </c>
      <c r="DL769">
        <v>0</v>
      </c>
      <c r="DM769">
        <v>0</v>
      </c>
      <c r="DN769">
        <v>0</v>
      </c>
      <c r="DO769">
        <v>0</v>
      </c>
      <c r="DP769">
        <v>0</v>
      </c>
      <c r="DQ769">
        <v>21</v>
      </c>
      <c r="DR769">
        <v>31</v>
      </c>
      <c r="DS769">
        <v>3</v>
      </c>
      <c r="DT769">
        <v>0</v>
      </c>
      <c r="DU769">
        <v>16</v>
      </c>
      <c r="DV769">
        <v>1</v>
      </c>
      <c r="DW769">
        <v>0</v>
      </c>
      <c r="DX769">
        <v>0</v>
      </c>
      <c r="DY769">
        <v>2</v>
      </c>
      <c r="DZ769">
        <v>1</v>
      </c>
      <c r="EA769">
        <v>0</v>
      </c>
      <c r="EB769">
        <v>0</v>
      </c>
      <c r="EC769">
        <v>0</v>
      </c>
      <c r="ED769">
        <v>0</v>
      </c>
      <c r="EE769">
        <v>0</v>
      </c>
      <c r="EF769">
        <v>0</v>
      </c>
      <c r="EG769">
        <v>0</v>
      </c>
      <c r="EH769">
        <v>0</v>
      </c>
      <c r="EI769">
        <v>0</v>
      </c>
      <c r="EJ769">
        <v>5</v>
      </c>
      <c r="EK769">
        <v>0</v>
      </c>
      <c r="EL769">
        <v>0</v>
      </c>
      <c r="EM769">
        <v>0</v>
      </c>
      <c r="EN769">
        <v>0</v>
      </c>
      <c r="EO769">
        <v>0</v>
      </c>
      <c r="EP769">
        <v>3</v>
      </c>
      <c r="EQ769">
        <v>31</v>
      </c>
      <c r="ER769">
        <v>24</v>
      </c>
      <c r="ES769">
        <v>5</v>
      </c>
      <c r="ET769">
        <v>6</v>
      </c>
      <c r="EU769">
        <v>4</v>
      </c>
      <c r="EV769">
        <v>0</v>
      </c>
      <c r="EW769">
        <v>1</v>
      </c>
      <c r="EX769">
        <v>0</v>
      </c>
      <c r="EY769">
        <v>0</v>
      </c>
      <c r="EZ769">
        <v>0</v>
      </c>
      <c r="FA769">
        <v>0</v>
      </c>
      <c r="FB769">
        <v>0</v>
      </c>
      <c r="FC769">
        <v>1</v>
      </c>
      <c r="FD769">
        <v>3</v>
      </c>
      <c r="FE769">
        <v>1</v>
      </c>
      <c r="FF769">
        <v>0</v>
      </c>
      <c r="FG769">
        <v>0</v>
      </c>
      <c r="FH769">
        <v>0</v>
      </c>
      <c r="FI769">
        <v>0</v>
      </c>
      <c r="FJ769">
        <v>0</v>
      </c>
      <c r="FK769">
        <v>0</v>
      </c>
      <c r="FL769">
        <v>0</v>
      </c>
      <c r="FM769">
        <v>0</v>
      </c>
      <c r="FN769">
        <v>0</v>
      </c>
      <c r="FO769">
        <v>0</v>
      </c>
      <c r="FP769">
        <v>3</v>
      </c>
      <c r="FQ769">
        <v>24</v>
      </c>
      <c r="FR769">
        <v>79</v>
      </c>
      <c r="FS769">
        <v>23</v>
      </c>
      <c r="FT769">
        <v>10</v>
      </c>
      <c r="FU769">
        <v>6</v>
      </c>
      <c r="FV769">
        <v>2</v>
      </c>
      <c r="FW769">
        <v>0</v>
      </c>
      <c r="FX769">
        <v>1</v>
      </c>
      <c r="FY769">
        <v>29</v>
      </c>
      <c r="FZ769">
        <v>0</v>
      </c>
      <c r="GA769">
        <v>1</v>
      </c>
      <c r="GB769">
        <v>1</v>
      </c>
      <c r="GC769">
        <v>0</v>
      </c>
      <c r="GD769">
        <v>0</v>
      </c>
      <c r="GE769">
        <v>0</v>
      </c>
      <c r="GF769">
        <v>3</v>
      </c>
      <c r="GG769">
        <v>0</v>
      </c>
      <c r="GH769">
        <v>0</v>
      </c>
      <c r="GI769">
        <v>1</v>
      </c>
      <c r="GJ769">
        <v>0</v>
      </c>
      <c r="GK769">
        <v>0</v>
      </c>
      <c r="GL769">
        <v>1</v>
      </c>
      <c r="GM769">
        <v>0</v>
      </c>
      <c r="GN769">
        <v>0</v>
      </c>
      <c r="GO769">
        <v>1</v>
      </c>
      <c r="GP769">
        <v>0</v>
      </c>
      <c r="GQ769">
        <v>79</v>
      </c>
      <c r="GR769">
        <v>30</v>
      </c>
      <c r="GS769">
        <v>3</v>
      </c>
      <c r="GT769">
        <v>22</v>
      </c>
      <c r="GU769">
        <v>2</v>
      </c>
      <c r="GV769">
        <v>0</v>
      </c>
      <c r="GW769">
        <v>0</v>
      </c>
      <c r="GX769">
        <v>0</v>
      </c>
      <c r="GY769">
        <v>0</v>
      </c>
      <c r="GZ769">
        <v>0</v>
      </c>
      <c r="HA769">
        <v>0</v>
      </c>
      <c r="HB769">
        <v>0</v>
      </c>
      <c r="HC769">
        <v>0</v>
      </c>
      <c r="HD769">
        <v>0</v>
      </c>
      <c r="HE769">
        <v>0</v>
      </c>
      <c r="HF769">
        <v>0</v>
      </c>
      <c r="HG769">
        <v>0</v>
      </c>
      <c r="HH769">
        <v>0</v>
      </c>
      <c r="HI769">
        <v>0</v>
      </c>
      <c r="HJ769">
        <v>0</v>
      </c>
      <c r="HK769">
        <v>0</v>
      </c>
      <c r="HL769">
        <v>2</v>
      </c>
      <c r="HM769">
        <v>0</v>
      </c>
      <c r="HN769">
        <v>0</v>
      </c>
      <c r="HO769">
        <v>0</v>
      </c>
      <c r="HP769">
        <v>1</v>
      </c>
      <c r="HQ769">
        <v>30</v>
      </c>
      <c r="HR769">
        <v>0</v>
      </c>
      <c r="HS769">
        <v>0</v>
      </c>
      <c r="HT769">
        <v>0</v>
      </c>
      <c r="HU769">
        <v>0</v>
      </c>
      <c r="HV769">
        <v>0</v>
      </c>
      <c r="HW769">
        <v>0</v>
      </c>
      <c r="HX769">
        <v>0</v>
      </c>
      <c r="HY769">
        <v>0</v>
      </c>
      <c r="HZ769">
        <v>0</v>
      </c>
      <c r="IA769">
        <v>0</v>
      </c>
      <c r="IB769">
        <v>0</v>
      </c>
      <c r="IC769">
        <v>0</v>
      </c>
      <c r="ID769">
        <v>0</v>
      </c>
      <c r="IE769">
        <v>0</v>
      </c>
    </row>
    <row r="770" spans="1:239">
      <c r="A770" t="s">
        <v>297</v>
      </c>
      <c r="B770" t="s">
        <v>296</v>
      </c>
      <c r="C770" t="str">
        <f>"062009"</f>
        <v>062009</v>
      </c>
      <c r="D770" t="s">
        <v>295</v>
      </c>
      <c r="E770">
        <v>6</v>
      </c>
      <c r="F770">
        <v>841</v>
      </c>
      <c r="G770">
        <v>640</v>
      </c>
      <c r="H770">
        <v>232</v>
      </c>
      <c r="I770">
        <v>408</v>
      </c>
      <c r="J770">
        <v>0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407</v>
      </c>
      <c r="T770">
        <v>0</v>
      </c>
      <c r="U770">
        <v>0</v>
      </c>
      <c r="V770">
        <v>407</v>
      </c>
      <c r="W770">
        <v>18</v>
      </c>
      <c r="X770">
        <v>12</v>
      </c>
      <c r="Y770">
        <v>6</v>
      </c>
      <c r="Z770">
        <v>0</v>
      </c>
      <c r="AA770">
        <v>389</v>
      </c>
      <c r="AB770">
        <v>220</v>
      </c>
      <c r="AC770">
        <v>24</v>
      </c>
      <c r="AD770">
        <v>72</v>
      </c>
      <c r="AE770">
        <v>10</v>
      </c>
      <c r="AF770">
        <v>0</v>
      </c>
      <c r="AG770">
        <v>21</v>
      </c>
      <c r="AH770">
        <v>1</v>
      </c>
      <c r="AI770">
        <v>21</v>
      </c>
      <c r="AJ770">
        <v>2</v>
      </c>
      <c r="AK770">
        <v>23</v>
      </c>
      <c r="AL770">
        <v>3</v>
      </c>
      <c r="AM770">
        <v>2</v>
      </c>
      <c r="AN770">
        <v>0</v>
      </c>
      <c r="AO770">
        <v>0</v>
      </c>
      <c r="AP770">
        <v>10</v>
      </c>
      <c r="AQ770">
        <v>0</v>
      </c>
      <c r="AR770">
        <v>12</v>
      </c>
      <c r="AS770">
        <v>4</v>
      </c>
      <c r="AT770">
        <v>1</v>
      </c>
      <c r="AU770">
        <v>9</v>
      </c>
      <c r="AV770">
        <v>0</v>
      </c>
      <c r="AW770">
        <v>0</v>
      </c>
      <c r="AX770">
        <v>2</v>
      </c>
      <c r="AY770">
        <v>1</v>
      </c>
      <c r="AZ770">
        <v>2</v>
      </c>
      <c r="BA770">
        <v>220</v>
      </c>
      <c r="BB770">
        <v>11</v>
      </c>
      <c r="BC770">
        <v>3</v>
      </c>
      <c r="BD770">
        <v>0</v>
      </c>
      <c r="BE770">
        <v>7</v>
      </c>
      <c r="BF770">
        <v>0</v>
      </c>
      <c r="BG770">
        <v>1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11</v>
      </c>
      <c r="CB770">
        <v>7</v>
      </c>
      <c r="CC770">
        <v>4</v>
      </c>
      <c r="CD770">
        <v>0</v>
      </c>
      <c r="CE770">
        <v>1</v>
      </c>
      <c r="CF770">
        <v>0</v>
      </c>
      <c r="CG770">
        <v>0</v>
      </c>
      <c r="CH770">
        <v>1</v>
      </c>
      <c r="CI770">
        <v>0</v>
      </c>
      <c r="CJ770">
        <v>0</v>
      </c>
      <c r="CK770">
        <v>0</v>
      </c>
      <c r="CL770">
        <v>0</v>
      </c>
      <c r="CM770">
        <v>1</v>
      </c>
      <c r="CN770">
        <v>0</v>
      </c>
      <c r="CO770">
        <v>0</v>
      </c>
      <c r="CP770">
        <v>0</v>
      </c>
      <c r="CQ770">
        <v>7</v>
      </c>
      <c r="CR770">
        <v>22</v>
      </c>
      <c r="CS770">
        <v>13</v>
      </c>
      <c r="CT770">
        <v>0</v>
      </c>
      <c r="CU770">
        <v>0</v>
      </c>
      <c r="CV770">
        <v>2</v>
      </c>
      <c r="CW770">
        <v>0</v>
      </c>
      <c r="CX770">
        <v>0</v>
      </c>
      <c r="CY770">
        <v>0</v>
      </c>
      <c r="CZ770">
        <v>0</v>
      </c>
      <c r="DA770">
        <v>1</v>
      </c>
      <c r="DB770">
        <v>0</v>
      </c>
      <c r="DC770">
        <v>0</v>
      </c>
      <c r="DD770">
        <v>1</v>
      </c>
      <c r="DE770">
        <v>1</v>
      </c>
      <c r="DF770">
        <v>1</v>
      </c>
      <c r="DG770">
        <v>0</v>
      </c>
      <c r="DH770">
        <v>0</v>
      </c>
      <c r="DI770">
        <v>0</v>
      </c>
      <c r="DJ770">
        <v>0</v>
      </c>
      <c r="DK770">
        <v>2</v>
      </c>
      <c r="DL770">
        <v>0</v>
      </c>
      <c r="DM770">
        <v>0</v>
      </c>
      <c r="DN770">
        <v>1</v>
      </c>
      <c r="DO770">
        <v>0</v>
      </c>
      <c r="DP770">
        <v>0</v>
      </c>
      <c r="DQ770">
        <v>22</v>
      </c>
      <c r="DR770">
        <v>54</v>
      </c>
      <c r="DS770">
        <v>11</v>
      </c>
      <c r="DT770">
        <v>3</v>
      </c>
      <c r="DU770">
        <v>34</v>
      </c>
      <c r="DV770">
        <v>1</v>
      </c>
      <c r="DW770">
        <v>0</v>
      </c>
      <c r="DX770">
        <v>1</v>
      </c>
      <c r="DY770">
        <v>0</v>
      </c>
      <c r="DZ770">
        <v>0</v>
      </c>
      <c r="EA770">
        <v>0</v>
      </c>
      <c r="EB770">
        <v>0</v>
      </c>
      <c r="EC770">
        <v>0</v>
      </c>
      <c r="ED770">
        <v>0</v>
      </c>
      <c r="EE770">
        <v>0</v>
      </c>
      <c r="EF770">
        <v>0</v>
      </c>
      <c r="EG770">
        <v>0</v>
      </c>
      <c r="EH770">
        <v>0</v>
      </c>
      <c r="EI770">
        <v>0</v>
      </c>
      <c r="EJ770">
        <v>0</v>
      </c>
      <c r="EK770">
        <v>0</v>
      </c>
      <c r="EL770">
        <v>1</v>
      </c>
      <c r="EM770">
        <v>0</v>
      </c>
      <c r="EN770">
        <v>3</v>
      </c>
      <c r="EO770">
        <v>0</v>
      </c>
      <c r="EP770">
        <v>0</v>
      </c>
      <c r="EQ770">
        <v>54</v>
      </c>
      <c r="ER770">
        <v>5</v>
      </c>
      <c r="ES770">
        <v>1</v>
      </c>
      <c r="ET770">
        <v>0</v>
      </c>
      <c r="EU770">
        <v>3</v>
      </c>
      <c r="EV770">
        <v>0</v>
      </c>
      <c r="EW770">
        <v>0</v>
      </c>
      <c r="EX770">
        <v>0</v>
      </c>
      <c r="EY770">
        <v>0</v>
      </c>
      <c r="EZ770">
        <v>1</v>
      </c>
      <c r="FA770">
        <v>0</v>
      </c>
      <c r="FB770">
        <v>0</v>
      </c>
      <c r="FC770">
        <v>0</v>
      </c>
      <c r="FD770">
        <v>0</v>
      </c>
      <c r="FE770">
        <v>0</v>
      </c>
      <c r="FF770">
        <v>0</v>
      </c>
      <c r="FG770">
        <v>0</v>
      </c>
      <c r="FH770">
        <v>0</v>
      </c>
      <c r="FI770">
        <v>0</v>
      </c>
      <c r="FJ770">
        <v>0</v>
      </c>
      <c r="FK770">
        <v>0</v>
      </c>
      <c r="FL770">
        <v>0</v>
      </c>
      <c r="FM770">
        <v>0</v>
      </c>
      <c r="FN770">
        <v>0</v>
      </c>
      <c r="FO770">
        <v>0</v>
      </c>
      <c r="FP770">
        <v>0</v>
      </c>
      <c r="FQ770">
        <v>5</v>
      </c>
      <c r="FR770">
        <v>56</v>
      </c>
      <c r="FS770">
        <v>19</v>
      </c>
      <c r="FT770">
        <v>3</v>
      </c>
      <c r="FU770">
        <v>1</v>
      </c>
      <c r="FV770">
        <v>3</v>
      </c>
      <c r="FW770">
        <v>1</v>
      </c>
      <c r="FX770">
        <v>2</v>
      </c>
      <c r="FY770">
        <v>13</v>
      </c>
      <c r="FZ770">
        <v>0</v>
      </c>
      <c r="GA770">
        <v>0</v>
      </c>
      <c r="GB770">
        <v>5</v>
      </c>
      <c r="GC770">
        <v>1</v>
      </c>
      <c r="GD770">
        <v>1</v>
      </c>
      <c r="GE770">
        <v>1</v>
      </c>
      <c r="GF770">
        <v>1</v>
      </c>
      <c r="GG770">
        <v>1</v>
      </c>
      <c r="GH770">
        <v>1</v>
      </c>
      <c r="GI770">
        <v>0</v>
      </c>
      <c r="GJ770">
        <v>0</v>
      </c>
      <c r="GK770">
        <v>0</v>
      </c>
      <c r="GL770">
        <v>0</v>
      </c>
      <c r="GM770">
        <v>1</v>
      </c>
      <c r="GN770">
        <v>0</v>
      </c>
      <c r="GO770">
        <v>2</v>
      </c>
      <c r="GP770">
        <v>0</v>
      </c>
      <c r="GQ770">
        <v>56</v>
      </c>
      <c r="GR770">
        <v>13</v>
      </c>
      <c r="GS770">
        <v>5</v>
      </c>
      <c r="GT770">
        <v>1</v>
      </c>
      <c r="GU770">
        <v>0</v>
      </c>
      <c r="GV770">
        <v>0</v>
      </c>
      <c r="GW770">
        <v>0</v>
      </c>
      <c r="GX770">
        <v>0</v>
      </c>
      <c r="GY770">
        <v>1</v>
      </c>
      <c r="GZ770">
        <v>0</v>
      </c>
      <c r="HA770">
        <v>0</v>
      </c>
      <c r="HB770">
        <v>0</v>
      </c>
      <c r="HC770">
        <v>0</v>
      </c>
      <c r="HD770">
        <v>0</v>
      </c>
      <c r="HE770">
        <v>0</v>
      </c>
      <c r="HF770">
        <v>0</v>
      </c>
      <c r="HG770">
        <v>0</v>
      </c>
      <c r="HH770">
        <v>0</v>
      </c>
      <c r="HI770">
        <v>0</v>
      </c>
      <c r="HJ770">
        <v>0</v>
      </c>
      <c r="HK770">
        <v>0</v>
      </c>
      <c r="HL770">
        <v>0</v>
      </c>
      <c r="HM770">
        <v>4</v>
      </c>
      <c r="HN770">
        <v>0</v>
      </c>
      <c r="HO770">
        <v>0</v>
      </c>
      <c r="HP770">
        <v>2</v>
      </c>
      <c r="HQ770">
        <v>13</v>
      </c>
      <c r="HR770">
        <v>1</v>
      </c>
      <c r="HS770">
        <v>0</v>
      </c>
      <c r="HT770">
        <v>0</v>
      </c>
      <c r="HU770">
        <v>0</v>
      </c>
      <c r="HV770">
        <v>1</v>
      </c>
      <c r="HW770">
        <v>0</v>
      </c>
      <c r="HX770">
        <v>0</v>
      </c>
      <c r="HY770">
        <v>0</v>
      </c>
      <c r="HZ770">
        <v>0</v>
      </c>
      <c r="IA770">
        <v>0</v>
      </c>
      <c r="IB770">
        <v>0</v>
      </c>
      <c r="IC770">
        <v>0</v>
      </c>
      <c r="ID770">
        <v>0</v>
      </c>
      <c r="IE770">
        <v>1</v>
      </c>
    </row>
    <row r="771" spans="1:239">
      <c r="A771" t="s">
        <v>294</v>
      </c>
      <c r="B771" t="s">
        <v>286</v>
      </c>
      <c r="C771" t="str">
        <f>"062010"</f>
        <v>062010</v>
      </c>
      <c r="D771" t="s">
        <v>293</v>
      </c>
      <c r="E771">
        <v>1</v>
      </c>
      <c r="F771">
        <v>2131</v>
      </c>
      <c r="G771">
        <v>1630</v>
      </c>
      <c r="H771">
        <v>646</v>
      </c>
      <c r="I771">
        <v>984</v>
      </c>
      <c r="J771">
        <v>3</v>
      </c>
      <c r="K771">
        <v>11</v>
      </c>
      <c r="L771">
        <v>2</v>
      </c>
      <c r="M771">
        <v>1</v>
      </c>
      <c r="N771">
        <v>0</v>
      </c>
      <c r="O771">
        <v>0</v>
      </c>
      <c r="P771">
        <v>0</v>
      </c>
      <c r="Q771">
        <v>0</v>
      </c>
      <c r="R771">
        <v>1</v>
      </c>
      <c r="S771">
        <v>984</v>
      </c>
      <c r="T771">
        <v>1</v>
      </c>
      <c r="U771">
        <v>0</v>
      </c>
      <c r="V771">
        <v>984</v>
      </c>
      <c r="W771">
        <v>29</v>
      </c>
      <c r="X771">
        <v>19</v>
      </c>
      <c r="Y771">
        <v>10</v>
      </c>
      <c r="Z771">
        <v>0</v>
      </c>
      <c r="AA771">
        <v>955</v>
      </c>
      <c r="AB771">
        <v>547</v>
      </c>
      <c r="AC771">
        <v>61</v>
      </c>
      <c r="AD771">
        <v>277</v>
      </c>
      <c r="AE771">
        <v>12</v>
      </c>
      <c r="AF771">
        <v>1</v>
      </c>
      <c r="AG771">
        <v>54</v>
      </c>
      <c r="AH771">
        <v>0</v>
      </c>
      <c r="AI771">
        <v>22</v>
      </c>
      <c r="AJ771">
        <v>24</v>
      </c>
      <c r="AK771">
        <v>50</v>
      </c>
      <c r="AL771">
        <v>12</v>
      </c>
      <c r="AM771">
        <v>6</v>
      </c>
      <c r="AN771">
        <v>0</v>
      </c>
      <c r="AO771">
        <v>0</v>
      </c>
      <c r="AP771">
        <v>12</v>
      </c>
      <c r="AQ771">
        <v>1</v>
      </c>
      <c r="AR771">
        <v>2</v>
      </c>
      <c r="AS771">
        <v>3</v>
      </c>
      <c r="AT771">
        <v>1</v>
      </c>
      <c r="AU771">
        <v>0</v>
      </c>
      <c r="AV771">
        <v>3</v>
      </c>
      <c r="AW771">
        <v>0</v>
      </c>
      <c r="AX771">
        <v>0</v>
      </c>
      <c r="AY771">
        <v>0</v>
      </c>
      <c r="AZ771">
        <v>6</v>
      </c>
      <c r="BA771">
        <v>547</v>
      </c>
      <c r="BB771">
        <v>77</v>
      </c>
      <c r="BC771">
        <v>19</v>
      </c>
      <c r="BD771">
        <v>7</v>
      </c>
      <c r="BE771">
        <v>23</v>
      </c>
      <c r="BF771">
        <v>3</v>
      </c>
      <c r="BG771">
        <v>3</v>
      </c>
      <c r="BH771">
        <v>2</v>
      </c>
      <c r="BI771">
        <v>4</v>
      </c>
      <c r="BJ771">
        <v>4</v>
      </c>
      <c r="BK771">
        <v>0</v>
      </c>
      <c r="BL771">
        <v>0</v>
      </c>
      <c r="BM771">
        <v>4</v>
      </c>
      <c r="BN771">
        <v>1</v>
      </c>
      <c r="BO771">
        <v>2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1</v>
      </c>
      <c r="BX771">
        <v>0</v>
      </c>
      <c r="BY771">
        <v>0</v>
      </c>
      <c r="BZ771">
        <v>4</v>
      </c>
      <c r="CA771">
        <v>77</v>
      </c>
      <c r="CB771">
        <v>24</v>
      </c>
      <c r="CC771">
        <v>7</v>
      </c>
      <c r="CD771">
        <v>1</v>
      </c>
      <c r="CE771">
        <v>10</v>
      </c>
      <c r="CF771">
        <v>0</v>
      </c>
      <c r="CG771">
        <v>3</v>
      </c>
      <c r="CH771">
        <v>1</v>
      </c>
      <c r="CI771">
        <v>1</v>
      </c>
      <c r="CJ771">
        <v>1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24</v>
      </c>
      <c r="CR771">
        <v>44</v>
      </c>
      <c r="CS771">
        <v>20</v>
      </c>
      <c r="CT771">
        <v>2</v>
      </c>
      <c r="CU771">
        <v>5</v>
      </c>
      <c r="CV771">
        <v>4</v>
      </c>
      <c r="CW771">
        <v>1</v>
      </c>
      <c r="CX771">
        <v>1</v>
      </c>
      <c r="CY771">
        <v>0</v>
      </c>
      <c r="CZ771">
        <v>1</v>
      </c>
      <c r="DA771">
        <v>0</v>
      </c>
      <c r="DB771">
        <v>0</v>
      </c>
      <c r="DC771">
        <v>0</v>
      </c>
      <c r="DD771">
        <v>1</v>
      </c>
      <c r="DE771">
        <v>0</v>
      </c>
      <c r="DF771">
        <v>1</v>
      </c>
      <c r="DG771">
        <v>2</v>
      </c>
      <c r="DH771">
        <v>0</v>
      </c>
      <c r="DI771">
        <v>0</v>
      </c>
      <c r="DJ771">
        <v>0</v>
      </c>
      <c r="DK771">
        <v>0</v>
      </c>
      <c r="DL771">
        <v>2</v>
      </c>
      <c r="DM771">
        <v>0</v>
      </c>
      <c r="DN771">
        <v>0</v>
      </c>
      <c r="DO771">
        <v>1</v>
      </c>
      <c r="DP771">
        <v>3</v>
      </c>
      <c r="DQ771">
        <v>44</v>
      </c>
      <c r="DR771">
        <v>84</v>
      </c>
      <c r="DS771">
        <v>10</v>
      </c>
      <c r="DT771">
        <v>2</v>
      </c>
      <c r="DU771">
        <v>44</v>
      </c>
      <c r="DV771">
        <v>2</v>
      </c>
      <c r="DW771">
        <v>2</v>
      </c>
      <c r="DX771">
        <v>0</v>
      </c>
      <c r="DY771">
        <v>0</v>
      </c>
      <c r="DZ771">
        <v>1</v>
      </c>
      <c r="EA771">
        <v>3</v>
      </c>
      <c r="EB771">
        <v>0</v>
      </c>
      <c r="EC771">
        <v>0</v>
      </c>
      <c r="ED771">
        <v>0</v>
      </c>
      <c r="EE771">
        <v>1</v>
      </c>
      <c r="EF771">
        <v>0</v>
      </c>
      <c r="EG771">
        <v>0</v>
      </c>
      <c r="EH771">
        <v>0</v>
      </c>
      <c r="EI771">
        <v>0</v>
      </c>
      <c r="EJ771">
        <v>7</v>
      </c>
      <c r="EK771">
        <v>0</v>
      </c>
      <c r="EL771">
        <v>0</v>
      </c>
      <c r="EM771">
        <v>0</v>
      </c>
      <c r="EN771">
        <v>0</v>
      </c>
      <c r="EO771">
        <v>2</v>
      </c>
      <c r="EP771">
        <v>10</v>
      </c>
      <c r="EQ771">
        <v>84</v>
      </c>
      <c r="ER771">
        <v>41</v>
      </c>
      <c r="ES771">
        <v>5</v>
      </c>
      <c r="ET771">
        <v>6</v>
      </c>
      <c r="EU771">
        <v>17</v>
      </c>
      <c r="EV771">
        <v>0</v>
      </c>
      <c r="EW771">
        <v>1</v>
      </c>
      <c r="EX771">
        <v>0</v>
      </c>
      <c r="EY771">
        <v>1</v>
      </c>
      <c r="EZ771">
        <v>1</v>
      </c>
      <c r="FA771">
        <v>0</v>
      </c>
      <c r="FB771">
        <v>0</v>
      </c>
      <c r="FC771">
        <v>1</v>
      </c>
      <c r="FD771">
        <v>0</v>
      </c>
      <c r="FE771">
        <v>1</v>
      </c>
      <c r="FF771">
        <v>3</v>
      </c>
      <c r="FG771">
        <v>0</v>
      </c>
      <c r="FH771">
        <v>2</v>
      </c>
      <c r="FI771">
        <v>0</v>
      </c>
      <c r="FJ771">
        <v>0</v>
      </c>
      <c r="FK771">
        <v>0</v>
      </c>
      <c r="FL771">
        <v>1</v>
      </c>
      <c r="FM771">
        <v>2</v>
      </c>
      <c r="FN771">
        <v>0</v>
      </c>
      <c r="FO771">
        <v>0</v>
      </c>
      <c r="FP771">
        <v>0</v>
      </c>
      <c r="FQ771">
        <v>41</v>
      </c>
      <c r="FR771">
        <v>115</v>
      </c>
      <c r="FS771">
        <v>54</v>
      </c>
      <c r="FT771">
        <v>13</v>
      </c>
      <c r="FU771">
        <v>3</v>
      </c>
      <c r="FV771">
        <v>0</v>
      </c>
      <c r="FW771">
        <v>0</v>
      </c>
      <c r="FX771">
        <v>3</v>
      </c>
      <c r="FY771">
        <v>8</v>
      </c>
      <c r="FZ771">
        <v>0</v>
      </c>
      <c r="GA771">
        <v>0</v>
      </c>
      <c r="GB771">
        <v>9</v>
      </c>
      <c r="GC771">
        <v>0</v>
      </c>
      <c r="GD771">
        <v>1</v>
      </c>
      <c r="GE771">
        <v>2</v>
      </c>
      <c r="GF771">
        <v>8</v>
      </c>
      <c r="GG771">
        <v>2</v>
      </c>
      <c r="GH771">
        <v>0</v>
      </c>
      <c r="GI771">
        <v>1</v>
      </c>
      <c r="GJ771">
        <v>1</v>
      </c>
      <c r="GK771">
        <v>0</v>
      </c>
      <c r="GL771">
        <v>4</v>
      </c>
      <c r="GM771">
        <v>3</v>
      </c>
      <c r="GN771">
        <v>0</v>
      </c>
      <c r="GO771">
        <v>2</v>
      </c>
      <c r="GP771">
        <v>1</v>
      </c>
      <c r="GQ771">
        <v>115</v>
      </c>
      <c r="GR771">
        <v>21</v>
      </c>
      <c r="GS771">
        <v>7</v>
      </c>
      <c r="GT771">
        <v>4</v>
      </c>
      <c r="GU771">
        <v>3</v>
      </c>
      <c r="GV771">
        <v>0</v>
      </c>
      <c r="GW771">
        <v>0</v>
      </c>
      <c r="GX771">
        <v>2</v>
      </c>
      <c r="GY771">
        <v>0</v>
      </c>
      <c r="GZ771">
        <v>1</v>
      </c>
      <c r="HA771">
        <v>0</v>
      </c>
      <c r="HB771">
        <v>0</v>
      </c>
      <c r="HC771">
        <v>0</v>
      </c>
      <c r="HD771">
        <v>0</v>
      </c>
      <c r="HE771">
        <v>0</v>
      </c>
      <c r="HF771">
        <v>0</v>
      </c>
      <c r="HG771">
        <v>0</v>
      </c>
      <c r="HH771">
        <v>0</v>
      </c>
      <c r="HI771">
        <v>1</v>
      </c>
      <c r="HJ771">
        <v>0</v>
      </c>
      <c r="HK771">
        <v>0</v>
      </c>
      <c r="HL771">
        <v>0</v>
      </c>
      <c r="HM771">
        <v>0</v>
      </c>
      <c r="HN771">
        <v>3</v>
      </c>
      <c r="HO771">
        <v>0</v>
      </c>
      <c r="HP771">
        <v>0</v>
      </c>
      <c r="HQ771">
        <v>21</v>
      </c>
      <c r="HR771">
        <v>2</v>
      </c>
      <c r="HS771">
        <v>1</v>
      </c>
      <c r="HT771">
        <v>0</v>
      </c>
      <c r="HU771">
        <v>0</v>
      </c>
      <c r="HV771">
        <v>0</v>
      </c>
      <c r="HW771">
        <v>1</v>
      </c>
      <c r="HX771">
        <v>0</v>
      </c>
      <c r="HY771">
        <v>0</v>
      </c>
      <c r="HZ771">
        <v>0</v>
      </c>
      <c r="IA771">
        <v>0</v>
      </c>
      <c r="IB771">
        <v>0</v>
      </c>
      <c r="IC771">
        <v>0</v>
      </c>
      <c r="ID771">
        <v>0</v>
      </c>
      <c r="IE771">
        <v>2</v>
      </c>
    </row>
    <row r="772" spans="1:239">
      <c r="A772" t="s">
        <v>292</v>
      </c>
      <c r="B772" t="s">
        <v>286</v>
      </c>
      <c r="C772" t="str">
        <f>"062010"</f>
        <v>062010</v>
      </c>
      <c r="D772" t="s">
        <v>291</v>
      </c>
      <c r="E772">
        <v>2</v>
      </c>
      <c r="F772">
        <v>347</v>
      </c>
      <c r="G772">
        <v>270</v>
      </c>
      <c r="H772">
        <v>120</v>
      </c>
      <c r="I772">
        <v>150</v>
      </c>
      <c r="J772">
        <v>2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150</v>
      </c>
      <c r="T772">
        <v>0</v>
      </c>
      <c r="U772">
        <v>0</v>
      </c>
      <c r="V772">
        <v>150</v>
      </c>
      <c r="W772">
        <v>7</v>
      </c>
      <c r="X772">
        <v>5</v>
      </c>
      <c r="Y772">
        <v>2</v>
      </c>
      <c r="Z772">
        <v>0</v>
      </c>
      <c r="AA772">
        <v>143</v>
      </c>
      <c r="AB772">
        <v>69</v>
      </c>
      <c r="AC772">
        <v>12</v>
      </c>
      <c r="AD772">
        <v>37</v>
      </c>
      <c r="AE772">
        <v>2</v>
      </c>
      <c r="AF772">
        <v>0</v>
      </c>
      <c r="AG772">
        <v>8</v>
      </c>
      <c r="AH772">
        <v>0</v>
      </c>
      <c r="AI772">
        <v>3</v>
      </c>
      <c r="AJ772">
        <v>2</v>
      </c>
      <c r="AK772">
        <v>2</v>
      </c>
      <c r="AL772">
        <v>1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1</v>
      </c>
      <c r="AV772">
        <v>0</v>
      </c>
      <c r="AW772">
        <v>0</v>
      </c>
      <c r="AX772">
        <v>1</v>
      </c>
      <c r="AY772">
        <v>0</v>
      </c>
      <c r="AZ772">
        <v>0</v>
      </c>
      <c r="BA772">
        <v>69</v>
      </c>
      <c r="BB772">
        <v>11</v>
      </c>
      <c r="BC772">
        <v>4</v>
      </c>
      <c r="BD772">
        <v>0</v>
      </c>
      <c r="BE772">
        <v>2</v>
      </c>
      <c r="BF772">
        <v>2</v>
      </c>
      <c r="BG772">
        <v>0</v>
      </c>
      <c r="BH772">
        <v>2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1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11</v>
      </c>
      <c r="CB772">
        <v>1</v>
      </c>
      <c r="CC772">
        <v>0</v>
      </c>
      <c r="CD772">
        <v>0</v>
      </c>
      <c r="CE772">
        <v>0</v>
      </c>
      <c r="CF772">
        <v>1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1</v>
      </c>
      <c r="CR772">
        <v>3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1</v>
      </c>
      <c r="CY772">
        <v>0</v>
      </c>
      <c r="CZ772">
        <v>0</v>
      </c>
      <c r="DA772">
        <v>0</v>
      </c>
      <c r="DB772">
        <v>0</v>
      </c>
      <c r="DC772">
        <v>0</v>
      </c>
      <c r="DD772">
        <v>1</v>
      </c>
      <c r="DE772">
        <v>0</v>
      </c>
      <c r="DF772">
        <v>0</v>
      </c>
      <c r="DG772">
        <v>1</v>
      </c>
      <c r="DH772">
        <v>0</v>
      </c>
      <c r="DI772">
        <v>0</v>
      </c>
      <c r="DJ772">
        <v>0</v>
      </c>
      <c r="DK772">
        <v>0</v>
      </c>
      <c r="DL772">
        <v>0</v>
      </c>
      <c r="DM772">
        <v>0</v>
      </c>
      <c r="DN772">
        <v>0</v>
      </c>
      <c r="DO772">
        <v>0</v>
      </c>
      <c r="DP772">
        <v>0</v>
      </c>
      <c r="DQ772">
        <v>3</v>
      </c>
      <c r="DR772">
        <v>24</v>
      </c>
      <c r="DS772">
        <v>3</v>
      </c>
      <c r="DT772">
        <v>1</v>
      </c>
      <c r="DU772">
        <v>7</v>
      </c>
      <c r="DV772">
        <v>0</v>
      </c>
      <c r="DW772">
        <v>1</v>
      </c>
      <c r="DX772">
        <v>0</v>
      </c>
      <c r="DY772">
        <v>0</v>
      </c>
      <c r="DZ772">
        <v>0</v>
      </c>
      <c r="EA772">
        <v>0</v>
      </c>
      <c r="EB772">
        <v>0</v>
      </c>
      <c r="EC772">
        <v>2</v>
      </c>
      <c r="ED772">
        <v>0</v>
      </c>
      <c r="EE772">
        <v>1</v>
      </c>
      <c r="EF772">
        <v>1</v>
      </c>
      <c r="EG772">
        <v>0</v>
      </c>
      <c r="EH772">
        <v>0</v>
      </c>
      <c r="EI772">
        <v>0</v>
      </c>
      <c r="EJ772">
        <v>3</v>
      </c>
      <c r="EK772">
        <v>1</v>
      </c>
      <c r="EL772">
        <v>0</v>
      </c>
      <c r="EM772">
        <v>0</v>
      </c>
      <c r="EN772">
        <v>0</v>
      </c>
      <c r="EO772">
        <v>0</v>
      </c>
      <c r="EP772">
        <v>4</v>
      </c>
      <c r="EQ772">
        <v>24</v>
      </c>
      <c r="ER772">
        <v>6</v>
      </c>
      <c r="ES772">
        <v>0</v>
      </c>
      <c r="ET772">
        <v>0</v>
      </c>
      <c r="EU772">
        <v>5</v>
      </c>
      <c r="EV772">
        <v>0</v>
      </c>
      <c r="EW772">
        <v>0</v>
      </c>
      <c r="EX772">
        <v>0</v>
      </c>
      <c r="EY772">
        <v>0</v>
      </c>
      <c r="EZ772">
        <v>0</v>
      </c>
      <c r="FA772">
        <v>0</v>
      </c>
      <c r="FB772">
        <v>0</v>
      </c>
      <c r="FC772">
        <v>0</v>
      </c>
      <c r="FD772">
        <v>0</v>
      </c>
      <c r="FE772">
        <v>0</v>
      </c>
      <c r="FF772">
        <v>0</v>
      </c>
      <c r="FG772">
        <v>1</v>
      </c>
      <c r="FH772">
        <v>0</v>
      </c>
      <c r="FI772">
        <v>0</v>
      </c>
      <c r="FJ772">
        <v>0</v>
      </c>
      <c r="FK772">
        <v>0</v>
      </c>
      <c r="FL772">
        <v>0</v>
      </c>
      <c r="FM772">
        <v>0</v>
      </c>
      <c r="FN772">
        <v>0</v>
      </c>
      <c r="FO772">
        <v>0</v>
      </c>
      <c r="FP772">
        <v>0</v>
      </c>
      <c r="FQ772">
        <v>6</v>
      </c>
      <c r="FR772">
        <v>23</v>
      </c>
      <c r="FS772">
        <v>15</v>
      </c>
      <c r="FT772">
        <v>2</v>
      </c>
      <c r="FU772">
        <v>0</v>
      </c>
      <c r="FV772">
        <v>0</v>
      </c>
      <c r="FW772">
        <v>0</v>
      </c>
      <c r="FX772">
        <v>1</v>
      </c>
      <c r="FY772">
        <v>0</v>
      </c>
      <c r="FZ772">
        <v>0</v>
      </c>
      <c r="GA772">
        <v>0</v>
      </c>
      <c r="GB772">
        <v>1</v>
      </c>
      <c r="GC772">
        <v>0</v>
      </c>
      <c r="GD772">
        <v>1</v>
      </c>
      <c r="GE772">
        <v>0</v>
      </c>
      <c r="GF772">
        <v>0</v>
      </c>
      <c r="GG772">
        <v>0</v>
      </c>
      <c r="GH772">
        <v>0</v>
      </c>
      <c r="GI772">
        <v>0</v>
      </c>
      <c r="GJ772">
        <v>0</v>
      </c>
      <c r="GK772">
        <v>0</v>
      </c>
      <c r="GL772">
        <v>2</v>
      </c>
      <c r="GM772">
        <v>1</v>
      </c>
      <c r="GN772">
        <v>0</v>
      </c>
      <c r="GO772">
        <v>0</v>
      </c>
      <c r="GP772">
        <v>0</v>
      </c>
      <c r="GQ772">
        <v>23</v>
      </c>
      <c r="GR772">
        <v>5</v>
      </c>
      <c r="GS772">
        <v>0</v>
      </c>
      <c r="GT772">
        <v>4</v>
      </c>
      <c r="GU772">
        <v>0</v>
      </c>
      <c r="GV772">
        <v>0</v>
      </c>
      <c r="GW772">
        <v>0</v>
      </c>
      <c r="GX772">
        <v>0</v>
      </c>
      <c r="GY772">
        <v>0</v>
      </c>
      <c r="GZ772">
        <v>0</v>
      </c>
      <c r="HA772">
        <v>0</v>
      </c>
      <c r="HB772">
        <v>0</v>
      </c>
      <c r="HC772">
        <v>0</v>
      </c>
      <c r="HD772">
        <v>0</v>
      </c>
      <c r="HE772">
        <v>1</v>
      </c>
      <c r="HF772">
        <v>0</v>
      </c>
      <c r="HG772">
        <v>0</v>
      </c>
      <c r="HH772">
        <v>0</v>
      </c>
      <c r="HI772">
        <v>0</v>
      </c>
      <c r="HJ772">
        <v>0</v>
      </c>
      <c r="HK772">
        <v>0</v>
      </c>
      <c r="HL772">
        <v>0</v>
      </c>
      <c r="HM772">
        <v>0</v>
      </c>
      <c r="HN772">
        <v>0</v>
      </c>
      <c r="HO772">
        <v>0</v>
      </c>
      <c r="HP772">
        <v>0</v>
      </c>
      <c r="HQ772">
        <v>5</v>
      </c>
      <c r="HR772">
        <v>1</v>
      </c>
      <c r="HS772">
        <v>1</v>
      </c>
      <c r="HT772">
        <v>0</v>
      </c>
      <c r="HU772">
        <v>0</v>
      </c>
      <c r="HV772">
        <v>0</v>
      </c>
      <c r="HW772">
        <v>0</v>
      </c>
      <c r="HX772">
        <v>0</v>
      </c>
      <c r="HY772">
        <v>0</v>
      </c>
      <c r="HZ772">
        <v>0</v>
      </c>
      <c r="IA772">
        <v>0</v>
      </c>
      <c r="IB772">
        <v>0</v>
      </c>
      <c r="IC772">
        <v>0</v>
      </c>
      <c r="ID772">
        <v>0</v>
      </c>
      <c r="IE772">
        <v>1</v>
      </c>
    </row>
    <row r="773" spans="1:239">
      <c r="A773" t="s">
        <v>290</v>
      </c>
      <c r="B773" t="s">
        <v>286</v>
      </c>
      <c r="C773" t="str">
        <f>"062010"</f>
        <v>062010</v>
      </c>
      <c r="D773" t="s">
        <v>285</v>
      </c>
      <c r="E773">
        <v>3</v>
      </c>
      <c r="F773">
        <v>306</v>
      </c>
      <c r="G773">
        <v>230</v>
      </c>
      <c r="H773">
        <v>106</v>
      </c>
      <c r="I773">
        <v>124</v>
      </c>
      <c r="J773">
        <v>1</v>
      </c>
      <c r="K773">
        <v>2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124</v>
      </c>
      <c r="T773">
        <v>0</v>
      </c>
      <c r="U773">
        <v>0</v>
      </c>
      <c r="V773">
        <v>124</v>
      </c>
      <c r="W773">
        <v>3</v>
      </c>
      <c r="X773">
        <v>3</v>
      </c>
      <c r="Y773">
        <v>0</v>
      </c>
      <c r="Z773">
        <v>0</v>
      </c>
      <c r="AA773">
        <v>121</v>
      </c>
      <c r="AB773">
        <v>77</v>
      </c>
      <c r="AC773">
        <v>1</v>
      </c>
      <c r="AD773">
        <v>54</v>
      </c>
      <c r="AE773">
        <v>0</v>
      </c>
      <c r="AF773">
        <v>0</v>
      </c>
      <c r="AG773">
        <v>8</v>
      </c>
      <c r="AH773">
        <v>0</v>
      </c>
      <c r="AI773">
        <v>1</v>
      </c>
      <c r="AJ773">
        <v>6</v>
      </c>
      <c r="AK773">
        <v>2</v>
      </c>
      <c r="AL773">
        <v>4</v>
      </c>
      <c r="AM773">
        <v>0</v>
      </c>
      <c r="AN773">
        <v>0</v>
      </c>
      <c r="AO773">
        <v>0</v>
      </c>
      <c r="AP773">
        <v>1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77</v>
      </c>
      <c r="BB773">
        <v>11</v>
      </c>
      <c r="BC773">
        <v>5</v>
      </c>
      <c r="BD773">
        <v>1</v>
      </c>
      <c r="BE773">
        <v>1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4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11</v>
      </c>
      <c r="CB773">
        <v>3</v>
      </c>
      <c r="CC773">
        <v>0</v>
      </c>
      <c r="CD773">
        <v>0</v>
      </c>
      <c r="CE773">
        <v>1</v>
      </c>
      <c r="CF773">
        <v>1</v>
      </c>
      <c r="CG773">
        <v>1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3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</v>
      </c>
      <c r="DP773">
        <v>0</v>
      </c>
      <c r="DQ773">
        <v>0</v>
      </c>
      <c r="DR773">
        <v>12</v>
      </c>
      <c r="DS773">
        <v>0</v>
      </c>
      <c r="DT773">
        <v>1</v>
      </c>
      <c r="DU773">
        <v>4</v>
      </c>
      <c r="DV773">
        <v>1</v>
      </c>
      <c r="DW773">
        <v>1</v>
      </c>
      <c r="DX773">
        <v>1</v>
      </c>
      <c r="DY773">
        <v>0</v>
      </c>
      <c r="DZ773">
        <v>0</v>
      </c>
      <c r="EA773">
        <v>0</v>
      </c>
      <c r="EB773">
        <v>0</v>
      </c>
      <c r="EC773">
        <v>0</v>
      </c>
      <c r="ED773">
        <v>0</v>
      </c>
      <c r="EE773">
        <v>0</v>
      </c>
      <c r="EF773">
        <v>0</v>
      </c>
      <c r="EG773">
        <v>0</v>
      </c>
      <c r="EH773">
        <v>0</v>
      </c>
      <c r="EI773">
        <v>0</v>
      </c>
      <c r="EJ773">
        <v>0</v>
      </c>
      <c r="EK773">
        <v>0</v>
      </c>
      <c r="EL773">
        <v>0</v>
      </c>
      <c r="EM773">
        <v>0</v>
      </c>
      <c r="EN773">
        <v>0</v>
      </c>
      <c r="EO773">
        <v>0</v>
      </c>
      <c r="EP773">
        <v>4</v>
      </c>
      <c r="EQ773">
        <v>12</v>
      </c>
      <c r="ER773">
        <v>7</v>
      </c>
      <c r="ES773">
        <v>0</v>
      </c>
      <c r="ET773">
        <v>0</v>
      </c>
      <c r="EU773">
        <v>3</v>
      </c>
      <c r="EV773">
        <v>0</v>
      </c>
      <c r="EW773">
        <v>0</v>
      </c>
      <c r="EX773">
        <v>1</v>
      </c>
      <c r="EY773">
        <v>0</v>
      </c>
      <c r="EZ773">
        <v>1</v>
      </c>
      <c r="FA773">
        <v>0</v>
      </c>
      <c r="FB773">
        <v>0</v>
      </c>
      <c r="FC773">
        <v>0</v>
      </c>
      <c r="FD773">
        <v>0</v>
      </c>
      <c r="FE773">
        <v>0</v>
      </c>
      <c r="FF773">
        <v>0</v>
      </c>
      <c r="FG773">
        <v>0</v>
      </c>
      <c r="FH773">
        <v>1</v>
      </c>
      <c r="FI773">
        <v>0</v>
      </c>
      <c r="FJ773">
        <v>0</v>
      </c>
      <c r="FK773">
        <v>0</v>
      </c>
      <c r="FL773">
        <v>0</v>
      </c>
      <c r="FM773">
        <v>0</v>
      </c>
      <c r="FN773">
        <v>0</v>
      </c>
      <c r="FO773">
        <v>1</v>
      </c>
      <c r="FP773">
        <v>0</v>
      </c>
      <c r="FQ773">
        <v>7</v>
      </c>
      <c r="FR773">
        <v>10</v>
      </c>
      <c r="FS773">
        <v>5</v>
      </c>
      <c r="FT773">
        <v>0</v>
      </c>
      <c r="FU773">
        <v>1</v>
      </c>
      <c r="FV773">
        <v>0</v>
      </c>
      <c r="FW773">
        <v>0</v>
      </c>
      <c r="FX773">
        <v>0</v>
      </c>
      <c r="FY773">
        <v>0</v>
      </c>
      <c r="FZ773">
        <v>1</v>
      </c>
      <c r="GA773">
        <v>0</v>
      </c>
      <c r="GB773">
        <v>0</v>
      </c>
      <c r="GC773">
        <v>1</v>
      </c>
      <c r="GD773">
        <v>0</v>
      </c>
      <c r="GE773">
        <v>1</v>
      </c>
      <c r="GF773">
        <v>0</v>
      </c>
      <c r="GG773">
        <v>0</v>
      </c>
      <c r="GH773">
        <v>0</v>
      </c>
      <c r="GI773">
        <v>0</v>
      </c>
      <c r="GJ773">
        <v>0</v>
      </c>
      <c r="GK773">
        <v>0</v>
      </c>
      <c r="GL773">
        <v>0</v>
      </c>
      <c r="GM773">
        <v>0</v>
      </c>
      <c r="GN773">
        <v>0</v>
      </c>
      <c r="GO773">
        <v>0</v>
      </c>
      <c r="GP773">
        <v>1</v>
      </c>
      <c r="GQ773">
        <v>10</v>
      </c>
      <c r="GR773">
        <v>1</v>
      </c>
      <c r="GS773">
        <v>0</v>
      </c>
      <c r="GT773">
        <v>0</v>
      </c>
      <c r="GU773">
        <v>0</v>
      </c>
      <c r="GV773">
        <v>0</v>
      </c>
      <c r="GW773">
        <v>0</v>
      </c>
      <c r="GX773">
        <v>0</v>
      </c>
      <c r="GY773">
        <v>0</v>
      </c>
      <c r="GZ773">
        <v>0</v>
      </c>
      <c r="HA773">
        <v>0</v>
      </c>
      <c r="HB773">
        <v>0</v>
      </c>
      <c r="HC773">
        <v>0</v>
      </c>
      <c r="HD773">
        <v>0</v>
      </c>
      <c r="HE773">
        <v>0</v>
      </c>
      <c r="HF773">
        <v>0</v>
      </c>
      <c r="HG773">
        <v>0</v>
      </c>
      <c r="HH773">
        <v>0</v>
      </c>
      <c r="HI773">
        <v>0</v>
      </c>
      <c r="HJ773">
        <v>0</v>
      </c>
      <c r="HK773">
        <v>0</v>
      </c>
      <c r="HL773">
        <v>0</v>
      </c>
      <c r="HM773">
        <v>0</v>
      </c>
      <c r="HN773">
        <v>0</v>
      </c>
      <c r="HO773">
        <v>0</v>
      </c>
      <c r="HP773">
        <v>1</v>
      </c>
      <c r="HQ773">
        <v>1</v>
      </c>
      <c r="HR773">
        <v>0</v>
      </c>
      <c r="HS773">
        <v>0</v>
      </c>
      <c r="HT773">
        <v>0</v>
      </c>
      <c r="HU773">
        <v>0</v>
      </c>
      <c r="HV773">
        <v>0</v>
      </c>
      <c r="HW773">
        <v>0</v>
      </c>
      <c r="HX773">
        <v>0</v>
      </c>
      <c r="HY773">
        <v>0</v>
      </c>
      <c r="HZ773">
        <v>0</v>
      </c>
      <c r="IA773">
        <v>0</v>
      </c>
      <c r="IB773">
        <v>0</v>
      </c>
      <c r="IC773">
        <v>0</v>
      </c>
      <c r="ID773">
        <v>0</v>
      </c>
      <c r="IE773">
        <v>0</v>
      </c>
    </row>
    <row r="774" spans="1:239">
      <c r="A774" t="s">
        <v>289</v>
      </c>
      <c r="B774" t="s">
        <v>286</v>
      </c>
      <c r="C774" t="str">
        <f>"062010"</f>
        <v>062010</v>
      </c>
      <c r="D774" t="s">
        <v>220</v>
      </c>
      <c r="E774">
        <v>4</v>
      </c>
      <c r="F774">
        <v>573</v>
      </c>
      <c r="G774">
        <v>440</v>
      </c>
      <c r="H774">
        <v>186</v>
      </c>
      <c r="I774">
        <v>254</v>
      </c>
      <c r="J774">
        <v>0</v>
      </c>
      <c r="K774">
        <v>2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254</v>
      </c>
      <c r="T774">
        <v>0</v>
      </c>
      <c r="U774">
        <v>0</v>
      </c>
      <c r="V774">
        <v>254</v>
      </c>
      <c r="W774">
        <v>13</v>
      </c>
      <c r="X774">
        <v>9</v>
      </c>
      <c r="Y774">
        <v>4</v>
      </c>
      <c r="Z774">
        <v>0</v>
      </c>
      <c r="AA774">
        <v>241</v>
      </c>
      <c r="AB774">
        <v>161</v>
      </c>
      <c r="AC774">
        <v>15</v>
      </c>
      <c r="AD774">
        <v>86</v>
      </c>
      <c r="AE774">
        <v>7</v>
      </c>
      <c r="AF774">
        <v>0</v>
      </c>
      <c r="AG774">
        <v>37</v>
      </c>
      <c r="AH774">
        <v>0</v>
      </c>
      <c r="AI774">
        <v>6</v>
      </c>
      <c r="AJ774">
        <v>3</v>
      </c>
      <c r="AK774">
        <v>3</v>
      </c>
      <c r="AL774">
        <v>0</v>
      </c>
      <c r="AM774">
        <v>1</v>
      </c>
      <c r="AN774">
        <v>1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1</v>
      </c>
      <c r="AX774">
        <v>0</v>
      </c>
      <c r="AY774">
        <v>0</v>
      </c>
      <c r="AZ774">
        <v>1</v>
      </c>
      <c r="BA774">
        <v>161</v>
      </c>
      <c r="BB774">
        <v>16</v>
      </c>
      <c r="BC774">
        <v>2</v>
      </c>
      <c r="BD774">
        <v>4</v>
      </c>
      <c r="BE774">
        <v>1</v>
      </c>
      <c r="BF774">
        <v>0</v>
      </c>
      <c r="BG774">
        <v>0</v>
      </c>
      <c r="BH774">
        <v>0</v>
      </c>
      <c r="BI774">
        <v>2</v>
      </c>
      <c r="BJ774">
        <v>2</v>
      </c>
      <c r="BK774">
        <v>0</v>
      </c>
      <c r="BL774">
        <v>0</v>
      </c>
      <c r="BM774">
        <v>0</v>
      </c>
      <c r="BN774">
        <v>0</v>
      </c>
      <c r="BO774">
        <v>2</v>
      </c>
      <c r="BP774">
        <v>0</v>
      </c>
      <c r="BQ774">
        <v>0</v>
      </c>
      <c r="BR774">
        <v>0</v>
      </c>
      <c r="BS774">
        <v>2</v>
      </c>
      <c r="BT774">
        <v>0</v>
      </c>
      <c r="BU774">
        <v>0</v>
      </c>
      <c r="BV774">
        <v>0</v>
      </c>
      <c r="BW774">
        <v>0</v>
      </c>
      <c r="BX774">
        <v>1</v>
      </c>
      <c r="BY774">
        <v>0</v>
      </c>
      <c r="BZ774">
        <v>0</v>
      </c>
      <c r="CA774">
        <v>16</v>
      </c>
      <c r="CB774">
        <v>8</v>
      </c>
      <c r="CC774">
        <v>1</v>
      </c>
      <c r="CD774">
        <v>2</v>
      </c>
      <c r="CE774">
        <v>0</v>
      </c>
      <c r="CF774">
        <v>4</v>
      </c>
      <c r="CG774">
        <v>0</v>
      </c>
      <c r="CH774">
        <v>0</v>
      </c>
      <c r="CI774">
        <v>0</v>
      </c>
      <c r="CJ774">
        <v>0</v>
      </c>
      <c r="CK774">
        <v>1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8</v>
      </c>
      <c r="CR774">
        <v>2</v>
      </c>
      <c r="CS774">
        <v>1</v>
      </c>
      <c r="CT774">
        <v>0</v>
      </c>
      <c r="CU774">
        <v>0</v>
      </c>
      <c r="CV774">
        <v>0</v>
      </c>
      <c r="CW774">
        <v>1</v>
      </c>
      <c r="CX774">
        <v>0</v>
      </c>
      <c r="CY774">
        <v>0</v>
      </c>
      <c r="CZ774">
        <v>0</v>
      </c>
      <c r="DA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0</v>
      </c>
      <c r="DI774">
        <v>0</v>
      </c>
      <c r="DJ774">
        <v>0</v>
      </c>
      <c r="DK774">
        <v>0</v>
      </c>
      <c r="DL774">
        <v>0</v>
      </c>
      <c r="DM774">
        <v>0</v>
      </c>
      <c r="DN774">
        <v>0</v>
      </c>
      <c r="DO774">
        <v>0</v>
      </c>
      <c r="DP774">
        <v>0</v>
      </c>
      <c r="DQ774">
        <v>2</v>
      </c>
      <c r="DR774">
        <v>10</v>
      </c>
      <c r="DS774">
        <v>1</v>
      </c>
      <c r="DT774">
        <v>1</v>
      </c>
      <c r="DU774">
        <v>2</v>
      </c>
      <c r="DV774">
        <v>0</v>
      </c>
      <c r="DW774">
        <v>0</v>
      </c>
      <c r="DX774">
        <v>0</v>
      </c>
      <c r="DY774">
        <v>1</v>
      </c>
      <c r="DZ774">
        <v>0</v>
      </c>
      <c r="EA774">
        <v>0</v>
      </c>
      <c r="EB774">
        <v>0</v>
      </c>
      <c r="EC774">
        <v>0</v>
      </c>
      <c r="ED774">
        <v>0</v>
      </c>
      <c r="EE774">
        <v>0</v>
      </c>
      <c r="EF774">
        <v>0</v>
      </c>
      <c r="EG774">
        <v>1</v>
      </c>
      <c r="EH774">
        <v>0</v>
      </c>
      <c r="EI774">
        <v>0</v>
      </c>
      <c r="EJ774">
        <v>1</v>
      </c>
      <c r="EK774">
        <v>0</v>
      </c>
      <c r="EL774">
        <v>0</v>
      </c>
      <c r="EM774">
        <v>0</v>
      </c>
      <c r="EN774">
        <v>0</v>
      </c>
      <c r="EO774">
        <v>0</v>
      </c>
      <c r="EP774">
        <v>3</v>
      </c>
      <c r="EQ774">
        <v>10</v>
      </c>
      <c r="ER774">
        <v>5</v>
      </c>
      <c r="ES774">
        <v>3</v>
      </c>
      <c r="ET774">
        <v>0</v>
      </c>
      <c r="EU774">
        <v>1</v>
      </c>
      <c r="EV774">
        <v>0</v>
      </c>
      <c r="EW774">
        <v>0</v>
      </c>
      <c r="EX774">
        <v>0</v>
      </c>
      <c r="EY774">
        <v>1</v>
      </c>
      <c r="EZ774">
        <v>0</v>
      </c>
      <c r="FA774">
        <v>0</v>
      </c>
      <c r="FB774">
        <v>0</v>
      </c>
      <c r="FC774">
        <v>0</v>
      </c>
      <c r="FD774">
        <v>0</v>
      </c>
      <c r="FE774">
        <v>0</v>
      </c>
      <c r="FF774">
        <v>0</v>
      </c>
      <c r="FG774">
        <v>0</v>
      </c>
      <c r="FH774">
        <v>0</v>
      </c>
      <c r="FI774">
        <v>0</v>
      </c>
      <c r="FJ774">
        <v>0</v>
      </c>
      <c r="FK774">
        <v>0</v>
      </c>
      <c r="FL774">
        <v>0</v>
      </c>
      <c r="FM774">
        <v>0</v>
      </c>
      <c r="FN774">
        <v>0</v>
      </c>
      <c r="FO774">
        <v>0</v>
      </c>
      <c r="FP774">
        <v>0</v>
      </c>
      <c r="FQ774">
        <v>5</v>
      </c>
      <c r="FR774">
        <v>27</v>
      </c>
      <c r="FS774">
        <v>12</v>
      </c>
      <c r="FT774">
        <v>0</v>
      </c>
      <c r="FU774">
        <v>0</v>
      </c>
      <c r="FV774">
        <v>0</v>
      </c>
      <c r="FW774">
        <v>0</v>
      </c>
      <c r="FX774">
        <v>0</v>
      </c>
      <c r="FY774">
        <v>1</v>
      </c>
      <c r="FZ774">
        <v>1</v>
      </c>
      <c r="GA774">
        <v>0</v>
      </c>
      <c r="GB774">
        <v>1</v>
      </c>
      <c r="GC774">
        <v>0</v>
      </c>
      <c r="GD774">
        <v>0</v>
      </c>
      <c r="GE774">
        <v>0</v>
      </c>
      <c r="GF774">
        <v>2</v>
      </c>
      <c r="GG774">
        <v>3</v>
      </c>
      <c r="GH774">
        <v>0</v>
      </c>
      <c r="GI774">
        <v>0</v>
      </c>
      <c r="GJ774">
        <v>0</v>
      </c>
      <c r="GK774">
        <v>0</v>
      </c>
      <c r="GL774">
        <v>0</v>
      </c>
      <c r="GM774">
        <v>4</v>
      </c>
      <c r="GN774">
        <v>0</v>
      </c>
      <c r="GO774">
        <v>3</v>
      </c>
      <c r="GP774">
        <v>0</v>
      </c>
      <c r="GQ774">
        <v>27</v>
      </c>
      <c r="GR774">
        <v>12</v>
      </c>
      <c r="GS774">
        <v>5</v>
      </c>
      <c r="GT774">
        <v>4</v>
      </c>
      <c r="GU774">
        <v>0</v>
      </c>
      <c r="GV774">
        <v>0</v>
      </c>
      <c r="GW774">
        <v>0</v>
      </c>
      <c r="GX774">
        <v>0</v>
      </c>
      <c r="GY774">
        <v>1</v>
      </c>
      <c r="GZ774">
        <v>0</v>
      </c>
      <c r="HA774">
        <v>1</v>
      </c>
      <c r="HB774">
        <v>0</v>
      </c>
      <c r="HC774">
        <v>0</v>
      </c>
      <c r="HD774">
        <v>1</v>
      </c>
      <c r="HE774">
        <v>0</v>
      </c>
      <c r="HF774">
        <v>0</v>
      </c>
      <c r="HG774">
        <v>0</v>
      </c>
      <c r="HH774">
        <v>0</v>
      </c>
      <c r="HI774">
        <v>0</v>
      </c>
      <c r="HJ774">
        <v>0</v>
      </c>
      <c r="HK774">
        <v>0</v>
      </c>
      <c r="HL774">
        <v>0</v>
      </c>
      <c r="HM774">
        <v>0</v>
      </c>
      <c r="HN774">
        <v>0</v>
      </c>
      <c r="HO774">
        <v>0</v>
      </c>
      <c r="HP774">
        <v>0</v>
      </c>
      <c r="HQ774">
        <v>12</v>
      </c>
      <c r="HR774">
        <v>0</v>
      </c>
      <c r="HS774">
        <v>0</v>
      </c>
      <c r="HT774">
        <v>0</v>
      </c>
      <c r="HU774">
        <v>0</v>
      </c>
      <c r="HV774">
        <v>0</v>
      </c>
      <c r="HW774">
        <v>0</v>
      </c>
      <c r="HX774">
        <v>0</v>
      </c>
      <c r="HY774">
        <v>0</v>
      </c>
      <c r="HZ774">
        <v>0</v>
      </c>
      <c r="IA774">
        <v>0</v>
      </c>
      <c r="IB774">
        <v>0</v>
      </c>
      <c r="IC774">
        <v>0</v>
      </c>
      <c r="ID774">
        <v>0</v>
      </c>
      <c r="IE774">
        <v>0</v>
      </c>
    </row>
    <row r="775" spans="1:239">
      <c r="A775" t="s">
        <v>288</v>
      </c>
      <c r="B775" t="s">
        <v>286</v>
      </c>
      <c r="C775" t="str">
        <f>"062010"</f>
        <v>062010</v>
      </c>
      <c r="D775" t="s">
        <v>220</v>
      </c>
      <c r="E775">
        <v>5</v>
      </c>
      <c r="F775">
        <v>747</v>
      </c>
      <c r="G775">
        <v>570</v>
      </c>
      <c r="H775">
        <v>284</v>
      </c>
      <c r="I775">
        <v>286</v>
      </c>
      <c r="J775">
        <v>1</v>
      </c>
      <c r="K775">
        <v>2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286</v>
      </c>
      <c r="T775">
        <v>0</v>
      </c>
      <c r="U775">
        <v>0</v>
      </c>
      <c r="V775">
        <v>286</v>
      </c>
      <c r="W775">
        <v>10</v>
      </c>
      <c r="X775">
        <v>6</v>
      </c>
      <c r="Y775">
        <v>4</v>
      </c>
      <c r="Z775">
        <v>0</v>
      </c>
      <c r="AA775">
        <v>276</v>
      </c>
      <c r="AB775">
        <v>156</v>
      </c>
      <c r="AC775">
        <v>26</v>
      </c>
      <c r="AD775">
        <v>69</v>
      </c>
      <c r="AE775">
        <v>3</v>
      </c>
      <c r="AF775">
        <v>1</v>
      </c>
      <c r="AG775">
        <v>6</v>
      </c>
      <c r="AH775">
        <v>0</v>
      </c>
      <c r="AI775">
        <v>7</v>
      </c>
      <c r="AJ775">
        <v>1</v>
      </c>
      <c r="AK775">
        <v>16</v>
      </c>
      <c r="AL775">
        <v>18</v>
      </c>
      <c r="AM775">
        <v>2</v>
      </c>
      <c r="AN775">
        <v>1</v>
      </c>
      <c r="AO775">
        <v>0</v>
      </c>
      <c r="AP775">
        <v>0</v>
      </c>
      <c r="AQ775">
        <v>3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2</v>
      </c>
      <c r="AY775">
        <v>0</v>
      </c>
      <c r="AZ775">
        <v>1</v>
      </c>
      <c r="BA775">
        <v>156</v>
      </c>
      <c r="BB775">
        <v>24</v>
      </c>
      <c r="BC775">
        <v>5</v>
      </c>
      <c r="BD775">
        <v>2</v>
      </c>
      <c r="BE775">
        <v>10</v>
      </c>
      <c r="BF775">
        <v>0</v>
      </c>
      <c r="BG775">
        <v>0</v>
      </c>
      <c r="BH775">
        <v>0</v>
      </c>
      <c r="BI775">
        <v>1</v>
      </c>
      <c r="BJ775">
        <v>3</v>
      </c>
      <c r="BK775">
        <v>0</v>
      </c>
      <c r="BL775">
        <v>0</v>
      </c>
      <c r="BM775">
        <v>0</v>
      </c>
      <c r="BN775">
        <v>0</v>
      </c>
      <c r="BO775">
        <v>1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1</v>
      </c>
      <c r="BY775">
        <v>0</v>
      </c>
      <c r="BZ775">
        <v>1</v>
      </c>
      <c r="CA775">
        <v>24</v>
      </c>
      <c r="CB775">
        <v>3</v>
      </c>
      <c r="CC775">
        <v>1</v>
      </c>
      <c r="CD775">
        <v>0</v>
      </c>
      <c r="CE775">
        <v>0</v>
      </c>
      <c r="CF775">
        <v>1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1</v>
      </c>
      <c r="CP775">
        <v>0</v>
      </c>
      <c r="CQ775">
        <v>3</v>
      </c>
      <c r="CR775">
        <v>19</v>
      </c>
      <c r="CS775">
        <v>10</v>
      </c>
      <c r="CT775">
        <v>1</v>
      </c>
      <c r="CU775">
        <v>3</v>
      </c>
      <c r="CV775">
        <v>1</v>
      </c>
      <c r="CW775">
        <v>0</v>
      </c>
      <c r="CX775">
        <v>2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1</v>
      </c>
      <c r="DE775">
        <v>0</v>
      </c>
      <c r="DF775">
        <v>0</v>
      </c>
      <c r="DG775">
        <v>0</v>
      </c>
      <c r="DH775">
        <v>0</v>
      </c>
      <c r="DI775">
        <v>0</v>
      </c>
      <c r="DJ775">
        <v>0</v>
      </c>
      <c r="DK775">
        <v>0</v>
      </c>
      <c r="DL775">
        <v>0</v>
      </c>
      <c r="DM775">
        <v>0</v>
      </c>
      <c r="DN775">
        <v>1</v>
      </c>
      <c r="DO775">
        <v>0</v>
      </c>
      <c r="DP775">
        <v>0</v>
      </c>
      <c r="DQ775">
        <v>19</v>
      </c>
      <c r="DR775">
        <v>11</v>
      </c>
      <c r="DS775">
        <v>4</v>
      </c>
      <c r="DT775">
        <v>1</v>
      </c>
      <c r="DU775">
        <v>4</v>
      </c>
      <c r="DV775">
        <v>0</v>
      </c>
      <c r="DW775">
        <v>0</v>
      </c>
      <c r="DX775">
        <v>0</v>
      </c>
      <c r="DY775">
        <v>0</v>
      </c>
      <c r="DZ775">
        <v>0</v>
      </c>
      <c r="EA775">
        <v>0</v>
      </c>
      <c r="EB775">
        <v>1</v>
      </c>
      <c r="EC775">
        <v>0</v>
      </c>
      <c r="ED775">
        <v>0</v>
      </c>
      <c r="EE775">
        <v>0</v>
      </c>
      <c r="EF775">
        <v>0</v>
      </c>
      <c r="EG775">
        <v>0</v>
      </c>
      <c r="EH775">
        <v>0</v>
      </c>
      <c r="EI775">
        <v>0</v>
      </c>
      <c r="EJ775">
        <v>0</v>
      </c>
      <c r="EK775">
        <v>0</v>
      </c>
      <c r="EL775">
        <v>0</v>
      </c>
      <c r="EM775">
        <v>0</v>
      </c>
      <c r="EN775">
        <v>1</v>
      </c>
      <c r="EO775">
        <v>0</v>
      </c>
      <c r="EP775">
        <v>0</v>
      </c>
      <c r="EQ775">
        <v>11</v>
      </c>
      <c r="ER775">
        <v>12</v>
      </c>
      <c r="ES775">
        <v>0</v>
      </c>
      <c r="ET775">
        <v>0</v>
      </c>
      <c r="EU775">
        <v>9</v>
      </c>
      <c r="EV775">
        <v>0</v>
      </c>
      <c r="EW775">
        <v>0</v>
      </c>
      <c r="EX775">
        <v>0</v>
      </c>
      <c r="EY775">
        <v>0</v>
      </c>
      <c r="EZ775">
        <v>0</v>
      </c>
      <c r="FA775">
        <v>0</v>
      </c>
      <c r="FB775">
        <v>0</v>
      </c>
      <c r="FC775">
        <v>0</v>
      </c>
      <c r="FD775">
        <v>0</v>
      </c>
      <c r="FE775">
        <v>1</v>
      </c>
      <c r="FF775">
        <v>0</v>
      </c>
      <c r="FG775">
        <v>0</v>
      </c>
      <c r="FH775">
        <v>1</v>
      </c>
      <c r="FI775">
        <v>0</v>
      </c>
      <c r="FJ775">
        <v>0</v>
      </c>
      <c r="FK775">
        <v>0</v>
      </c>
      <c r="FL775">
        <v>1</v>
      </c>
      <c r="FM775">
        <v>0</v>
      </c>
      <c r="FN775">
        <v>0</v>
      </c>
      <c r="FO775">
        <v>0</v>
      </c>
      <c r="FP775">
        <v>0</v>
      </c>
      <c r="FQ775">
        <v>12</v>
      </c>
      <c r="FR775">
        <v>37</v>
      </c>
      <c r="FS775">
        <v>15</v>
      </c>
      <c r="FT775">
        <v>4</v>
      </c>
      <c r="FU775">
        <v>0</v>
      </c>
      <c r="FV775">
        <v>0</v>
      </c>
      <c r="FW775">
        <v>0</v>
      </c>
      <c r="FX775">
        <v>0</v>
      </c>
      <c r="FY775">
        <v>7</v>
      </c>
      <c r="FZ775">
        <v>0</v>
      </c>
      <c r="GA775">
        <v>0</v>
      </c>
      <c r="GB775">
        <v>1</v>
      </c>
      <c r="GC775">
        <v>0</v>
      </c>
      <c r="GD775">
        <v>2</v>
      </c>
      <c r="GE775">
        <v>2</v>
      </c>
      <c r="GF775">
        <v>1</v>
      </c>
      <c r="GG775">
        <v>2</v>
      </c>
      <c r="GH775">
        <v>0</v>
      </c>
      <c r="GI775">
        <v>0</v>
      </c>
      <c r="GJ775">
        <v>0</v>
      </c>
      <c r="GK775">
        <v>2</v>
      </c>
      <c r="GL775">
        <v>0</v>
      </c>
      <c r="GM775">
        <v>0</v>
      </c>
      <c r="GN775">
        <v>0</v>
      </c>
      <c r="GO775">
        <v>1</v>
      </c>
      <c r="GP775">
        <v>0</v>
      </c>
      <c r="GQ775">
        <v>37</v>
      </c>
      <c r="GR775">
        <v>12</v>
      </c>
      <c r="GS775">
        <v>4</v>
      </c>
      <c r="GT775">
        <v>6</v>
      </c>
      <c r="GU775">
        <v>0</v>
      </c>
      <c r="GV775">
        <v>0</v>
      </c>
      <c r="GW775">
        <v>0</v>
      </c>
      <c r="GX775">
        <v>0</v>
      </c>
      <c r="GY775">
        <v>0</v>
      </c>
      <c r="GZ775">
        <v>0</v>
      </c>
      <c r="HA775">
        <v>0</v>
      </c>
      <c r="HB775">
        <v>0</v>
      </c>
      <c r="HC775">
        <v>0</v>
      </c>
      <c r="HD775">
        <v>0</v>
      </c>
      <c r="HE775">
        <v>0</v>
      </c>
      <c r="HF775">
        <v>0</v>
      </c>
      <c r="HG775">
        <v>0</v>
      </c>
      <c r="HH775">
        <v>0</v>
      </c>
      <c r="HI775">
        <v>0</v>
      </c>
      <c r="HJ775">
        <v>0</v>
      </c>
      <c r="HK775">
        <v>0</v>
      </c>
      <c r="HL775">
        <v>2</v>
      </c>
      <c r="HM775">
        <v>0</v>
      </c>
      <c r="HN775">
        <v>0</v>
      </c>
      <c r="HO775">
        <v>0</v>
      </c>
      <c r="HP775">
        <v>0</v>
      </c>
      <c r="HQ775">
        <v>12</v>
      </c>
      <c r="HR775">
        <v>2</v>
      </c>
      <c r="HS775">
        <v>0</v>
      </c>
      <c r="HT775">
        <v>0</v>
      </c>
      <c r="HU775">
        <v>0</v>
      </c>
      <c r="HV775">
        <v>0</v>
      </c>
      <c r="HW775">
        <v>0</v>
      </c>
      <c r="HX775">
        <v>0</v>
      </c>
      <c r="HY775">
        <v>0</v>
      </c>
      <c r="HZ775">
        <v>0</v>
      </c>
      <c r="IA775">
        <v>0</v>
      </c>
      <c r="IB775">
        <v>0</v>
      </c>
      <c r="IC775">
        <v>0</v>
      </c>
      <c r="ID775">
        <v>2</v>
      </c>
      <c r="IE775">
        <v>2</v>
      </c>
    </row>
    <row r="776" spans="1:239">
      <c r="A776" t="s">
        <v>287</v>
      </c>
      <c r="B776" t="s">
        <v>286</v>
      </c>
      <c r="C776" t="str">
        <f>"062010"</f>
        <v>062010</v>
      </c>
      <c r="D776" t="s">
        <v>285</v>
      </c>
      <c r="E776">
        <v>6</v>
      </c>
      <c r="F776">
        <v>299</v>
      </c>
      <c r="G776">
        <v>230</v>
      </c>
      <c r="H776">
        <v>112</v>
      </c>
      <c r="I776">
        <v>118</v>
      </c>
      <c r="J776">
        <v>0</v>
      </c>
      <c r="K776">
        <v>5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118</v>
      </c>
      <c r="T776">
        <v>0</v>
      </c>
      <c r="U776">
        <v>0</v>
      </c>
      <c r="V776">
        <v>118</v>
      </c>
      <c r="W776">
        <v>6</v>
      </c>
      <c r="X776">
        <v>4</v>
      </c>
      <c r="Y776">
        <v>2</v>
      </c>
      <c r="Z776">
        <v>0</v>
      </c>
      <c r="AA776">
        <v>112</v>
      </c>
      <c r="AB776">
        <v>63</v>
      </c>
      <c r="AC776">
        <v>9</v>
      </c>
      <c r="AD776">
        <v>34</v>
      </c>
      <c r="AE776">
        <v>0</v>
      </c>
      <c r="AF776">
        <v>0</v>
      </c>
      <c r="AG776">
        <v>0</v>
      </c>
      <c r="AH776">
        <v>0</v>
      </c>
      <c r="AI776">
        <v>3</v>
      </c>
      <c r="AJ776">
        <v>10</v>
      </c>
      <c r="AK776">
        <v>2</v>
      </c>
      <c r="AL776">
        <v>2</v>
      </c>
      <c r="AM776">
        <v>0</v>
      </c>
      <c r="AN776">
        <v>0</v>
      </c>
      <c r="AO776">
        <v>1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1</v>
      </c>
      <c r="AX776">
        <v>1</v>
      </c>
      <c r="AY776">
        <v>0</v>
      </c>
      <c r="AZ776">
        <v>0</v>
      </c>
      <c r="BA776">
        <v>63</v>
      </c>
      <c r="BB776">
        <v>13</v>
      </c>
      <c r="BC776">
        <v>1</v>
      </c>
      <c r="BD776">
        <v>3</v>
      </c>
      <c r="BE776">
        <v>1</v>
      </c>
      <c r="BF776">
        <v>2</v>
      </c>
      <c r="BG776">
        <v>0</v>
      </c>
      <c r="BH776">
        <v>1</v>
      </c>
      <c r="BI776">
        <v>1</v>
      </c>
      <c r="BJ776">
        <v>2</v>
      </c>
      <c r="BK776">
        <v>0</v>
      </c>
      <c r="BL776">
        <v>0</v>
      </c>
      <c r="BM776">
        <v>0</v>
      </c>
      <c r="BN776">
        <v>0</v>
      </c>
      <c r="BO776">
        <v>1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1</v>
      </c>
      <c r="BY776">
        <v>0</v>
      </c>
      <c r="BZ776">
        <v>0</v>
      </c>
      <c r="CA776">
        <v>13</v>
      </c>
      <c r="CB776">
        <v>5</v>
      </c>
      <c r="CC776">
        <v>3</v>
      </c>
      <c r="CD776">
        <v>0</v>
      </c>
      <c r="CE776">
        <v>0</v>
      </c>
      <c r="CF776">
        <v>1</v>
      </c>
      <c r="CG776">
        <v>0</v>
      </c>
      <c r="CH776">
        <v>0</v>
      </c>
      <c r="CI776">
        <v>0</v>
      </c>
      <c r="CJ776">
        <v>0</v>
      </c>
      <c r="CK776">
        <v>1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5</v>
      </c>
      <c r="CR776">
        <v>6</v>
      </c>
      <c r="CS776">
        <v>3</v>
      </c>
      <c r="CT776">
        <v>0</v>
      </c>
      <c r="CU776">
        <v>0</v>
      </c>
      <c r="CV776">
        <v>1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1</v>
      </c>
      <c r="DH776">
        <v>0</v>
      </c>
      <c r="DI776">
        <v>0</v>
      </c>
      <c r="DJ776">
        <v>0</v>
      </c>
      <c r="DK776">
        <v>0</v>
      </c>
      <c r="DL776">
        <v>0</v>
      </c>
      <c r="DM776">
        <v>1</v>
      </c>
      <c r="DN776">
        <v>0</v>
      </c>
      <c r="DO776">
        <v>0</v>
      </c>
      <c r="DP776">
        <v>0</v>
      </c>
      <c r="DQ776">
        <v>6</v>
      </c>
      <c r="DR776">
        <v>11</v>
      </c>
      <c r="DS776">
        <v>0</v>
      </c>
      <c r="DT776">
        <v>1</v>
      </c>
      <c r="DU776">
        <v>5</v>
      </c>
      <c r="DV776">
        <v>0</v>
      </c>
      <c r="DW776">
        <v>0</v>
      </c>
      <c r="DX776">
        <v>1</v>
      </c>
      <c r="DY776">
        <v>0</v>
      </c>
      <c r="DZ776">
        <v>0</v>
      </c>
      <c r="EA776">
        <v>0</v>
      </c>
      <c r="EB776">
        <v>0</v>
      </c>
      <c r="EC776">
        <v>0</v>
      </c>
      <c r="ED776">
        <v>0</v>
      </c>
      <c r="EE776">
        <v>0</v>
      </c>
      <c r="EF776">
        <v>0</v>
      </c>
      <c r="EG776">
        <v>0</v>
      </c>
      <c r="EH776">
        <v>0</v>
      </c>
      <c r="EI776">
        <v>0</v>
      </c>
      <c r="EJ776">
        <v>1</v>
      </c>
      <c r="EK776">
        <v>0</v>
      </c>
      <c r="EL776">
        <v>1</v>
      </c>
      <c r="EM776">
        <v>1</v>
      </c>
      <c r="EN776">
        <v>0</v>
      </c>
      <c r="EO776">
        <v>0</v>
      </c>
      <c r="EP776">
        <v>1</v>
      </c>
      <c r="EQ776">
        <v>11</v>
      </c>
      <c r="ER776">
        <v>4</v>
      </c>
      <c r="ES776">
        <v>1</v>
      </c>
      <c r="ET776">
        <v>1</v>
      </c>
      <c r="EU776">
        <v>1</v>
      </c>
      <c r="EV776">
        <v>0</v>
      </c>
      <c r="EW776">
        <v>0</v>
      </c>
      <c r="EX776">
        <v>0</v>
      </c>
      <c r="EY776">
        <v>0</v>
      </c>
      <c r="EZ776">
        <v>0</v>
      </c>
      <c r="FA776">
        <v>0</v>
      </c>
      <c r="FB776">
        <v>1</v>
      </c>
      <c r="FC776">
        <v>0</v>
      </c>
      <c r="FD776">
        <v>0</v>
      </c>
      <c r="FE776">
        <v>0</v>
      </c>
      <c r="FF776">
        <v>0</v>
      </c>
      <c r="FG776">
        <v>0</v>
      </c>
      <c r="FH776">
        <v>0</v>
      </c>
      <c r="FI776">
        <v>0</v>
      </c>
      <c r="FJ776">
        <v>0</v>
      </c>
      <c r="FK776">
        <v>0</v>
      </c>
      <c r="FL776">
        <v>0</v>
      </c>
      <c r="FM776">
        <v>0</v>
      </c>
      <c r="FN776">
        <v>0</v>
      </c>
      <c r="FO776">
        <v>0</v>
      </c>
      <c r="FP776">
        <v>0</v>
      </c>
      <c r="FQ776">
        <v>4</v>
      </c>
      <c r="FR776">
        <v>9</v>
      </c>
      <c r="FS776">
        <v>6</v>
      </c>
      <c r="FT776">
        <v>0</v>
      </c>
      <c r="FU776">
        <v>1</v>
      </c>
      <c r="FV776">
        <v>0</v>
      </c>
      <c r="FW776">
        <v>0</v>
      </c>
      <c r="FX776">
        <v>0</v>
      </c>
      <c r="FY776">
        <v>2</v>
      </c>
      <c r="FZ776">
        <v>0</v>
      </c>
      <c r="GA776">
        <v>0</v>
      </c>
      <c r="GB776">
        <v>0</v>
      </c>
      <c r="GC776">
        <v>0</v>
      </c>
      <c r="GD776">
        <v>0</v>
      </c>
      <c r="GE776">
        <v>0</v>
      </c>
      <c r="GF776">
        <v>0</v>
      </c>
      <c r="GG776">
        <v>0</v>
      </c>
      <c r="GH776">
        <v>0</v>
      </c>
      <c r="GI776">
        <v>0</v>
      </c>
      <c r="GJ776">
        <v>0</v>
      </c>
      <c r="GK776">
        <v>0</v>
      </c>
      <c r="GL776">
        <v>0</v>
      </c>
      <c r="GM776">
        <v>0</v>
      </c>
      <c r="GN776">
        <v>0</v>
      </c>
      <c r="GO776">
        <v>0</v>
      </c>
      <c r="GP776">
        <v>0</v>
      </c>
      <c r="GQ776">
        <v>9</v>
      </c>
      <c r="GR776">
        <v>0</v>
      </c>
      <c r="GS776">
        <v>0</v>
      </c>
      <c r="GT776">
        <v>0</v>
      </c>
      <c r="GU776">
        <v>0</v>
      </c>
      <c r="GV776">
        <v>0</v>
      </c>
      <c r="GW776">
        <v>0</v>
      </c>
      <c r="GX776">
        <v>0</v>
      </c>
      <c r="GY776">
        <v>0</v>
      </c>
      <c r="GZ776">
        <v>0</v>
      </c>
      <c r="HA776">
        <v>0</v>
      </c>
      <c r="HB776">
        <v>0</v>
      </c>
      <c r="HC776">
        <v>0</v>
      </c>
      <c r="HD776">
        <v>0</v>
      </c>
      <c r="HE776">
        <v>0</v>
      </c>
      <c r="HF776">
        <v>0</v>
      </c>
      <c r="HG776">
        <v>0</v>
      </c>
      <c r="HH776">
        <v>0</v>
      </c>
      <c r="HI776">
        <v>0</v>
      </c>
      <c r="HJ776">
        <v>0</v>
      </c>
      <c r="HK776">
        <v>0</v>
      </c>
      <c r="HL776">
        <v>0</v>
      </c>
      <c r="HM776">
        <v>0</v>
      </c>
      <c r="HN776">
        <v>0</v>
      </c>
      <c r="HO776">
        <v>0</v>
      </c>
      <c r="HP776">
        <v>0</v>
      </c>
      <c r="HQ776">
        <v>0</v>
      </c>
      <c r="HR776">
        <v>1</v>
      </c>
      <c r="HS776">
        <v>0</v>
      </c>
      <c r="HT776">
        <v>0</v>
      </c>
      <c r="HU776">
        <v>1</v>
      </c>
      <c r="HV776">
        <v>0</v>
      </c>
      <c r="HW776">
        <v>0</v>
      </c>
      <c r="HX776">
        <v>0</v>
      </c>
      <c r="HY776">
        <v>0</v>
      </c>
      <c r="HZ776">
        <v>0</v>
      </c>
      <c r="IA776">
        <v>0</v>
      </c>
      <c r="IB776">
        <v>0</v>
      </c>
      <c r="IC776">
        <v>0</v>
      </c>
      <c r="ID776">
        <v>0</v>
      </c>
      <c r="IE776">
        <v>1</v>
      </c>
    </row>
    <row r="777" spans="1:239">
      <c r="A777" t="s">
        <v>284</v>
      </c>
      <c r="B777" t="s">
        <v>273</v>
      </c>
      <c r="C777" t="str">
        <f>"062011"</f>
        <v>062011</v>
      </c>
      <c r="D777" t="s">
        <v>283</v>
      </c>
      <c r="E777">
        <v>1</v>
      </c>
      <c r="F777">
        <v>460</v>
      </c>
      <c r="G777">
        <v>350</v>
      </c>
      <c r="H777">
        <v>119</v>
      </c>
      <c r="I777">
        <v>231</v>
      </c>
      <c r="J777">
        <v>0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231</v>
      </c>
      <c r="T777">
        <v>0</v>
      </c>
      <c r="U777">
        <v>0</v>
      </c>
      <c r="V777">
        <v>231</v>
      </c>
      <c r="W777">
        <v>8</v>
      </c>
      <c r="X777">
        <v>8</v>
      </c>
      <c r="Y777">
        <v>0</v>
      </c>
      <c r="Z777">
        <v>0</v>
      </c>
      <c r="AA777">
        <v>223</v>
      </c>
      <c r="AB777">
        <v>160</v>
      </c>
      <c r="AC777">
        <v>11</v>
      </c>
      <c r="AD777">
        <v>64</v>
      </c>
      <c r="AE777">
        <v>3</v>
      </c>
      <c r="AF777">
        <v>0</v>
      </c>
      <c r="AG777">
        <v>45</v>
      </c>
      <c r="AH777">
        <v>1</v>
      </c>
      <c r="AI777">
        <v>5</v>
      </c>
      <c r="AJ777">
        <v>0</v>
      </c>
      <c r="AK777">
        <v>21</v>
      </c>
      <c r="AL777">
        <v>1</v>
      </c>
      <c r="AM777">
        <v>1</v>
      </c>
      <c r="AN777">
        <v>0</v>
      </c>
      <c r="AO777">
        <v>0</v>
      </c>
      <c r="AP777">
        <v>1</v>
      </c>
      <c r="AQ777">
        <v>0</v>
      </c>
      <c r="AR777">
        <v>0</v>
      </c>
      <c r="AS777">
        <v>0</v>
      </c>
      <c r="AT777">
        <v>3</v>
      </c>
      <c r="AU777">
        <v>1</v>
      </c>
      <c r="AV777">
        <v>0</v>
      </c>
      <c r="AW777">
        <v>0</v>
      </c>
      <c r="AX777">
        <v>1</v>
      </c>
      <c r="AY777">
        <v>1</v>
      </c>
      <c r="AZ777">
        <v>1</v>
      </c>
      <c r="BA777">
        <v>160</v>
      </c>
      <c r="BB777">
        <v>8</v>
      </c>
      <c r="BC777">
        <v>0</v>
      </c>
      <c r="BD777">
        <v>0</v>
      </c>
      <c r="BE777">
        <v>7</v>
      </c>
      <c r="BF777">
        <v>0</v>
      </c>
      <c r="BG777">
        <v>0</v>
      </c>
      <c r="BH777">
        <v>0</v>
      </c>
      <c r="BI777">
        <v>1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8</v>
      </c>
      <c r="CB777">
        <v>1</v>
      </c>
      <c r="CC777">
        <v>0</v>
      </c>
      <c r="CD777">
        <v>0</v>
      </c>
      <c r="CE777">
        <v>0</v>
      </c>
      <c r="CF777">
        <v>0</v>
      </c>
      <c r="CG777">
        <v>1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1</v>
      </c>
      <c r="CR777">
        <v>11</v>
      </c>
      <c r="CS777">
        <v>3</v>
      </c>
      <c r="CT777">
        <v>0</v>
      </c>
      <c r="CU777">
        <v>3</v>
      </c>
      <c r="CV777">
        <v>0</v>
      </c>
      <c r="CW777">
        <v>3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v>1</v>
      </c>
      <c r="DI777">
        <v>0</v>
      </c>
      <c r="DJ777">
        <v>0</v>
      </c>
      <c r="DK777">
        <v>0</v>
      </c>
      <c r="DL777">
        <v>0</v>
      </c>
      <c r="DM777">
        <v>0</v>
      </c>
      <c r="DN777">
        <v>1</v>
      </c>
      <c r="DO777">
        <v>0</v>
      </c>
      <c r="DP777">
        <v>0</v>
      </c>
      <c r="DQ777">
        <v>11</v>
      </c>
      <c r="DR777">
        <v>19</v>
      </c>
      <c r="DS777">
        <v>2</v>
      </c>
      <c r="DT777">
        <v>2</v>
      </c>
      <c r="DU777">
        <v>5</v>
      </c>
      <c r="DV777">
        <v>0</v>
      </c>
      <c r="DW777">
        <v>0</v>
      </c>
      <c r="DX777">
        <v>0</v>
      </c>
      <c r="DY777">
        <v>0</v>
      </c>
      <c r="DZ777">
        <v>0</v>
      </c>
      <c r="EA777">
        <v>0</v>
      </c>
      <c r="EB777">
        <v>0</v>
      </c>
      <c r="EC777">
        <v>0</v>
      </c>
      <c r="ED777">
        <v>0</v>
      </c>
      <c r="EE777">
        <v>1</v>
      </c>
      <c r="EF777">
        <v>0</v>
      </c>
      <c r="EG777">
        <v>1</v>
      </c>
      <c r="EH777">
        <v>0</v>
      </c>
      <c r="EI777">
        <v>0</v>
      </c>
      <c r="EJ777">
        <v>6</v>
      </c>
      <c r="EK777">
        <v>0</v>
      </c>
      <c r="EL777">
        <v>0</v>
      </c>
      <c r="EM777">
        <v>0</v>
      </c>
      <c r="EN777">
        <v>0</v>
      </c>
      <c r="EO777">
        <v>0</v>
      </c>
      <c r="EP777">
        <v>2</v>
      </c>
      <c r="EQ777">
        <v>19</v>
      </c>
      <c r="ER777">
        <v>4</v>
      </c>
      <c r="ES777">
        <v>0</v>
      </c>
      <c r="ET777">
        <v>0</v>
      </c>
      <c r="EU777">
        <v>4</v>
      </c>
      <c r="EV777">
        <v>0</v>
      </c>
      <c r="EW777">
        <v>0</v>
      </c>
      <c r="EX777">
        <v>0</v>
      </c>
      <c r="EY777">
        <v>0</v>
      </c>
      <c r="EZ777">
        <v>0</v>
      </c>
      <c r="FA777">
        <v>0</v>
      </c>
      <c r="FB777">
        <v>0</v>
      </c>
      <c r="FC777">
        <v>0</v>
      </c>
      <c r="FD777">
        <v>0</v>
      </c>
      <c r="FE777">
        <v>0</v>
      </c>
      <c r="FF777">
        <v>0</v>
      </c>
      <c r="FG777">
        <v>0</v>
      </c>
      <c r="FH777">
        <v>0</v>
      </c>
      <c r="FI777">
        <v>0</v>
      </c>
      <c r="FJ777">
        <v>0</v>
      </c>
      <c r="FK777">
        <v>0</v>
      </c>
      <c r="FL777">
        <v>0</v>
      </c>
      <c r="FM777">
        <v>0</v>
      </c>
      <c r="FN777">
        <v>0</v>
      </c>
      <c r="FO777">
        <v>0</v>
      </c>
      <c r="FP777">
        <v>0</v>
      </c>
      <c r="FQ777">
        <v>4</v>
      </c>
      <c r="FR777">
        <v>11</v>
      </c>
      <c r="FS777">
        <v>4</v>
      </c>
      <c r="FT777">
        <v>1</v>
      </c>
      <c r="FU777">
        <v>1</v>
      </c>
      <c r="FV777">
        <v>0</v>
      </c>
      <c r="FW777">
        <v>0</v>
      </c>
      <c r="FX777">
        <v>0</v>
      </c>
      <c r="FY777">
        <v>1</v>
      </c>
      <c r="FZ777">
        <v>0</v>
      </c>
      <c r="GA777">
        <v>0</v>
      </c>
      <c r="GB777">
        <v>1</v>
      </c>
      <c r="GC777">
        <v>0</v>
      </c>
      <c r="GD777">
        <v>0</v>
      </c>
      <c r="GE777">
        <v>0</v>
      </c>
      <c r="GF777">
        <v>2</v>
      </c>
      <c r="GG777">
        <v>0</v>
      </c>
      <c r="GH777">
        <v>0</v>
      </c>
      <c r="GI777">
        <v>0</v>
      </c>
      <c r="GJ777">
        <v>0</v>
      </c>
      <c r="GK777">
        <v>0</v>
      </c>
      <c r="GL777">
        <v>0</v>
      </c>
      <c r="GM777">
        <v>0</v>
      </c>
      <c r="GN777">
        <v>0</v>
      </c>
      <c r="GO777">
        <v>1</v>
      </c>
      <c r="GP777">
        <v>0</v>
      </c>
      <c r="GQ777">
        <v>11</v>
      </c>
      <c r="GR777">
        <v>9</v>
      </c>
      <c r="GS777">
        <v>5</v>
      </c>
      <c r="GT777">
        <v>1</v>
      </c>
      <c r="GU777">
        <v>1</v>
      </c>
      <c r="GV777">
        <v>0</v>
      </c>
      <c r="GW777">
        <v>0</v>
      </c>
      <c r="GX777">
        <v>0</v>
      </c>
      <c r="GY777">
        <v>0</v>
      </c>
      <c r="GZ777">
        <v>0</v>
      </c>
      <c r="HA777">
        <v>0</v>
      </c>
      <c r="HB777">
        <v>0</v>
      </c>
      <c r="HC777">
        <v>0</v>
      </c>
      <c r="HD777">
        <v>0</v>
      </c>
      <c r="HE777">
        <v>0</v>
      </c>
      <c r="HF777">
        <v>0</v>
      </c>
      <c r="HG777">
        <v>0</v>
      </c>
      <c r="HH777">
        <v>1</v>
      </c>
      <c r="HI777">
        <v>0</v>
      </c>
      <c r="HJ777">
        <v>0</v>
      </c>
      <c r="HK777">
        <v>0</v>
      </c>
      <c r="HL777">
        <v>0</v>
      </c>
      <c r="HM777">
        <v>1</v>
      </c>
      <c r="HN777">
        <v>0</v>
      </c>
      <c r="HO777">
        <v>0</v>
      </c>
      <c r="HP777">
        <v>0</v>
      </c>
      <c r="HQ777">
        <v>9</v>
      </c>
      <c r="HR777">
        <v>0</v>
      </c>
      <c r="HS777">
        <v>0</v>
      </c>
      <c r="HT777">
        <v>0</v>
      </c>
      <c r="HU777">
        <v>0</v>
      </c>
      <c r="HV777">
        <v>0</v>
      </c>
      <c r="HW777">
        <v>0</v>
      </c>
      <c r="HX777">
        <v>0</v>
      </c>
      <c r="HY777">
        <v>0</v>
      </c>
      <c r="HZ777">
        <v>0</v>
      </c>
      <c r="IA777">
        <v>0</v>
      </c>
      <c r="IB777">
        <v>0</v>
      </c>
      <c r="IC777">
        <v>0</v>
      </c>
      <c r="ID777">
        <v>0</v>
      </c>
      <c r="IE777">
        <v>0</v>
      </c>
    </row>
    <row r="778" spans="1:239">
      <c r="A778" t="s">
        <v>282</v>
      </c>
      <c r="B778" t="s">
        <v>273</v>
      </c>
      <c r="C778" t="str">
        <f>"062011"</f>
        <v>062011</v>
      </c>
      <c r="D778" t="s">
        <v>281</v>
      </c>
      <c r="E778">
        <v>2</v>
      </c>
      <c r="F778">
        <v>1079</v>
      </c>
      <c r="G778">
        <v>830</v>
      </c>
      <c r="H778">
        <v>317</v>
      </c>
      <c r="I778">
        <v>513</v>
      </c>
      <c r="J778">
        <v>2</v>
      </c>
      <c r="K778">
        <v>6</v>
      </c>
      <c r="L778">
        <v>1</v>
      </c>
      <c r="M778">
        <v>1</v>
      </c>
      <c r="N778">
        <v>1</v>
      </c>
      <c r="O778">
        <v>0</v>
      </c>
      <c r="P778">
        <v>0</v>
      </c>
      <c r="Q778">
        <v>0</v>
      </c>
      <c r="R778">
        <v>0</v>
      </c>
      <c r="S778">
        <v>513</v>
      </c>
      <c r="T778">
        <v>0</v>
      </c>
      <c r="U778">
        <v>0</v>
      </c>
      <c r="V778">
        <v>513</v>
      </c>
      <c r="W778">
        <v>14</v>
      </c>
      <c r="X778">
        <v>10</v>
      </c>
      <c r="Y778">
        <v>4</v>
      </c>
      <c r="Z778">
        <v>0</v>
      </c>
      <c r="AA778">
        <v>499</v>
      </c>
      <c r="AB778">
        <v>278</v>
      </c>
      <c r="AC778">
        <v>41</v>
      </c>
      <c r="AD778">
        <v>140</v>
      </c>
      <c r="AE778">
        <v>7</v>
      </c>
      <c r="AF778">
        <v>0</v>
      </c>
      <c r="AG778">
        <v>42</v>
      </c>
      <c r="AH778">
        <v>0</v>
      </c>
      <c r="AI778">
        <v>4</v>
      </c>
      <c r="AJ778">
        <v>1</v>
      </c>
      <c r="AK778">
        <v>19</v>
      </c>
      <c r="AL778">
        <v>5</v>
      </c>
      <c r="AM778">
        <v>4</v>
      </c>
      <c r="AN778">
        <v>0</v>
      </c>
      <c r="AO778">
        <v>1</v>
      </c>
      <c r="AP778">
        <v>2</v>
      </c>
      <c r="AQ778">
        <v>2</v>
      </c>
      <c r="AR778">
        <v>2</v>
      </c>
      <c r="AS778">
        <v>2</v>
      </c>
      <c r="AT778">
        <v>2</v>
      </c>
      <c r="AU778">
        <v>1</v>
      </c>
      <c r="AV778">
        <v>1</v>
      </c>
      <c r="AW778">
        <v>1</v>
      </c>
      <c r="AX778">
        <v>1</v>
      </c>
      <c r="AY778">
        <v>0</v>
      </c>
      <c r="AZ778">
        <v>0</v>
      </c>
      <c r="BA778">
        <v>278</v>
      </c>
      <c r="BB778">
        <v>48</v>
      </c>
      <c r="BC778">
        <v>7</v>
      </c>
      <c r="BD778">
        <v>2</v>
      </c>
      <c r="BE778">
        <v>17</v>
      </c>
      <c r="BF778">
        <v>0</v>
      </c>
      <c r="BG778">
        <v>1</v>
      </c>
      <c r="BH778">
        <v>1</v>
      </c>
      <c r="BI778">
        <v>0</v>
      </c>
      <c r="BJ778">
        <v>5</v>
      </c>
      <c r="BK778">
        <v>0</v>
      </c>
      <c r="BL778">
        <v>0</v>
      </c>
      <c r="BM778">
        <v>0</v>
      </c>
      <c r="BN778">
        <v>0</v>
      </c>
      <c r="BO778">
        <v>12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2</v>
      </c>
      <c r="BW778">
        <v>1</v>
      </c>
      <c r="BX778">
        <v>0</v>
      </c>
      <c r="BY778">
        <v>0</v>
      </c>
      <c r="BZ778">
        <v>0</v>
      </c>
      <c r="CA778">
        <v>48</v>
      </c>
      <c r="CB778">
        <v>15</v>
      </c>
      <c r="CC778">
        <v>9</v>
      </c>
      <c r="CD778">
        <v>0</v>
      </c>
      <c r="CE778">
        <v>4</v>
      </c>
      <c r="CF778">
        <v>0</v>
      </c>
      <c r="CG778">
        <v>0</v>
      </c>
      <c r="CH778">
        <v>0</v>
      </c>
      <c r="CI778">
        <v>1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1</v>
      </c>
      <c r="CP778">
        <v>0</v>
      </c>
      <c r="CQ778">
        <v>15</v>
      </c>
      <c r="CR778">
        <v>11</v>
      </c>
      <c r="CS778">
        <v>4</v>
      </c>
      <c r="CT778">
        <v>1</v>
      </c>
      <c r="CU778">
        <v>3</v>
      </c>
      <c r="CV778">
        <v>0</v>
      </c>
      <c r="CW778">
        <v>1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0</v>
      </c>
      <c r="DD778">
        <v>0</v>
      </c>
      <c r="DE778">
        <v>0</v>
      </c>
      <c r="DF778">
        <v>1</v>
      </c>
      <c r="DG778">
        <v>0</v>
      </c>
      <c r="DH778">
        <v>0</v>
      </c>
      <c r="DI778">
        <v>0</v>
      </c>
      <c r="DJ778">
        <v>0</v>
      </c>
      <c r="DK778">
        <v>0</v>
      </c>
      <c r="DL778">
        <v>0</v>
      </c>
      <c r="DM778">
        <v>0</v>
      </c>
      <c r="DN778">
        <v>0</v>
      </c>
      <c r="DO778">
        <v>0</v>
      </c>
      <c r="DP778">
        <v>1</v>
      </c>
      <c r="DQ778">
        <v>11</v>
      </c>
      <c r="DR778">
        <v>57</v>
      </c>
      <c r="DS778">
        <v>4</v>
      </c>
      <c r="DT778">
        <v>2</v>
      </c>
      <c r="DU778">
        <v>14</v>
      </c>
      <c r="DV778">
        <v>0</v>
      </c>
      <c r="DW778">
        <v>0</v>
      </c>
      <c r="DX778">
        <v>0</v>
      </c>
      <c r="DY778">
        <v>0</v>
      </c>
      <c r="DZ778">
        <v>0</v>
      </c>
      <c r="EA778">
        <v>0</v>
      </c>
      <c r="EB778">
        <v>0</v>
      </c>
      <c r="EC778">
        <v>0</v>
      </c>
      <c r="ED778">
        <v>0</v>
      </c>
      <c r="EE778">
        <v>0</v>
      </c>
      <c r="EF778">
        <v>0</v>
      </c>
      <c r="EG778">
        <v>0</v>
      </c>
      <c r="EH778">
        <v>0</v>
      </c>
      <c r="EI778">
        <v>0</v>
      </c>
      <c r="EJ778">
        <v>30</v>
      </c>
      <c r="EK778">
        <v>0</v>
      </c>
      <c r="EL778">
        <v>1</v>
      </c>
      <c r="EM778">
        <v>1</v>
      </c>
      <c r="EN778">
        <v>0</v>
      </c>
      <c r="EO778">
        <v>0</v>
      </c>
      <c r="EP778">
        <v>5</v>
      </c>
      <c r="EQ778">
        <v>57</v>
      </c>
      <c r="ER778">
        <v>15</v>
      </c>
      <c r="ES778">
        <v>3</v>
      </c>
      <c r="ET778">
        <v>4</v>
      </c>
      <c r="EU778">
        <v>6</v>
      </c>
      <c r="EV778">
        <v>0</v>
      </c>
      <c r="EW778">
        <v>0</v>
      </c>
      <c r="EX778">
        <v>0</v>
      </c>
      <c r="EY778">
        <v>0</v>
      </c>
      <c r="EZ778">
        <v>0</v>
      </c>
      <c r="FA778">
        <v>1</v>
      </c>
      <c r="FB778">
        <v>0</v>
      </c>
      <c r="FC778">
        <v>1</v>
      </c>
      <c r="FD778">
        <v>0</v>
      </c>
      <c r="FE778">
        <v>0</v>
      </c>
      <c r="FF778">
        <v>0</v>
      </c>
      <c r="FG778">
        <v>0</v>
      </c>
      <c r="FH778">
        <v>0</v>
      </c>
      <c r="FI778">
        <v>0</v>
      </c>
      <c r="FJ778">
        <v>0</v>
      </c>
      <c r="FK778">
        <v>0</v>
      </c>
      <c r="FL778">
        <v>0</v>
      </c>
      <c r="FM778">
        <v>0</v>
      </c>
      <c r="FN778">
        <v>0</v>
      </c>
      <c r="FO778">
        <v>0</v>
      </c>
      <c r="FP778">
        <v>0</v>
      </c>
      <c r="FQ778">
        <v>15</v>
      </c>
      <c r="FR778">
        <v>62</v>
      </c>
      <c r="FS778">
        <v>34</v>
      </c>
      <c r="FT778">
        <v>11</v>
      </c>
      <c r="FU778">
        <v>1</v>
      </c>
      <c r="FV778">
        <v>2</v>
      </c>
      <c r="FW778">
        <v>0</v>
      </c>
      <c r="FX778">
        <v>0</v>
      </c>
      <c r="FY778">
        <v>1</v>
      </c>
      <c r="FZ778">
        <v>0</v>
      </c>
      <c r="GA778">
        <v>0</v>
      </c>
      <c r="GB778">
        <v>5</v>
      </c>
      <c r="GC778">
        <v>3</v>
      </c>
      <c r="GD778">
        <v>0</v>
      </c>
      <c r="GE778">
        <v>0</v>
      </c>
      <c r="GF778">
        <v>1</v>
      </c>
      <c r="GG778">
        <v>1</v>
      </c>
      <c r="GH778">
        <v>0</v>
      </c>
      <c r="GI778">
        <v>0</v>
      </c>
      <c r="GJ778">
        <v>1</v>
      </c>
      <c r="GK778">
        <v>0</v>
      </c>
      <c r="GL778">
        <v>0</v>
      </c>
      <c r="GM778">
        <v>1</v>
      </c>
      <c r="GN778">
        <v>0</v>
      </c>
      <c r="GO778">
        <v>0</v>
      </c>
      <c r="GP778">
        <v>1</v>
      </c>
      <c r="GQ778">
        <v>62</v>
      </c>
      <c r="GR778">
        <v>12</v>
      </c>
      <c r="GS778">
        <v>4</v>
      </c>
      <c r="GT778">
        <v>6</v>
      </c>
      <c r="GU778">
        <v>0</v>
      </c>
      <c r="GV778">
        <v>0</v>
      </c>
      <c r="GW778">
        <v>0</v>
      </c>
      <c r="GX778">
        <v>0</v>
      </c>
      <c r="GY778">
        <v>0</v>
      </c>
      <c r="GZ778">
        <v>0</v>
      </c>
      <c r="HA778">
        <v>0</v>
      </c>
      <c r="HB778">
        <v>1</v>
      </c>
      <c r="HC778">
        <v>0</v>
      </c>
      <c r="HD778">
        <v>0</v>
      </c>
      <c r="HE778">
        <v>0</v>
      </c>
      <c r="HF778">
        <v>0</v>
      </c>
      <c r="HG778">
        <v>1</v>
      </c>
      <c r="HH778">
        <v>0</v>
      </c>
      <c r="HI778">
        <v>0</v>
      </c>
      <c r="HJ778">
        <v>0</v>
      </c>
      <c r="HK778">
        <v>0</v>
      </c>
      <c r="HL778">
        <v>0</v>
      </c>
      <c r="HM778">
        <v>0</v>
      </c>
      <c r="HN778">
        <v>0</v>
      </c>
      <c r="HO778">
        <v>0</v>
      </c>
      <c r="HP778">
        <v>0</v>
      </c>
      <c r="HQ778">
        <v>12</v>
      </c>
      <c r="HR778">
        <v>1</v>
      </c>
      <c r="HS778">
        <v>0</v>
      </c>
      <c r="HT778">
        <v>0</v>
      </c>
      <c r="HU778">
        <v>0</v>
      </c>
      <c r="HV778">
        <v>1</v>
      </c>
      <c r="HW778">
        <v>0</v>
      </c>
      <c r="HX778">
        <v>0</v>
      </c>
      <c r="HY778">
        <v>0</v>
      </c>
      <c r="HZ778">
        <v>0</v>
      </c>
      <c r="IA778">
        <v>0</v>
      </c>
      <c r="IB778">
        <v>0</v>
      </c>
      <c r="IC778">
        <v>0</v>
      </c>
      <c r="ID778">
        <v>0</v>
      </c>
      <c r="IE778">
        <v>1</v>
      </c>
    </row>
    <row r="779" spans="1:239">
      <c r="A779" t="s">
        <v>280</v>
      </c>
      <c r="B779" t="s">
        <v>273</v>
      </c>
      <c r="C779" t="str">
        <f>"062011"</f>
        <v>062011</v>
      </c>
      <c r="D779" t="s">
        <v>279</v>
      </c>
      <c r="E779">
        <v>3</v>
      </c>
      <c r="F779">
        <v>834</v>
      </c>
      <c r="G779">
        <v>640</v>
      </c>
      <c r="H779">
        <v>242</v>
      </c>
      <c r="I779">
        <v>398</v>
      </c>
      <c r="J779">
        <v>2</v>
      </c>
      <c r="K779">
        <v>2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398</v>
      </c>
      <c r="T779">
        <v>0</v>
      </c>
      <c r="U779">
        <v>0</v>
      </c>
      <c r="V779">
        <v>398</v>
      </c>
      <c r="W779">
        <v>13</v>
      </c>
      <c r="X779">
        <v>8</v>
      </c>
      <c r="Y779">
        <v>3</v>
      </c>
      <c r="Z779">
        <v>0</v>
      </c>
      <c r="AA779">
        <v>385</v>
      </c>
      <c r="AB779">
        <v>210</v>
      </c>
      <c r="AC779">
        <v>27</v>
      </c>
      <c r="AD779">
        <v>126</v>
      </c>
      <c r="AE779">
        <v>2</v>
      </c>
      <c r="AF779">
        <v>0</v>
      </c>
      <c r="AG779">
        <v>22</v>
      </c>
      <c r="AH779">
        <v>0</v>
      </c>
      <c r="AI779">
        <v>4</v>
      </c>
      <c r="AJ779">
        <v>10</v>
      </c>
      <c r="AK779">
        <v>10</v>
      </c>
      <c r="AL779">
        <v>2</v>
      </c>
      <c r="AM779">
        <v>2</v>
      </c>
      <c r="AN779">
        <v>0</v>
      </c>
      <c r="AO779">
        <v>0</v>
      </c>
      <c r="AP779">
        <v>1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2</v>
      </c>
      <c r="AY779">
        <v>0</v>
      </c>
      <c r="AZ779">
        <v>2</v>
      </c>
      <c r="BA779">
        <v>210</v>
      </c>
      <c r="BB779">
        <v>32</v>
      </c>
      <c r="BC779">
        <v>3</v>
      </c>
      <c r="BD779">
        <v>5</v>
      </c>
      <c r="BE779">
        <v>5</v>
      </c>
      <c r="BF779">
        <v>1</v>
      </c>
      <c r="BG779">
        <v>2</v>
      </c>
      <c r="BH779">
        <v>0</v>
      </c>
      <c r="BI779">
        <v>1</v>
      </c>
      <c r="BJ779">
        <v>1</v>
      </c>
      <c r="BK779">
        <v>0</v>
      </c>
      <c r="BL779">
        <v>0</v>
      </c>
      <c r="BM779">
        <v>0</v>
      </c>
      <c r="BN779">
        <v>0</v>
      </c>
      <c r="BO779">
        <v>13</v>
      </c>
      <c r="BP779">
        <v>0</v>
      </c>
      <c r="BQ779">
        <v>0</v>
      </c>
      <c r="BR779">
        <v>1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32</v>
      </c>
      <c r="CB779">
        <v>33</v>
      </c>
      <c r="CC779">
        <v>0</v>
      </c>
      <c r="CD779">
        <v>1</v>
      </c>
      <c r="CE779">
        <v>27</v>
      </c>
      <c r="CF779">
        <v>0</v>
      </c>
      <c r="CG779">
        <v>0</v>
      </c>
      <c r="CH779">
        <v>3</v>
      </c>
      <c r="CI779">
        <v>0</v>
      </c>
      <c r="CJ779">
        <v>0</v>
      </c>
      <c r="CK779">
        <v>2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33</v>
      </c>
      <c r="CR779">
        <v>9</v>
      </c>
      <c r="CS779">
        <v>1</v>
      </c>
      <c r="CT779">
        <v>0</v>
      </c>
      <c r="CU779">
        <v>1</v>
      </c>
      <c r="CV779">
        <v>1</v>
      </c>
      <c r="CW779">
        <v>2</v>
      </c>
      <c r="CX779">
        <v>1</v>
      </c>
      <c r="CY779">
        <v>0</v>
      </c>
      <c r="CZ779">
        <v>0</v>
      </c>
      <c r="DA779">
        <v>0</v>
      </c>
      <c r="DB779">
        <v>0</v>
      </c>
      <c r="DC779">
        <v>0</v>
      </c>
      <c r="DD779">
        <v>0</v>
      </c>
      <c r="DE779">
        <v>0</v>
      </c>
      <c r="DF779">
        <v>1</v>
      </c>
      <c r="DG779">
        <v>0</v>
      </c>
      <c r="DH779">
        <v>0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1</v>
      </c>
      <c r="DO779">
        <v>0</v>
      </c>
      <c r="DP779">
        <v>1</v>
      </c>
      <c r="DQ779">
        <v>9</v>
      </c>
      <c r="DR779">
        <v>37</v>
      </c>
      <c r="DS779">
        <v>2</v>
      </c>
      <c r="DT779">
        <v>0</v>
      </c>
      <c r="DU779">
        <v>22</v>
      </c>
      <c r="DV779">
        <v>0</v>
      </c>
      <c r="DW779">
        <v>0</v>
      </c>
      <c r="DX779">
        <v>0</v>
      </c>
      <c r="DY779">
        <v>1</v>
      </c>
      <c r="DZ779">
        <v>0</v>
      </c>
      <c r="EA779">
        <v>0</v>
      </c>
      <c r="EB779">
        <v>0</v>
      </c>
      <c r="EC779">
        <v>0</v>
      </c>
      <c r="ED779">
        <v>0</v>
      </c>
      <c r="EE779">
        <v>0</v>
      </c>
      <c r="EF779">
        <v>0</v>
      </c>
      <c r="EG779">
        <v>0</v>
      </c>
      <c r="EH779">
        <v>0</v>
      </c>
      <c r="EI779">
        <v>0</v>
      </c>
      <c r="EJ779">
        <v>8</v>
      </c>
      <c r="EK779">
        <v>0</v>
      </c>
      <c r="EL779">
        <v>0</v>
      </c>
      <c r="EM779">
        <v>0</v>
      </c>
      <c r="EN779">
        <v>0</v>
      </c>
      <c r="EO779">
        <v>0</v>
      </c>
      <c r="EP779">
        <v>4</v>
      </c>
      <c r="EQ779">
        <v>37</v>
      </c>
      <c r="ER779">
        <v>17</v>
      </c>
      <c r="ES779">
        <v>3</v>
      </c>
      <c r="ET779">
        <v>3</v>
      </c>
      <c r="EU779">
        <v>7</v>
      </c>
      <c r="EV779">
        <v>0</v>
      </c>
      <c r="EW779">
        <v>0</v>
      </c>
      <c r="EX779">
        <v>0</v>
      </c>
      <c r="EY779">
        <v>0</v>
      </c>
      <c r="EZ779">
        <v>0</v>
      </c>
      <c r="FA779">
        <v>0</v>
      </c>
      <c r="FB779">
        <v>0</v>
      </c>
      <c r="FC779">
        <v>0</v>
      </c>
      <c r="FD779">
        <v>0</v>
      </c>
      <c r="FE779">
        <v>0</v>
      </c>
      <c r="FF779">
        <v>0</v>
      </c>
      <c r="FG779">
        <v>1</v>
      </c>
      <c r="FH779">
        <v>0</v>
      </c>
      <c r="FI779">
        <v>0</v>
      </c>
      <c r="FJ779">
        <v>0</v>
      </c>
      <c r="FK779">
        <v>0</v>
      </c>
      <c r="FL779">
        <v>0</v>
      </c>
      <c r="FM779">
        <v>1</v>
      </c>
      <c r="FN779">
        <v>1</v>
      </c>
      <c r="FO779">
        <v>1</v>
      </c>
      <c r="FP779">
        <v>0</v>
      </c>
      <c r="FQ779">
        <v>17</v>
      </c>
      <c r="FR779">
        <v>41</v>
      </c>
      <c r="FS779">
        <v>22</v>
      </c>
      <c r="FT779">
        <v>5</v>
      </c>
      <c r="FU779">
        <v>2</v>
      </c>
      <c r="FV779">
        <v>0</v>
      </c>
      <c r="FW779">
        <v>0</v>
      </c>
      <c r="FX779">
        <v>0</v>
      </c>
      <c r="FY779">
        <v>0</v>
      </c>
      <c r="FZ779">
        <v>1</v>
      </c>
      <c r="GA779">
        <v>0</v>
      </c>
      <c r="GB779">
        <v>4</v>
      </c>
      <c r="GC779">
        <v>0</v>
      </c>
      <c r="GD779">
        <v>1</v>
      </c>
      <c r="GE779">
        <v>0</v>
      </c>
      <c r="GF779">
        <v>3</v>
      </c>
      <c r="GG779">
        <v>1</v>
      </c>
      <c r="GH779">
        <v>1</v>
      </c>
      <c r="GI779">
        <v>0</v>
      </c>
      <c r="GJ779">
        <v>0</v>
      </c>
      <c r="GK779">
        <v>0</v>
      </c>
      <c r="GL779">
        <v>0</v>
      </c>
      <c r="GM779">
        <v>0</v>
      </c>
      <c r="GN779">
        <v>0</v>
      </c>
      <c r="GO779">
        <v>0</v>
      </c>
      <c r="GP779">
        <v>1</v>
      </c>
      <c r="GQ779">
        <v>41</v>
      </c>
      <c r="GR779">
        <v>6</v>
      </c>
      <c r="GS779">
        <v>0</v>
      </c>
      <c r="GT779">
        <v>4</v>
      </c>
      <c r="GU779">
        <v>0</v>
      </c>
      <c r="GV779">
        <v>0</v>
      </c>
      <c r="GW779">
        <v>0</v>
      </c>
      <c r="GX779">
        <v>0</v>
      </c>
      <c r="GY779">
        <v>0</v>
      </c>
      <c r="GZ779">
        <v>0</v>
      </c>
      <c r="HA779">
        <v>0</v>
      </c>
      <c r="HB779">
        <v>0</v>
      </c>
      <c r="HC779">
        <v>1</v>
      </c>
      <c r="HD779">
        <v>0</v>
      </c>
      <c r="HE779">
        <v>0</v>
      </c>
      <c r="HF779">
        <v>0</v>
      </c>
      <c r="HG779">
        <v>0</v>
      </c>
      <c r="HH779">
        <v>0</v>
      </c>
      <c r="HI779">
        <v>0</v>
      </c>
      <c r="HJ779">
        <v>0</v>
      </c>
      <c r="HK779">
        <v>0</v>
      </c>
      <c r="HL779">
        <v>1</v>
      </c>
      <c r="HM779">
        <v>0</v>
      </c>
      <c r="HN779">
        <v>0</v>
      </c>
      <c r="HO779">
        <v>0</v>
      </c>
      <c r="HP779">
        <v>0</v>
      </c>
      <c r="HQ779">
        <v>6</v>
      </c>
      <c r="HR779">
        <v>0</v>
      </c>
      <c r="HS779">
        <v>0</v>
      </c>
      <c r="HT779">
        <v>0</v>
      </c>
      <c r="HU779">
        <v>0</v>
      </c>
      <c r="HV779">
        <v>0</v>
      </c>
      <c r="HW779">
        <v>0</v>
      </c>
      <c r="HX779">
        <v>0</v>
      </c>
      <c r="HY779">
        <v>0</v>
      </c>
      <c r="HZ779">
        <v>0</v>
      </c>
      <c r="IA779">
        <v>0</v>
      </c>
      <c r="IB779">
        <v>0</v>
      </c>
      <c r="IC779">
        <v>0</v>
      </c>
      <c r="ID779">
        <v>0</v>
      </c>
      <c r="IE779">
        <v>0</v>
      </c>
    </row>
    <row r="780" spans="1:239">
      <c r="A780" t="s">
        <v>278</v>
      </c>
      <c r="B780" t="s">
        <v>273</v>
      </c>
      <c r="C780" t="str">
        <f>"062011"</f>
        <v>062011</v>
      </c>
      <c r="D780" t="s">
        <v>277</v>
      </c>
      <c r="E780">
        <v>4</v>
      </c>
      <c r="F780">
        <v>650</v>
      </c>
      <c r="G780">
        <v>500</v>
      </c>
      <c r="H780">
        <v>178</v>
      </c>
      <c r="I780">
        <v>322</v>
      </c>
      <c r="J780">
        <v>0</v>
      </c>
      <c r="K780">
        <v>4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322</v>
      </c>
      <c r="T780">
        <v>0</v>
      </c>
      <c r="U780">
        <v>0</v>
      </c>
      <c r="V780">
        <v>322</v>
      </c>
      <c r="W780">
        <v>15</v>
      </c>
      <c r="X780">
        <v>14</v>
      </c>
      <c r="Y780">
        <v>1</v>
      </c>
      <c r="Z780">
        <v>0</v>
      </c>
      <c r="AA780">
        <v>307</v>
      </c>
      <c r="AB780">
        <v>168</v>
      </c>
      <c r="AC780">
        <v>17</v>
      </c>
      <c r="AD780">
        <v>77</v>
      </c>
      <c r="AE780">
        <v>4</v>
      </c>
      <c r="AF780">
        <v>0</v>
      </c>
      <c r="AG780">
        <v>11</v>
      </c>
      <c r="AH780">
        <v>1</v>
      </c>
      <c r="AI780">
        <v>7</v>
      </c>
      <c r="AJ780">
        <v>1</v>
      </c>
      <c r="AK780">
        <v>25</v>
      </c>
      <c r="AL780">
        <v>6</v>
      </c>
      <c r="AM780">
        <v>4</v>
      </c>
      <c r="AN780">
        <v>3</v>
      </c>
      <c r="AO780">
        <v>1</v>
      </c>
      <c r="AP780">
        <v>1</v>
      </c>
      <c r="AQ780">
        <v>0</v>
      </c>
      <c r="AR780">
        <v>4</v>
      </c>
      <c r="AS780">
        <v>1</v>
      </c>
      <c r="AT780">
        <v>0</v>
      </c>
      <c r="AU780">
        <v>0</v>
      </c>
      <c r="AV780">
        <v>0</v>
      </c>
      <c r="AW780">
        <v>0</v>
      </c>
      <c r="AX780">
        <v>3</v>
      </c>
      <c r="AY780">
        <v>2</v>
      </c>
      <c r="AZ780">
        <v>0</v>
      </c>
      <c r="BA780">
        <v>168</v>
      </c>
      <c r="BB780">
        <v>28</v>
      </c>
      <c r="BC780">
        <v>3</v>
      </c>
      <c r="BD780">
        <v>0</v>
      </c>
      <c r="BE780">
        <v>4</v>
      </c>
      <c r="BF780">
        <v>1</v>
      </c>
      <c r="BG780">
        <v>0</v>
      </c>
      <c r="BH780">
        <v>0</v>
      </c>
      <c r="BI780">
        <v>2</v>
      </c>
      <c r="BJ780">
        <v>0</v>
      </c>
      <c r="BK780">
        <v>0</v>
      </c>
      <c r="BL780">
        <v>0</v>
      </c>
      <c r="BM780">
        <v>1</v>
      </c>
      <c r="BN780">
        <v>0</v>
      </c>
      <c r="BO780">
        <v>10</v>
      </c>
      <c r="BP780">
        <v>0</v>
      </c>
      <c r="BQ780">
        <v>0</v>
      </c>
      <c r="BR780">
        <v>0</v>
      </c>
      <c r="BS780">
        <v>1</v>
      </c>
      <c r="BT780">
        <v>0</v>
      </c>
      <c r="BU780">
        <v>0</v>
      </c>
      <c r="BV780">
        <v>2</v>
      </c>
      <c r="BW780">
        <v>2</v>
      </c>
      <c r="BX780">
        <v>0</v>
      </c>
      <c r="BY780">
        <v>0</v>
      </c>
      <c r="BZ780">
        <v>2</v>
      </c>
      <c r="CA780">
        <v>28</v>
      </c>
      <c r="CB780">
        <v>3</v>
      </c>
      <c r="CC780">
        <v>3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3</v>
      </c>
      <c r="CR780">
        <v>7</v>
      </c>
      <c r="CS780">
        <v>3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2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1</v>
      </c>
      <c r="DH780">
        <v>0</v>
      </c>
      <c r="DI780">
        <v>0</v>
      </c>
      <c r="DJ780">
        <v>0</v>
      </c>
      <c r="DK780">
        <v>0</v>
      </c>
      <c r="DL780">
        <v>0</v>
      </c>
      <c r="DM780">
        <v>0</v>
      </c>
      <c r="DN780">
        <v>0</v>
      </c>
      <c r="DO780">
        <v>0</v>
      </c>
      <c r="DP780">
        <v>1</v>
      </c>
      <c r="DQ780">
        <v>7</v>
      </c>
      <c r="DR780">
        <v>53</v>
      </c>
      <c r="DS780">
        <v>1</v>
      </c>
      <c r="DT780">
        <v>0</v>
      </c>
      <c r="DU780">
        <v>5</v>
      </c>
      <c r="DV780">
        <v>0</v>
      </c>
      <c r="DW780">
        <v>0</v>
      </c>
      <c r="DX780">
        <v>0</v>
      </c>
      <c r="DY780">
        <v>0</v>
      </c>
      <c r="DZ780">
        <v>0</v>
      </c>
      <c r="EA780">
        <v>0</v>
      </c>
      <c r="EB780">
        <v>0</v>
      </c>
      <c r="EC780">
        <v>0</v>
      </c>
      <c r="ED780">
        <v>0</v>
      </c>
      <c r="EE780">
        <v>0</v>
      </c>
      <c r="EF780">
        <v>0</v>
      </c>
      <c r="EG780">
        <v>0</v>
      </c>
      <c r="EH780">
        <v>0</v>
      </c>
      <c r="EI780">
        <v>0</v>
      </c>
      <c r="EJ780">
        <v>42</v>
      </c>
      <c r="EK780">
        <v>0</v>
      </c>
      <c r="EL780">
        <v>1</v>
      </c>
      <c r="EM780">
        <v>1</v>
      </c>
      <c r="EN780">
        <v>1</v>
      </c>
      <c r="EO780">
        <v>0</v>
      </c>
      <c r="EP780">
        <v>2</v>
      </c>
      <c r="EQ780">
        <v>53</v>
      </c>
      <c r="ER780">
        <v>14</v>
      </c>
      <c r="ES780">
        <v>1</v>
      </c>
      <c r="ET780">
        <v>1</v>
      </c>
      <c r="EU780">
        <v>10</v>
      </c>
      <c r="EV780">
        <v>0</v>
      </c>
      <c r="EW780">
        <v>0</v>
      </c>
      <c r="EX780">
        <v>0</v>
      </c>
      <c r="EY780">
        <v>0</v>
      </c>
      <c r="EZ780">
        <v>0</v>
      </c>
      <c r="FA780">
        <v>0</v>
      </c>
      <c r="FB780">
        <v>1</v>
      </c>
      <c r="FC780">
        <v>0</v>
      </c>
      <c r="FD780">
        <v>1</v>
      </c>
      <c r="FE780">
        <v>0</v>
      </c>
      <c r="FF780">
        <v>0</v>
      </c>
      <c r="FG780">
        <v>0</v>
      </c>
      <c r="FH780">
        <v>0</v>
      </c>
      <c r="FI780">
        <v>0</v>
      </c>
      <c r="FJ780">
        <v>0</v>
      </c>
      <c r="FK780">
        <v>0</v>
      </c>
      <c r="FL780">
        <v>0</v>
      </c>
      <c r="FM780">
        <v>0</v>
      </c>
      <c r="FN780">
        <v>0</v>
      </c>
      <c r="FO780">
        <v>0</v>
      </c>
      <c r="FP780">
        <v>0</v>
      </c>
      <c r="FQ780">
        <v>14</v>
      </c>
      <c r="FR780">
        <v>31</v>
      </c>
      <c r="FS780">
        <v>12</v>
      </c>
      <c r="FT780">
        <v>2</v>
      </c>
      <c r="FU780">
        <v>0</v>
      </c>
      <c r="FV780">
        <v>0</v>
      </c>
      <c r="FW780">
        <v>1</v>
      </c>
      <c r="FX780">
        <v>0</v>
      </c>
      <c r="FY780">
        <v>1</v>
      </c>
      <c r="FZ780">
        <v>0</v>
      </c>
      <c r="GA780">
        <v>2</v>
      </c>
      <c r="GB780">
        <v>2</v>
      </c>
      <c r="GC780">
        <v>0</v>
      </c>
      <c r="GD780">
        <v>0</v>
      </c>
      <c r="GE780">
        <v>1</v>
      </c>
      <c r="GF780">
        <v>3</v>
      </c>
      <c r="GG780">
        <v>1</v>
      </c>
      <c r="GH780">
        <v>0</v>
      </c>
      <c r="GI780">
        <v>0</v>
      </c>
      <c r="GJ780">
        <v>0</v>
      </c>
      <c r="GK780">
        <v>0</v>
      </c>
      <c r="GL780">
        <v>3</v>
      </c>
      <c r="GM780">
        <v>0</v>
      </c>
      <c r="GN780">
        <v>0</v>
      </c>
      <c r="GO780">
        <v>2</v>
      </c>
      <c r="GP780">
        <v>1</v>
      </c>
      <c r="GQ780">
        <v>31</v>
      </c>
      <c r="GR780">
        <v>3</v>
      </c>
      <c r="GS780">
        <v>2</v>
      </c>
      <c r="GT780">
        <v>1</v>
      </c>
      <c r="GU780">
        <v>0</v>
      </c>
      <c r="GV780">
        <v>0</v>
      </c>
      <c r="GW780">
        <v>0</v>
      </c>
      <c r="GX780">
        <v>0</v>
      </c>
      <c r="GY780">
        <v>0</v>
      </c>
      <c r="GZ780">
        <v>0</v>
      </c>
      <c r="HA780">
        <v>0</v>
      </c>
      <c r="HB780">
        <v>0</v>
      </c>
      <c r="HC780">
        <v>0</v>
      </c>
      <c r="HD780">
        <v>0</v>
      </c>
      <c r="HE780">
        <v>0</v>
      </c>
      <c r="HF780">
        <v>0</v>
      </c>
      <c r="HG780">
        <v>0</v>
      </c>
      <c r="HH780">
        <v>0</v>
      </c>
      <c r="HI780">
        <v>0</v>
      </c>
      <c r="HJ780">
        <v>0</v>
      </c>
      <c r="HK780">
        <v>0</v>
      </c>
      <c r="HL780">
        <v>0</v>
      </c>
      <c r="HM780">
        <v>0</v>
      </c>
      <c r="HN780">
        <v>0</v>
      </c>
      <c r="HO780">
        <v>0</v>
      </c>
      <c r="HP780">
        <v>0</v>
      </c>
      <c r="HQ780">
        <v>3</v>
      </c>
      <c r="HR780">
        <v>0</v>
      </c>
      <c r="HS780">
        <v>0</v>
      </c>
      <c r="HT780">
        <v>0</v>
      </c>
      <c r="HU780">
        <v>0</v>
      </c>
      <c r="HV780">
        <v>0</v>
      </c>
      <c r="HW780">
        <v>0</v>
      </c>
      <c r="HX780">
        <v>0</v>
      </c>
      <c r="HY780">
        <v>0</v>
      </c>
      <c r="HZ780">
        <v>0</v>
      </c>
      <c r="IA780">
        <v>0</v>
      </c>
      <c r="IB780">
        <v>0</v>
      </c>
      <c r="IC780">
        <v>0</v>
      </c>
      <c r="ID780">
        <v>0</v>
      </c>
      <c r="IE780">
        <v>0</v>
      </c>
    </row>
    <row r="781" spans="1:239">
      <c r="A781" t="s">
        <v>276</v>
      </c>
      <c r="B781" t="s">
        <v>273</v>
      </c>
      <c r="C781" t="str">
        <f>"062011"</f>
        <v>062011</v>
      </c>
      <c r="D781" t="s">
        <v>275</v>
      </c>
      <c r="E781">
        <v>5</v>
      </c>
      <c r="F781">
        <v>869</v>
      </c>
      <c r="G781">
        <v>660</v>
      </c>
      <c r="H781">
        <v>320</v>
      </c>
      <c r="I781">
        <v>340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340</v>
      </c>
      <c r="T781">
        <v>0</v>
      </c>
      <c r="U781">
        <v>0</v>
      </c>
      <c r="V781">
        <v>340</v>
      </c>
      <c r="W781">
        <v>15</v>
      </c>
      <c r="X781">
        <v>14</v>
      </c>
      <c r="Y781">
        <v>1</v>
      </c>
      <c r="Z781">
        <v>0</v>
      </c>
      <c r="AA781">
        <v>325</v>
      </c>
      <c r="AB781">
        <v>176</v>
      </c>
      <c r="AC781">
        <v>8</v>
      </c>
      <c r="AD781">
        <v>102</v>
      </c>
      <c r="AE781">
        <v>2</v>
      </c>
      <c r="AF781">
        <v>1</v>
      </c>
      <c r="AG781">
        <v>7</v>
      </c>
      <c r="AH781">
        <v>1</v>
      </c>
      <c r="AI781">
        <v>6</v>
      </c>
      <c r="AJ781">
        <v>1</v>
      </c>
      <c r="AK781">
        <v>30</v>
      </c>
      <c r="AL781">
        <v>3</v>
      </c>
      <c r="AM781">
        <v>0</v>
      </c>
      <c r="AN781">
        <v>2</v>
      </c>
      <c r="AO781">
        <v>1</v>
      </c>
      <c r="AP781">
        <v>2</v>
      </c>
      <c r="AQ781">
        <v>0</v>
      </c>
      <c r="AR781">
        <v>3</v>
      </c>
      <c r="AS781">
        <v>2</v>
      </c>
      <c r="AT781">
        <v>0</v>
      </c>
      <c r="AU781">
        <v>2</v>
      </c>
      <c r="AV781">
        <v>0</v>
      </c>
      <c r="AW781">
        <v>0</v>
      </c>
      <c r="AX781">
        <v>1</v>
      </c>
      <c r="AY781">
        <v>0</v>
      </c>
      <c r="AZ781">
        <v>2</v>
      </c>
      <c r="BA781">
        <v>176</v>
      </c>
      <c r="BB781">
        <v>28</v>
      </c>
      <c r="BC781">
        <v>7</v>
      </c>
      <c r="BD781">
        <v>4</v>
      </c>
      <c r="BE781">
        <v>5</v>
      </c>
      <c r="BF781">
        <v>1</v>
      </c>
      <c r="BG781">
        <v>0</v>
      </c>
      <c r="BH781">
        <v>1</v>
      </c>
      <c r="BI781">
        <v>0</v>
      </c>
      <c r="BJ781">
        <v>3</v>
      </c>
      <c r="BK781">
        <v>0</v>
      </c>
      <c r="BL781">
        <v>0</v>
      </c>
      <c r="BM781">
        <v>1</v>
      </c>
      <c r="BN781">
        <v>0</v>
      </c>
      <c r="BO781">
        <v>4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1</v>
      </c>
      <c r="BV781">
        <v>0</v>
      </c>
      <c r="BW781">
        <v>0</v>
      </c>
      <c r="BX781">
        <v>1</v>
      </c>
      <c r="BY781">
        <v>0</v>
      </c>
      <c r="BZ781">
        <v>0</v>
      </c>
      <c r="CA781">
        <v>28</v>
      </c>
      <c r="CB781">
        <v>2</v>
      </c>
      <c r="CC781">
        <v>1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1</v>
      </c>
      <c r="CQ781">
        <v>2</v>
      </c>
      <c r="CR781">
        <v>12</v>
      </c>
      <c r="CS781">
        <v>4</v>
      </c>
      <c r="CT781">
        <v>0</v>
      </c>
      <c r="CU781">
        <v>0</v>
      </c>
      <c r="CV781">
        <v>0</v>
      </c>
      <c r="CW781">
        <v>1</v>
      </c>
      <c r="CX781">
        <v>1</v>
      </c>
      <c r="CY781">
        <v>0</v>
      </c>
      <c r="CZ781">
        <v>0</v>
      </c>
      <c r="DA781">
        <v>0</v>
      </c>
      <c r="DB781">
        <v>4</v>
      </c>
      <c r="DC781">
        <v>0</v>
      </c>
      <c r="DD781">
        <v>0</v>
      </c>
      <c r="DE781">
        <v>0</v>
      </c>
      <c r="DF781">
        <v>1</v>
      </c>
      <c r="DG781">
        <v>0</v>
      </c>
      <c r="DH781">
        <v>0</v>
      </c>
      <c r="DI781">
        <v>0</v>
      </c>
      <c r="DJ781">
        <v>0</v>
      </c>
      <c r="DK781">
        <v>0</v>
      </c>
      <c r="DL781">
        <v>0</v>
      </c>
      <c r="DM781">
        <v>0</v>
      </c>
      <c r="DN781">
        <v>1</v>
      </c>
      <c r="DO781">
        <v>0</v>
      </c>
      <c r="DP781">
        <v>0</v>
      </c>
      <c r="DQ781">
        <v>12</v>
      </c>
      <c r="DR781">
        <v>33</v>
      </c>
      <c r="DS781">
        <v>3</v>
      </c>
      <c r="DT781">
        <v>0</v>
      </c>
      <c r="DU781">
        <v>20</v>
      </c>
      <c r="DV781">
        <v>0</v>
      </c>
      <c r="DW781">
        <v>1</v>
      </c>
      <c r="DX781">
        <v>0</v>
      </c>
      <c r="DY781">
        <v>0</v>
      </c>
      <c r="DZ781">
        <v>0</v>
      </c>
      <c r="EA781">
        <v>0</v>
      </c>
      <c r="EB781">
        <v>0</v>
      </c>
      <c r="EC781">
        <v>0</v>
      </c>
      <c r="ED781">
        <v>0</v>
      </c>
      <c r="EE781">
        <v>1</v>
      </c>
      <c r="EF781">
        <v>0</v>
      </c>
      <c r="EG781">
        <v>0</v>
      </c>
      <c r="EH781">
        <v>0</v>
      </c>
      <c r="EI781">
        <v>0</v>
      </c>
      <c r="EJ781">
        <v>7</v>
      </c>
      <c r="EK781">
        <v>0</v>
      </c>
      <c r="EL781">
        <v>0</v>
      </c>
      <c r="EM781">
        <v>0</v>
      </c>
      <c r="EN781">
        <v>0</v>
      </c>
      <c r="EO781">
        <v>0</v>
      </c>
      <c r="EP781">
        <v>1</v>
      </c>
      <c r="EQ781">
        <v>33</v>
      </c>
      <c r="ER781">
        <v>13</v>
      </c>
      <c r="ES781">
        <v>1</v>
      </c>
      <c r="ET781">
        <v>3</v>
      </c>
      <c r="EU781">
        <v>5</v>
      </c>
      <c r="EV781">
        <v>0</v>
      </c>
      <c r="EW781">
        <v>0</v>
      </c>
      <c r="EX781">
        <v>0</v>
      </c>
      <c r="EY781">
        <v>0</v>
      </c>
      <c r="EZ781">
        <v>1</v>
      </c>
      <c r="FA781">
        <v>0</v>
      </c>
      <c r="FB781">
        <v>0</v>
      </c>
      <c r="FC781">
        <v>1</v>
      </c>
      <c r="FD781">
        <v>1</v>
      </c>
      <c r="FE781">
        <v>0</v>
      </c>
      <c r="FF781">
        <v>1</v>
      </c>
      <c r="FG781">
        <v>0</v>
      </c>
      <c r="FH781">
        <v>0</v>
      </c>
      <c r="FI781">
        <v>0</v>
      </c>
      <c r="FJ781">
        <v>0</v>
      </c>
      <c r="FK781">
        <v>0</v>
      </c>
      <c r="FL781">
        <v>0</v>
      </c>
      <c r="FM781">
        <v>0</v>
      </c>
      <c r="FN781">
        <v>0</v>
      </c>
      <c r="FO781">
        <v>0</v>
      </c>
      <c r="FP781">
        <v>0</v>
      </c>
      <c r="FQ781">
        <v>13</v>
      </c>
      <c r="FR781">
        <v>45</v>
      </c>
      <c r="FS781">
        <v>23</v>
      </c>
      <c r="FT781">
        <v>4</v>
      </c>
      <c r="FU781">
        <v>2</v>
      </c>
      <c r="FV781">
        <v>0</v>
      </c>
      <c r="FW781">
        <v>1</v>
      </c>
      <c r="FX781">
        <v>2</v>
      </c>
      <c r="FY781">
        <v>5</v>
      </c>
      <c r="FZ781">
        <v>0</v>
      </c>
      <c r="GA781">
        <v>0</v>
      </c>
      <c r="GB781">
        <v>4</v>
      </c>
      <c r="GC781">
        <v>0</v>
      </c>
      <c r="GD781">
        <v>0</v>
      </c>
      <c r="GE781">
        <v>0</v>
      </c>
      <c r="GF781">
        <v>1</v>
      </c>
      <c r="GG781">
        <v>0</v>
      </c>
      <c r="GH781">
        <v>0</v>
      </c>
      <c r="GI781">
        <v>0</v>
      </c>
      <c r="GJ781">
        <v>1</v>
      </c>
      <c r="GK781">
        <v>0</v>
      </c>
      <c r="GL781">
        <v>1</v>
      </c>
      <c r="GM781">
        <v>0</v>
      </c>
      <c r="GN781">
        <v>0</v>
      </c>
      <c r="GO781">
        <v>1</v>
      </c>
      <c r="GP781">
        <v>0</v>
      </c>
      <c r="GQ781">
        <v>45</v>
      </c>
      <c r="GR781">
        <v>16</v>
      </c>
      <c r="GS781">
        <v>3</v>
      </c>
      <c r="GT781">
        <v>6</v>
      </c>
      <c r="GU781">
        <v>0</v>
      </c>
      <c r="GV781">
        <v>0</v>
      </c>
      <c r="GW781">
        <v>0</v>
      </c>
      <c r="GX781">
        <v>0</v>
      </c>
      <c r="GY781">
        <v>1</v>
      </c>
      <c r="GZ781">
        <v>0</v>
      </c>
      <c r="HA781">
        <v>2</v>
      </c>
      <c r="HB781">
        <v>0</v>
      </c>
      <c r="HC781">
        <v>0</v>
      </c>
      <c r="HD781">
        <v>0</v>
      </c>
      <c r="HE781">
        <v>1</v>
      </c>
      <c r="HF781">
        <v>1</v>
      </c>
      <c r="HG781">
        <v>0</v>
      </c>
      <c r="HH781">
        <v>0</v>
      </c>
      <c r="HI781">
        <v>0</v>
      </c>
      <c r="HJ781">
        <v>1</v>
      </c>
      <c r="HK781">
        <v>1</v>
      </c>
      <c r="HL781">
        <v>0</v>
      </c>
      <c r="HM781">
        <v>0</v>
      </c>
      <c r="HN781">
        <v>0</v>
      </c>
      <c r="HO781">
        <v>0</v>
      </c>
      <c r="HP781">
        <v>0</v>
      </c>
      <c r="HQ781">
        <v>16</v>
      </c>
      <c r="HR781">
        <v>0</v>
      </c>
      <c r="HS781">
        <v>0</v>
      </c>
      <c r="HT781">
        <v>0</v>
      </c>
      <c r="HU781">
        <v>0</v>
      </c>
      <c r="HV781">
        <v>0</v>
      </c>
      <c r="HW781">
        <v>0</v>
      </c>
      <c r="HX781">
        <v>0</v>
      </c>
      <c r="HY781">
        <v>0</v>
      </c>
      <c r="HZ781">
        <v>0</v>
      </c>
      <c r="IA781">
        <v>0</v>
      </c>
      <c r="IB781">
        <v>0</v>
      </c>
      <c r="IC781">
        <v>0</v>
      </c>
      <c r="ID781">
        <v>0</v>
      </c>
      <c r="IE781">
        <v>0</v>
      </c>
    </row>
    <row r="782" spans="1:239">
      <c r="A782" t="s">
        <v>274</v>
      </c>
      <c r="B782" t="s">
        <v>273</v>
      </c>
      <c r="C782" t="str">
        <f>"062011"</f>
        <v>062011</v>
      </c>
      <c r="D782" t="s">
        <v>272</v>
      </c>
      <c r="E782">
        <v>6</v>
      </c>
      <c r="F782">
        <v>514</v>
      </c>
      <c r="G782">
        <v>398</v>
      </c>
      <c r="H782">
        <v>128</v>
      </c>
      <c r="I782">
        <v>270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270</v>
      </c>
      <c r="T782">
        <v>0</v>
      </c>
      <c r="U782">
        <v>0</v>
      </c>
      <c r="V782">
        <v>270</v>
      </c>
      <c r="W782">
        <v>6</v>
      </c>
      <c r="X782">
        <v>3</v>
      </c>
      <c r="Y782">
        <v>3</v>
      </c>
      <c r="Z782">
        <v>0</v>
      </c>
      <c r="AA782">
        <v>264</v>
      </c>
      <c r="AB782">
        <v>150</v>
      </c>
      <c r="AC782">
        <v>21</v>
      </c>
      <c r="AD782">
        <v>72</v>
      </c>
      <c r="AE782">
        <v>2</v>
      </c>
      <c r="AF782">
        <v>0</v>
      </c>
      <c r="AG782">
        <v>24</v>
      </c>
      <c r="AH782">
        <v>0</v>
      </c>
      <c r="AI782">
        <v>3</v>
      </c>
      <c r="AJ782">
        <v>1</v>
      </c>
      <c r="AK782">
        <v>17</v>
      </c>
      <c r="AL782">
        <v>3</v>
      </c>
      <c r="AM782">
        <v>0</v>
      </c>
      <c r="AN782">
        <v>0</v>
      </c>
      <c r="AO782">
        <v>0</v>
      </c>
      <c r="AP782">
        <v>2</v>
      </c>
      <c r="AQ782">
        <v>0</v>
      </c>
      <c r="AR782">
        <v>0</v>
      </c>
      <c r="AS782">
        <v>0</v>
      </c>
      <c r="AT782">
        <v>2</v>
      </c>
      <c r="AU782">
        <v>0</v>
      </c>
      <c r="AV782">
        <v>0</v>
      </c>
      <c r="AW782">
        <v>0</v>
      </c>
      <c r="AX782">
        <v>1</v>
      </c>
      <c r="AY782">
        <v>0</v>
      </c>
      <c r="AZ782">
        <v>2</v>
      </c>
      <c r="BA782">
        <v>150</v>
      </c>
      <c r="BB782">
        <v>48</v>
      </c>
      <c r="BC782">
        <v>1</v>
      </c>
      <c r="BD782">
        <v>2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44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1</v>
      </c>
      <c r="BZ782">
        <v>0</v>
      </c>
      <c r="CA782">
        <v>48</v>
      </c>
      <c r="CB782">
        <v>6</v>
      </c>
      <c r="CC782">
        <v>4</v>
      </c>
      <c r="CD782">
        <v>0</v>
      </c>
      <c r="CE782">
        <v>0</v>
      </c>
      <c r="CF782">
        <v>2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6</v>
      </c>
      <c r="CR782">
        <v>9</v>
      </c>
      <c r="CS782">
        <v>3</v>
      </c>
      <c r="CT782">
        <v>0</v>
      </c>
      <c r="CU782">
        <v>1</v>
      </c>
      <c r="CV782">
        <v>1</v>
      </c>
      <c r="CW782">
        <v>1</v>
      </c>
      <c r="CX782">
        <v>0</v>
      </c>
      <c r="CY782">
        <v>0</v>
      </c>
      <c r="CZ782">
        <v>0</v>
      </c>
      <c r="DA782">
        <v>0</v>
      </c>
      <c r="DB782">
        <v>0</v>
      </c>
      <c r="DC782">
        <v>1</v>
      </c>
      <c r="DD782">
        <v>1</v>
      </c>
      <c r="DE782">
        <v>0</v>
      </c>
      <c r="DF782">
        <v>0</v>
      </c>
      <c r="DG782">
        <v>0</v>
      </c>
      <c r="DH782">
        <v>0</v>
      </c>
      <c r="DI782">
        <v>1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0</v>
      </c>
      <c r="DP782">
        <v>0</v>
      </c>
      <c r="DQ782">
        <v>9</v>
      </c>
      <c r="DR782">
        <v>13</v>
      </c>
      <c r="DS782">
        <v>0</v>
      </c>
      <c r="DT782">
        <v>2</v>
      </c>
      <c r="DU782">
        <v>3</v>
      </c>
      <c r="DV782">
        <v>1</v>
      </c>
      <c r="DW782">
        <v>0</v>
      </c>
      <c r="DX782">
        <v>0</v>
      </c>
      <c r="DY782">
        <v>0</v>
      </c>
      <c r="DZ782">
        <v>0</v>
      </c>
      <c r="EA782">
        <v>0</v>
      </c>
      <c r="EB782">
        <v>0</v>
      </c>
      <c r="EC782">
        <v>0</v>
      </c>
      <c r="ED782">
        <v>0</v>
      </c>
      <c r="EE782">
        <v>0</v>
      </c>
      <c r="EF782">
        <v>0</v>
      </c>
      <c r="EG782">
        <v>0</v>
      </c>
      <c r="EH782">
        <v>0</v>
      </c>
      <c r="EI782">
        <v>0</v>
      </c>
      <c r="EJ782">
        <v>4</v>
      </c>
      <c r="EK782">
        <v>0</v>
      </c>
      <c r="EL782">
        <v>0</v>
      </c>
      <c r="EM782">
        <v>0</v>
      </c>
      <c r="EN782">
        <v>1</v>
      </c>
      <c r="EO782">
        <v>0</v>
      </c>
      <c r="EP782">
        <v>2</v>
      </c>
      <c r="EQ782">
        <v>13</v>
      </c>
      <c r="ER782">
        <v>8</v>
      </c>
      <c r="ES782">
        <v>1</v>
      </c>
      <c r="ET782">
        <v>0</v>
      </c>
      <c r="EU782">
        <v>4</v>
      </c>
      <c r="EV782">
        <v>0</v>
      </c>
      <c r="EW782">
        <v>0</v>
      </c>
      <c r="EX782">
        <v>0</v>
      </c>
      <c r="EY782">
        <v>0</v>
      </c>
      <c r="EZ782">
        <v>0</v>
      </c>
      <c r="FA782">
        <v>0</v>
      </c>
      <c r="FB782">
        <v>0</v>
      </c>
      <c r="FC782">
        <v>0</v>
      </c>
      <c r="FD782">
        <v>0</v>
      </c>
      <c r="FE782">
        <v>1</v>
      </c>
      <c r="FF782">
        <v>0</v>
      </c>
      <c r="FG782">
        <v>0</v>
      </c>
      <c r="FH782">
        <v>0</v>
      </c>
      <c r="FI782">
        <v>1</v>
      </c>
      <c r="FJ782">
        <v>0</v>
      </c>
      <c r="FK782">
        <v>0</v>
      </c>
      <c r="FL782">
        <v>0</v>
      </c>
      <c r="FM782">
        <v>1</v>
      </c>
      <c r="FN782">
        <v>0</v>
      </c>
      <c r="FO782">
        <v>0</v>
      </c>
      <c r="FP782">
        <v>0</v>
      </c>
      <c r="FQ782">
        <v>8</v>
      </c>
      <c r="FR782">
        <v>19</v>
      </c>
      <c r="FS782">
        <v>9</v>
      </c>
      <c r="FT782">
        <v>1</v>
      </c>
      <c r="FU782">
        <v>0</v>
      </c>
      <c r="FV782">
        <v>0</v>
      </c>
      <c r="FW782">
        <v>1</v>
      </c>
      <c r="FX782">
        <v>1</v>
      </c>
      <c r="FY782">
        <v>1</v>
      </c>
      <c r="FZ782">
        <v>0</v>
      </c>
      <c r="GA782">
        <v>0</v>
      </c>
      <c r="GB782">
        <v>2</v>
      </c>
      <c r="GC782">
        <v>0</v>
      </c>
      <c r="GD782">
        <v>2</v>
      </c>
      <c r="GE782">
        <v>0</v>
      </c>
      <c r="GF782">
        <v>1</v>
      </c>
      <c r="GG782">
        <v>1</v>
      </c>
      <c r="GH782">
        <v>0</v>
      </c>
      <c r="GI782">
        <v>0</v>
      </c>
      <c r="GJ782">
        <v>0</v>
      </c>
      <c r="GK782">
        <v>0</v>
      </c>
      <c r="GL782">
        <v>0</v>
      </c>
      <c r="GM782">
        <v>0</v>
      </c>
      <c r="GN782">
        <v>0</v>
      </c>
      <c r="GO782">
        <v>0</v>
      </c>
      <c r="GP782">
        <v>0</v>
      </c>
      <c r="GQ782">
        <v>19</v>
      </c>
      <c r="GR782">
        <v>11</v>
      </c>
      <c r="GS782">
        <v>1</v>
      </c>
      <c r="GT782">
        <v>6</v>
      </c>
      <c r="GU782">
        <v>0</v>
      </c>
      <c r="GV782">
        <v>0</v>
      </c>
      <c r="GW782">
        <v>0</v>
      </c>
      <c r="GX782">
        <v>0</v>
      </c>
      <c r="GY782">
        <v>0</v>
      </c>
      <c r="GZ782">
        <v>0</v>
      </c>
      <c r="HA782">
        <v>0</v>
      </c>
      <c r="HB782">
        <v>0</v>
      </c>
      <c r="HC782">
        <v>0</v>
      </c>
      <c r="HD782">
        <v>0</v>
      </c>
      <c r="HE782">
        <v>0</v>
      </c>
      <c r="HF782">
        <v>0</v>
      </c>
      <c r="HG782">
        <v>0</v>
      </c>
      <c r="HH782">
        <v>0</v>
      </c>
      <c r="HI782">
        <v>0</v>
      </c>
      <c r="HJ782">
        <v>0</v>
      </c>
      <c r="HK782">
        <v>1</v>
      </c>
      <c r="HL782">
        <v>0</v>
      </c>
      <c r="HM782">
        <v>0</v>
      </c>
      <c r="HN782">
        <v>1</v>
      </c>
      <c r="HO782">
        <v>2</v>
      </c>
      <c r="HP782">
        <v>0</v>
      </c>
      <c r="HQ782">
        <v>11</v>
      </c>
      <c r="HR782">
        <v>0</v>
      </c>
      <c r="HS782">
        <v>0</v>
      </c>
      <c r="HT782">
        <v>0</v>
      </c>
      <c r="HU782">
        <v>0</v>
      </c>
      <c r="HV782">
        <v>0</v>
      </c>
      <c r="HW782">
        <v>0</v>
      </c>
      <c r="HX782">
        <v>0</v>
      </c>
      <c r="HY782">
        <v>0</v>
      </c>
      <c r="HZ782">
        <v>0</v>
      </c>
      <c r="IA782">
        <v>0</v>
      </c>
      <c r="IB782">
        <v>0</v>
      </c>
      <c r="IC782">
        <v>0</v>
      </c>
      <c r="ID782">
        <v>0</v>
      </c>
      <c r="IE782">
        <v>0</v>
      </c>
    </row>
    <row r="783" spans="1:239">
      <c r="A783" t="s">
        <v>271</v>
      </c>
      <c r="B783" t="s">
        <v>262</v>
      </c>
      <c r="C783" t="str">
        <f>"062012"</f>
        <v>062012</v>
      </c>
      <c r="D783" t="s">
        <v>270</v>
      </c>
      <c r="E783">
        <v>1</v>
      </c>
      <c r="F783">
        <v>605</v>
      </c>
      <c r="G783">
        <v>470</v>
      </c>
      <c r="H783">
        <v>239</v>
      </c>
      <c r="I783">
        <v>231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231</v>
      </c>
      <c r="T783">
        <v>0</v>
      </c>
      <c r="U783">
        <v>0</v>
      </c>
      <c r="V783">
        <v>231</v>
      </c>
      <c r="W783">
        <v>7</v>
      </c>
      <c r="X783">
        <v>3</v>
      </c>
      <c r="Y783">
        <v>4</v>
      </c>
      <c r="Z783">
        <v>0</v>
      </c>
      <c r="AA783">
        <v>224</v>
      </c>
      <c r="AB783">
        <v>137</v>
      </c>
      <c r="AC783">
        <v>17</v>
      </c>
      <c r="AD783">
        <v>67</v>
      </c>
      <c r="AE783">
        <v>2</v>
      </c>
      <c r="AF783">
        <v>1</v>
      </c>
      <c r="AG783">
        <v>3</v>
      </c>
      <c r="AH783">
        <v>0</v>
      </c>
      <c r="AI783">
        <v>8</v>
      </c>
      <c r="AJ783">
        <v>6</v>
      </c>
      <c r="AK783">
        <v>18</v>
      </c>
      <c r="AL783">
        <v>4</v>
      </c>
      <c r="AM783">
        <v>0</v>
      </c>
      <c r="AN783">
        <v>0</v>
      </c>
      <c r="AO783">
        <v>0</v>
      </c>
      <c r="AP783">
        <v>0</v>
      </c>
      <c r="AQ783">
        <v>1</v>
      </c>
      <c r="AR783">
        <v>1</v>
      </c>
      <c r="AS783">
        <v>2</v>
      </c>
      <c r="AT783">
        <v>2</v>
      </c>
      <c r="AU783">
        <v>3</v>
      </c>
      <c r="AV783">
        <v>0</v>
      </c>
      <c r="AW783">
        <v>1</v>
      </c>
      <c r="AX783">
        <v>0</v>
      </c>
      <c r="AY783">
        <v>0</v>
      </c>
      <c r="AZ783">
        <v>1</v>
      </c>
      <c r="BA783">
        <v>137</v>
      </c>
      <c r="BB783">
        <v>15</v>
      </c>
      <c r="BC783">
        <v>2</v>
      </c>
      <c r="BD783">
        <v>1</v>
      </c>
      <c r="BE783">
        <v>7</v>
      </c>
      <c r="BF783">
        <v>1</v>
      </c>
      <c r="BG783">
        <v>0</v>
      </c>
      <c r="BH783">
        <v>1</v>
      </c>
      <c r="BI783">
        <v>1</v>
      </c>
      <c r="BJ783">
        <v>1</v>
      </c>
      <c r="BK783">
        <v>0</v>
      </c>
      <c r="BL783">
        <v>0</v>
      </c>
      <c r="BM783">
        <v>0</v>
      </c>
      <c r="BN783">
        <v>0</v>
      </c>
      <c r="BO783">
        <v>1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15</v>
      </c>
      <c r="CB783">
        <v>4</v>
      </c>
      <c r="CC783">
        <v>1</v>
      </c>
      <c r="CD783">
        <v>0</v>
      </c>
      <c r="CE783">
        <v>1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1</v>
      </c>
      <c r="CL783">
        <v>0</v>
      </c>
      <c r="CM783">
        <v>0</v>
      </c>
      <c r="CN783">
        <v>1</v>
      </c>
      <c r="CO783">
        <v>0</v>
      </c>
      <c r="CP783">
        <v>0</v>
      </c>
      <c r="CQ783">
        <v>4</v>
      </c>
      <c r="CR783">
        <v>10</v>
      </c>
      <c r="CS783">
        <v>5</v>
      </c>
      <c r="CT783">
        <v>0</v>
      </c>
      <c r="CU783">
        <v>0</v>
      </c>
      <c r="CV783">
        <v>1</v>
      </c>
      <c r="CW783">
        <v>3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  <c r="DJ783">
        <v>0</v>
      </c>
      <c r="DK783">
        <v>0</v>
      </c>
      <c r="DL783">
        <v>0</v>
      </c>
      <c r="DM783">
        <v>0</v>
      </c>
      <c r="DN783">
        <v>0</v>
      </c>
      <c r="DO783">
        <v>0</v>
      </c>
      <c r="DP783">
        <v>1</v>
      </c>
      <c r="DQ783">
        <v>10</v>
      </c>
      <c r="DR783">
        <v>19</v>
      </c>
      <c r="DS783">
        <v>12</v>
      </c>
      <c r="DT783">
        <v>0</v>
      </c>
      <c r="DU783">
        <v>4</v>
      </c>
      <c r="DV783">
        <v>0</v>
      </c>
      <c r="DW783">
        <v>0</v>
      </c>
      <c r="DX783">
        <v>0</v>
      </c>
      <c r="DY783">
        <v>0</v>
      </c>
      <c r="DZ783">
        <v>0</v>
      </c>
      <c r="EA783">
        <v>1</v>
      </c>
      <c r="EB783">
        <v>0</v>
      </c>
      <c r="EC783">
        <v>0</v>
      </c>
      <c r="ED783">
        <v>0</v>
      </c>
      <c r="EE783">
        <v>0</v>
      </c>
      <c r="EF783">
        <v>0</v>
      </c>
      <c r="EG783">
        <v>0</v>
      </c>
      <c r="EH783">
        <v>0</v>
      </c>
      <c r="EI783">
        <v>0</v>
      </c>
      <c r="EJ783">
        <v>0</v>
      </c>
      <c r="EK783">
        <v>0</v>
      </c>
      <c r="EL783">
        <v>0</v>
      </c>
      <c r="EM783">
        <v>0</v>
      </c>
      <c r="EN783">
        <v>1</v>
      </c>
      <c r="EO783">
        <v>0</v>
      </c>
      <c r="EP783">
        <v>1</v>
      </c>
      <c r="EQ783">
        <v>19</v>
      </c>
      <c r="ER783">
        <v>9</v>
      </c>
      <c r="ES783">
        <v>0</v>
      </c>
      <c r="ET783">
        <v>0</v>
      </c>
      <c r="EU783">
        <v>7</v>
      </c>
      <c r="EV783">
        <v>0</v>
      </c>
      <c r="EW783">
        <v>0</v>
      </c>
      <c r="EX783">
        <v>0</v>
      </c>
      <c r="EY783">
        <v>0</v>
      </c>
      <c r="EZ783">
        <v>0</v>
      </c>
      <c r="FA783">
        <v>0</v>
      </c>
      <c r="FB783">
        <v>0</v>
      </c>
      <c r="FC783">
        <v>0</v>
      </c>
      <c r="FD783">
        <v>1</v>
      </c>
      <c r="FE783">
        <v>0</v>
      </c>
      <c r="FF783">
        <v>0</v>
      </c>
      <c r="FG783">
        <v>0</v>
      </c>
      <c r="FH783">
        <v>0</v>
      </c>
      <c r="FI783">
        <v>1</v>
      </c>
      <c r="FJ783">
        <v>0</v>
      </c>
      <c r="FK783">
        <v>0</v>
      </c>
      <c r="FL783">
        <v>0</v>
      </c>
      <c r="FM783">
        <v>0</v>
      </c>
      <c r="FN783">
        <v>0</v>
      </c>
      <c r="FO783">
        <v>0</v>
      </c>
      <c r="FP783">
        <v>0</v>
      </c>
      <c r="FQ783">
        <v>9</v>
      </c>
      <c r="FR783">
        <v>27</v>
      </c>
      <c r="FS783">
        <v>12</v>
      </c>
      <c r="FT783">
        <v>1</v>
      </c>
      <c r="FU783">
        <v>0</v>
      </c>
      <c r="FV783">
        <v>1</v>
      </c>
      <c r="FW783">
        <v>1</v>
      </c>
      <c r="FX783">
        <v>1</v>
      </c>
      <c r="FY783">
        <v>3</v>
      </c>
      <c r="FZ783">
        <v>0</v>
      </c>
      <c r="GA783">
        <v>0</v>
      </c>
      <c r="GB783">
        <v>2</v>
      </c>
      <c r="GC783">
        <v>0</v>
      </c>
      <c r="GD783">
        <v>1</v>
      </c>
      <c r="GE783">
        <v>1</v>
      </c>
      <c r="GF783">
        <v>0</v>
      </c>
      <c r="GG783">
        <v>0</v>
      </c>
      <c r="GH783">
        <v>0</v>
      </c>
      <c r="GI783">
        <v>1</v>
      </c>
      <c r="GJ783">
        <v>1</v>
      </c>
      <c r="GK783">
        <v>0</v>
      </c>
      <c r="GL783">
        <v>0</v>
      </c>
      <c r="GM783">
        <v>0</v>
      </c>
      <c r="GN783">
        <v>0</v>
      </c>
      <c r="GO783">
        <v>1</v>
      </c>
      <c r="GP783">
        <v>1</v>
      </c>
      <c r="GQ783">
        <v>27</v>
      </c>
      <c r="GR783">
        <v>3</v>
      </c>
      <c r="GS783">
        <v>0</v>
      </c>
      <c r="GT783">
        <v>2</v>
      </c>
      <c r="GU783">
        <v>0</v>
      </c>
      <c r="GV783">
        <v>0</v>
      </c>
      <c r="GW783">
        <v>0</v>
      </c>
      <c r="GX783">
        <v>0</v>
      </c>
      <c r="GY783">
        <v>0</v>
      </c>
      <c r="GZ783">
        <v>0</v>
      </c>
      <c r="HA783">
        <v>0</v>
      </c>
      <c r="HB783">
        <v>0</v>
      </c>
      <c r="HC783">
        <v>0</v>
      </c>
      <c r="HD783">
        <v>0</v>
      </c>
      <c r="HE783">
        <v>0</v>
      </c>
      <c r="HF783">
        <v>0</v>
      </c>
      <c r="HG783">
        <v>0</v>
      </c>
      <c r="HH783">
        <v>0</v>
      </c>
      <c r="HI783">
        <v>0</v>
      </c>
      <c r="HJ783">
        <v>0</v>
      </c>
      <c r="HK783">
        <v>0</v>
      </c>
      <c r="HL783">
        <v>0</v>
      </c>
      <c r="HM783">
        <v>1</v>
      </c>
      <c r="HN783">
        <v>0</v>
      </c>
      <c r="HO783">
        <v>0</v>
      </c>
      <c r="HP783">
        <v>0</v>
      </c>
      <c r="HQ783">
        <v>3</v>
      </c>
      <c r="HR783">
        <v>0</v>
      </c>
      <c r="HS783">
        <v>0</v>
      </c>
      <c r="HT783">
        <v>0</v>
      </c>
      <c r="HU783">
        <v>0</v>
      </c>
      <c r="HV783">
        <v>0</v>
      </c>
      <c r="HW783">
        <v>0</v>
      </c>
      <c r="HX783">
        <v>0</v>
      </c>
      <c r="HY783">
        <v>0</v>
      </c>
      <c r="HZ783">
        <v>0</v>
      </c>
      <c r="IA783">
        <v>0</v>
      </c>
      <c r="IB783">
        <v>0</v>
      </c>
      <c r="IC783">
        <v>0</v>
      </c>
      <c r="ID783">
        <v>0</v>
      </c>
      <c r="IE783">
        <v>0</v>
      </c>
    </row>
    <row r="784" spans="1:239">
      <c r="A784" t="s">
        <v>269</v>
      </c>
      <c r="B784" t="s">
        <v>262</v>
      </c>
      <c r="C784" t="str">
        <f>"062012"</f>
        <v>062012</v>
      </c>
      <c r="D784" t="s">
        <v>268</v>
      </c>
      <c r="E784">
        <v>2</v>
      </c>
      <c r="F784">
        <v>802</v>
      </c>
      <c r="G784">
        <v>610</v>
      </c>
      <c r="H784">
        <v>309</v>
      </c>
      <c r="I784">
        <v>301</v>
      </c>
      <c r="J784">
        <v>0</v>
      </c>
      <c r="K784">
        <v>2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301</v>
      </c>
      <c r="T784">
        <v>0</v>
      </c>
      <c r="U784">
        <v>0</v>
      </c>
      <c r="V784">
        <v>301</v>
      </c>
      <c r="W784">
        <v>11</v>
      </c>
      <c r="X784">
        <v>2</v>
      </c>
      <c r="Y784">
        <v>9</v>
      </c>
      <c r="Z784">
        <v>0</v>
      </c>
      <c r="AA784">
        <v>290</v>
      </c>
      <c r="AB784">
        <v>173</v>
      </c>
      <c r="AC784">
        <v>24</v>
      </c>
      <c r="AD784">
        <v>86</v>
      </c>
      <c r="AE784">
        <v>10</v>
      </c>
      <c r="AF784">
        <v>0</v>
      </c>
      <c r="AG784">
        <v>1</v>
      </c>
      <c r="AH784">
        <v>0</v>
      </c>
      <c r="AI784">
        <v>9</v>
      </c>
      <c r="AJ784">
        <v>1</v>
      </c>
      <c r="AK784">
        <v>30</v>
      </c>
      <c r="AL784">
        <v>7</v>
      </c>
      <c r="AM784">
        <v>0</v>
      </c>
      <c r="AN784">
        <v>0</v>
      </c>
      <c r="AO784">
        <v>1</v>
      </c>
      <c r="AP784">
        <v>1</v>
      </c>
      <c r="AQ784">
        <v>1</v>
      </c>
      <c r="AR784">
        <v>0</v>
      </c>
      <c r="AS784">
        <v>1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1</v>
      </c>
      <c r="AZ784">
        <v>0</v>
      </c>
      <c r="BA784">
        <v>173</v>
      </c>
      <c r="BB784">
        <v>16</v>
      </c>
      <c r="BC784">
        <v>3</v>
      </c>
      <c r="BD784">
        <v>1</v>
      </c>
      <c r="BE784">
        <v>8</v>
      </c>
      <c r="BF784">
        <v>1</v>
      </c>
      <c r="BG784">
        <v>0</v>
      </c>
      <c r="BH784">
        <v>0</v>
      </c>
      <c r="BI784">
        <v>1</v>
      </c>
      <c r="BJ784">
        <v>1</v>
      </c>
      <c r="BK784">
        <v>0</v>
      </c>
      <c r="BL784">
        <v>0</v>
      </c>
      <c r="BM784">
        <v>1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16</v>
      </c>
      <c r="CB784">
        <v>5</v>
      </c>
      <c r="CC784">
        <v>1</v>
      </c>
      <c r="CD784">
        <v>0</v>
      </c>
      <c r="CE784">
        <v>2</v>
      </c>
      <c r="CF784">
        <v>2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5</v>
      </c>
      <c r="CR784">
        <v>3</v>
      </c>
      <c r="CS784">
        <v>0</v>
      </c>
      <c r="CT784">
        <v>0</v>
      </c>
      <c r="CU784">
        <v>0</v>
      </c>
      <c r="CV784">
        <v>0</v>
      </c>
      <c r="CW784">
        <v>1</v>
      </c>
      <c r="CX784">
        <v>0</v>
      </c>
      <c r="CY784">
        <v>0</v>
      </c>
      <c r="CZ784">
        <v>0</v>
      </c>
      <c r="DA784">
        <v>0</v>
      </c>
      <c r="DB784">
        <v>1</v>
      </c>
      <c r="DC784">
        <v>0</v>
      </c>
      <c r="DD784">
        <v>0</v>
      </c>
      <c r="DE784">
        <v>0</v>
      </c>
      <c r="DF784">
        <v>0</v>
      </c>
      <c r="DG784">
        <v>0</v>
      </c>
      <c r="DH784">
        <v>0</v>
      </c>
      <c r="DI784">
        <v>1</v>
      </c>
      <c r="DJ784">
        <v>0</v>
      </c>
      <c r="DK784">
        <v>0</v>
      </c>
      <c r="DL784">
        <v>0</v>
      </c>
      <c r="DM784">
        <v>0</v>
      </c>
      <c r="DN784">
        <v>0</v>
      </c>
      <c r="DO784">
        <v>0</v>
      </c>
      <c r="DP784">
        <v>0</v>
      </c>
      <c r="DQ784">
        <v>3</v>
      </c>
      <c r="DR784">
        <v>29</v>
      </c>
      <c r="DS784">
        <v>5</v>
      </c>
      <c r="DT784">
        <v>0</v>
      </c>
      <c r="DU784">
        <v>15</v>
      </c>
      <c r="DV784">
        <v>0</v>
      </c>
      <c r="DW784">
        <v>1</v>
      </c>
      <c r="DX784">
        <v>0</v>
      </c>
      <c r="DY784">
        <v>0</v>
      </c>
      <c r="DZ784">
        <v>1</v>
      </c>
      <c r="EA784">
        <v>0</v>
      </c>
      <c r="EB784">
        <v>0</v>
      </c>
      <c r="EC784">
        <v>0</v>
      </c>
      <c r="ED784">
        <v>0</v>
      </c>
      <c r="EE784">
        <v>0</v>
      </c>
      <c r="EF784">
        <v>0</v>
      </c>
      <c r="EG784">
        <v>1</v>
      </c>
      <c r="EH784">
        <v>0</v>
      </c>
      <c r="EI784">
        <v>0</v>
      </c>
      <c r="EJ784">
        <v>2</v>
      </c>
      <c r="EK784">
        <v>0</v>
      </c>
      <c r="EL784">
        <v>0</v>
      </c>
      <c r="EM784">
        <v>0</v>
      </c>
      <c r="EN784">
        <v>0</v>
      </c>
      <c r="EO784">
        <v>0</v>
      </c>
      <c r="EP784">
        <v>4</v>
      </c>
      <c r="EQ784">
        <v>29</v>
      </c>
      <c r="ER784">
        <v>22</v>
      </c>
      <c r="ES784">
        <v>4</v>
      </c>
      <c r="ET784">
        <v>1</v>
      </c>
      <c r="EU784">
        <v>12</v>
      </c>
      <c r="EV784">
        <v>0</v>
      </c>
      <c r="EW784">
        <v>0</v>
      </c>
      <c r="EX784">
        <v>0</v>
      </c>
      <c r="EY784">
        <v>0</v>
      </c>
      <c r="EZ784">
        <v>0</v>
      </c>
      <c r="FA784">
        <v>0</v>
      </c>
      <c r="FB784">
        <v>0</v>
      </c>
      <c r="FC784">
        <v>2</v>
      </c>
      <c r="FD784">
        <v>0</v>
      </c>
      <c r="FE784">
        <v>0</v>
      </c>
      <c r="FF784">
        <v>0</v>
      </c>
      <c r="FG784">
        <v>0</v>
      </c>
      <c r="FH784">
        <v>0</v>
      </c>
      <c r="FI784">
        <v>0</v>
      </c>
      <c r="FJ784">
        <v>0</v>
      </c>
      <c r="FK784">
        <v>0</v>
      </c>
      <c r="FL784">
        <v>0</v>
      </c>
      <c r="FM784">
        <v>1</v>
      </c>
      <c r="FN784">
        <v>0</v>
      </c>
      <c r="FO784">
        <v>0</v>
      </c>
      <c r="FP784">
        <v>2</v>
      </c>
      <c r="FQ784">
        <v>22</v>
      </c>
      <c r="FR784">
        <v>36</v>
      </c>
      <c r="FS784">
        <v>14</v>
      </c>
      <c r="FT784">
        <v>5</v>
      </c>
      <c r="FU784">
        <v>1</v>
      </c>
      <c r="FV784">
        <v>0</v>
      </c>
      <c r="FW784">
        <v>0</v>
      </c>
      <c r="FX784">
        <v>6</v>
      </c>
      <c r="FY784">
        <v>1</v>
      </c>
      <c r="FZ784">
        <v>0</v>
      </c>
      <c r="GA784">
        <v>0</v>
      </c>
      <c r="GB784">
        <v>4</v>
      </c>
      <c r="GC784">
        <v>0</v>
      </c>
      <c r="GD784">
        <v>0</v>
      </c>
      <c r="GE784">
        <v>0</v>
      </c>
      <c r="GF784">
        <v>1</v>
      </c>
      <c r="GG784">
        <v>0</v>
      </c>
      <c r="GH784">
        <v>0</v>
      </c>
      <c r="GI784">
        <v>0</v>
      </c>
      <c r="GJ784">
        <v>0</v>
      </c>
      <c r="GK784">
        <v>0</v>
      </c>
      <c r="GL784">
        <v>0</v>
      </c>
      <c r="GM784">
        <v>1</v>
      </c>
      <c r="GN784">
        <v>0</v>
      </c>
      <c r="GO784">
        <v>2</v>
      </c>
      <c r="GP784">
        <v>1</v>
      </c>
      <c r="GQ784">
        <v>36</v>
      </c>
      <c r="GR784">
        <v>5</v>
      </c>
      <c r="GS784">
        <v>0</v>
      </c>
      <c r="GT784">
        <v>4</v>
      </c>
      <c r="GU784">
        <v>0</v>
      </c>
      <c r="GV784">
        <v>0</v>
      </c>
      <c r="GW784">
        <v>0</v>
      </c>
      <c r="GX784">
        <v>0</v>
      </c>
      <c r="GY784">
        <v>1</v>
      </c>
      <c r="GZ784">
        <v>0</v>
      </c>
      <c r="HA784">
        <v>0</v>
      </c>
      <c r="HB784">
        <v>0</v>
      </c>
      <c r="HC784">
        <v>0</v>
      </c>
      <c r="HD784">
        <v>0</v>
      </c>
      <c r="HE784">
        <v>0</v>
      </c>
      <c r="HF784">
        <v>0</v>
      </c>
      <c r="HG784">
        <v>0</v>
      </c>
      <c r="HH784">
        <v>0</v>
      </c>
      <c r="HI784">
        <v>0</v>
      </c>
      <c r="HJ784">
        <v>0</v>
      </c>
      <c r="HK784">
        <v>0</v>
      </c>
      <c r="HL784">
        <v>0</v>
      </c>
      <c r="HM784">
        <v>0</v>
      </c>
      <c r="HN784">
        <v>0</v>
      </c>
      <c r="HO784">
        <v>0</v>
      </c>
      <c r="HP784">
        <v>0</v>
      </c>
      <c r="HQ784">
        <v>5</v>
      </c>
      <c r="HR784">
        <v>1</v>
      </c>
      <c r="HS784">
        <v>0</v>
      </c>
      <c r="HT784">
        <v>0</v>
      </c>
      <c r="HU784">
        <v>1</v>
      </c>
      <c r="HV784">
        <v>0</v>
      </c>
      <c r="HW784">
        <v>0</v>
      </c>
      <c r="HX784">
        <v>0</v>
      </c>
      <c r="HY784">
        <v>0</v>
      </c>
      <c r="HZ784">
        <v>0</v>
      </c>
      <c r="IA784">
        <v>0</v>
      </c>
      <c r="IB784">
        <v>0</v>
      </c>
      <c r="IC784">
        <v>0</v>
      </c>
      <c r="ID784">
        <v>0</v>
      </c>
      <c r="IE784">
        <v>1</v>
      </c>
    </row>
    <row r="785" spans="1:239">
      <c r="A785" t="s">
        <v>267</v>
      </c>
      <c r="B785" t="s">
        <v>262</v>
      </c>
      <c r="C785" t="str">
        <f>"062012"</f>
        <v>062012</v>
      </c>
      <c r="D785" t="s">
        <v>266</v>
      </c>
      <c r="E785">
        <v>3</v>
      </c>
      <c r="F785">
        <v>540</v>
      </c>
      <c r="G785">
        <v>420</v>
      </c>
      <c r="H785">
        <v>222</v>
      </c>
      <c r="I785">
        <v>198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198</v>
      </c>
      <c r="T785">
        <v>0</v>
      </c>
      <c r="U785">
        <v>0</v>
      </c>
      <c r="V785">
        <v>198</v>
      </c>
      <c r="W785">
        <v>5</v>
      </c>
      <c r="X785">
        <v>4</v>
      </c>
      <c r="Y785">
        <v>0</v>
      </c>
      <c r="Z785">
        <v>0</v>
      </c>
      <c r="AA785">
        <v>193</v>
      </c>
      <c r="AB785">
        <v>112</v>
      </c>
      <c r="AC785">
        <v>10</v>
      </c>
      <c r="AD785">
        <v>61</v>
      </c>
      <c r="AE785">
        <v>3</v>
      </c>
      <c r="AF785">
        <v>0</v>
      </c>
      <c r="AG785">
        <v>3</v>
      </c>
      <c r="AH785">
        <v>0</v>
      </c>
      <c r="AI785">
        <v>3</v>
      </c>
      <c r="AJ785">
        <v>6</v>
      </c>
      <c r="AK785">
        <v>20</v>
      </c>
      <c r="AL785">
        <v>3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1</v>
      </c>
      <c r="AS785">
        <v>0</v>
      </c>
      <c r="AT785">
        <v>1</v>
      </c>
      <c r="AU785">
        <v>0</v>
      </c>
      <c r="AV785">
        <v>0</v>
      </c>
      <c r="AW785">
        <v>0</v>
      </c>
      <c r="AX785">
        <v>0</v>
      </c>
      <c r="AY785">
        <v>1</v>
      </c>
      <c r="AZ785">
        <v>0</v>
      </c>
      <c r="BA785">
        <v>112</v>
      </c>
      <c r="BB785">
        <v>12</v>
      </c>
      <c r="BC785">
        <v>1</v>
      </c>
      <c r="BD785">
        <v>0</v>
      </c>
      <c r="BE785">
        <v>6</v>
      </c>
      <c r="BF785">
        <v>1</v>
      </c>
      <c r="BG785">
        <v>0</v>
      </c>
      <c r="BH785">
        <v>0</v>
      </c>
      <c r="BI785">
        <v>0</v>
      </c>
      <c r="BJ785">
        <v>4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12</v>
      </c>
      <c r="CB785">
        <v>5</v>
      </c>
      <c r="CC785">
        <v>3</v>
      </c>
      <c r="CD785">
        <v>1</v>
      </c>
      <c r="CE785">
        <v>1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5</v>
      </c>
      <c r="CR785">
        <v>4</v>
      </c>
      <c r="CS785">
        <v>1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1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2</v>
      </c>
      <c r="DH785">
        <v>0</v>
      </c>
      <c r="DI785">
        <v>0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0</v>
      </c>
      <c r="DP785">
        <v>0</v>
      </c>
      <c r="DQ785">
        <v>4</v>
      </c>
      <c r="DR785">
        <v>19</v>
      </c>
      <c r="DS785">
        <v>4</v>
      </c>
      <c r="DT785">
        <v>1</v>
      </c>
      <c r="DU785">
        <v>10</v>
      </c>
      <c r="DV785">
        <v>0</v>
      </c>
      <c r="DW785">
        <v>0</v>
      </c>
      <c r="DX785">
        <v>1</v>
      </c>
      <c r="DY785">
        <v>0</v>
      </c>
      <c r="DZ785">
        <v>0</v>
      </c>
      <c r="EA785">
        <v>0</v>
      </c>
      <c r="EB785">
        <v>0</v>
      </c>
      <c r="EC785">
        <v>1</v>
      </c>
      <c r="ED785">
        <v>0</v>
      </c>
      <c r="EE785">
        <v>0</v>
      </c>
      <c r="EF785">
        <v>0</v>
      </c>
      <c r="EG785">
        <v>0</v>
      </c>
      <c r="EH785">
        <v>0</v>
      </c>
      <c r="EI785">
        <v>0</v>
      </c>
      <c r="EJ785">
        <v>0</v>
      </c>
      <c r="EK785">
        <v>0</v>
      </c>
      <c r="EL785">
        <v>1</v>
      </c>
      <c r="EM785">
        <v>0</v>
      </c>
      <c r="EN785">
        <v>0</v>
      </c>
      <c r="EO785">
        <v>0</v>
      </c>
      <c r="EP785">
        <v>1</v>
      </c>
      <c r="EQ785">
        <v>19</v>
      </c>
      <c r="ER785">
        <v>11</v>
      </c>
      <c r="ES785">
        <v>2</v>
      </c>
      <c r="ET785">
        <v>2</v>
      </c>
      <c r="EU785">
        <v>4</v>
      </c>
      <c r="EV785">
        <v>0</v>
      </c>
      <c r="EW785">
        <v>0</v>
      </c>
      <c r="EX785">
        <v>0</v>
      </c>
      <c r="EY785">
        <v>1</v>
      </c>
      <c r="EZ785">
        <v>0</v>
      </c>
      <c r="FA785">
        <v>0</v>
      </c>
      <c r="FB785">
        <v>0</v>
      </c>
      <c r="FC785">
        <v>0</v>
      </c>
      <c r="FD785">
        <v>0</v>
      </c>
      <c r="FE785">
        <v>0</v>
      </c>
      <c r="FF785">
        <v>1</v>
      </c>
      <c r="FG785">
        <v>0</v>
      </c>
      <c r="FH785">
        <v>0</v>
      </c>
      <c r="FI785">
        <v>1</v>
      </c>
      <c r="FJ785">
        <v>0</v>
      </c>
      <c r="FK785">
        <v>0</v>
      </c>
      <c r="FL785">
        <v>0</v>
      </c>
      <c r="FM785">
        <v>0</v>
      </c>
      <c r="FN785">
        <v>0</v>
      </c>
      <c r="FO785">
        <v>0</v>
      </c>
      <c r="FP785">
        <v>0</v>
      </c>
      <c r="FQ785">
        <v>11</v>
      </c>
      <c r="FR785">
        <v>24</v>
      </c>
      <c r="FS785">
        <v>11</v>
      </c>
      <c r="FT785">
        <v>2</v>
      </c>
      <c r="FU785">
        <v>0</v>
      </c>
      <c r="FV785">
        <v>0</v>
      </c>
      <c r="FW785">
        <v>0</v>
      </c>
      <c r="FX785">
        <v>3</v>
      </c>
      <c r="FY785">
        <v>0</v>
      </c>
      <c r="FZ785">
        <v>0</v>
      </c>
      <c r="GA785">
        <v>1</v>
      </c>
      <c r="GB785">
        <v>1</v>
      </c>
      <c r="GC785">
        <v>0</v>
      </c>
      <c r="GD785">
        <v>1</v>
      </c>
      <c r="GE785">
        <v>1</v>
      </c>
      <c r="GF785">
        <v>1</v>
      </c>
      <c r="GG785">
        <v>1</v>
      </c>
      <c r="GH785">
        <v>0</v>
      </c>
      <c r="GI785">
        <v>0</v>
      </c>
      <c r="GJ785">
        <v>1</v>
      </c>
      <c r="GK785">
        <v>0</v>
      </c>
      <c r="GL785">
        <v>0</v>
      </c>
      <c r="GM785">
        <v>0</v>
      </c>
      <c r="GN785">
        <v>0</v>
      </c>
      <c r="GO785">
        <v>1</v>
      </c>
      <c r="GP785">
        <v>0</v>
      </c>
      <c r="GQ785">
        <v>24</v>
      </c>
      <c r="GR785">
        <v>6</v>
      </c>
      <c r="GS785">
        <v>3</v>
      </c>
      <c r="GT785">
        <v>0</v>
      </c>
      <c r="GU785">
        <v>1</v>
      </c>
      <c r="GV785">
        <v>1</v>
      </c>
      <c r="GW785">
        <v>0</v>
      </c>
      <c r="GX785">
        <v>0</v>
      </c>
      <c r="GY785">
        <v>0</v>
      </c>
      <c r="GZ785">
        <v>0</v>
      </c>
      <c r="HA785">
        <v>0</v>
      </c>
      <c r="HB785">
        <v>0</v>
      </c>
      <c r="HC785">
        <v>0</v>
      </c>
      <c r="HD785">
        <v>0</v>
      </c>
      <c r="HE785">
        <v>0</v>
      </c>
      <c r="HF785">
        <v>0</v>
      </c>
      <c r="HG785">
        <v>0</v>
      </c>
      <c r="HH785">
        <v>0</v>
      </c>
      <c r="HI785">
        <v>0</v>
      </c>
      <c r="HJ785">
        <v>1</v>
      </c>
      <c r="HK785">
        <v>0</v>
      </c>
      <c r="HL785">
        <v>0</v>
      </c>
      <c r="HM785">
        <v>0</v>
      </c>
      <c r="HN785">
        <v>0</v>
      </c>
      <c r="HO785">
        <v>0</v>
      </c>
      <c r="HP785">
        <v>0</v>
      </c>
      <c r="HQ785">
        <v>6</v>
      </c>
      <c r="HR785">
        <v>0</v>
      </c>
      <c r="HS785">
        <v>0</v>
      </c>
      <c r="HT785">
        <v>0</v>
      </c>
      <c r="HU785">
        <v>0</v>
      </c>
      <c r="HV785">
        <v>0</v>
      </c>
      <c r="HW785">
        <v>0</v>
      </c>
      <c r="HX785">
        <v>0</v>
      </c>
      <c r="HY785">
        <v>0</v>
      </c>
      <c r="HZ785">
        <v>0</v>
      </c>
      <c r="IA785">
        <v>0</v>
      </c>
      <c r="IB785">
        <v>0</v>
      </c>
      <c r="IC785">
        <v>0</v>
      </c>
      <c r="ID785">
        <v>0</v>
      </c>
      <c r="IE785">
        <v>0</v>
      </c>
    </row>
    <row r="786" spans="1:239">
      <c r="A786" t="s">
        <v>265</v>
      </c>
      <c r="B786" t="s">
        <v>262</v>
      </c>
      <c r="C786" t="str">
        <f>"062012"</f>
        <v>062012</v>
      </c>
      <c r="D786" t="s">
        <v>264</v>
      </c>
      <c r="E786">
        <v>4</v>
      </c>
      <c r="F786">
        <v>943</v>
      </c>
      <c r="G786">
        <v>720</v>
      </c>
      <c r="H786">
        <v>381</v>
      </c>
      <c r="I786">
        <v>339</v>
      </c>
      <c r="J786">
        <v>2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339</v>
      </c>
      <c r="T786">
        <v>0</v>
      </c>
      <c r="U786">
        <v>0</v>
      </c>
      <c r="V786">
        <v>339</v>
      </c>
      <c r="W786">
        <v>3</v>
      </c>
      <c r="X786">
        <v>3</v>
      </c>
      <c r="Y786">
        <v>0</v>
      </c>
      <c r="Z786">
        <v>0</v>
      </c>
      <c r="AA786">
        <v>336</v>
      </c>
      <c r="AB786">
        <v>176</v>
      </c>
      <c r="AC786">
        <v>12</v>
      </c>
      <c r="AD786">
        <v>86</v>
      </c>
      <c r="AE786">
        <v>5</v>
      </c>
      <c r="AF786">
        <v>2</v>
      </c>
      <c r="AG786">
        <v>4</v>
      </c>
      <c r="AH786">
        <v>0</v>
      </c>
      <c r="AI786">
        <v>8</v>
      </c>
      <c r="AJ786">
        <v>17</v>
      </c>
      <c r="AK786">
        <v>28</v>
      </c>
      <c r="AL786">
        <v>8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1</v>
      </c>
      <c r="AU786">
        <v>0</v>
      </c>
      <c r="AV786">
        <v>0</v>
      </c>
      <c r="AW786">
        <v>0</v>
      </c>
      <c r="AX786">
        <v>1</v>
      </c>
      <c r="AY786">
        <v>2</v>
      </c>
      <c r="AZ786">
        <v>2</v>
      </c>
      <c r="BA786">
        <v>176</v>
      </c>
      <c r="BB786">
        <v>16</v>
      </c>
      <c r="BC786">
        <v>2</v>
      </c>
      <c r="BD786">
        <v>0</v>
      </c>
      <c r="BE786">
        <v>4</v>
      </c>
      <c r="BF786">
        <v>0</v>
      </c>
      <c r="BG786">
        <v>1</v>
      </c>
      <c r="BH786">
        <v>1</v>
      </c>
      <c r="BI786">
        <v>1</v>
      </c>
      <c r="BJ786">
        <v>1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1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3</v>
      </c>
      <c r="BX786">
        <v>0</v>
      </c>
      <c r="BY786">
        <v>0</v>
      </c>
      <c r="BZ786">
        <v>2</v>
      </c>
      <c r="CA786">
        <v>16</v>
      </c>
      <c r="CB786">
        <v>6</v>
      </c>
      <c r="CC786">
        <v>2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0</v>
      </c>
      <c r="CJ786">
        <v>0</v>
      </c>
      <c r="CK786">
        <v>0</v>
      </c>
      <c r="CL786">
        <v>1</v>
      </c>
      <c r="CM786">
        <v>0</v>
      </c>
      <c r="CN786">
        <v>0</v>
      </c>
      <c r="CO786">
        <v>1</v>
      </c>
      <c r="CP786">
        <v>0</v>
      </c>
      <c r="CQ786">
        <v>6</v>
      </c>
      <c r="CR786">
        <v>15</v>
      </c>
      <c r="CS786">
        <v>6</v>
      </c>
      <c r="CT786">
        <v>0</v>
      </c>
      <c r="CU786">
        <v>1</v>
      </c>
      <c r="CV786">
        <v>0</v>
      </c>
      <c r="CW786">
        <v>1</v>
      </c>
      <c r="CX786">
        <v>1</v>
      </c>
      <c r="CY786">
        <v>0</v>
      </c>
      <c r="CZ786">
        <v>0</v>
      </c>
      <c r="DA786">
        <v>1</v>
      </c>
      <c r="DB786">
        <v>1</v>
      </c>
      <c r="DC786">
        <v>0</v>
      </c>
      <c r="DD786">
        <v>0</v>
      </c>
      <c r="DE786">
        <v>0</v>
      </c>
      <c r="DF786">
        <v>0</v>
      </c>
      <c r="DG786">
        <v>0</v>
      </c>
      <c r="DH786">
        <v>0</v>
      </c>
      <c r="DI786">
        <v>0</v>
      </c>
      <c r="DJ786">
        <v>0</v>
      </c>
      <c r="DK786">
        <v>1</v>
      </c>
      <c r="DL786">
        <v>0</v>
      </c>
      <c r="DM786">
        <v>1</v>
      </c>
      <c r="DN786">
        <v>1</v>
      </c>
      <c r="DO786">
        <v>0</v>
      </c>
      <c r="DP786">
        <v>1</v>
      </c>
      <c r="DQ786">
        <v>15</v>
      </c>
      <c r="DR786">
        <v>60</v>
      </c>
      <c r="DS786">
        <v>11</v>
      </c>
      <c r="DT786">
        <v>7</v>
      </c>
      <c r="DU786">
        <v>23</v>
      </c>
      <c r="DV786">
        <v>3</v>
      </c>
      <c r="DW786">
        <v>0</v>
      </c>
      <c r="DX786">
        <v>0</v>
      </c>
      <c r="DY786">
        <v>3</v>
      </c>
      <c r="DZ786">
        <v>0</v>
      </c>
      <c r="EA786">
        <v>0</v>
      </c>
      <c r="EB786">
        <v>0</v>
      </c>
      <c r="EC786">
        <v>0</v>
      </c>
      <c r="ED786">
        <v>0</v>
      </c>
      <c r="EE786">
        <v>0</v>
      </c>
      <c r="EF786">
        <v>0</v>
      </c>
      <c r="EG786">
        <v>0</v>
      </c>
      <c r="EH786">
        <v>0</v>
      </c>
      <c r="EI786">
        <v>0</v>
      </c>
      <c r="EJ786">
        <v>3</v>
      </c>
      <c r="EK786">
        <v>0</v>
      </c>
      <c r="EL786">
        <v>0</v>
      </c>
      <c r="EM786">
        <v>1</v>
      </c>
      <c r="EN786">
        <v>0</v>
      </c>
      <c r="EO786">
        <v>0</v>
      </c>
      <c r="EP786">
        <v>9</v>
      </c>
      <c r="EQ786">
        <v>60</v>
      </c>
      <c r="ER786">
        <v>20</v>
      </c>
      <c r="ES786">
        <v>3</v>
      </c>
      <c r="ET786">
        <v>4</v>
      </c>
      <c r="EU786">
        <v>10</v>
      </c>
      <c r="EV786">
        <v>0</v>
      </c>
      <c r="EW786">
        <v>0</v>
      </c>
      <c r="EX786">
        <v>0</v>
      </c>
      <c r="EY786">
        <v>1</v>
      </c>
      <c r="EZ786">
        <v>0</v>
      </c>
      <c r="FA786">
        <v>0</v>
      </c>
      <c r="FB786">
        <v>0</v>
      </c>
      <c r="FC786">
        <v>0</v>
      </c>
      <c r="FD786">
        <v>1</v>
      </c>
      <c r="FE786">
        <v>0</v>
      </c>
      <c r="FF786">
        <v>0</v>
      </c>
      <c r="FG786">
        <v>0</v>
      </c>
      <c r="FH786">
        <v>1</v>
      </c>
      <c r="FI786">
        <v>0</v>
      </c>
      <c r="FJ786">
        <v>0</v>
      </c>
      <c r="FK786">
        <v>0</v>
      </c>
      <c r="FL786">
        <v>0</v>
      </c>
      <c r="FM786">
        <v>0</v>
      </c>
      <c r="FN786">
        <v>0</v>
      </c>
      <c r="FO786">
        <v>0</v>
      </c>
      <c r="FP786">
        <v>0</v>
      </c>
      <c r="FQ786">
        <v>20</v>
      </c>
      <c r="FR786">
        <v>37</v>
      </c>
      <c r="FS786">
        <v>17</v>
      </c>
      <c r="FT786">
        <v>3</v>
      </c>
      <c r="FU786">
        <v>1</v>
      </c>
      <c r="FV786">
        <v>1</v>
      </c>
      <c r="FW786">
        <v>1</v>
      </c>
      <c r="FX786">
        <v>3</v>
      </c>
      <c r="FY786">
        <v>0</v>
      </c>
      <c r="FZ786">
        <v>0</v>
      </c>
      <c r="GA786">
        <v>0</v>
      </c>
      <c r="GB786">
        <v>3</v>
      </c>
      <c r="GC786">
        <v>1</v>
      </c>
      <c r="GD786">
        <v>0</v>
      </c>
      <c r="GE786">
        <v>2</v>
      </c>
      <c r="GF786">
        <v>0</v>
      </c>
      <c r="GG786">
        <v>2</v>
      </c>
      <c r="GH786">
        <v>1</v>
      </c>
      <c r="GI786">
        <v>0</v>
      </c>
      <c r="GJ786">
        <v>0</v>
      </c>
      <c r="GK786">
        <v>0</v>
      </c>
      <c r="GL786">
        <v>0</v>
      </c>
      <c r="GM786">
        <v>1</v>
      </c>
      <c r="GN786">
        <v>0</v>
      </c>
      <c r="GO786">
        <v>0</v>
      </c>
      <c r="GP786">
        <v>1</v>
      </c>
      <c r="GQ786">
        <v>37</v>
      </c>
      <c r="GR786">
        <v>6</v>
      </c>
      <c r="GS786">
        <v>2</v>
      </c>
      <c r="GT786">
        <v>2</v>
      </c>
      <c r="GU786">
        <v>0</v>
      </c>
      <c r="GV786">
        <v>1</v>
      </c>
      <c r="GW786">
        <v>1</v>
      </c>
      <c r="GX786">
        <v>0</v>
      </c>
      <c r="GY786">
        <v>0</v>
      </c>
      <c r="GZ786">
        <v>0</v>
      </c>
      <c r="HA786">
        <v>0</v>
      </c>
      <c r="HB786">
        <v>0</v>
      </c>
      <c r="HC786">
        <v>0</v>
      </c>
      <c r="HD786">
        <v>0</v>
      </c>
      <c r="HE786">
        <v>0</v>
      </c>
      <c r="HF786">
        <v>0</v>
      </c>
      <c r="HG786">
        <v>0</v>
      </c>
      <c r="HH786">
        <v>0</v>
      </c>
      <c r="HI786">
        <v>0</v>
      </c>
      <c r="HJ786">
        <v>0</v>
      </c>
      <c r="HK786">
        <v>0</v>
      </c>
      <c r="HL786">
        <v>0</v>
      </c>
      <c r="HM786">
        <v>0</v>
      </c>
      <c r="HN786">
        <v>0</v>
      </c>
      <c r="HO786">
        <v>0</v>
      </c>
      <c r="HP786">
        <v>0</v>
      </c>
      <c r="HQ786">
        <v>6</v>
      </c>
      <c r="HR786">
        <v>0</v>
      </c>
      <c r="HS786">
        <v>0</v>
      </c>
      <c r="HT786">
        <v>0</v>
      </c>
      <c r="HU786">
        <v>0</v>
      </c>
      <c r="HV786">
        <v>0</v>
      </c>
      <c r="HW786">
        <v>0</v>
      </c>
      <c r="HX786">
        <v>0</v>
      </c>
      <c r="HY786">
        <v>0</v>
      </c>
      <c r="HZ786">
        <v>0</v>
      </c>
      <c r="IA786">
        <v>0</v>
      </c>
      <c r="IB786">
        <v>0</v>
      </c>
      <c r="IC786">
        <v>0</v>
      </c>
      <c r="ID786">
        <v>0</v>
      </c>
      <c r="IE786">
        <v>0</v>
      </c>
    </row>
    <row r="787" spans="1:239">
      <c r="A787" t="s">
        <v>263</v>
      </c>
      <c r="B787" t="s">
        <v>262</v>
      </c>
      <c r="C787" t="str">
        <f>"062012"</f>
        <v>062012</v>
      </c>
      <c r="D787" t="s">
        <v>261</v>
      </c>
      <c r="E787">
        <v>5</v>
      </c>
      <c r="F787">
        <v>1012</v>
      </c>
      <c r="G787">
        <v>780</v>
      </c>
      <c r="H787">
        <v>397</v>
      </c>
      <c r="I787">
        <v>383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383</v>
      </c>
      <c r="T787">
        <v>0</v>
      </c>
      <c r="U787">
        <v>0</v>
      </c>
      <c r="V787">
        <v>383</v>
      </c>
      <c r="W787">
        <v>10</v>
      </c>
      <c r="X787">
        <v>9</v>
      </c>
      <c r="Y787">
        <v>1</v>
      </c>
      <c r="Z787">
        <v>0</v>
      </c>
      <c r="AA787">
        <v>373</v>
      </c>
      <c r="AB787">
        <v>201</v>
      </c>
      <c r="AC787">
        <v>21</v>
      </c>
      <c r="AD787">
        <v>93</v>
      </c>
      <c r="AE787">
        <v>5</v>
      </c>
      <c r="AF787">
        <v>3</v>
      </c>
      <c r="AG787">
        <v>6</v>
      </c>
      <c r="AH787">
        <v>0</v>
      </c>
      <c r="AI787">
        <v>19</v>
      </c>
      <c r="AJ787">
        <v>3</v>
      </c>
      <c r="AK787">
        <v>34</v>
      </c>
      <c r="AL787">
        <v>9</v>
      </c>
      <c r="AM787">
        <v>0</v>
      </c>
      <c r="AN787">
        <v>1</v>
      </c>
      <c r="AO787">
        <v>0</v>
      </c>
      <c r="AP787">
        <v>3</v>
      </c>
      <c r="AQ787">
        <v>0</v>
      </c>
      <c r="AR787">
        <v>0</v>
      </c>
      <c r="AS787">
        <v>1</v>
      </c>
      <c r="AT787">
        <v>1</v>
      </c>
      <c r="AU787">
        <v>0</v>
      </c>
      <c r="AV787">
        <v>0</v>
      </c>
      <c r="AW787">
        <v>1</v>
      </c>
      <c r="AX787">
        <v>0</v>
      </c>
      <c r="AY787">
        <v>0</v>
      </c>
      <c r="AZ787">
        <v>1</v>
      </c>
      <c r="BA787">
        <v>201</v>
      </c>
      <c r="BB787">
        <v>32</v>
      </c>
      <c r="BC787">
        <v>3</v>
      </c>
      <c r="BD787">
        <v>1</v>
      </c>
      <c r="BE787">
        <v>10</v>
      </c>
      <c r="BF787">
        <v>1</v>
      </c>
      <c r="BG787">
        <v>0</v>
      </c>
      <c r="BH787">
        <v>1</v>
      </c>
      <c r="BI787">
        <v>6</v>
      </c>
      <c r="BJ787">
        <v>5</v>
      </c>
      <c r="BK787">
        <v>0</v>
      </c>
      <c r="BL787">
        <v>0</v>
      </c>
      <c r="BM787">
        <v>0</v>
      </c>
      <c r="BN787">
        <v>2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2</v>
      </c>
      <c r="BY787">
        <v>0</v>
      </c>
      <c r="BZ787">
        <v>1</v>
      </c>
      <c r="CA787">
        <v>32</v>
      </c>
      <c r="CB787">
        <v>13</v>
      </c>
      <c r="CC787">
        <v>7</v>
      </c>
      <c r="CD787">
        <v>0</v>
      </c>
      <c r="CE787">
        <v>3</v>
      </c>
      <c r="CF787">
        <v>1</v>
      </c>
      <c r="CG787">
        <v>0</v>
      </c>
      <c r="CH787">
        <v>0</v>
      </c>
      <c r="CI787">
        <v>0</v>
      </c>
      <c r="CJ787">
        <v>0</v>
      </c>
      <c r="CK787">
        <v>1</v>
      </c>
      <c r="CL787">
        <v>0</v>
      </c>
      <c r="CM787">
        <v>0</v>
      </c>
      <c r="CN787">
        <v>0</v>
      </c>
      <c r="CO787">
        <v>0</v>
      </c>
      <c r="CP787">
        <v>1</v>
      </c>
      <c r="CQ787">
        <v>13</v>
      </c>
      <c r="CR787">
        <v>19</v>
      </c>
      <c r="CS787">
        <v>13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1</v>
      </c>
      <c r="DA787">
        <v>1</v>
      </c>
      <c r="DB787">
        <v>0</v>
      </c>
      <c r="DC787">
        <v>1</v>
      </c>
      <c r="DD787">
        <v>0</v>
      </c>
      <c r="DE787">
        <v>0</v>
      </c>
      <c r="DF787">
        <v>1</v>
      </c>
      <c r="DG787">
        <v>1</v>
      </c>
      <c r="DH787">
        <v>0</v>
      </c>
      <c r="DI787">
        <v>1</v>
      </c>
      <c r="DJ787">
        <v>0</v>
      </c>
      <c r="DK787">
        <v>0</v>
      </c>
      <c r="DL787">
        <v>0</v>
      </c>
      <c r="DM787">
        <v>0</v>
      </c>
      <c r="DN787">
        <v>0</v>
      </c>
      <c r="DO787">
        <v>0</v>
      </c>
      <c r="DP787">
        <v>0</v>
      </c>
      <c r="DQ787">
        <v>19</v>
      </c>
      <c r="DR787">
        <v>32</v>
      </c>
      <c r="DS787">
        <v>7</v>
      </c>
      <c r="DT787">
        <v>0</v>
      </c>
      <c r="DU787">
        <v>8</v>
      </c>
      <c r="DV787">
        <v>1</v>
      </c>
      <c r="DW787">
        <v>0</v>
      </c>
      <c r="DX787">
        <v>0</v>
      </c>
      <c r="DY787">
        <v>0</v>
      </c>
      <c r="DZ787">
        <v>0</v>
      </c>
      <c r="EA787">
        <v>0</v>
      </c>
      <c r="EB787">
        <v>0</v>
      </c>
      <c r="EC787">
        <v>1</v>
      </c>
      <c r="ED787">
        <v>0</v>
      </c>
      <c r="EE787">
        <v>0</v>
      </c>
      <c r="EF787">
        <v>0</v>
      </c>
      <c r="EG787">
        <v>1</v>
      </c>
      <c r="EH787">
        <v>0</v>
      </c>
      <c r="EI787">
        <v>0</v>
      </c>
      <c r="EJ787">
        <v>1</v>
      </c>
      <c r="EK787">
        <v>0</v>
      </c>
      <c r="EL787">
        <v>1</v>
      </c>
      <c r="EM787">
        <v>0</v>
      </c>
      <c r="EN787">
        <v>11</v>
      </c>
      <c r="EO787">
        <v>0</v>
      </c>
      <c r="EP787">
        <v>1</v>
      </c>
      <c r="EQ787">
        <v>32</v>
      </c>
      <c r="ER787">
        <v>9</v>
      </c>
      <c r="ES787">
        <v>4</v>
      </c>
      <c r="ET787">
        <v>0</v>
      </c>
      <c r="EU787">
        <v>1</v>
      </c>
      <c r="EV787">
        <v>0</v>
      </c>
      <c r="EW787">
        <v>1</v>
      </c>
      <c r="EX787">
        <v>0</v>
      </c>
      <c r="EY787">
        <v>0</v>
      </c>
      <c r="EZ787">
        <v>0</v>
      </c>
      <c r="FA787">
        <v>0</v>
      </c>
      <c r="FB787">
        <v>1</v>
      </c>
      <c r="FC787">
        <v>1</v>
      </c>
      <c r="FD787">
        <v>0</v>
      </c>
      <c r="FE787">
        <v>0</v>
      </c>
      <c r="FF787">
        <v>0</v>
      </c>
      <c r="FG787">
        <v>0</v>
      </c>
      <c r="FH787">
        <v>0</v>
      </c>
      <c r="FI787">
        <v>0</v>
      </c>
      <c r="FJ787">
        <v>0</v>
      </c>
      <c r="FK787">
        <v>0</v>
      </c>
      <c r="FL787">
        <v>0</v>
      </c>
      <c r="FM787">
        <v>0</v>
      </c>
      <c r="FN787">
        <v>0</v>
      </c>
      <c r="FO787">
        <v>0</v>
      </c>
      <c r="FP787">
        <v>1</v>
      </c>
      <c r="FQ787">
        <v>9</v>
      </c>
      <c r="FR787">
        <v>50</v>
      </c>
      <c r="FS787">
        <v>19</v>
      </c>
      <c r="FT787">
        <v>6</v>
      </c>
      <c r="FU787">
        <v>2</v>
      </c>
      <c r="FV787">
        <v>0</v>
      </c>
      <c r="FW787">
        <v>0</v>
      </c>
      <c r="FX787">
        <v>4</v>
      </c>
      <c r="FY787">
        <v>2</v>
      </c>
      <c r="FZ787">
        <v>0</v>
      </c>
      <c r="GA787">
        <v>0</v>
      </c>
      <c r="GB787">
        <v>5</v>
      </c>
      <c r="GC787">
        <v>0</v>
      </c>
      <c r="GD787">
        <v>0</v>
      </c>
      <c r="GE787">
        <v>2</v>
      </c>
      <c r="GF787">
        <v>2</v>
      </c>
      <c r="GG787">
        <v>0</v>
      </c>
      <c r="GH787">
        <v>0</v>
      </c>
      <c r="GI787">
        <v>2</v>
      </c>
      <c r="GJ787">
        <v>2</v>
      </c>
      <c r="GK787">
        <v>1</v>
      </c>
      <c r="GL787">
        <v>2</v>
      </c>
      <c r="GM787">
        <v>0</v>
      </c>
      <c r="GN787">
        <v>0</v>
      </c>
      <c r="GO787">
        <v>1</v>
      </c>
      <c r="GP787">
        <v>0</v>
      </c>
      <c r="GQ787">
        <v>50</v>
      </c>
      <c r="GR787">
        <v>15</v>
      </c>
      <c r="GS787">
        <v>1</v>
      </c>
      <c r="GT787">
        <v>10</v>
      </c>
      <c r="GU787">
        <v>0</v>
      </c>
      <c r="GV787">
        <v>0</v>
      </c>
      <c r="GW787">
        <v>0</v>
      </c>
      <c r="GX787">
        <v>0</v>
      </c>
      <c r="GY787">
        <v>0</v>
      </c>
      <c r="GZ787">
        <v>0</v>
      </c>
      <c r="HA787">
        <v>0</v>
      </c>
      <c r="HB787">
        <v>0</v>
      </c>
      <c r="HC787">
        <v>0</v>
      </c>
      <c r="HD787">
        <v>1</v>
      </c>
      <c r="HE787">
        <v>0</v>
      </c>
      <c r="HF787">
        <v>0</v>
      </c>
      <c r="HG787">
        <v>0</v>
      </c>
      <c r="HH787">
        <v>0</v>
      </c>
      <c r="HI787">
        <v>0</v>
      </c>
      <c r="HJ787">
        <v>0</v>
      </c>
      <c r="HK787">
        <v>0</v>
      </c>
      <c r="HL787">
        <v>0</v>
      </c>
      <c r="HM787">
        <v>0</v>
      </c>
      <c r="HN787">
        <v>2</v>
      </c>
      <c r="HO787">
        <v>0</v>
      </c>
      <c r="HP787">
        <v>1</v>
      </c>
      <c r="HQ787">
        <v>15</v>
      </c>
      <c r="HR787">
        <v>2</v>
      </c>
      <c r="HS787">
        <v>1</v>
      </c>
      <c r="HT787">
        <v>0</v>
      </c>
      <c r="HU787">
        <v>1</v>
      </c>
      <c r="HV787">
        <v>0</v>
      </c>
      <c r="HW787">
        <v>0</v>
      </c>
      <c r="HX787">
        <v>0</v>
      </c>
      <c r="HY787">
        <v>0</v>
      </c>
      <c r="HZ787">
        <v>0</v>
      </c>
      <c r="IA787">
        <v>0</v>
      </c>
      <c r="IB787">
        <v>0</v>
      </c>
      <c r="IC787">
        <v>0</v>
      </c>
      <c r="ID787">
        <v>0</v>
      </c>
      <c r="IE787">
        <v>2</v>
      </c>
    </row>
    <row r="788" spans="1:239">
      <c r="A788" t="s">
        <v>260</v>
      </c>
      <c r="B788" t="s">
        <v>242</v>
      </c>
      <c r="C788" t="str">
        <f>"062013"</f>
        <v>062013</v>
      </c>
      <c r="D788" t="s">
        <v>259</v>
      </c>
      <c r="E788">
        <v>1</v>
      </c>
      <c r="F788">
        <v>1286</v>
      </c>
      <c r="G788">
        <v>980</v>
      </c>
      <c r="H788">
        <v>391</v>
      </c>
      <c r="I788">
        <v>589</v>
      </c>
      <c r="J788">
        <v>1</v>
      </c>
      <c r="K788">
        <v>5</v>
      </c>
      <c r="L788">
        <v>3</v>
      </c>
      <c r="M788">
        <v>3</v>
      </c>
      <c r="N788">
        <v>0</v>
      </c>
      <c r="O788">
        <v>0</v>
      </c>
      <c r="P788">
        <v>0</v>
      </c>
      <c r="Q788">
        <v>0</v>
      </c>
      <c r="R788">
        <v>3</v>
      </c>
      <c r="S788">
        <v>592</v>
      </c>
      <c r="T788">
        <v>3</v>
      </c>
      <c r="U788">
        <v>0</v>
      </c>
      <c r="V788">
        <v>592</v>
      </c>
      <c r="W788">
        <v>12</v>
      </c>
      <c r="X788">
        <v>10</v>
      </c>
      <c r="Y788">
        <v>2</v>
      </c>
      <c r="Z788">
        <v>0</v>
      </c>
      <c r="AA788">
        <v>580</v>
      </c>
      <c r="AB788">
        <v>259</v>
      </c>
      <c r="AC788">
        <v>49</v>
      </c>
      <c r="AD788">
        <v>109</v>
      </c>
      <c r="AE788">
        <v>5</v>
      </c>
      <c r="AF788">
        <v>0</v>
      </c>
      <c r="AG788">
        <v>3</v>
      </c>
      <c r="AH788">
        <v>0</v>
      </c>
      <c r="AI788">
        <v>11</v>
      </c>
      <c r="AJ788">
        <v>8</v>
      </c>
      <c r="AK788">
        <v>49</v>
      </c>
      <c r="AL788">
        <v>7</v>
      </c>
      <c r="AM788">
        <v>6</v>
      </c>
      <c r="AN788">
        <v>1</v>
      </c>
      <c r="AO788">
        <v>0</v>
      </c>
      <c r="AP788">
        <v>5</v>
      </c>
      <c r="AQ788">
        <v>0</v>
      </c>
      <c r="AR788">
        <v>0</v>
      </c>
      <c r="AS788">
        <v>1</v>
      </c>
      <c r="AT788">
        <v>1</v>
      </c>
      <c r="AU788">
        <v>1</v>
      </c>
      <c r="AV788">
        <v>0</v>
      </c>
      <c r="AW788">
        <v>0</v>
      </c>
      <c r="AX788">
        <v>0</v>
      </c>
      <c r="AY788">
        <v>1</v>
      </c>
      <c r="AZ788">
        <v>2</v>
      </c>
      <c r="BA788">
        <v>259</v>
      </c>
      <c r="BB788">
        <v>81</v>
      </c>
      <c r="BC788">
        <v>11</v>
      </c>
      <c r="BD788">
        <v>4</v>
      </c>
      <c r="BE788">
        <v>33</v>
      </c>
      <c r="BF788">
        <v>1</v>
      </c>
      <c r="BG788">
        <v>3</v>
      </c>
      <c r="BH788">
        <v>4</v>
      </c>
      <c r="BI788">
        <v>4</v>
      </c>
      <c r="BJ788">
        <v>7</v>
      </c>
      <c r="BK788">
        <v>0</v>
      </c>
      <c r="BL788">
        <v>3</v>
      </c>
      <c r="BM788">
        <v>1</v>
      </c>
      <c r="BN788">
        <v>0</v>
      </c>
      <c r="BO788">
        <v>3</v>
      </c>
      <c r="BP788">
        <v>0</v>
      </c>
      <c r="BQ788">
        <v>1</v>
      </c>
      <c r="BR788">
        <v>1</v>
      </c>
      <c r="BS788">
        <v>0</v>
      </c>
      <c r="BT788">
        <v>0</v>
      </c>
      <c r="BU788">
        <v>1</v>
      </c>
      <c r="BV788">
        <v>0</v>
      </c>
      <c r="BW788">
        <v>3</v>
      </c>
      <c r="BX788">
        <v>0</v>
      </c>
      <c r="BY788">
        <v>0</v>
      </c>
      <c r="BZ788">
        <v>1</v>
      </c>
      <c r="CA788">
        <v>81</v>
      </c>
      <c r="CB788">
        <v>22</v>
      </c>
      <c r="CC788">
        <v>12</v>
      </c>
      <c r="CD788">
        <v>1</v>
      </c>
      <c r="CE788">
        <v>0</v>
      </c>
      <c r="CF788">
        <v>1</v>
      </c>
      <c r="CG788">
        <v>1</v>
      </c>
      <c r="CH788">
        <v>1</v>
      </c>
      <c r="CI788">
        <v>0</v>
      </c>
      <c r="CJ788">
        <v>0</v>
      </c>
      <c r="CK788">
        <v>0</v>
      </c>
      <c r="CL788">
        <v>1</v>
      </c>
      <c r="CM788">
        <v>0</v>
      </c>
      <c r="CN788">
        <v>0</v>
      </c>
      <c r="CO788">
        <v>0</v>
      </c>
      <c r="CP788">
        <v>5</v>
      </c>
      <c r="CQ788">
        <v>22</v>
      </c>
      <c r="CR788">
        <v>25</v>
      </c>
      <c r="CS788">
        <v>11</v>
      </c>
      <c r="CT788">
        <v>0</v>
      </c>
      <c r="CU788">
        <v>1</v>
      </c>
      <c r="CV788">
        <v>1</v>
      </c>
      <c r="CW788">
        <v>3</v>
      </c>
      <c r="CX788">
        <v>1</v>
      </c>
      <c r="CY788">
        <v>0</v>
      </c>
      <c r="CZ788">
        <v>4</v>
      </c>
      <c r="DA788">
        <v>0</v>
      </c>
      <c r="DB788">
        <v>0</v>
      </c>
      <c r="DC788">
        <v>1</v>
      </c>
      <c r="DD788">
        <v>0</v>
      </c>
      <c r="DE788">
        <v>0</v>
      </c>
      <c r="DF788">
        <v>1</v>
      </c>
      <c r="DG788">
        <v>0</v>
      </c>
      <c r="DH788">
        <v>1</v>
      </c>
      <c r="DI788">
        <v>0</v>
      </c>
      <c r="DJ788">
        <v>0</v>
      </c>
      <c r="DK788">
        <v>0</v>
      </c>
      <c r="DL788">
        <v>0</v>
      </c>
      <c r="DM788">
        <v>0</v>
      </c>
      <c r="DN788">
        <v>1</v>
      </c>
      <c r="DO788">
        <v>0</v>
      </c>
      <c r="DP788">
        <v>0</v>
      </c>
      <c r="DQ788">
        <v>25</v>
      </c>
      <c r="DR788">
        <v>58</v>
      </c>
      <c r="DS788">
        <v>15</v>
      </c>
      <c r="DT788">
        <v>0</v>
      </c>
      <c r="DU788">
        <v>14</v>
      </c>
      <c r="DV788">
        <v>0</v>
      </c>
      <c r="DW788">
        <v>6</v>
      </c>
      <c r="DX788">
        <v>0</v>
      </c>
      <c r="DY788">
        <v>1</v>
      </c>
      <c r="DZ788">
        <v>0</v>
      </c>
      <c r="EA788">
        <v>4</v>
      </c>
      <c r="EB788">
        <v>0</v>
      </c>
      <c r="EC788">
        <v>4</v>
      </c>
      <c r="ED788">
        <v>0</v>
      </c>
      <c r="EE788">
        <v>0</v>
      </c>
      <c r="EF788">
        <v>0</v>
      </c>
      <c r="EG788">
        <v>0</v>
      </c>
      <c r="EH788">
        <v>0</v>
      </c>
      <c r="EI788">
        <v>0</v>
      </c>
      <c r="EJ788">
        <v>5</v>
      </c>
      <c r="EK788">
        <v>0</v>
      </c>
      <c r="EL788">
        <v>0</v>
      </c>
      <c r="EM788">
        <v>0</v>
      </c>
      <c r="EN788">
        <v>8</v>
      </c>
      <c r="EO788">
        <v>0</v>
      </c>
      <c r="EP788">
        <v>1</v>
      </c>
      <c r="EQ788">
        <v>58</v>
      </c>
      <c r="ER788">
        <v>43</v>
      </c>
      <c r="ES788">
        <v>11</v>
      </c>
      <c r="ET788">
        <v>5</v>
      </c>
      <c r="EU788">
        <v>7</v>
      </c>
      <c r="EV788">
        <v>0</v>
      </c>
      <c r="EW788">
        <v>3</v>
      </c>
      <c r="EX788">
        <v>1</v>
      </c>
      <c r="EY788">
        <v>0</v>
      </c>
      <c r="EZ788">
        <v>1</v>
      </c>
      <c r="FA788">
        <v>0</v>
      </c>
      <c r="FB788">
        <v>2</v>
      </c>
      <c r="FC788">
        <v>0</v>
      </c>
      <c r="FD788">
        <v>0</v>
      </c>
      <c r="FE788">
        <v>0</v>
      </c>
      <c r="FF788">
        <v>3</v>
      </c>
      <c r="FG788">
        <v>0</v>
      </c>
      <c r="FH788">
        <v>0</v>
      </c>
      <c r="FI788">
        <v>0</v>
      </c>
      <c r="FJ788">
        <v>0</v>
      </c>
      <c r="FK788">
        <v>0</v>
      </c>
      <c r="FL788">
        <v>0</v>
      </c>
      <c r="FM788">
        <v>0</v>
      </c>
      <c r="FN788">
        <v>1</v>
      </c>
      <c r="FO788">
        <v>2</v>
      </c>
      <c r="FP788">
        <v>7</v>
      </c>
      <c r="FQ788">
        <v>43</v>
      </c>
      <c r="FR788">
        <v>66</v>
      </c>
      <c r="FS788">
        <v>31</v>
      </c>
      <c r="FT788">
        <v>10</v>
      </c>
      <c r="FU788">
        <v>1</v>
      </c>
      <c r="FV788">
        <v>1</v>
      </c>
      <c r="FW788">
        <v>0</v>
      </c>
      <c r="FX788">
        <v>3</v>
      </c>
      <c r="FY788">
        <v>0</v>
      </c>
      <c r="FZ788">
        <v>1</v>
      </c>
      <c r="GA788">
        <v>1</v>
      </c>
      <c r="GB788">
        <v>6</v>
      </c>
      <c r="GC788">
        <v>0</v>
      </c>
      <c r="GD788">
        <v>3</v>
      </c>
      <c r="GE788">
        <v>0</v>
      </c>
      <c r="GF788">
        <v>2</v>
      </c>
      <c r="GG788">
        <v>0</v>
      </c>
      <c r="GH788">
        <v>1</v>
      </c>
      <c r="GI788">
        <v>1</v>
      </c>
      <c r="GJ788">
        <v>0</v>
      </c>
      <c r="GK788">
        <v>0</v>
      </c>
      <c r="GL788">
        <v>0</v>
      </c>
      <c r="GM788">
        <v>1</v>
      </c>
      <c r="GN788">
        <v>0</v>
      </c>
      <c r="GO788">
        <v>1</v>
      </c>
      <c r="GP788">
        <v>3</v>
      </c>
      <c r="GQ788">
        <v>66</v>
      </c>
      <c r="GR788">
        <v>25</v>
      </c>
      <c r="GS788">
        <v>9</v>
      </c>
      <c r="GT788">
        <v>9</v>
      </c>
      <c r="GU788">
        <v>0</v>
      </c>
      <c r="GV788">
        <v>0</v>
      </c>
      <c r="GW788">
        <v>0</v>
      </c>
      <c r="GX788">
        <v>0</v>
      </c>
      <c r="GY788">
        <v>1</v>
      </c>
      <c r="GZ788">
        <v>1</v>
      </c>
      <c r="HA788">
        <v>0</v>
      </c>
      <c r="HB788">
        <v>0</v>
      </c>
      <c r="HC788">
        <v>0</v>
      </c>
      <c r="HD788">
        <v>0</v>
      </c>
      <c r="HE788">
        <v>0</v>
      </c>
      <c r="HF788">
        <v>0</v>
      </c>
      <c r="HG788">
        <v>0</v>
      </c>
      <c r="HH788">
        <v>0</v>
      </c>
      <c r="HI788">
        <v>0</v>
      </c>
      <c r="HJ788">
        <v>1</v>
      </c>
      <c r="HK788">
        <v>0</v>
      </c>
      <c r="HL788">
        <v>1</v>
      </c>
      <c r="HM788">
        <v>2</v>
      </c>
      <c r="HN788">
        <v>1</v>
      </c>
      <c r="HO788">
        <v>0</v>
      </c>
      <c r="HP788">
        <v>0</v>
      </c>
      <c r="HQ788">
        <v>25</v>
      </c>
      <c r="HR788">
        <v>1</v>
      </c>
      <c r="HS788">
        <v>0</v>
      </c>
      <c r="HT788">
        <v>0</v>
      </c>
      <c r="HU788">
        <v>1</v>
      </c>
      <c r="HV788">
        <v>0</v>
      </c>
      <c r="HW788">
        <v>0</v>
      </c>
      <c r="HX788">
        <v>0</v>
      </c>
      <c r="HY788">
        <v>0</v>
      </c>
      <c r="HZ788">
        <v>0</v>
      </c>
      <c r="IA788">
        <v>0</v>
      </c>
      <c r="IB788">
        <v>0</v>
      </c>
      <c r="IC788">
        <v>0</v>
      </c>
      <c r="ID788">
        <v>0</v>
      </c>
      <c r="IE788">
        <v>1</v>
      </c>
    </row>
    <row r="789" spans="1:239">
      <c r="A789" t="s">
        <v>258</v>
      </c>
      <c r="B789" t="s">
        <v>242</v>
      </c>
      <c r="C789" t="str">
        <f>"062013"</f>
        <v>062013</v>
      </c>
      <c r="D789" t="s">
        <v>257</v>
      </c>
      <c r="E789">
        <v>2</v>
      </c>
      <c r="F789">
        <v>984</v>
      </c>
      <c r="G789">
        <v>750</v>
      </c>
      <c r="H789">
        <v>365</v>
      </c>
      <c r="I789">
        <v>385</v>
      </c>
      <c r="J789">
        <v>0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385</v>
      </c>
      <c r="T789">
        <v>0</v>
      </c>
      <c r="U789">
        <v>0</v>
      </c>
      <c r="V789">
        <v>385</v>
      </c>
      <c r="W789">
        <v>13</v>
      </c>
      <c r="X789">
        <v>10</v>
      </c>
      <c r="Y789">
        <v>3</v>
      </c>
      <c r="Z789">
        <v>0</v>
      </c>
      <c r="AA789">
        <v>372</v>
      </c>
      <c r="AB789">
        <v>202</v>
      </c>
      <c r="AC789">
        <v>32</v>
      </c>
      <c r="AD789">
        <v>89</v>
      </c>
      <c r="AE789">
        <v>0</v>
      </c>
      <c r="AF789">
        <v>12</v>
      </c>
      <c r="AG789">
        <v>5</v>
      </c>
      <c r="AH789">
        <v>1</v>
      </c>
      <c r="AI789">
        <v>6</v>
      </c>
      <c r="AJ789">
        <v>3</v>
      </c>
      <c r="AK789">
        <v>47</v>
      </c>
      <c r="AL789">
        <v>1</v>
      </c>
      <c r="AM789">
        <v>0</v>
      </c>
      <c r="AN789">
        <v>0</v>
      </c>
      <c r="AO789">
        <v>1</v>
      </c>
      <c r="AP789">
        <v>0</v>
      </c>
      <c r="AQ789">
        <v>0</v>
      </c>
      <c r="AR789">
        <v>0</v>
      </c>
      <c r="AS789">
        <v>2</v>
      </c>
      <c r="AT789">
        <v>0</v>
      </c>
      <c r="AU789">
        <v>1</v>
      </c>
      <c r="AV789">
        <v>0</v>
      </c>
      <c r="AW789">
        <v>0</v>
      </c>
      <c r="AX789">
        <v>0</v>
      </c>
      <c r="AY789">
        <v>0</v>
      </c>
      <c r="AZ789">
        <v>2</v>
      </c>
      <c r="BA789">
        <v>202</v>
      </c>
      <c r="BB789">
        <v>43</v>
      </c>
      <c r="BC789">
        <v>5</v>
      </c>
      <c r="BD789">
        <v>3</v>
      </c>
      <c r="BE789">
        <v>15</v>
      </c>
      <c r="BF789">
        <v>1</v>
      </c>
      <c r="BG789">
        <v>2</v>
      </c>
      <c r="BH789">
        <v>2</v>
      </c>
      <c r="BI789">
        <v>2</v>
      </c>
      <c r="BJ789">
        <v>1</v>
      </c>
      <c r="BK789">
        <v>1</v>
      </c>
      <c r="BL789">
        <v>0</v>
      </c>
      <c r="BM789">
        <v>1</v>
      </c>
      <c r="BN789">
        <v>0</v>
      </c>
      <c r="BO789">
        <v>1</v>
      </c>
      <c r="BP789">
        <v>0</v>
      </c>
      <c r="BQ789">
        <v>0</v>
      </c>
      <c r="BR789">
        <v>0</v>
      </c>
      <c r="BS789">
        <v>1</v>
      </c>
      <c r="BT789">
        <v>1</v>
      </c>
      <c r="BU789">
        <v>0</v>
      </c>
      <c r="BV789">
        <v>2</v>
      </c>
      <c r="BW789">
        <v>3</v>
      </c>
      <c r="BX789">
        <v>2</v>
      </c>
      <c r="BY789">
        <v>0</v>
      </c>
      <c r="BZ789">
        <v>0</v>
      </c>
      <c r="CA789">
        <v>43</v>
      </c>
      <c r="CB789">
        <v>15</v>
      </c>
      <c r="CC789">
        <v>8</v>
      </c>
      <c r="CD789">
        <v>0</v>
      </c>
      <c r="CE789">
        <v>3</v>
      </c>
      <c r="CF789">
        <v>1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2</v>
      </c>
      <c r="CO789">
        <v>0</v>
      </c>
      <c r="CP789">
        <v>1</v>
      </c>
      <c r="CQ789">
        <v>15</v>
      </c>
      <c r="CR789">
        <v>25</v>
      </c>
      <c r="CS789">
        <v>7</v>
      </c>
      <c r="CT789">
        <v>2</v>
      </c>
      <c r="CU789">
        <v>1</v>
      </c>
      <c r="CV789">
        <v>3</v>
      </c>
      <c r="CW789">
        <v>1</v>
      </c>
      <c r="CX789">
        <v>0</v>
      </c>
      <c r="CY789">
        <v>0</v>
      </c>
      <c r="CZ789">
        <v>3</v>
      </c>
      <c r="DA789">
        <v>2</v>
      </c>
      <c r="DB789">
        <v>0</v>
      </c>
      <c r="DC789">
        <v>2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  <c r="DJ789">
        <v>0</v>
      </c>
      <c r="DK789">
        <v>0</v>
      </c>
      <c r="DL789">
        <v>0</v>
      </c>
      <c r="DM789">
        <v>1</v>
      </c>
      <c r="DN789">
        <v>2</v>
      </c>
      <c r="DO789">
        <v>0</v>
      </c>
      <c r="DP789">
        <v>1</v>
      </c>
      <c r="DQ789">
        <v>25</v>
      </c>
      <c r="DR789">
        <v>21</v>
      </c>
      <c r="DS789">
        <v>6</v>
      </c>
      <c r="DT789">
        <v>0</v>
      </c>
      <c r="DU789">
        <v>11</v>
      </c>
      <c r="DV789">
        <v>0</v>
      </c>
      <c r="DW789">
        <v>0</v>
      </c>
      <c r="DX789">
        <v>0</v>
      </c>
      <c r="DY789">
        <v>0</v>
      </c>
      <c r="DZ789">
        <v>1</v>
      </c>
      <c r="EA789">
        <v>0</v>
      </c>
      <c r="EB789">
        <v>0</v>
      </c>
      <c r="EC789">
        <v>1</v>
      </c>
      <c r="ED789">
        <v>0</v>
      </c>
      <c r="EE789">
        <v>0</v>
      </c>
      <c r="EF789">
        <v>0</v>
      </c>
      <c r="EG789">
        <v>0</v>
      </c>
      <c r="EH789">
        <v>0</v>
      </c>
      <c r="EI789">
        <v>0</v>
      </c>
      <c r="EJ789">
        <v>0</v>
      </c>
      <c r="EK789">
        <v>0</v>
      </c>
      <c r="EL789">
        <v>0</v>
      </c>
      <c r="EM789">
        <v>0</v>
      </c>
      <c r="EN789">
        <v>2</v>
      </c>
      <c r="EO789">
        <v>0</v>
      </c>
      <c r="EP789">
        <v>0</v>
      </c>
      <c r="EQ789">
        <v>21</v>
      </c>
      <c r="ER789">
        <v>21</v>
      </c>
      <c r="ES789">
        <v>3</v>
      </c>
      <c r="ET789">
        <v>1</v>
      </c>
      <c r="EU789">
        <v>11</v>
      </c>
      <c r="EV789">
        <v>1</v>
      </c>
      <c r="EW789">
        <v>2</v>
      </c>
      <c r="EX789">
        <v>0</v>
      </c>
      <c r="EY789">
        <v>0</v>
      </c>
      <c r="EZ789">
        <v>0</v>
      </c>
      <c r="FA789">
        <v>0</v>
      </c>
      <c r="FB789">
        <v>0</v>
      </c>
      <c r="FC789">
        <v>2</v>
      </c>
      <c r="FD789">
        <v>1</v>
      </c>
      <c r="FE789">
        <v>0</v>
      </c>
      <c r="FF789">
        <v>0</v>
      </c>
      <c r="FG789">
        <v>0</v>
      </c>
      <c r="FH789">
        <v>0</v>
      </c>
      <c r="FI789">
        <v>0</v>
      </c>
      <c r="FJ789">
        <v>0</v>
      </c>
      <c r="FK789">
        <v>0</v>
      </c>
      <c r="FL789">
        <v>0</v>
      </c>
      <c r="FM789">
        <v>0</v>
      </c>
      <c r="FN789">
        <v>0</v>
      </c>
      <c r="FO789">
        <v>0</v>
      </c>
      <c r="FP789">
        <v>0</v>
      </c>
      <c r="FQ789">
        <v>21</v>
      </c>
      <c r="FR789">
        <v>29</v>
      </c>
      <c r="FS789">
        <v>14</v>
      </c>
      <c r="FT789">
        <v>5</v>
      </c>
      <c r="FU789">
        <v>2</v>
      </c>
      <c r="FV789">
        <v>0</v>
      </c>
      <c r="FW789">
        <v>0</v>
      </c>
      <c r="FX789">
        <v>2</v>
      </c>
      <c r="FY789">
        <v>2</v>
      </c>
      <c r="FZ789">
        <v>0</v>
      </c>
      <c r="GA789">
        <v>0</v>
      </c>
      <c r="GB789">
        <v>1</v>
      </c>
      <c r="GC789">
        <v>0</v>
      </c>
      <c r="GD789">
        <v>2</v>
      </c>
      <c r="GE789">
        <v>0</v>
      </c>
      <c r="GF789">
        <v>0</v>
      </c>
      <c r="GG789">
        <v>0</v>
      </c>
      <c r="GH789">
        <v>0</v>
      </c>
      <c r="GI789">
        <v>0</v>
      </c>
      <c r="GJ789">
        <v>0</v>
      </c>
      <c r="GK789">
        <v>0</v>
      </c>
      <c r="GL789">
        <v>0</v>
      </c>
      <c r="GM789">
        <v>0</v>
      </c>
      <c r="GN789">
        <v>0</v>
      </c>
      <c r="GO789">
        <v>0</v>
      </c>
      <c r="GP789">
        <v>1</v>
      </c>
      <c r="GQ789">
        <v>29</v>
      </c>
      <c r="GR789">
        <v>16</v>
      </c>
      <c r="GS789">
        <v>5</v>
      </c>
      <c r="GT789">
        <v>7</v>
      </c>
      <c r="GU789">
        <v>0</v>
      </c>
      <c r="GV789">
        <v>0</v>
      </c>
      <c r="GW789">
        <v>2</v>
      </c>
      <c r="GX789">
        <v>0</v>
      </c>
      <c r="GY789">
        <v>0</v>
      </c>
      <c r="GZ789">
        <v>0</v>
      </c>
      <c r="HA789">
        <v>0</v>
      </c>
      <c r="HB789">
        <v>0</v>
      </c>
      <c r="HC789">
        <v>0</v>
      </c>
      <c r="HD789">
        <v>0</v>
      </c>
      <c r="HE789">
        <v>0</v>
      </c>
      <c r="HF789">
        <v>0</v>
      </c>
      <c r="HG789">
        <v>1</v>
      </c>
      <c r="HH789">
        <v>0</v>
      </c>
      <c r="HI789">
        <v>0</v>
      </c>
      <c r="HJ789">
        <v>1</v>
      </c>
      <c r="HK789">
        <v>0</v>
      </c>
      <c r="HL789">
        <v>0</v>
      </c>
      <c r="HM789">
        <v>0</v>
      </c>
      <c r="HN789">
        <v>0</v>
      </c>
      <c r="HO789">
        <v>0</v>
      </c>
      <c r="HP789">
        <v>0</v>
      </c>
      <c r="HQ789">
        <v>16</v>
      </c>
      <c r="HR789">
        <v>0</v>
      </c>
      <c r="HS789">
        <v>0</v>
      </c>
      <c r="HT789">
        <v>0</v>
      </c>
      <c r="HU789">
        <v>0</v>
      </c>
      <c r="HV789">
        <v>0</v>
      </c>
      <c r="HW789">
        <v>0</v>
      </c>
      <c r="HX789">
        <v>0</v>
      </c>
      <c r="HY789">
        <v>0</v>
      </c>
      <c r="HZ789">
        <v>0</v>
      </c>
      <c r="IA789">
        <v>0</v>
      </c>
      <c r="IB789">
        <v>0</v>
      </c>
      <c r="IC789">
        <v>0</v>
      </c>
      <c r="ID789">
        <v>0</v>
      </c>
      <c r="IE789">
        <v>0</v>
      </c>
    </row>
    <row r="790" spans="1:239">
      <c r="A790" t="s">
        <v>256</v>
      </c>
      <c r="B790" t="s">
        <v>242</v>
      </c>
      <c r="C790" t="str">
        <f>"062013"</f>
        <v>062013</v>
      </c>
      <c r="D790" t="s">
        <v>255</v>
      </c>
      <c r="E790">
        <v>3</v>
      </c>
      <c r="F790">
        <v>679</v>
      </c>
      <c r="G790">
        <v>530</v>
      </c>
      <c r="H790">
        <v>247</v>
      </c>
      <c r="I790">
        <v>283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283</v>
      </c>
      <c r="T790">
        <v>0</v>
      </c>
      <c r="U790">
        <v>0</v>
      </c>
      <c r="V790">
        <v>283</v>
      </c>
      <c r="W790">
        <v>7</v>
      </c>
      <c r="X790">
        <v>4</v>
      </c>
      <c r="Y790">
        <v>3</v>
      </c>
      <c r="Z790">
        <v>0</v>
      </c>
      <c r="AA790">
        <v>276</v>
      </c>
      <c r="AB790">
        <v>137</v>
      </c>
      <c r="AC790">
        <v>22</v>
      </c>
      <c r="AD790">
        <v>65</v>
      </c>
      <c r="AE790">
        <v>5</v>
      </c>
      <c r="AF790">
        <v>1</v>
      </c>
      <c r="AG790">
        <v>6</v>
      </c>
      <c r="AH790">
        <v>0</v>
      </c>
      <c r="AI790">
        <v>4</v>
      </c>
      <c r="AJ790">
        <v>6</v>
      </c>
      <c r="AK790">
        <v>17</v>
      </c>
      <c r="AL790">
        <v>1</v>
      </c>
      <c r="AM790">
        <v>2</v>
      </c>
      <c r="AN790">
        <v>1</v>
      </c>
      <c r="AO790">
        <v>0</v>
      </c>
      <c r="AP790">
        <v>0</v>
      </c>
      <c r="AQ790">
        <v>0</v>
      </c>
      <c r="AR790">
        <v>1</v>
      </c>
      <c r="AS790">
        <v>1</v>
      </c>
      <c r="AT790">
        <v>0</v>
      </c>
      <c r="AU790">
        <v>0</v>
      </c>
      <c r="AV790">
        <v>0</v>
      </c>
      <c r="AW790">
        <v>0</v>
      </c>
      <c r="AX790">
        <v>3</v>
      </c>
      <c r="AY790">
        <v>1</v>
      </c>
      <c r="AZ790">
        <v>1</v>
      </c>
      <c r="BA790">
        <v>137</v>
      </c>
      <c r="BB790">
        <v>29</v>
      </c>
      <c r="BC790">
        <v>3</v>
      </c>
      <c r="BD790">
        <v>4</v>
      </c>
      <c r="BE790">
        <v>13</v>
      </c>
      <c r="BF790">
        <v>1</v>
      </c>
      <c r="BG790">
        <v>0</v>
      </c>
      <c r="BH790">
        <v>1</v>
      </c>
      <c r="BI790">
        <v>3</v>
      </c>
      <c r="BJ790">
        <v>0</v>
      </c>
      <c r="BK790">
        <v>1</v>
      </c>
      <c r="BL790">
        <v>0</v>
      </c>
      <c r="BM790">
        <v>1</v>
      </c>
      <c r="BN790">
        <v>0</v>
      </c>
      <c r="BO790">
        <v>0</v>
      </c>
      <c r="BP790">
        <v>0</v>
      </c>
      <c r="BQ790">
        <v>1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1</v>
      </c>
      <c r="CA790">
        <v>29</v>
      </c>
      <c r="CB790">
        <v>8</v>
      </c>
      <c r="CC790">
        <v>1</v>
      </c>
      <c r="CD790">
        <v>2</v>
      </c>
      <c r="CE790">
        <v>2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1</v>
      </c>
      <c r="CL790">
        <v>1</v>
      </c>
      <c r="CM790">
        <v>0</v>
      </c>
      <c r="CN790">
        <v>0</v>
      </c>
      <c r="CO790">
        <v>0</v>
      </c>
      <c r="CP790">
        <v>1</v>
      </c>
      <c r="CQ790">
        <v>8</v>
      </c>
      <c r="CR790">
        <v>13</v>
      </c>
      <c r="CS790">
        <v>6</v>
      </c>
      <c r="CT790">
        <v>0</v>
      </c>
      <c r="CU790">
        <v>1</v>
      </c>
      <c r="CV790">
        <v>1</v>
      </c>
      <c r="CW790">
        <v>0</v>
      </c>
      <c r="CX790">
        <v>2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0</v>
      </c>
      <c r="DF790">
        <v>0</v>
      </c>
      <c r="DG790">
        <v>1</v>
      </c>
      <c r="DH790">
        <v>0</v>
      </c>
      <c r="DI790">
        <v>0</v>
      </c>
      <c r="DJ790">
        <v>0</v>
      </c>
      <c r="DK790">
        <v>0</v>
      </c>
      <c r="DL790">
        <v>0</v>
      </c>
      <c r="DM790">
        <v>1</v>
      </c>
      <c r="DN790">
        <v>0</v>
      </c>
      <c r="DO790">
        <v>0</v>
      </c>
      <c r="DP790">
        <v>1</v>
      </c>
      <c r="DQ790">
        <v>13</v>
      </c>
      <c r="DR790">
        <v>20</v>
      </c>
      <c r="DS790">
        <v>6</v>
      </c>
      <c r="DT790">
        <v>0</v>
      </c>
      <c r="DU790">
        <v>10</v>
      </c>
      <c r="DV790">
        <v>0</v>
      </c>
      <c r="DW790">
        <v>0</v>
      </c>
      <c r="DX790">
        <v>1</v>
      </c>
      <c r="DY790">
        <v>0</v>
      </c>
      <c r="DZ790">
        <v>0</v>
      </c>
      <c r="EA790">
        <v>0</v>
      </c>
      <c r="EB790">
        <v>0</v>
      </c>
      <c r="EC790">
        <v>0</v>
      </c>
      <c r="ED790">
        <v>0</v>
      </c>
      <c r="EE790">
        <v>0</v>
      </c>
      <c r="EF790">
        <v>0</v>
      </c>
      <c r="EG790">
        <v>0</v>
      </c>
      <c r="EH790">
        <v>0</v>
      </c>
      <c r="EI790">
        <v>0</v>
      </c>
      <c r="EJ790">
        <v>1</v>
      </c>
      <c r="EK790">
        <v>0</v>
      </c>
      <c r="EL790">
        <v>0</v>
      </c>
      <c r="EM790">
        <v>0</v>
      </c>
      <c r="EN790">
        <v>0</v>
      </c>
      <c r="EO790">
        <v>1</v>
      </c>
      <c r="EP790">
        <v>1</v>
      </c>
      <c r="EQ790">
        <v>20</v>
      </c>
      <c r="ER790">
        <v>22</v>
      </c>
      <c r="ES790">
        <v>4</v>
      </c>
      <c r="ET790">
        <v>4</v>
      </c>
      <c r="EU790">
        <v>2</v>
      </c>
      <c r="EV790">
        <v>0</v>
      </c>
      <c r="EW790">
        <v>0</v>
      </c>
      <c r="EX790">
        <v>1</v>
      </c>
      <c r="EY790">
        <v>1</v>
      </c>
      <c r="EZ790">
        <v>0</v>
      </c>
      <c r="FA790">
        <v>0</v>
      </c>
      <c r="FB790">
        <v>0</v>
      </c>
      <c r="FC790">
        <v>2</v>
      </c>
      <c r="FD790">
        <v>0</v>
      </c>
      <c r="FE790">
        <v>0</v>
      </c>
      <c r="FF790">
        <v>0</v>
      </c>
      <c r="FG790">
        <v>0</v>
      </c>
      <c r="FH790">
        <v>1</v>
      </c>
      <c r="FI790">
        <v>0</v>
      </c>
      <c r="FJ790">
        <v>0</v>
      </c>
      <c r="FK790">
        <v>0</v>
      </c>
      <c r="FL790">
        <v>0</v>
      </c>
      <c r="FM790">
        <v>0</v>
      </c>
      <c r="FN790">
        <v>0</v>
      </c>
      <c r="FO790">
        <v>0</v>
      </c>
      <c r="FP790">
        <v>7</v>
      </c>
      <c r="FQ790">
        <v>22</v>
      </c>
      <c r="FR790">
        <v>37</v>
      </c>
      <c r="FS790">
        <v>11</v>
      </c>
      <c r="FT790">
        <v>2</v>
      </c>
      <c r="FU790">
        <v>3</v>
      </c>
      <c r="FV790">
        <v>0</v>
      </c>
      <c r="FW790">
        <v>0</v>
      </c>
      <c r="FX790">
        <v>5</v>
      </c>
      <c r="FY790">
        <v>4</v>
      </c>
      <c r="FZ790">
        <v>0</v>
      </c>
      <c r="GA790">
        <v>0</v>
      </c>
      <c r="GB790">
        <v>2</v>
      </c>
      <c r="GC790">
        <v>0</v>
      </c>
      <c r="GD790">
        <v>0</v>
      </c>
      <c r="GE790">
        <v>2</v>
      </c>
      <c r="GF790">
        <v>2</v>
      </c>
      <c r="GG790">
        <v>0</v>
      </c>
      <c r="GH790">
        <v>0</v>
      </c>
      <c r="GI790">
        <v>0</v>
      </c>
      <c r="GJ790">
        <v>1</v>
      </c>
      <c r="GK790">
        <v>1</v>
      </c>
      <c r="GL790">
        <v>2</v>
      </c>
      <c r="GM790">
        <v>0</v>
      </c>
      <c r="GN790">
        <v>0</v>
      </c>
      <c r="GO790">
        <v>0</v>
      </c>
      <c r="GP790">
        <v>2</v>
      </c>
      <c r="GQ790">
        <v>37</v>
      </c>
      <c r="GR790">
        <v>9</v>
      </c>
      <c r="GS790">
        <v>3</v>
      </c>
      <c r="GT790">
        <v>1</v>
      </c>
      <c r="GU790">
        <v>0</v>
      </c>
      <c r="GV790">
        <v>1</v>
      </c>
      <c r="GW790">
        <v>0</v>
      </c>
      <c r="GX790">
        <v>0</v>
      </c>
      <c r="GY790">
        <v>1</v>
      </c>
      <c r="GZ790">
        <v>0</v>
      </c>
      <c r="HA790">
        <v>0</v>
      </c>
      <c r="HB790">
        <v>0</v>
      </c>
      <c r="HC790">
        <v>0</v>
      </c>
      <c r="HD790">
        <v>1</v>
      </c>
      <c r="HE790">
        <v>1</v>
      </c>
      <c r="HF790">
        <v>0</v>
      </c>
      <c r="HG790">
        <v>0</v>
      </c>
      <c r="HH790">
        <v>0</v>
      </c>
      <c r="HI790">
        <v>0</v>
      </c>
      <c r="HJ790">
        <v>0</v>
      </c>
      <c r="HK790">
        <v>0</v>
      </c>
      <c r="HL790">
        <v>1</v>
      </c>
      <c r="HM790">
        <v>0</v>
      </c>
      <c r="HN790">
        <v>0</v>
      </c>
      <c r="HO790">
        <v>0</v>
      </c>
      <c r="HP790">
        <v>0</v>
      </c>
      <c r="HQ790">
        <v>9</v>
      </c>
      <c r="HR790">
        <v>1</v>
      </c>
      <c r="HS790">
        <v>1</v>
      </c>
      <c r="HT790">
        <v>0</v>
      </c>
      <c r="HU790">
        <v>0</v>
      </c>
      <c r="HV790">
        <v>0</v>
      </c>
      <c r="HW790">
        <v>0</v>
      </c>
      <c r="HX790">
        <v>0</v>
      </c>
      <c r="HY790">
        <v>0</v>
      </c>
      <c r="HZ790">
        <v>0</v>
      </c>
      <c r="IA790">
        <v>0</v>
      </c>
      <c r="IB790">
        <v>0</v>
      </c>
      <c r="IC790">
        <v>0</v>
      </c>
      <c r="ID790">
        <v>0</v>
      </c>
      <c r="IE790">
        <v>1</v>
      </c>
    </row>
    <row r="791" spans="1:239">
      <c r="A791" t="s">
        <v>254</v>
      </c>
      <c r="B791" t="s">
        <v>242</v>
      </c>
      <c r="C791" t="str">
        <f>"062013"</f>
        <v>062013</v>
      </c>
      <c r="D791" t="s">
        <v>253</v>
      </c>
      <c r="E791">
        <v>4</v>
      </c>
      <c r="F791">
        <v>908</v>
      </c>
      <c r="G791">
        <v>700</v>
      </c>
      <c r="H791">
        <v>342</v>
      </c>
      <c r="I791">
        <v>358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358</v>
      </c>
      <c r="T791">
        <v>0</v>
      </c>
      <c r="U791">
        <v>0</v>
      </c>
      <c r="V791">
        <v>358</v>
      </c>
      <c r="W791">
        <v>9</v>
      </c>
      <c r="X791">
        <v>6</v>
      </c>
      <c r="Y791">
        <v>3</v>
      </c>
      <c r="Z791">
        <v>0</v>
      </c>
      <c r="AA791">
        <v>349</v>
      </c>
      <c r="AB791">
        <v>205</v>
      </c>
      <c r="AC791">
        <v>36</v>
      </c>
      <c r="AD791">
        <v>99</v>
      </c>
      <c r="AE791">
        <v>2</v>
      </c>
      <c r="AF791">
        <v>0</v>
      </c>
      <c r="AG791">
        <v>2</v>
      </c>
      <c r="AH791">
        <v>1</v>
      </c>
      <c r="AI791">
        <v>17</v>
      </c>
      <c r="AJ791">
        <v>3</v>
      </c>
      <c r="AK791">
        <v>27</v>
      </c>
      <c r="AL791">
        <v>3</v>
      </c>
      <c r="AM791">
        <v>0</v>
      </c>
      <c r="AN791">
        <v>0</v>
      </c>
      <c r="AO791">
        <v>0</v>
      </c>
      <c r="AP791">
        <v>0</v>
      </c>
      <c r="AQ791">
        <v>1</v>
      </c>
      <c r="AR791">
        <v>0</v>
      </c>
      <c r="AS791">
        <v>0</v>
      </c>
      <c r="AT791">
        <v>0</v>
      </c>
      <c r="AU791">
        <v>2</v>
      </c>
      <c r="AV791">
        <v>2</v>
      </c>
      <c r="AW791">
        <v>1</v>
      </c>
      <c r="AX791">
        <v>1</v>
      </c>
      <c r="AY791">
        <v>1</v>
      </c>
      <c r="AZ791">
        <v>7</v>
      </c>
      <c r="BA791">
        <v>205</v>
      </c>
      <c r="BB791">
        <v>32</v>
      </c>
      <c r="BC791">
        <v>7</v>
      </c>
      <c r="BD791">
        <v>5</v>
      </c>
      <c r="BE791">
        <v>5</v>
      </c>
      <c r="BF791">
        <v>0</v>
      </c>
      <c r="BG791">
        <v>0</v>
      </c>
      <c r="BH791">
        <v>0</v>
      </c>
      <c r="BI791">
        <v>6</v>
      </c>
      <c r="BJ791">
        <v>1</v>
      </c>
      <c r="BK791">
        <v>0</v>
      </c>
      <c r="BL791">
        <v>0</v>
      </c>
      <c r="BM791">
        <v>2</v>
      </c>
      <c r="BN791">
        <v>0</v>
      </c>
      <c r="BO791">
        <v>2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2</v>
      </c>
      <c r="BX791">
        <v>1</v>
      </c>
      <c r="BY791">
        <v>0</v>
      </c>
      <c r="BZ791">
        <v>1</v>
      </c>
      <c r="CA791">
        <v>32</v>
      </c>
      <c r="CB791">
        <v>14</v>
      </c>
      <c r="CC791">
        <v>3</v>
      </c>
      <c r="CD791">
        <v>1</v>
      </c>
      <c r="CE791">
        <v>4</v>
      </c>
      <c r="CF791">
        <v>1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2</v>
      </c>
      <c r="CM791">
        <v>0</v>
      </c>
      <c r="CN791">
        <v>0</v>
      </c>
      <c r="CO791">
        <v>0</v>
      </c>
      <c r="CP791">
        <v>3</v>
      </c>
      <c r="CQ791">
        <v>14</v>
      </c>
      <c r="CR791">
        <v>15</v>
      </c>
      <c r="CS791">
        <v>6</v>
      </c>
      <c r="CT791">
        <v>0</v>
      </c>
      <c r="CU791">
        <v>0</v>
      </c>
      <c r="CV791">
        <v>0</v>
      </c>
      <c r="CW791">
        <v>1</v>
      </c>
      <c r="CX791">
        <v>0</v>
      </c>
      <c r="CY791">
        <v>0</v>
      </c>
      <c r="CZ791">
        <v>1</v>
      </c>
      <c r="DA791">
        <v>1</v>
      </c>
      <c r="DB791">
        <v>1</v>
      </c>
      <c r="DC791">
        <v>0</v>
      </c>
      <c r="DD791">
        <v>1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1</v>
      </c>
      <c r="DK791">
        <v>0</v>
      </c>
      <c r="DL791">
        <v>0</v>
      </c>
      <c r="DM791">
        <v>0</v>
      </c>
      <c r="DN791">
        <v>1</v>
      </c>
      <c r="DO791">
        <v>0</v>
      </c>
      <c r="DP791">
        <v>2</v>
      </c>
      <c r="DQ791">
        <v>15</v>
      </c>
      <c r="DR791">
        <v>18</v>
      </c>
      <c r="DS791">
        <v>3</v>
      </c>
      <c r="DT791">
        <v>2</v>
      </c>
      <c r="DU791">
        <v>3</v>
      </c>
      <c r="DV791">
        <v>1</v>
      </c>
      <c r="DW791">
        <v>1</v>
      </c>
      <c r="DX791">
        <v>0</v>
      </c>
      <c r="DY791">
        <v>0</v>
      </c>
      <c r="DZ791">
        <v>0</v>
      </c>
      <c r="EA791">
        <v>0</v>
      </c>
      <c r="EB791">
        <v>0</v>
      </c>
      <c r="EC791">
        <v>1</v>
      </c>
      <c r="ED791">
        <v>0</v>
      </c>
      <c r="EE791">
        <v>0</v>
      </c>
      <c r="EF791">
        <v>0</v>
      </c>
      <c r="EG791">
        <v>0</v>
      </c>
      <c r="EH791">
        <v>0</v>
      </c>
      <c r="EI791">
        <v>0</v>
      </c>
      <c r="EJ791">
        <v>2</v>
      </c>
      <c r="EK791">
        <v>0</v>
      </c>
      <c r="EL791">
        <v>0</v>
      </c>
      <c r="EM791">
        <v>0</v>
      </c>
      <c r="EN791">
        <v>2</v>
      </c>
      <c r="EO791">
        <v>0</v>
      </c>
      <c r="EP791">
        <v>3</v>
      </c>
      <c r="EQ791">
        <v>18</v>
      </c>
      <c r="ER791">
        <v>14</v>
      </c>
      <c r="ES791">
        <v>3</v>
      </c>
      <c r="ET791">
        <v>1</v>
      </c>
      <c r="EU791">
        <v>1</v>
      </c>
      <c r="EV791">
        <v>0</v>
      </c>
      <c r="EW791">
        <v>1</v>
      </c>
      <c r="EX791">
        <v>0</v>
      </c>
      <c r="EY791">
        <v>1</v>
      </c>
      <c r="EZ791">
        <v>1</v>
      </c>
      <c r="FA791">
        <v>0</v>
      </c>
      <c r="FB791">
        <v>1</v>
      </c>
      <c r="FC791">
        <v>2</v>
      </c>
      <c r="FD791">
        <v>0</v>
      </c>
      <c r="FE791">
        <v>0</v>
      </c>
      <c r="FF791">
        <v>0</v>
      </c>
      <c r="FG791">
        <v>0</v>
      </c>
      <c r="FH791">
        <v>1</v>
      </c>
      <c r="FI791">
        <v>0</v>
      </c>
      <c r="FJ791">
        <v>0</v>
      </c>
      <c r="FK791">
        <v>1</v>
      </c>
      <c r="FL791">
        <v>0</v>
      </c>
      <c r="FM791">
        <v>0</v>
      </c>
      <c r="FN791">
        <v>0</v>
      </c>
      <c r="FO791">
        <v>0</v>
      </c>
      <c r="FP791">
        <v>1</v>
      </c>
      <c r="FQ791">
        <v>14</v>
      </c>
      <c r="FR791">
        <v>42</v>
      </c>
      <c r="FS791">
        <v>14</v>
      </c>
      <c r="FT791">
        <v>6</v>
      </c>
      <c r="FU791">
        <v>0</v>
      </c>
      <c r="FV791">
        <v>0</v>
      </c>
      <c r="FW791">
        <v>0</v>
      </c>
      <c r="FX791">
        <v>4</v>
      </c>
      <c r="FY791">
        <v>2</v>
      </c>
      <c r="FZ791">
        <v>1</v>
      </c>
      <c r="GA791">
        <v>2</v>
      </c>
      <c r="GB791">
        <v>2</v>
      </c>
      <c r="GC791">
        <v>2</v>
      </c>
      <c r="GD791">
        <v>0</v>
      </c>
      <c r="GE791">
        <v>0</v>
      </c>
      <c r="GF791">
        <v>1</v>
      </c>
      <c r="GG791">
        <v>0</v>
      </c>
      <c r="GH791">
        <v>0</v>
      </c>
      <c r="GI791">
        <v>0</v>
      </c>
      <c r="GJ791">
        <v>2</v>
      </c>
      <c r="GK791">
        <v>1</v>
      </c>
      <c r="GL791">
        <v>0</v>
      </c>
      <c r="GM791">
        <v>1</v>
      </c>
      <c r="GN791">
        <v>0</v>
      </c>
      <c r="GO791">
        <v>4</v>
      </c>
      <c r="GP791">
        <v>0</v>
      </c>
      <c r="GQ791">
        <v>42</v>
      </c>
      <c r="GR791">
        <v>8</v>
      </c>
      <c r="GS791">
        <v>3</v>
      </c>
      <c r="GT791">
        <v>3</v>
      </c>
      <c r="GU791">
        <v>0</v>
      </c>
      <c r="GV791">
        <v>0</v>
      </c>
      <c r="GW791">
        <v>0</v>
      </c>
      <c r="GX791">
        <v>1</v>
      </c>
      <c r="GY791">
        <v>0</v>
      </c>
      <c r="GZ791">
        <v>0</v>
      </c>
      <c r="HA791">
        <v>0</v>
      </c>
      <c r="HB791">
        <v>0</v>
      </c>
      <c r="HC791">
        <v>0</v>
      </c>
      <c r="HD791">
        <v>0</v>
      </c>
      <c r="HE791">
        <v>0</v>
      </c>
      <c r="HF791">
        <v>0</v>
      </c>
      <c r="HG791">
        <v>0</v>
      </c>
      <c r="HH791">
        <v>0</v>
      </c>
      <c r="HI791">
        <v>0</v>
      </c>
      <c r="HJ791">
        <v>0</v>
      </c>
      <c r="HK791">
        <v>0</v>
      </c>
      <c r="HL791">
        <v>0</v>
      </c>
      <c r="HM791">
        <v>0</v>
      </c>
      <c r="HN791">
        <v>0</v>
      </c>
      <c r="HO791">
        <v>1</v>
      </c>
      <c r="HP791">
        <v>0</v>
      </c>
      <c r="HQ791">
        <v>8</v>
      </c>
      <c r="HR791">
        <v>1</v>
      </c>
      <c r="HS791">
        <v>0</v>
      </c>
      <c r="HT791">
        <v>0</v>
      </c>
      <c r="HU791">
        <v>0</v>
      </c>
      <c r="HV791">
        <v>0</v>
      </c>
      <c r="HW791">
        <v>0</v>
      </c>
      <c r="HX791">
        <v>0</v>
      </c>
      <c r="HY791">
        <v>0</v>
      </c>
      <c r="HZ791">
        <v>0</v>
      </c>
      <c r="IA791">
        <v>0</v>
      </c>
      <c r="IB791">
        <v>0</v>
      </c>
      <c r="IC791">
        <v>0</v>
      </c>
      <c r="ID791">
        <v>1</v>
      </c>
      <c r="IE791">
        <v>1</v>
      </c>
    </row>
    <row r="792" spans="1:239">
      <c r="A792" t="s">
        <v>252</v>
      </c>
      <c r="B792" t="s">
        <v>242</v>
      </c>
      <c r="C792" t="str">
        <f>"062013"</f>
        <v>062013</v>
      </c>
      <c r="D792" t="s">
        <v>248</v>
      </c>
      <c r="E792">
        <v>5</v>
      </c>
      <c r="F792">
        <v>762</v>
      </c>
      <c r="G792">
        <v>580</v>
      </c>
      <c r="H792">
        <v>219</v>
      </c>
      <c r="I792">
        <v>361</v>
      </c>
      <c r="J792">
        <v>0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361</v>
      </c>
      <c r="T792">
        <v>0</v>
      </c>
      <c r="U792">
        <v>0</v>
      </c>
      <c r="V792">
        <v>361</v>
      </c>
      <c r="W792">
        <v>18</v>
      </c>
      <c r="X792">
        <v>11</v>
      </c>
      <c r="Y792">
        <v>7</v>
      </c>
      <c r="Z792">
        <v>0</v>
      </c>
      <c r="AA792">
        <v>343</v>
      </c>
      <c r="AB792">
        <v>231</v>
      </c>
      <c r="AC792">
        <v>32</v>
      </c>
      <c r="AD792">
        <v>80</v>
      </c>
      <c r="AE792">
        <v>9</v>
      </c>
      <c r="AF792">
        <v>1</v>
      </c>
      <c r="AG792">
        <v>4</v>
      </c>
      <c r="AH792">
        <v>0</v>
      </c>
      <c r="AI792">
        <v>11</v>
      </c>
      <c r="AJ792">
        <v>5</v>
      </c>
      <c r="AK792">
        <v>67</v>
      </c>
      <c r="AL792">
        <v>4</v>
      </c>
      <c r="AM792">
        <v>0</v>
      </c>
      <c r="AN792">
        <v>1</v>
      </c>
      <c r="AO792">
        <v>0</v>
      </c>
      <c r="AP792">
        <v>1</v>
      </c>
      <c r="AQ792">
        <v>1</v>
      </c>
      <c r="AR792">
        <v>1</v>
      </c>
      <c r="AS792">
        <v>1</v>
      </c>
      <c r="AT792">
        <v>1</v>
      </c>
      <c r="AU792">
        <v>3</v>
      </c>
      <c r="AV792">
        <v>0</v>
      </c>
      <c r="AW792">
        <v>1</v>
      </c>
      <c r="AX792">
        <v>4</v>
      </c>
      <c r="AY792">
        <v>1</v>
      </c>
      <c r="AZ792">
        <v>3</v>
      </c>
      <c r="BA792">
        <v>231</v>
      </c>
      <c r="BB792">
        <v>13</v>
      </c>
      <c r="BC792">
        <v>1</v>
      </c>
      <c r="BD792">
        <v>1</v>
      </c>
      <c r="BE792">
        <v>6</v>
      </c>
      <c r="BF792">
        <v>1</v>
      </c>
      <c r="BG792">
        <v>0</v>
      </c>
      <c r="BH792">
        <v>1</v>
      </c>
      <c r="BI792">
        <v>0</v>
      </c>
      <c r="BJ792">
        <v>1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1</v>
      </c>
      <c r="BV792">
        <v>0</v>
      </c>
      <c r="BW792">
        <v>1</v>
      </c>
      <c r="BX792">
        <v>0</v>
      </c>
      <c r="BY792">
        <v>0</v>
      </c>
      <c r="BZ792">
        <v>0</v>
      </c>
      <c r="CA792">
        <v>13</v>
      </c>
      <c r="CB792">
        <v>8</v>
      </c>
      <c r="CC792">
        <v>2</v>
      </c>
      <c r="CD792">
        <v>1</v>
      </c>
      <c r="CE792">
        <v>2</v>
      </c>
      <c r="CF792">
        <v>1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1</v>
      </c>
      <c r="CN792">
        <v>0</v>
      </c>
      <c r="CO792">
        <v>1</v>
      </c>
      <c r="CP792">
        <v>0</v>
      </c>
      <c r="CQ792">
        <v>8</v>
      </c>
      <c r="CR792">
        <v>7</v>
      </c>
      <c r="CS792">
        <v>2</v>
      </c>
      <c r="CT792">
        <v>1</v>
      </c>
      <c r="CU792">
        <v>0</v>
      </c>
      <c r="CV792">
        <v>2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0</v>
      </c>
      <c r="DI792">
        <v>0</v>
      </c>
      <c r="DJ792">
        <v>0</v>
      </c>
      <c r="DK792">
        <v>0</v>
      </c>
      <c r="DL792">
        <v>0</v>
      </c>
      <c r="DM792">
        <v>1</v>
      </c>
      <c r="DN792">
        <v>1</v>
      </c>
      <c r="DO792">
        <v>0</v>
      </c>
      <c r="DP792">
        <v>0</v>
      </c>
      <c r="DQ792">
        <v>7</v>
      </c>
      <c r="DR792">
        <v>24</v>
      </c>
      <c r="DS792">
        <v>8</v>
      </c>
      <c r="DT792">
        <v>0</v>
      </c>
      <c r="DU792">
        <v>9</v>
      </c>
      <c r="DV792">
        <v>0</v>
      </c>
      <c r="DW792">
        <v>0</v>
      </c>
      <c r="DX792">
        <v>0</v>
      </c>
      <c r="DY792">
        <v>0</v>
      </c>
      <c r="DZ792">
        <v>1</v>
      </c>
      <c r="EA792">
        <v>1</v>
      </c>
      <c r="EB792">
        <v>1</v>
      </c>
      <c r="EC792">
        <v>0</v>
      </c>
      <c r="ED792">
        <v>0</v>
      </c>
      <c r="EE792">
        <v>0</v>
      </c>
      <c r="EF792">
        <v>0</v>
      </c>
      <c r="EG792">
        <v>0</v>
      </c>
      <c r="EH792">
        <v>0</v>
      </c>
      <c r="EI792">
        <v>0</v>
      </c>
      <c r="EJ792">
        <v>0</v>
      </c>
      <c r="EK792">
        <v>0</v>
      </c>
      <c r="EL792">
        <v>0</v>
      </c>
      <c r="EM792">
        <v>0</v>
      </c>
      <c r="EN792">
        <v>2</v>
      </c>
      <c r="EO792">
        <v>0</v>
      </c>
      <c r="EP792">
        <v>2</v>
      </c>
      <c r="EQ792">
        <v>24</v>
      </c>
      <c r="ER792">
        <v>7</v>
      </c>
      <c r="ES792">
        <v>2</v>
      </c>
      <c r="ET792">
        <v>2</v>
      </c>
      <c r="EU792">
        <v>1</v>
      </c>
      <c r="EV792">
        <v>0</v>
      </c>
      <c r="EW792">
        <v>0</v>
      </c>
      <c r="EX792">
        <v>0</v>
      </c>
      <c r="EY792">
        <v>1</v>
      </c>
      <c r="EZ792">
        <v>0</v>
      </c>
      <c r="FA792">
        <v>0</v>
      </c>
      <c r="FB792">
        <v>0</v>
      </c>
      <c r="FC792">
        <v>0</v>
      </c>
      <c r="FD792">
        <v>0</v>
      </c>
      <c r="FE792">
        <v>0</v>
      </c>
      <c r="FF792">
        <v>0</v>
      </c>
      <c r="FG792">
        <v>0</v>
      </c>
      <c r="FH792">
        <v>1</v>
      </c>
      <c r="FI792">
        <v>0</v>
      </c>
      <c r="FJ792">
        <v>0</v>
      </c>
      <c r="FK792">
        <v>0</v>
      </c>
      <c r="FL792">
        <v>0</v>
      </c>
      <c r="FM792">
        <v>0</v>
      </c>
      <c r="FN792">
        <v>0</v>
      </c>
      <c r="FO792">
        <v>0</v>
      </c>
      <c r="FP792">
        <v>0</v>
      </c>
      <c r="FQ792">
        <v>7</v>
      </c>
      <c r="FR792">
        <v>45</v>
      </c>
      <c r="FS792">
        <v>14</v>
      </c>
      <c r="FT792">
        <v>1</v>
      </c>
      <c r="FU792">
        <v>4</v>
      </c>
      <c r="FV792">
        <v>0</v>
      </c>
      <c r="FW792">
        <v>0</v>
      </c>
      <c r="FX792">
        <v>3</v>
      </c>
      <c r="FY792">
        <v>3</v>
      </c>
      <c r="FZ792">
        <v>0</v>
      </c>
      <c r="GA792">
        <v>0</v>
      </c>
      <c r="GB792">
        <v>5</v>
      </c>
      <c r="GC792">
        <v>1</v>
      </c>
      <c r="GD792">
        <v>0</v>
      </c>
      <c r="GE792">
        <v>1</v>
      </c>
      <c r="GF792">
        <v>2</v>
      </c>
      <c r="GG792">
        <v>0</v>
      </c>
      <c r="GH792">
        <v>1</v>
      </c>
      <c r="GI792">
        <v>2</v>
      </c>
      <c r="GJ792">
        <v>3</v>
      </c>
      <c r="GK792">
        <v>1</v>
      </c>
      <c r="GL792">
        <v>1</v>
      </c>
      <c r="GM792">
        <v>1</v>
      </c>
      <c r="GN792">
        <v>0</v>
      </c>
      <c r="GO792">
        <v>2</v>
      </c>
      <c r="GP792">
        <v>0</v>
      </c>
      <c r="GQ792">
        <v>45</v>
      </c>
      <c r="GR792">
        <v>8</v>
      </c>
      <c r="GS792">
        <v>2</v>
      </c>
      <c r="GT792">
        <v>2</v>
      </c>
      <c r="GU792">
        <v>0</v>
      </c>
      <c r="GV792">
        <v>2</v>
      </c>
      <c r="GW792">
        <v>0</v>
      </c>
      <c r="GX792">
        <v>0</v>
      </c>
      <c r="GY792">
        <v>0</v>
      </c>
      <c r="GZ792">
        <v>0</v>
      </c>
      <c r="HA792">
        <v>0</v>
      </c>
      <c r="HB792">
        <v>0</v>
      </c>
      <c r="HC792">
        <v>0</v>
      </c>
      <c r="HD792">
        <v>1</v>
      </c>
      <c r="HE792">
        <v>1</v>
      </c>
      <c r="HF792">
        <v>0</v>
      </c>
      <c r="HG792">
        <v>0</v>
      </c>
      <c r="HH792">
        <v>0</v>
      </c>
      <c r="HI792">
        <v>0</v>
      </c>
      <c r="HJ792">
        <v>0</v>
      </c>
      <c r="HK792">
        <v>0</v>
      </c>
      <c r="HL792">
        <v>0</v>
      </c>
      <c r="HM792">
        <v>0</v>
      </c>
      <c r="HN792">
        <v>0</v>
      </c>
      <c r="HO792">
        <v>0</v>
      </c>
      <c r="HP792">
        <v>0</v>
      </c>
      <c r="HQ792">
        <v>8</v>
      </c>
      <c r="HR792">
        <v>0</v>
      </c>
      <c r="HS792">
        <v>0</v>
      </c>
      <c r="HT792">
        <v>0</v>
      </c>
      <c r="HU792">
        <v>0</v>
      </c>
      <c r="HV792">
        <v>0</v>
      </c>
      <c r="HW792">
        <v>0</v>
      </c>
      <c r="HX792">
        <v>0</v>
      </c>
      <c r="HY792">
        <v>0</v>
      </c>
      <c r="HZ792">
        <v>0</v>
      </c>
      <c r="IA792">
        <v>0</v>
      </c>
      <c r="IB792">
        <v>0</v>
      </c>
      <c r="IC792">
        <v>0</v>
      </c>
      <c r="ID792">
        <v>0</v>
      </c>
      <c r="IE792">
        <v>0</v>
      </c>
    </row>
    <row r="793" spans="1:239">
      <c r="A793" t="s">
        <v>251</v>
      </c>
      <c r="B793" t="s">
        <v>242</v>
      </c>
      <c r="C793" t="str">
        <f>"062013"</f>
        <v>062013</v>
      </c>
      <c r="D793" t="s">
        <v>220</v>
      </c>
      <c r="E793">
        <v>6</v>
      </c>
      <c r="F793">
        <v>1738</v>
      </c>
      <c r="G793">
        <v>1320</v>
      </c>
      <c r="H793">
        <v>673</v>
      </c>
      <c r="I793">
        <v>647</v>
      </c>
      <c r="J793">
        <v>0</v>
      </c>
      <c r="K793">
        <v>3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647</v>
      </c>
      <c r="T793">
        <v>0</v>
      </c>
      <c r="U793">
        <v>0</v>
      </c>
      <c r="V793">
        <v>647</v>
      </c>
      <c r="W793">
        <v>16</v>
      </c>
      <c r="X793">
        <v>14</v>
      </c>
      <c r="Y793">
        <v>2</v>
      </c>
      <c r="Z793">
        <v>0</v>
      </c>
      <c r="AA793">
        <v>631</v>
      </c>
      <c r="AB793">
        <v>352</v>
      </c>
      <c r="AC793">
        <v>44</v>
      </c>
      <c r="AD793">
        <v>119</v>
      </c>
      <c r="AE793">
        <v>12</v>
      </c>
      <c r="AF793">
        <v>3</v>
      </c>
      <c r="AG793">
        <v>25</v>
      </c>
      <c r="AH793">
        <v>0</v>
      </c>
      <c r="AI793">
        <v>29</v>
      </c>
      <c r="AJ793">
        <v>6</v>
      </c>
      <c r="AK793">
        <v>63</v>
      </c>
      <c r="AL793">
        <v>19</v>
      </c>
      <c r="AM793">
        <v>5</v>
      </c>
      <c r="AN793">
        <v>0</v>
      </c>
      <c r="AO793">
        <v>0</v>
      </c>
      <c r="AP793">
        <v>3</v>
      </c>
      <c r="AQ793">
        <v>0</v>
      </c>
      <c r="AR793">
        <v>0</v>
      </c>
      <c r="AS793">
        <v>2</v>
      </c>
      <c r="AT793">
        <v>2</v>
      </c>
      <c r="AU793">
        <v>3</v>
      </c>
      <c r="AV793">
        <v>1</v>
      </c>
      <c r="AW793">
        <v>1</v>
      </c>
      <c r="AX793">
        <v>11</v>
      </c>
      <c r="AY793">
        <v>3</v>
      </c>
      <c r="AZ793">
        <v>1</v>
      </c>
      <c r="BA793">
        <v>352</v>
      </c>
      <c r="BB793">
        <v>44</v>
      </c>
      <c r="BC793">
        <v>7</v>
      </c>
      <c r="BD793">
        <v>6</v>
      </c>
      <c r="BE793">
        <v>17</v>
      </c>
      <c r="BF793">
        <v>1</v>
      </c>
      <c r="BG793">
        <v>1</v>
      </c>
      <c r="BH793">
        <v>0</v>
      </c>
      <c r="BI793">
        <v>5</v>
      </c>
      <c r="BJ793">
        <v>1</v>
      </c>
      <c r="BK793">
        <v>1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1</v>
      </c>
      <c r="BR793">
        <v>0</v>
      </c>
      <c r="BS793">
        <v>2</v>
      </c>
      <c r="BT793">
        <v>0</v>
      </c>
      <c r="BU793">
        <v>0</v>
      </c>
      <c r="BV793">
        <v>0</v>
      </c>
      <c r="BW793">
        <v>1</v>
      </c>
      <c r="BX793">
        <v>1</v>
      </c>
      <c r="BY793">
        <v>0</v>
      </c>
      <c r="BZ793">
        <v>0</v>
      </c>
      <c r="CA793">
        <v>44</v>
      </c>
      <c r="CB793">
        <v>22</v>
      </c>
      <c r="CC793">
        <v>6</v>
      </c>
      <c r="CD793">
        <v>3</v>
      </c>
      <c r="CE793">
        <v>3</v>
      </c>
      <c r="CF793">
        <v>3</v>
      </c>
      <c r="CG793">
        <v>0</v>
      </c>
      <c r="CH793">
        <v>1</v>
      </c>
      <c r="CI793">
        <v>2</v>
      </c>
      <c r="CJ793">
        <v>0</v>
      </c>
      <c r="CK793">
        <v>3</v>
      </c>
      <c r="CL793">
        <v>0</v>
      </c>
      <c r="CM793">
        <v>0</v>
      </c>
      <c r="CN793">
        <v>0</v>
      </c>
      <c r="CO793">
        <v>0</v>
      </c>
      <c r="CP793">
        <v>1</v>
      </c>
      <c r="CQ793">
        <v>22</v>
      </c>
      <c r="CR793">
        <v>19</v>
      </c>
      <c r="CS793">
        <v>5</v>
      </c>
      <c r="CT793">
        <v>0</v>
      </c>
      <c r="CU793">
        <v>0</v>
      </c>
      <c r="CV793">
        <v>8</v>
      </c>
      <c r="CW793">
        <v>3</v>
      </c>
      <c r="CX793">
        <v>0</v>
      </c>
      <c r="CY793">
        <v>0</v>
      </c>
      <c r="CZ793">
        <v>1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1</v>
      </c>
      <c r="DG793">
        <v>0</v>
      </c>
      <c r="DH793">
        <v>0</v>
      </c>
      <c r="DI793">
        <v>0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0</v>
      </c>
      <c r="DP793">
        <v>1</v>
      </c>
      <c r="DQ793">
        <v>19</v>
      </c>
      <c r="DR793">
        <v>95</v>
      </c>
      <c r="DS793">
        <v>4</v>
      </c>
      <c r="DT793">
        <v>0</v>
      </c>
      <c r="DU793">
        <v>7</v>
      </c>
      <c r="DV793">
        <v>2</v>
      </c>
      <c r="DW793">
        <v>1</v>
      </c>
      <c r="DX793">
        <v>0</v>
      </c>
      <c r="DY793">
        <v>0</v>
      </c>
      <c r="DZ793">
        <v>0</v>
      </c>
      <c r="EA793">
        <v>1</v>
      </c>
      <c r="EB793">
        <v>0</v>
      </c>
      <c r="EC793">
        <v>0</v>
      </c>
      <c r="ED793">
        <v>0</v>
      </c>
      <c r="EE793">
        <v>1</v>
      </c>
      <c r="EF793">
        <v>0</v>
      </c>
      <c r="EG793">
        <v>1</v>
      </c>
      <c r="EH793">
        <v>0</v>
      </c>
      <c r="EI793">
        <v>0</v>
      </c>
      <c r="EJ793">
        <v>1</v>
      </c>
      <c r="EK793">
        <v>0</v>
      </c>
      <c r="EL793">
        <v>0</v>
      </c>
      <c r="EM793">
        <v>0</v>
      </c>
      <c r="EN793">
        <v>75</v>
      </c>
      <c r="EO793">
        <v>0</v>
      </c>
      <c r="EP793">
        <v>2</v>
      </c>
      <c r="EQ793">
        <v>95</v>
      </c>
      <c r="ER793">
        <v>24</v>
      </c>
      <c r="ES793">
        <v>4</v>
      </c>
      <c r="ET793">
        <v>4</v>
      </c>
      <c r="EU793">
        <v>7</v>
      </c>
      <c r="EV793">
        <v>0</v>
      </c>
      <c r="EW793">
        <v>0</v>
      </c>
      <c r="EX793">
        <v>1</v>
      </c>
      <c r="EY793">
        <v>2</v>
      </c>
      <c r="EZ793">
        <v>0</v>
      </c>
      <c r="FA793">
        <v>1</v>
      </c>
      <c r="FB793">
        <v>0</v>
      </c>
      <c r="FC793">
        <v>1</v>
      </c>
      <c r="FD793">
        <v>0</v>
      </c>
      <c r="FE793">
        <v>0</v>
      </c>
      <c r="FF793">
        <v>1</v>
      </c>
      <c r="FG793">
        <v>0</v>
      </c>
      <c r="FH793">
        <v>2</v>
      </c>
      <c r="FI793">
        <v>0</v>
      </c>
      <c r="FJ793">
        <v>0</v>
      </c>
      <c r="FK793">
        <v>0</v>
      </c>
      <c r="FL793">
        <v>0</v>
      </c>
      <c r="FM793">
        <v>0</v>
      </c>
      <c r="FN793">
        <v>0</v>
      </c>
      <c r="FO793">
        <v>0</v>
      </c>
      <c r="FP793">
        <v>1</v>
      </c>
      <c r="FQ793">
        <v>24</v>
      </c>
      <c r="FR793">
        <v>55</v>
      </c>
      <c r="FS793">
        <v>18</v>
      </c>
      <c r="FT793">
        <v>1</v>
      </c>
      <c r="FU793">
        <v>5</v>
      </c>
      <c r="FV793">
        <v>3</v>
      </c>
      <c r="FW793">
        <v>2</v>
      </c>
      <c r="FX793">
        <v>0</v>
      </c>
      <c r="FY793">
        <v>1</v>
      </c>
      <c r="FZ793">
        <v>1</v>
      </c>
      <c r="GA793">
        <v>0</v>
      </c>
      <c r="GB793">
        <v>8</v>
      </c>
      <c r="GC793">
        <v>0</v>
      </c>
      <c r="GD793">
        <v>2</v>
      </c>
      <c r="GE793">
        <v>1</v>
      </c>
      <c r="GF793">
        <v>1</v>
      </c>
      <c r="GG793">
        <v>0</v>
      </c>
      <c r="GH793">
        <v>1</v>
      </c>
      <c r="GI793">
        <v>2</v>
      </c>
      <c r="GJ793">
        <v>5</v>
      </c>
      <c r="GK793">
        <v>1</v>
      </c>
      <c r="GL793">
        <v>0</v>
      </c>
      <c r="GM793">
        <v>0</v>
      </c>
      <c r="GN793">
        <v>0</v>
      </c>
      <c r="GO793">
        <v>1</v>
      </c>
      <c r="GP793">
        <v>2</v>
      </c>
      <c r="GQ793">
        <v>55</v>
      </c>
      <c r="GR793">
        <v>16</v>
      </c>
      <c r="GS793">
        <v>6</v>
      </c>
      <c r="GT793">
        <v>4</v>
      </c>
      <c r="GU793">
        <v>2</v>
      </c>
      <c r="GV793">
        <v>0</v>
      </c>
      <c r="GW793">
        <v>1</v>
      </c>
      <c r="GX793">
        <v>0</v>
      </c>
      <c r="GY793">
        <v>0</v>
      </c>
      <c r="GZ793">
        <v>0</v>
      </c>
      <c r="HA793">
        <v>0</v>
      </c>
      <c r="HB793">
        <v>0</v>
      </c>
      <c r="HC793">
        <v>0</v>
      </c>
      <c r="HD793">
        <v>0</v>
      </c>
      <c r="HE793">
        <v>0</v>
      </c>
      <c r="HF793">
        <v>1</v>
      </c>
      <c r="HG793">
        <v>0</v>
      </c>
      <c r="HH793">
        <v>0</v>
      </c>
      <c r="HI793">
        <v>0</v>
      </c>
      <c r="HJ793">
        <v>0</v>
      </c>
      <c r="HK793">
        <v>0</v>
      </c>
      <c r="HL793">
        <v>0</v>
      </c>
      <c r="HM793">
        <v>0</v>
      </c>
      <c r="HN793">
        <v>2</v>
      </c>
      <c r="HO793">
        <v>0</v>
      </c>
      <c r="HP793">
        <v>0</v>
      </c>
      <c r="HQ793">
        <v>16</v>
      </c>
      <c r="HR793">
        <v>4</v>
      </c>
      <c r="HS793">
        <v>0</v>
      </c>
      <c r="HT793">
        <v>0</v>
      </c>
      <c r="HU793">
        <v>0</v>
      </c>
      <c r="HV793">
        <v>1</v>
      </c>
      <c r="HW793">
        <v>0</v>
      </c>
      <c r="HX793">
        <v>0</v>
      </c>
      <c r="HY793">
        <v>0</v>
      </c>
      <c r="HZ793">
        <v>0</v>
      </c>
      <c r="IA793">
        <v>2</v>
      </c>
      <c r="IB793">
        <v>0</v>
      </c>
      <c r="IC793">
        <v>0</v>
      </c>
      <c r="ID793">
        <v>1</v>
      </c>
      <c r="IE793">
        <v>4</v>
      </c>
    </row>
    <row r="794" spans="1:239">
      <c r="A794" t="s">
        <v>250</v>
      </c>
      <c r="B794" t="s">
        <v>242</v>
      </c>
      <c r="C794" t="str">
        <f>"062013"</f>
        <v>062013</v>
      </c>
      <c r="D794" t="s">
        <v>248</v>
      </c>
      <c r="E794">
        <v>7</v>
      </c>
      <c r="F794">
        <v>469</v>
      </c>
      <c r="G794">
        <v>360</v>
      </c>
      <c r="H794">
        <v>161</v>
      </c>
      <c r="I794">
        <v>199</v>
      </c>
      <c r="J794">
        <v>0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199</v>
      </c>
      <c r="T794">
        <v>0</v>
      </c>
      <c r="U794">
        <v>0</v>
      </c>
      <c r="V794">
        <v>199</v>
      </c>
      <c r="W794">
        <v>1</v>
      </c>
      <c r="X794">
        <v>1</v>
      </c>
      <c r="Y794">
        <v>0</v>
      </c>
      <c r="Z794">
        <v>0</v>
      </c>
      <c r="AA794">
        <v>198</v>
      </c>
      <c r="AB794">
        <v>93</v>
      </c>
      <c r="AC794">
        <v>10</v>
      </c>
      <c r="AD794">
        <v>44</v>
      </c>
      <c r="AE794">
        <v>6</v>
      </c>
      <c r="AF794">
        <v>1</v>
      </c>
      <c r="AG794">
        <v>0</v>
      </c>
      <c r="AH794">
        <v>0</v>
      </c>
      <c r="AI794">
        <v>3</v>
      </c>
      <c r="AJ794">
        <v>3</v>
      </c>
      <c r="AK794">
        <v>18</v>
      </c>
      <c r="AL794">
        <v>4</v>
      </c>
      <c r="AM794">
        <v>0</v>
      </c>
      <c r="AN794">
        <v>0</v>
      </c>
      <c r="AO794">
        <v>0</v>
      </c>
      <c r="AP794">
        <v>2</v>
      </c>
      <c r="AQ794">
        <v>1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1</v>
      </c>
      <c r="AZ794">
        <v>0</v>
      </c>
      <c r="BA794">
        <v>93</v>
      </c>
      <c r="BB794">
        <v>21</v>
      </c>
      <c r="BC794">
        <v>2</v>
      </c>
      <c r="BD794">
        <v>1</v>
      </c>
      <c r="BE794">
        <v>3</v>
      </c>
      <c r="BF794">
        <v>3</v>
      </c>
      <c r="BG794">
        <v>3</v>
      </c>
      <c r="BH794">
        <v>0</v>
      </c>
      <c r="BI794">
        <v>3</v>
      </c>
      <c r="BJ794">
        <v>1</v>
      </c>
      <c r="BK794">
        <v>0</v>
      </c>
      <c r="BL794">
        <v>0</v>
      </c>
      <c r="BM794">
        <v>1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1</v>
      </c>
      <c r="BT794">
        <v>0</v>
      </c>
      <c r="BU794">
        <v>1</v>
      </c>
      <c r="BV794">
        <v>0</v>
      </c>
      <c r="BW794">
        <v>1</v>
      </c>
      <c r="BX794">
        <v>1</v>
      </c>
      <c r="BY794">
        <v>0</v>
      </c>
      <c r="BZ794">
        <v>0</v>
      </c>
      <c r="CA794">
        <v>21</v>
      </c>
      <c r="CB794">
        <v>12</v>
      </c>
      <c r="CC794">
        <v>7</v>
      </c>
      <c r="CD794">
        <v>1</v>
      </c>
      <c r="CE794">
        <v>0</v>
      </c>
      <c r="CF794">
        <v>0</v>
      </c>
      <c r="CG794">
        <v>0</v>
      </c>
      <c r="CH794">
        <v>0</v>
      </c>
      <c r="CI794">
        <v>2</v>
      </c>
      <c r="CJ794">
        <v>0</v>
      </c>
      <c r="CK794">
        <v>0</v>
      </c>
      <c r="CL794">
        <v>1</v>
      </c>
      <c r="CM794">
        <v>0</v>
      </c>
      <c r="CN794">
        <v>0</v>
      </c>
      <c r="CO794">
        <v>1</v>
      </c>
      <c r="CP794">
        <v>0</v>
      </c>
      <c r="CQ794">
        <v>12</v>
      </c>
      <c r="CR794">
        <v>6</v>
      </c>
      <c r="CS794">
        <v>3</v>
      </c>
      <c r="CT794">
        <v>0</v>
      </c>
      <c r="CU794">
        <v>0</v>
      </c>
      <c r="CV794">
        <v>0</v>
      </c>
      <c r="CW794">
        <v>0</v>
      </c>
      <c r="CX794">
        <v>1</v>
      </c>
      <c r="CY794">
        <v>0</v>
      </c>
      <c r="CZ794">
        <v>2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0</v>
      </c>
      <c r="DJ794">
        <v>0</v>
      </c>
      <c r="DK794">
        <v>0</v>
      </c>
      <c r="DL794">
        <v>0</v>
      </c>
      <c r="DM794">
        <v>0</v>
      </c>
      <c r="DN794">
        <v>0</v>
      </c>
      <c r="DO794">
        <v>0</v>
      </c>
      <c r="DP794">
        <v>0</v>
      </c>
      <c r="DQ794">
        <v>6</v>
      </c>
      <c r="DR794">
        <v>18</v>
      </c>
      <c r="DS794">
        <v>8</v>
      </c>
      <c r="DT794">
        <v>0</v>
      </c>
      <c r="DU794">
        <v>4</v>
      </c>
      <c r="DV794">
        <v>1</v>
      </c>
      <c r="DW794">
        <v>2</v>
      </c>
      <c r="DX794">
        <v>1</v>
      </c>
      <c r="DY794">
        <v>1</v>
      </c>
      <c r="DZ794">
        <v>0</v>
      </c>
      <c r="EA794">
        <v>0</v>
      </c>
      <c r="EB794">
        <v>0</v>
      </c>
      <c r="EC794">
        <v>0</v>
      </c>
      <c r="ED794">
        <v>0</v>
      </c>
      <c r="EE794">
        <v>0</v>
      </c>
      <c r="EF794">
        <v>0</v>
      </c>
      <c r="EG794">
        <v>0</v>
      </c>
      <c r="EH794">
        <v>0</v>
      </c>
      <c r="EI794">
        <v>0</v>
      </c>
      <c r="EJ794">
        <v>0</v>
      </c>
      <c r="EK794">
        <v>0</v>
      </c>
      <c r="EL794">
        <v>1</v>
      </c>
      <c r="EM794">
        <v>0</v>
      </c>
      <c r="EN794">
        <v>0</v>
      </c>
      <c r="EO794">
        <v>0</v>
      </c>
      <c r="EP794">
        <v>0</v>
      </c>
      <c r="EQ794">
        <v>18</v>
      </c>
      <c r="ER794">
        <v>12</v>
      </c>
      <c r="ES794">
        <v>0</v>
      </c>
      <c r="ET794">
        <v>3</v>
      </c>
      <c r="EU794">
        <v>5</v>
      </c>
      <c r="EV794">
        <v>0</v>
      </c>
      <c r="EW794">
        <v>0</v>
      </c>
      <c r="EX794">
        <v>0</v>
      </c>
      <c r="EY794">
        <v>0</v>
      </c>
      <c r="EZ794">
        <v>0</v>
      </c>
      <c r="FA794">
        <v>0</v>
      </c>
      <c r="FB794">
        <v>0</v>
      </c>
      <c r="FC794">
        <v>0</v>
      </c>
      <c r="FD794">
        <v>0</v>
      </c>
      <c r="FE794">
        <v>0</v>
      </c>
      <c r="FF794">
        <v>0</v>
      </c>
      <c r="FG794">
        <v>0</v>
      </c>
      <c r="FH794">
        <v>1</v>
      </c>
      <c r="FI794">
        <v>0</v>
      </c>
      <c r="FJ794">
        <v>0</v>
      </c>
      <c r="FK794">
        <v>1</v>
      </c>
      <c r="FL794">
        <v>1</v>
      </c>
      <c r="FM794">
        <v>0</v>
      </c>
      <c r="FN794">
        <v>0</v>
      </c>
      <c r="FO794">
        <v>0</v>
      </c>
      <c r="FP794">
        <v>1</v>
      </c>
      <c r="FQ794">
        <v>12</v>
      </c>
      <c r="FR794">
        <v>26</v>
      </c>
      <c r="FS794">
        <v>9</v>
      </c>
      <c r="FT794">
        <v>2</v>
      </c>
      <c r="FU794">
        <v>2</v>
      </c>
      <c r="FV794">
        <v>0</v>
      </c>
      <c r="FW794">
        <v>0</v>
      </c>
      <c r="FX794">
        <v>2</v>
      </c>
      <c r="FY794">
        <v>2</v>
      </c>
      <c r="FZ794">
        <v>0</v>
      </c>
      <c r="GA794">
        <v>0</v>
      </c>
      <c r="GB794">
        <v>5</v>
      </c>
      <c r="GC794">
        <v>0</v>
      </c>
      <c r="GD794">
        <v>0</v>
      </c>
      <c r="GE794">
        <v>1</v>
      </c>
      <c r="GF794">
        <v>2</v>
      </c>
      <c r="GG794">
        <v>0</v>
      </c>
      <c r="GH794">
        <v>0</v>
      </c>
      <c r="GI794">
        <v>0</v>
      </c>
      <c r="GJ794">
        <v>0</v>
      </c>
      <c r="GK794">
        <v>0</v>
      </c>
      <c r="GL794">
        <v>0</v>
      </c>
      <c r="GM794">
        <v>0</v>
      </c>
      <c r="GN794">
        <v>0</v>
      </c>
      <c r="GO794">
        <v>0</v>
      </c>
      <c r="GP794">
        <v>1</v>
      </c>
      <c r="GQ794">
        <v>26</v>
      </c>
      <c r="GR794">
        <v>9</v>
      </c>
      <c r="GS794">
        <v>3</v>
      </c>
      <c r="GT794">
        <v>6</v>
      </c>
      <c r="GU794">
        <v>0</v>
      </c>
      <c r="GV794">
        <v>0</v>
      </c>
      <c r="GW794">
        <v>0</v>
      </c>
      <c r="GX794">
        <v>0</v>
      </c>
      <c r="GY794">
        <v>0</v>
      </c>
      <c r="GZ794">
        <v>0</v>
      </c>
      <c r="HA794">
        <v>0</v>
      </c>
      <c r="HB794">
        <v>0</v>
      </c>
      <c r="HC794">
        <v>0</v>
      </c>
      <c r="HD794">
        <v>0</v>
      </c>
      <c r="HE794">
        <v>0</v>
      </c>
      <c r="HF794">
        <v>0</v>
      </c>
      <c r="HG794">
        <v>0</v>
      </c>
      <c r="HH794">
        <v>0</v>
      </c>
      <c r="HI794">
        <v>0</v>
      </c>
      <c r="HJ794">
        <v>0</v>
      </c>
      <c r="HK794">
        <v>0</v>
      </c>
      <c r="HL794">
        <v>0</v>
      </c>
      <c r="HM794">
        <v>0</v>
      </c>
      <c r="HN794">
        <v>0</v>
      </c>
      <c r="HO794">
        <v>0</v>
      </c>
      <c r="HP794">
        <v>0</v>
      </c>
      <c r="HQ794">
        <v>9</v>
      </c>
      <c r="HR794">
        <v>1</v>
      </c>
      <c r="HS794">
        <v>0</v>
      </c>
      <c r="HT794">
        <v>0</v>
      </c>
      <c r="HU794">
        <v>0</v>
      </c>
      <c r="HV794">
        <v>0</v>
      </c>
      <c r="HW794">
        <v>0</v>
      </c>
      <c r="HX794">
        <v>0</v>
      </c>
      <c r="HY794">
        <v>1</v>
      </c>
      <c r="HZ794">
        <v>0</v>
      </c>
      <c r="IA794">
        <v>0</v>
      </c>
      <c r="IB794">
        <v>0</v>
      </c>
      <c r="IC794">
        <v>0</v>
      </c>
      <c r="ID794">
        <v>0</v>
      </c>
      <c r="IE794">
        <v>1</v>
      </c>
    </row>
    <row r="795" spans="1:239">
      <c r="A795" t="s">
        <v>249</v>
      </c>
      <c r="B795" t="s">
        <v>242</v>
      </c>
      <c r="C795" t="str">
        <f>"062013"</f>
        <v>062013</v>
      </c>
      <c r="D795" t="s">
        <v>248</v>
      </c>
      <c r="E795">
        <v>8</v>
      </c>
      <c r="F795">
        <v>477</v>
      </c>
      <c r="G795">
        <v>360</v>
      </c>
      <c r="H795">
        <v>160</v>
      </c>
      <c r="I795">
        <v>200</v>
      </c>
      <c r="J795">
        <v>0</v>
      </c>
      <c r="K795">
        <v>2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200</v>
      </c>
      <c r="T795">
        <v>0</v>
      </c>
      <c r="U795">
        <v>0</v>
      </c>
      <c r="V795">
        <v>200</v>
      </c>
      <c r="W795">
        <v>5</v>
      </c>
      <c r="X795">
        <v>4</v>
      </c>
      <c r="Y795">
        <v>1</v>
      </c>
      <c r="Z795">
        <v>0</v>
      </c>
      <c r="AA795">
        <v>195</v>
      </c>
      <c r="AB795">
        <v>104</v>
      </c>
      <c r="AC795">
        <v>14</v>
      </c>
      <c r="AD795">
        <v>37</v>
      </c>
      <c r="AE795">
        <v>1</v>
      </c>
      <c r="AF795">
        <v>1</v>
      </c>
      <c r="AG795">
        <v>0</v>
      </c>
      <c r="AH795">
        <v>0</v>
      </c>
      <c r="AI795">
        <v>6</v>
      </c>
      <c r="AJ795">
        <v>8</v>
      </c>
      <c r="AK795">
        <v>29</v>
      </c>
      <c r="AL795">
        <v>1</v>
      </c>
      <c r="AM795">
        <v>0</v>
      </c>
      <c r="AN795">
        <v>0</v>
      </c>
      <c r="AO795">
        <v>0</v>
      </c>
      <c r="AP795">
        <v>1</v>
      </c>
      <c r="AQ795">
        <v>0</v>
      </c>
      <c r="AR795">
        <v>0</v>
      </c>
      <c r="AS795">
        <v>3</v>
      </c>
      <c r="AT795">
        <v>0</v>
      </c>
      <c r="AU795">
        <v>2</v>
      </c>
      <c r="AV795">
        <v>0</v>
      </c>
      <c r="AW795">
        <v>0</v>
      </c>
      <c r="AX795">
        <v>0</v>
      </c>
      <c r="AY795">
        <v>0</v>
      </c>
      <c r="AZ795">
        <v>1</v>
      </c>
      <c r="BA795">
        <v>104</v>
      </c>
      <c r="BB795">
        <v>15</v>
      </c>
      <c r="BC795">
        <v>2</v>
      </c>
      <c r="BD795">
        <v>0</v>
      </c>
      <c r="BE795">
        <v>8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1</v>
      </c>
      <c r="BM795">
        <v>0</v>
      </c>
      <c r="BN795">
        <v>0</v>
      </c>
      <c r="BO795">
        <v>1</v>
      </c>
      <c r="BP795">
        <v>0</v>
      </c>
      <c r="BQ795">
        <v>1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2</v>
      </c>
      <c r="BX795">
        <v>0</v>
      </c>
      <c r="BY795">
        <v>0</v>
      </c>
      <c r="BZ795">
        <v>0</v>
      </c>
      <c r="CA795">
        <v>15</v>
      </c>
      <c r="CB795">
        <v>8</v>
      </c>
      <c r="CC795">
        <v>4</v>
      </c>
      <c r="CD795">
        <v>0</v>
      </c>
      <c r="CE795">
        <v>1</v>
      </c>
      <c r="CF795">
        <v>0</v>
      </c>
      <c r="CG795">
        <v>0</v>
      </c>
      <c r="CH795">
        <v>0</v>
      </c>
      <c r="CI795">
        <v>2</v>
      </c>
      <c r="CJ795">
        <v>0</v>
      </c>
      <c r="CK795">
        <v>0</v>
      </c>
      <c r="CL795">
        <v>1</v>
      </c>
      <c r="CM795">
        <v>0</v>
      </c>
      <c r="CN795">
        <v>0</v>
      </c>
      <c r="CO795">
        <v>0</v>
      </c>
      <c r="CP795">
        <v>0</v>
      </c>
      <c r="CQ795">
        <v>8</v>
      </c>
      <c r="CR795">
        <v>8</v>
      </c>
      <c r="CS795">
        <v>4</v>
      </c>
      <c r="CT795">
        <v>1</v>
      </c>
      <c r="CU795">
        <v>0</v>
      </c>
      <c r="CV795">
        <v>2</v>
      </c>
      <c r="CW795">
        <v>1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v>0</v>
      </c>
      <c r="DI795">
        <v>0</v>
      </c>
      <c r="DJ795">
        <v>0</v>
      </c>
      <c r="DK795">
        <v>0</v>
      </c>
      <c r="DL795">
        <v>0</v>
      </c>
      <c r="DM795">
        <v>0</v>
      </c>
      <c r="DN795">
        <v>0</v>
      </c>
      <c r="DO795">
        <v>0</v>
      </c>
      <c r="DP795">
        <v>0</v>
      </c>
      <c r="DQ795">
        <v>8</v>
      </c>
      <c r="DR795">
        <v>28</v>
      </c>
      <c r="DS795">
        <v>3</v>
      </c>
      <c r="DT795">
        <v>0</v>
      </c>
      <c r="DU795">
        <v>13</v>
      </c>
      <c r="DV795">
        <v>0</v>
      </c>
      <c r="DW795">
        <v>5</v>
      </c>
      <c r="DX795">
        <v>1</v>
      </c>
      <c r="DY795">
        <v>1</v>
      </c>
      <c r="DZ795">
        <v>1</v>
      </c>
      <c r="EA795">
        <v>0</v>
      </c>
      <c r="EB795">
        <v>0</v>
      </c>
      <c r="EC795">
        <v>0</v>
      </c>
      <c r="ED795">
        <v>0</v>
      </c>
      <c r="EE795">
        <v>0</v>
      </c>
      <c r="EF795">
        <v>0</v>
      </c>
      <c r="EG795">
        <v>0</v>
      </c>
      <c r="EH795">
        <v>0</v>
      </c>
      <c r="EI795">
        <v>0</v>
      </c>
      <c r="EJ795">
        <v>0</v>
      </c>
      <c r="EK795">
        <v>0</v>
      </c>
      <c r="EL795">
        <v>0</v>
      </c>
      <c r="EM795">
        <v>0</v>
      </c>
      <c r="EN795">
        <v>4</v>
      </c>
      <c r="EO795">
        <v>0</v>
      </c>
      <c r="EP795">
        <v>0</v>
      </c>
      <c r="EQ795">
        <v>28</v>
      </c>
      <c r="ER795">
        <v>8</v>
      </c>
      <c r="ES795">
        <v>0</v>
      </c>
      <c r="ET795">
        <v>3</v>
      </c>
      <c r="EU795">
        <v>0</v>
      </c>
      <c r="EV795">
        <v>0</v>
      </c>
      <c r="EW795">
        <v>1</v>
      </c>
      <c r="EX795">
        <v>0</v>
      </c>
      <c r="EY795">
        <v>0</v>
      </c>
      <c r="EZ795">
        <v>0</v>
      </c>
      <c r="FA795">
        <v>0</v>
      </c>
      <c r="FB795">
        <v>0</v>
      </c>
      <c r="FC795">
        <v>0</v>
      </c>
      <c r="FD795">
        <v>0</v>
      </c>
      <c r="FE795">
        <v>0</v>
      </c>
      <c r="FF795">
        <v>0</v>
      </c>
      <c r="FG795">
        <v>0</v>
      </c>
      <c r="FH795">
        <v>0</v>
      </c>
      <c r="FI795">
        <v>0</v>
      </c>
      <c r="FJ795">
        <v>0</v>
      </c>
      <c r="FK795">
        <v>0</v>
      </c>
      <c r="FL795">
        <v>2</v>
      </c>
      <c r="FM795">
        <v>1</v>
      </c>
      <c r="FN795">
        <v>0</v>
      </c>
      <c r="FO795">
        <v>0</v>
      </c>
      <c r="FP795">
        <v>1</v>
      </c>
      <c r="FQ795">
        <v>8</v>
      </c>
      <c r="FR795">
        <v>19</v>
      </c>
      <c r="FS795">
        <v>9</v>
      </c>
      <c r="FT795">
        <v>1</v>
      </c>
      <c r="FU795">
        <v>0</v>
      </c>
      <c r="FV795">
        <v>1</v>
      </c>
      <c r="FW795">
        <v>1</v>
      </c>
      <c r="FX795">
        <v>4</v>
      </c>
      <c r="FY795">
        <v>2</v>
      </c>
      <c r="FZ795">
        <v>0</v>
      </c>
      <c r="GA795">
        <v>1</v>
      </c>
      <c r="GB795">
        <v>0</v>
      </c>
      <c r="GC795">
        <v>0</v>
      </c>
      <c r="GD795">
        <v>0</v>
      </c>
      <c r="GE795">
        <v>0</v>
      </c>
      <c r="GF795">
        <v>0</v>
      </c>
      <c r="GG795">
        <v>0</v>
      </c>
      <c r="GH795">
        <v>0</v>
      </c>
      <c r="GI795">
        <v>0</v>
      </c>
      <c r="GJ795">
        <v>0</v>
      </c>
      <c r="GK795">
        <v>0</v>
      </c>
      <c r="GL795">
        <v>0</v>
      </c>
      <c r="GM795">
        <v>0</v>
      </c>
      <c r="GN795">
        <v>0</v>
      </c>
      <c r="GO795">
        <v>0</v>
      </c>
      <c r="GP795">
        <v>0</v>
      </c>
      <c r="GQ795">
        <v>19</v>
      </c>
      <c r="GR795">
        <v>5</v>
      </c>
      <c r="GS795">
        <v>2</v>
      </c>
      <c r="GT795">
        <v>3</v>
      </c>
      <c r="GU795">
        <v>0</v>
      </c>
      <c r="GV795">
        <v>0</v>
      </c>
      <c r="GW795">
        <v>0</v>
      </c>
      <c r="GX795">
        <v>0</v>
      </c>
      <c r="GY795">
        <v>0</v>
      </c>
      <c r="GZ795">
        <v>0</v>
      </c>
      <c r="HA795">
        <v>0</v>
      </c>
      <c r="HB795">
        <v>0</v>
      </c>
      <c r="HC795">
        <v>0</v>
      </c>
      <c r="HD795">
        <v>0</v>
      </c>
      <c r="HE795">
        <v>0</v>
      </c>
      <c r="HF795">
        <v>0</v>
      </c>
      <c r="HG795">
        <v>0</v>
      </c>
      <c r="HH795">
        <v>0</v>
      </c>
      <c r="HI795">
        <v>0</v>
      </c>
      <c r="HJ795">
        <v>0</v>
      </c>
      <c r="HK795">
        <v>0</v>
      </c>
      <c r="HL795">
        <v>0</v>
      </c>
      <c r="HM795">
        <v>0</v>
      </c>
      <c r="HN795">
        <v>0</v>
      </c>
      <c r="HO795">
        <v>0</v>
      </c>
      <c r="HP795">
        <v>0</v>
      </c>
      <c r="HQ795">
        <v>5</v>
      </c>
      <c r="HR795">
        <v>0</v>
      </c>
      <c r="HS795">
        <v>0</v>
      </c>
      <c r="HT795">
        <v>0</v>
      </c>
      <c r="HU795">
        <v>0</v>
      </c>
      <c r="HV795">
        <v>0</v>
      </c>
      <c r="HW795">
        <v>0</v>
      </c>
      <c r="HX795">
        <v>0</v>
      </c>
      <c r="HY795">
        <v>0</v>
      </c>
      <c r="HZ795">
        <v>0</v>
      </c>
      <c r="IA795">
        <v>0</v>
      </c>
      <c r="IB795">
        <v>0</v>
      </c>
      <c r="IC795">
        <v>0</v>
      </c>
      <c r="ID795">
        <v>0</v>
      </c>
      <c r="IE795">
        <v>0</v>
      </c>
    </row>
    <row r="796" spans="1:239">
      <c r="A796" t="s">
        <v>247</v>
      </c>
      <c r="B796" t="s">
        <v>242</v>
      </c>
      <c r="C796" t="str">
        <f>"062013"</f>
        <v>062013</v>
      </c>
      <c r="D796" t="s">
        <v>220</v>
      </c>
      <c r="E796">
        <v>9</v>
      </c>
      <c r="F796">
        <v>1067</v>
      </c>
      <c r="G796">
        <v>809</v>
      </c>
      <c r="H796">
        <v>401</v>
      </c>
      <c r="I796">
        <v>408</v>
      </c>
      <c r="J796">
        <v>0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408</v>
      </c>
      <c r="T796">
        <v>0</v>
      </c>
      <c r="U796">
        <v>0</v>
      </c>
      <c r="V796">
        <v>408</v>
      </c>
      <c r="W796">
        <v>20</v>
      </c>
      <c r="X796">
        <v>18</v>
      </c>
      <c r="Y796">
        <v>2</v>
      </c>
      <c r="Z796">
        <v>0</v>
      </c>
      <c r="AA796">
        <v>388</v>
      </c>
      <c r="AB796">
        <v>248</v>
      </c>
      <c r="AC796">
        <v>27</v>
      </c>
      <c r="AD796">
        <v>91</v>
      </c>
      <c r="AE796">
        <v>3</v>
      </c>
      <c r="AF796">
        <v>2</v>
      </c>
      <c r="AG796">
        <v>2</v>
      </c>
      <c r="AH796">
        <v>0</v>
      </c>
      <c r="AI796">
        <v>5</v>
      </c>
      <c r="AJ796">
        <v>25</v>
      </c>
      <c r="AK796">
        <v>73</v>
      </c>
      <c r="AL796">
        <v>1</v>
      </c>
      <c r="AM796">
        <v>3</v>
      </c>
      <c r="AN796">
        <v>0</v>
      </c>
      <c r="AO796">
        <v>0</v>
      </c>
      <c r="AP796">
        <v>1</v>
      </c>
      <c r="AQ796">
        <v>2</v>
      </c>
      <c r="AR796">
        <v>2</v>
      </c>
      <c r="AS796">
        <v>2</v>
      </c>
      <c r="AT796">
        <v>2</v>
      </c>
      <c r="AU796">
        <v>2</v>
      </c>
      <c r="AV796">
        <v>0</v>
      </c>
      <c r="AW796">
        <v>0</v>
      </c>
      <c r="AX796">
        <v>2</v>
      </c>
      <c r="AY796">
        <v>1</v>
      </c>
      <c r="AZ796">
        <v>2</v>
      </c>
      <c r="BA796">
        <v>248</v>
      </c>
      <c r="BB796">
        <v>37</v>
      </c>
      <c r="BC796">
        <v>5</v>
      </c>
      <c r="BD796">
        <v>2</v>
      </c>
      <c r="BE796">
        <v>5</v>
      </c>
      <c r="BF796">
        <v>2</v>
      </c>
      <c r="BG796">
        <v>3</v>
      </c>
      <c r="BH796">
        <v>2</v>
      </c>
      <c r="BI796">
        <v>3</v>
      </c>
      <c r="BJ796">
        <v>5</v>
      </c>
      <c r="BK796">
        <v>1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6</v>
      </c>
      <c r="BX796">
        <v>3</v>
      </c>
      <c r="BY796">
        <v>0</v>
      </c>
      <c r="BZ796">
        <v>0</v>
      </c>
      <c r="CA796">
        <v>37</v>
      </c>
      <c r="CB796">
        <v>6</v>
      </c>
      <c r="CC796">
        <v>1</v>
      </c>
      <c r="CD796">
        <v>0</v>
      </c>
      <c r="CE796">
        <v>3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1</v>
      </c>
      <c r="CN796">
        <v>0</v>
      </c>
      <c r="CO796">
        <v>0</v>
      </c>
      <c r="CP796">
        <v>1</v>
      </c>
      <c r="CQ796">
        <v>6</v>
      </c>
      <c r="CR796">
        <v>9</v>
      </c>
      <c r="CS796">
        <v>4</v>
      </c>
      <c r="CT796">
        <v>0</v>
      </c>
      <c r="CU796">
        <v>1</v>
      </c>
      <c r="CV796">
        <v>1</v>
      </c>
      <c r="CW796">
        <v>2</v>
      </c>
      <c r="CX796">
        <v>0</v>
      </c>
      <c r="CY796">
        <v>0</v>
      </c>
      <c r="CZ796">
        <v>0</v>
      </c>
      <c r="DA796">
        <v>0</v>
      </c>
      <c r="DB796">
        <v>1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v>0</v>
      </c>
      <c r="DI796">
        <v>0</v>
      </c>
      <c r="DJ796">
        <v>0</v>
      </c>
      <c r="DK796">
        <v>0</v>
      </c>
      <c r="DL796">
        <v>0</v>
      </c>
      <c r="DM796">
        <v>0</v>
      </c>
      <c r="DN796">
        <v>0</v>
      </c>
      <c r="DO796">
        <v>0</v>
      </c>
      <c r="DP796">
        <v>0</v>
      </c>
      <c r="DQ796">
        <v>9</v>
      </c>
      <c r="DR796">
        <v>28</v>
      </c>
      <c r="DS796">
        <v>3</v>
      </c>
      <c r="DT796">
        <v>0</v>
      </c>
      <c r="DU796">
        <v>11</v>
      </c>
      <c r="DV796">
        <v>0</v>
      </c>
      <c r="DW796">
        <v>2</v>
      </c>
      <c r="DX796">
        <v>0</v>
      </c>
      <c r="DY796">
        <v>0</v>
      </c>
      <c r="DZ796">
        <v>0</v>
      </c>
      <c r="EA796">
        <v>1</v>
      </c>
      <c r="EB796">
        <v>0</v>
      </c>
      <c r="EC796">
        <v>0</v>
      </c>
      <c r="ED796">
        <v>0</v>
      </c>
      <c r="EE796">
        <v>0</v>
      </c>
      <c r="EF796">
        <v>0</v>
      </c>
      <c r="EG796">
        <v>1</v>
      </c>
      <c r="EH796">
        <v>0</v>
      </c>
      <c r="EI796">
        <v>0</v>
      </c>
      <c r="EJ796">
        <v>1</v>
      </c>
      <c r="EK796">
        <v>0</v>
      </c>
      <c r="EL796">
        <v>0</v>
      </c>
      <c r="EM796">
        <v>0</v>
      </c>
      <c r="EN796">
        <v>5</v>
      </c>
      <c r="EO796">
        <v>0</v>
      </c>
      <c r="EP796">
        <v>4</v>
      </c>
      <c r="EQ796">
        <v>28</v>
      </c>
      <c r="ER796">
        <v>9</v>
      </c>
      <c r="ES796">
        <v>2</v>
      </c>
      <c r="ET796">
        <v>0</v>
      </c>
      <c r="EU796">
        <v>4</v>
      </c>
      <c r="EV796">
        <v>1</v>
      </c>
      <c r="EW796">
        <v>0</v>
      </c>
      <c r="EX796">
        <v>0</v>
      </c>
      <c r="EY796">
        <v>0</v>
      </c>
      <c r="EZ796">
        <v>0</v>
      </c>
      <c r="FA796">
        <v>0</v>
      </c>
      <c r="FB796">
        <v>0</v>
      </c>
      <c r="FC796">
        <v>0</v>
      </c>
      <c r="FD796">
        <v>0</v>
      </c>
      <c r="FE796">
        <v>0</v>
      </c>
      <c r="FF796">
        <v>1</v>
      </c>
      <c r="FG796">
        <v>0</v>
      </c>
      <c r="FH796">
        <v>0</v>
      </c>
      <c r="FI796">
        <v>0</v>
      </c>
      <c r="FJ796">
        <v>0</v>
      </c>
      <c r="FK796">
        <v>0</v>
      </c>
      <c r="FL796">
        <v>0</v>
      </c>
      <c r="FM796">
        <v>1</v>
      </c>
      <c r="FN796">
        <v>0</v>
      </c>
      <c r="FO796">
        <v>0</v>
      </c>
      <c r="FP796">
        <v>0</v>
      </c>
      <c r="FQ796">
        <v>9</v>
      </c>
      <c r="FR796">
        <v>39</v>
      </c>
      <c r="FS796">
        <v>20</v>
      </c>
      <c r="FT796">
        <v>1</v>
      </c>
      <c r="FU796">
        <v>2</v>
      </c>
      <c r="FV796">
        <v>1</v>
      </c>
      <c r="FW796">
        <v>0</v>
      </c>
      <c r="FX796">
        <v>0</v>
      </c>
      <c r="FY796">
        <v>2</v>
      </c>
      <c r="FZ796">
        <v>0</v>
      </c>
      <c r="GA796">
        <v>1</v>
      </c>
      <c r="GB796">
        <v>6</v>
      </c>
      <c r="GC796">
        <v>0</v>
      </c>
      <c r="GD796">
        <v>1</v>
      </c>
      <c r="GE796">
        <v>1</v>
      </c>
      <c r="GF796">
        <v>2</v>
      </c>
      <c r="GG796">
        <v>0</v>
      </c>
      <c r="GH796">
        <v>0</v>
      </c>
      <c r="GI796">
        <v>0</v>
      </c>
      <c r="GJ796">
        <v>1</v>
      </c>
      <c r="GK796">
        <v>0</v>
      </c>
      <c r="GL796">
        <v>0</v>
      </c>
      <c r="GM796">
        <v>0</v>
      </c>
      <c r="GN796">
        <v>0</v>
      </c>
      <c r="GO796">
        <v>1</v>
      </c>
      <c r="GP796">
        <v>0</v>
      </c>
      <c r="GQ796">
        <v>39</v>
      </c>
      <c r="GR796">
        <v>10</v>
      </c>
      <c r="GS796">
        <v>1</v>
      </c>
      <c r="GT796">
        <v>6</v>
      </c>
      <c r="GU796">
        <v>0</v>
      </c>
      <c r="GV796">
        <v>1</v>
      </c>
      <c r="GW796">
        <v>0</v>
      </c>
      <c r="GX796">
        <v>0</v>
      </c>
      <c r="GY796">
        <v>0</v>
      </c>
      <c r="GZ796">
        <v>0</v>
      </c>
      <c r="HA796">
        <v>0</v>
      </c>
      <c r="HB796">
        <v>0</v>
      </c>
      <c r="HC796">
        <v>0</v>
      </c>
      <c r="HD796">
        <v>0</v>
      </c>
      <c r="HE796">
        <v>1</v>
      </c>
      <c r="HF796">
        <v>0</v>
      </c>
      <c r="HG796">
        <v>0</v>
      </c>
      <c r="HH796">
        <v>0</v>
      </c>
      <c r="HI796">
        <v>0</v>
      </c>
      <c r="HJ796">
        <v>0</v>
      </c>
      <c r="HK796">
        <v>0</v>
      </c>
      <c r="HL796">
        <v>0</v>
      </c>
      <c r="HM796">
        <v>0</v>
      </c>
      <c r="HN796">
        <v>1</v>
      </c>
      <c r="HO796">
        <v>0</v>
      </c>
      <c r="HP796">
        <v>0</v>
      </c>
      <c r="HQ796">
        <v>10</v>
      </c>
      <c r="HR796">
        <v>2</v>
      </c>
      <c r="HS796">
        <v>0</v>
      </c>
      <c r="HT796">
        <v>0</v>
      </c>
      <c r="HU796">
        <v>0</v>
      </c>
      <c r="HV796">
        <v>0</v>
      </c>
      <c r="HW796">
        <v>0</v>
      </c>
      <c r="HX796">
        <v>0</v>
      </c>
      <c r="HY796">
        <v>0</v>
      </c>
      <c r="HZ796">
        <v>1</v>
      </c>
      <c r="IA796">
        <v>0</v>
      </c>
      <c r="IB796">
        <v>0</v>
      </c>
      <c r="IC796">
        <v>0</v>
      </c>
      <c r="ID796">
        <v>1</v>
      </c>
      <c r="IE796">
        <v>2</v>
      </c>
    </row>
    <row r="797" spans="1:239">
      <c r="A797" t="s">
        <v>246</v>
      </c>
      <c r="B797" t="s">
        <v>242</v>
      </c>
      <c r="C797" t="str">
        <f>"062013"</f>
        <v>062013</v>
      </c>
      <c r="D797" t="s">
        <v>220</v>
      </c>
      <c r="E797">
        <v>10</v>
      </c>
      <c r="F797">
        <v>1180</v>
      </c>
      <c r="G797">
        <v>900</v>
      </c>
      <c r="H797">
        <v>390</v>
      </c>
      <c r="I797">
        <v>510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510</v>
      </c>
      <c r="T797">
        <v>0</v>
      </c>
      <c r="U797">
        <v>0</v>
      </c>
      <c r="V797">
        <v>510</v>
      </c>
      <c r="W797">
        <v>14</v>
      </c>
      <c r="X797">
        <v>11</v>
      </c>
      <c r="Y797">
        <v>3</v>
      </c>
      <c r="Z797">
        <v>0</v>
      </c>
      <c r="AA797">
        <v>496</v>
      </c>
      <c r="AB797">
        <v>293</v>
      </c>
      <c r="AC797">
        <v>24</v>
      </c>
      <c r="AD797">
        <v>160</v>
      </c>
      <c r="AE797">
        <v>7</v>
      </c>
      <c r="AF797">
        <v>1</v>
      </c>
      <c r="AG797">
        <v>10</v>
      </c>
      <c r="AH797">
        <v>0</v>
      </c>
      <c r="AI797">
        <v>15</v>
      </c>
      <c r="AJ797">
        <v>4</v>
      </c>
      <c r="AK797">
        <v>39</v>
      </c>
      <c r="AL797">
        <v>10</v>
      </c>
      <c r="AM797">
        <v>4</v>
      </c>
      <c r="AN797">
        <v>0</v>
      </c>
      <c r="AO797">
        <v>1</v>
      </c>
      <c r="AP797">
        <v>1</v>
      </c>
      <c r="AQ797">
        <v>0</v>
      </c>
      <c r="AR797">
        <v>2</v>
      </c>
      <c r="AS797">
        <v>5</v>
      </c>
      <c r="AT797">
        <v>1</v>
      </c>
      <c r="AU797">
        <v>2</v>
      </c>
      <c r="AV797">
        <v>0</v>
      </c>
      <c r="AW797">
        <v>0</v>
      </c>
      <c r="AX797">
        <v>5</v>
      </c>
      <c r="AY797">
        <v>1</v>
      </c>
      <c r="AZ797">
        <v>1</v>
      </c>
      <c r="BA797">
        <v>293</v>
      </c>
      <c r="BB797">
        <v>31</v>
      </c>
      <c r="BC797">
        <v>7</v>
      </c>
      <c r="BD797">
        <v>0</v>
      </c>
      <c r="BE797">
        <v>10</v>
      </c>
      <c r="BF797">
        <v>0</v>
      </c>
      <c r="BG797">
        <v>0</v>
      </c>
      <c r="BH797">
        <v>1</v>
      </c>
      <c r="BI797">
        <v>4</v>
      </c>
      <c r="BJ797">
        <v>4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1</v>
      </c>
      <c r="BQ797">
        <v>0</v>
      </c>
      <c r="BR797">
        <v>0</v>
      </c>
      <c r="BS797">
        <v>0</v>
      </c>
      <c r="BT797">
        <v>1</v>
      </c>
      <c r="BU797">
        <v>0</v>
      </c>
      <c r="BV797">
        <v>1</v>
      </c>
      <c r="BW797">
        <v>0</v>
      </c>
      <c r="BX797">
        <v>2</v>
      </c>
      <c r="BY797">
        <v>0</v>
      </c>
      <c r="BZ797">
        <v>0</v>
      </c>
      <c r="CA797">
        <v>31</v>
      </c>
      <c r="CB797">
        <v>16</v>
      </c>
      <c r="CC797">
        <v>3</v>
      </c>
      <c r="CD797">
        <v>0</v>
      </c>
      <c r="CE797">
        <v>3</v>
      </c>
      <c r="CF797">
        <v>1</v>
      </c>
      <c r="CG797">
        <v>1</v>
      </c>
      <c r="CH797">
        <v>0</v>
      </c>
      <c r="CI797">
        <v>0</v>
      </c>
      <c r="CJ797">
        <v>2</v>
      </c>
      <c r="CK797">
        <v>0</v>
      </c>
      <c r="CL797">
        <v>0</v>
      </c>
      <c r="CM797">
        <v>0</v>
      </c>
      <c r="CN797">
        <v>0</v>
      </c>
      <c r="CO797">
        <v>3</v>
      </c>
      <c r="CP797">
        <v>3</v>
      </c>
      <c r="CQ797">
        <v>16</v>
      </c>
      <c r="CR797">
        <v>16</v>
      </c>
      <c r="CS797">
        <v>6</v>
      </c>
      <c r="CT797">
        <v>0</v>
      </c>
      <c r="CU797">
        <v>0</v>
      </c>
      <c r="CV797">
        <v>0</v>
      </c>
      <c r="CW797">
        <v>1</v>
      </c>
      <c r="CX797">
        <v>1</v>
      </c>
      <c r="CY797">
        <v>0</v>
      </c>
      <c r="CZ797">
        <v>0</v>
      </c>
      <c r="DA797">
        <v>4</v>
      </c>
      <c r="DB797">
        <v>0</v>
      </c>
      <c r="DC797">
        <v>0</v>
      </c>
      <c r="DD797">
        <v>1</v>
      </c>
      <c r="DE797">
        <v>0</v>
      </c>
      <c r="DF797">
        <v>1</v>
      </c>
      <c r="DG797">
        <v>0</v>
      </c>
      <c r="DH797">
        <v>0</v>
      </c>
      <c r="DI797">
        <v>0</v>
      </c>
      <c r="DJ797">
        <v>0</v>
      </c>
      <c r="DK797">
        <v>0</v>
      </c>
      <c r="DL797">
        <v>0</v>
      </c>
      <c r="DM797">
        <v>1</v>
      </c>
      <c r="DN797">
        <v>0</v>
      </c>
      <c r="DO797">
        <v>0</v>
      </c>
      <c r="DP797">
        <v>1</v>
      </c>
      <c r="DQ797">
        <v>16</v>
      </c>
      <c r="DR797">
        <v>47</v>
      </c>
      <c r="DS797">
        <v>12</v>
      </c>
      <c r="DT797">
        <v>0</v>
      </c>
      <c r="DU797">
        <v>15</v>
      </c>
      <c r="DV797">
        <v>0</v>
      </c>
      <c r="DW797">
        <v>0</v>
      </c>
      <c r="DX797">
        <v>0</v>
      </c>
      <c r="DY797">
        <v>0</v>
      </c>
      <c r="DZ797">
        <v>0</v>
      </c>
      <c r="EA797">
        <v>0</v>
      </c>
      <c r="EB797">
        <v>0</v>
      </c>
      <c r="EC797">
        <v>0</v>
      </c>
      <c r="ED797">
        <v>0</v>
      </c>
      <c r="EE797">
        <v>0</v>
      </c>
      <c r="EF797">
        <v>0</v>
      </c>
      <c r="EG797">
        <v>0</v>
      </c>
      <c r="EH797">
        <v>0</v>
      </c>
      <c r="EI797">
        <v>0</v>
      </c>
      <c r="EJ797">
        <v>2</v>
      </c>
      <c r="EK797">
        <v>0</v>
      </c>
      <c r="EL797">
        <v>0</v>
      </c>
      <c r="EM797">
        <v>0</v>
      </c>
      <c r="EN797">
        <v>17</v>
      </c>
      <c r="EO797">
        <v>0</v>
      </c>
      <c r="EP797">
        <v>1</v>
      </c>
      <c r="EQ797">
        <v>47</v>
      </c>
      <c r="ER797">
        <v>17</v>
      </c>
      <c r="ES797">
        <v>9</v>
      </c>
      <c r="ET797">
        <v>1</v>
      </c>
      <c r="EU797">
        <v>2</v>
      </c>
      <c r="EV797">
        <v>0</v>
      </c>
      <c r="EW797">
        <v>0</v>
      </c>
      <c r="EX797">
        <v>0</v>
      </c>
      <c r="EY797">
        <v>0</v>
      </c>
      <c r="EZ797">
        <v>0</v>
      </c>
      <c r="FA797">
        <v>0</v>
      </c>
      <c r="FB797">
        <v>0</v>
      </c>
      <c r="FC797">
        <v>0</v>
      </c>
      <c r="FD797">
        <v>0</v>
      </c>
      <c r="FE797">
        <v>0</v>
      </c>
      <c r="FF797">
        <v>1</v>
      </c>
      <c r="FG797">
        <v>0</v>
      </c>
      <c r="FH797">
        <v>0</v>
      </c>
      <c r="FI797">
        <v>0</v>
      </c>
      <c r="FJ797">
        <v>0</v>
      </c>
      <c r="FK797">
        <v>0</v>
      </c>
      <c r="FL797">
        <v>0</v>
      </c>
      <c r="FM797">
        <v>2</v>
      </c>
      <c r="FN797">
        <v>0</v>
      </c>
      <c r="FO797">
        <v>0</v>
      </c>
      <c r="FP797">
        <v>2</v>
      </c>
      <c r="FQ797">
        <v>17</v>
      </c>
      <c r="FR797">
        <v>64</v>
      </c>
      <c r="FS797">
        <v>25</v>
      </c>
      <c r="FT797">
        <v>3</v>
      </c>
      <c r="FU797">
        <v>2</v>
      </c>
      <c r="FV797">
        <v>0</v>
      </c>
      <c r="FW797">
        <v>0</v>
      </c>
      <c r="FX797">
        <v>0</v>
      </c>
      <c r="FY797">
        <v>3</v>
      </c>
      <c r="FZ797">
        <v>0</v>
      </c>
      <c r="GA797">
        <v>0</v>
      </c>
      <c r="GB797">
        <v>6</v>
      </c>
      <c r="GC797">
        <v>1</v>
      </c>
      <c r="GD797">
        <v>3</v>
      </c>
      <c r="GE797">
        <v>0</v>
      </c>
      <c r="GF797">
        <v>5</v>
      </c>
      <c r="GG797">
        <v>0</v>
      </c>
      <c r="GH797">
        <v>0</v>
      </c>
      <c r="GI797">
        <v>2</v>
      </c>
      <c r="GJ797">
        <v>11</v>
      </c>
      <c r="GK797">
        <v>0</v>
      </c>
      <c r="GL797">
        <v>0</v>
      </c>
      <c r="GM797">
        <v>1</v>
      </c>
      <c r="GN797">
        <v>1</v>
      </c>
      <c r="GO797">
        <v>1</v>
      </c>
      <c r="GP797">
        <v>0</v>
      </c>
      <c r="GQ797">
        <v>64</v>
      </c>
      <c r="GR797">
        <v>12</v>
      </c>
      <c r="GS797">
        <v>4</v>
      </c>
      <c r="GT797">
        <v>5</v>
      </c>
      <c r="GU797">
        <v>0</v>
      </c>
      <c r="GV797">
        <v>1</v>
      </c>
      <c r="GW797">
        <v>0</v>
      </c>
      <c r="GX797">
        <v>0</v>
      </c>
      <c r="GY797">
        <v>0</v>
      </c>
      <c r="GZ797">
        <v>1</v>
      </c>
      <c r="HA797">
        <v>1</v>
      </c>
      <c r="HB797">
        <v>0</v>
      </c>
      <c r="HC797">
        <v>0</v>
      </c>
      <c r="HD797">
        <v>0</v>
      </c>
      <c r="HE797">
        <v>0</v>
      </c>
      <c r="HF797">
        <v>0</v>
      </c>
      <c r="HG797">
        <v>0</v>
      </c>
      <c r="HH797">
        <v>0</v>
      </c>
      <c r="HI797">
        <v>0</v>
      </c>
      <c r="HJ797">
        <v>0</v>
      </c>
      <c r="HK797">
        <v>0</v>
      </c>
      <c r="HL797">
        <v>0</v>
      </c>
      <c r="HM797">
        <v>0</v>
      </c>
      <c r="HN797">
        <v>0</v>
      </c>
      <c r="HO797">
        <v>0</v>
      </c>
      <c r="HP797">
        <v>0</v>
      </c>
      <c r="HQ797">
        <v>12</v>
      </c>
      <c r="HR797">
        <v>0</v>
      </c>
      <c r="HS797">
        <v>0</v>
      </c>
      <c r="HT797">
        <v>0</v>
      </c>
      <c r="HU797">
        <v>0</v>
      </c>
      <c r="HV797">
        <v>0</v>
      </c>
      <c r="HW797">
        <v>0</v>
      </c>
      <c r="HX797">
        <v>0</v>
      </c>
      <c r="HY797">
        <v>0</v>
      </c>
      <c r="HZ797">
        <v>0</v>
      </c>
      <c r="IA797">
        <v>0</v>
      </c>
      <c r="IB797">
        <v>0</v>
      </c>
      <c r="IC797">
        <v>0</v>
      </c>
      <c r="ID797">
        <v>0</v>
      </c>
      <c r="IE797">
        <v>0</v>
      </c>
    </row>
    <row r="798" spans="1:239">
      <c r="A798" t="s">
        <v>245</v>
      </c>
      <c r="B798" t="s">
        <v>242</v>
      </c>
      <c r="C798" t="str">
        <f>"062013"</f>
        <v>062013</v>
      </c>
      <c r="D798" t="s">
        <v>244</v>
      </c>
      <c r="E798">
        <v>11</v>
      </c>
      <c r="F798">
        <v>40</v>
      </c>
      <c r="G798">
        <v>20</v>
      </c>
      <c r="H798">
        <v>8</v>
      </c>
      <c r="I798">
        <v>12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12</v>
      </c>
      <c r="T798">
        <v>0</v>
      </c>
      <c r="U798">
        <v>0</v>
      </c>
      <c r="V798">
        <v>12</v>
      </c>
      <c r="W798">
        <v>0</v>
      </c>
      <c r="X798">
        <v>0</v>
      </c>
      <c r="Y798">
        <v>0</v>
      </c>
      <c r="Z798">
        <v>0</v>
      </c>
      <c r="AA798">
        <v>12</v>
      </c>
      <c r="AB798">
        <v>9</v>
      </c>
      <c r="AC798">
        <v>3</v>
      </c>
      <c r="AD798">
        <v>4</v>
      </c>
      <c r="AE798">
        <v>0</v>
      </c>
      <c r="AF798">
        <v>0</v>
      </c>
      <c r="AG798">
        <v>0</v>
      </c>
      <c r="AH798">
        <v>0</v>
      </c>
      <c r="AI798">
        <v>1</v>
      </c>
      <c r="AJ798">
        <v>0</v>
      </c>
      <c r="AK798">
        <v>0</v>
      </c>
      <c r="AL798">
        <v>1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9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v>0</v>
      </c>
      <c r="DI798">
        <v>0</v>
      </c>
      <c r="DJ798">
        <v>0</v>
      </c>
      <c r="DK798">
        <v>0</v>
      </c>
      <c r="DL798">
        <v>0</v>
      </c>
      <c r="DM798">
        <v>0</v>
      </c>
      <c r="DN798">
        <v>0</v>
      </c>
      <c r="DO798">
        <v>0</v>
      </c>
      <c r="DP798">
        <v>0</v>
      </c>
      <c r="DQ798">
        <v>0</v>
      </c>
      <c r="DR798">
        <v>1</v>
      </c>
      <c r="DS798">
        <v>0</v>
      </c>
      <c r="DT798">
        <v>0</v>
      </c>
      <c r="DU798">
        <v>1</v>
      </c>
      <c r="DV798">
        <v>0</v>
      </c>
      <c r="DW798">
        <v>0</v>
      </c>
      <c r="DX798">
        <v>0</v>
      </c>
      <c r="DY798">
        <v>0</v>
      </c>
      <c r="DZ798">
        <v>0</v>
      </c>
      <c r="EA798">
        <v>0</v>
      </c>
      <c r="EB798">
        <v>0</v>
      </c>
      <c r="EC798">
        <v>0</v>
      </c>
      <c r="ED798">
        <v>0</v>
      </c>
      <c r="EE798">
        <v>0</v>
      </c>
      <c r="EF798">
        <v>0</v>
      </c>
      <c r="EG798">
        <v>0</v>
      </c>
      <c r="EH798">
        <v>0</v>
      </c>
      <c r="EI798">
        <v>0</v>
      </c>
      <c r="EJ798">
        <v>0</v>
      </c>
      <c r="EK798">
        <v>0</v>
      </c>
      <c r="EL798">
        <v>0</v>
      </c>
      <c r="EM798">
        <v>0</v>
      </c>
      <c r="EN798">
        <v>0</v>
      </c>
      <c r="EO798">
        <v>0</v>
      </c>
      <c r="EP798">
        <v>0</v>
      </c>
      <c r="EQ798">
        <v>1</v>
      </c>
      <c r="ER798">
        <v>1</v>
      </c>
      <c r="ES798">
        <v>0</v>
      </c>
      <c r="ET798">
        <v>0</v>
      </c>
      <c r="EU798">
        <v>0</v>
      </c>
      <c r="EV798">
        <v>0</v>
      </c>
      <c r="EW798">
        <v>0</v>
      </c>
      <c r="EX798">
        <v>0</v>
      </c>
      <c r="EY798">
        <v>0</v>
      </c>
      <c r="EZ798">
        <v>0</v>
      </c>
      <c r="FA798">
        <v>0</v>
      </c>
      <c r="FB798">
        <v>0</v>
      </c>
      <c r="FC798">
        <v>0</v>
      </c>
      <c r="FD798">
        <v>0</v>
      </c>
      <c r="FE798">
        <v>0</v>
      </c>
      <c r="FF798">
        <v>0</v>
      </c>
      <c r="FG798">
        <v>0</v>
      </c>
      <c r="FH798">
        <v>0</v>
      </c>
      <c r="FI798">
        <v>0</v>
      </c>
      <c r="FJ798">
        <v>0</v>
      </c>
      <c r="FK798">
        <v>0</v>
      </c>
      <c r="FL798">
        <v>0</v>
      </c>
      <c r="FM798">
        <v>1</v>
      </c>
      <c r="FN798">
        <v>0</v>
      </c>
      <c r="FO798">
        <v>0</v>
      </c>
      <c r="FP798">
        <v>0</v>
      </c>
      <c r="FQ798">
        <v>1</v>
      </c>
      <c r="FR798">
        <v>1</v>
      </c>
      <c r="FS798">
        <v>0</v>
      </c>
      <c r="FT798">
        <v>0</v>
      </c>
      <c r="FU798">
        <v>0</v>
      </c>
      <c r="FV798">
        <v>0</v>
      </c>
      <c r="FW798">
        <v>0</v>
      </c>
      <c r="FX798">
        <v>0</v>
      </c>
      <c r="FY798">
        <v>0</v>
      </c>
      <c r="FZ798">
        <v>0</v>
      </c>
      <c r="GA798">
        <v>0</v>
      </c>
      <c r="GB798">
        <v>1</v>
      </c>
      <c r="GC798">
        <v>0</v>
      </c>
      <c r="GD798">
        <v>0</v>
      </c>
      <c r="GE798">
        <v>0</v>
      </c>
      <c r="GF798">
        <v>0</v>
      </c>
      <c r="GG798">
        <v>0</v>
      </c>
      <c r="GH798">
        <v>0</v>
      </c>
      <c r="GI798">
        <v>0</v>
      </c>
      <c r="GJ798">
        <v>0</v>
      </c>
      <c r="GK798">
        <v>0</v>
      </c>
      <c r="GL798">
        <v>0</v>
      </c>
      <c r="GM798">
        <v>0</v>
      </c>
      <c r="GN798">
        <v>0</v>
      </c>
      <c r="GO798">
        <v>0</v>
      </c>
      <c r="GP798">
        <v>0</v>
      </c>
      <c r="GQ798">
        <v>1</v>
      </c>
      <c r="GR798">
        <v>0</v>
      </c>
      <c r="GS798">
        <v>0</v>
      </c>
      <c r="GT798">
        <v>0</v>
      </c>
      <c r="GU798">
        <v>0</v>
      </c>
      <c r="GV798">
        <v>0</v>
      </c>
      <c r="GW798">
        <v>0</v>
      </c>
      <c r="GX798">
        <v>0</v>
      </c>
      <c r="GY798">
        <v>0</v>
      </c>
      <c r="GZ798">
        <v>0</v>
      </c>
      <c r="HA798">
        <v>0</v>
      </c>
      <c r="HB798">
        <v>0</v>
      </c>
      <c r="HC798">
        <v>0</v>
      </c>
      <c r="HD798">
        <v>0</v>
      </c>
      <c r="HE798">
        <v>0</v>
      </c>
      <c r="HF798">
        <v>0</v>
      </c>
      <c r="HG798">
        <v>0</v>
      </c>
      <c r="HH798">
        <v>0</v>
      </c>
      <c r="HI798">
        <v>0</v>
      </c>
      <c r="HJ798">
        <v>0</v>
      </c>
      <c r="HK798">
        <v>0</v>
      </c>
      <c r="HL798">
        <v>0</v>
      </c>
      <c r="HM798">
        <v>0</v>
      </c>
      <c r="HN798">
        <v>0</v>
      </c>
      <c r="HO798">
        <v>0</v>
      </c>
      <c r="HP798">
        <v>0</v>
      </c>
      <c r="HQ798">
        <v>0</v>
      </c>
      <c r="HR798">
        <v>0</v>
      </c>
      <c r="HS798">
        <v>0</v>
      </c>
      <c r="HT798">
        <v>0</v>
      </c>
      <c r="HU798">
        <v>0</v>
      </c>
      <c r="HV798">
        <v>0</v>
      </c>
      <c r="HW798">
        <v>0</v>
      </c>
      <c r="HX798">
        <v>0</v>
      </c>
      <c r="HY798">
        <v>0</v>
      </c>
      <c r="HZ798">
        <v>0</v>
      </c>
      <c r="IA798">
        <v>0</v>
      </c>
      <c r="IB798">
        <v>0</v>
      </c>
      <c r="IC798">
        <v>0</v>
      </c>
      <c r="ID798">
        <v>0</v>
      </c>
      <c r="IE798">
        <v>0</v>
      </c>
    </row>
    <row r="799" spans="1:239">
      <c r="A799" t="s">
        <v>243</v>
      </c>
      <c r="B799" t="s">
        <v>242</v>
      </c>
      <c r="C799" t="str">
        <f>"062013"</f>
        <v>062013</v>
      </c>
      <c r="D799" t="s">
        <v>241</v>
      </c>
      <c r="E799">
        <v>12</v>
      </c>
      <c r="F799">
        <v>47</v>
      </c>
      <c r="G799">
        <v>48</v>
      </c>
      <c r="H799">
        <v>34</v>
      </c>
      <c r="I799">
        <v>14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14</v>
      </c>
      <c r="T799">
        <v>0</v>
      </c>
      <c r="U799">
        <v>0</v>
      </c>
      <c r="V799">
        <v>14</v>
      </c>
      <c r="W799">
        <v>2</v>
      </c>
      <c r="X799">
        <v>0</v>
      </c>
      <c r="Y799">
        <v>2</v>
      </c>
      <c r="Z799">
        <v>0</v>
      </c>
      <c r="AA799">
        <v>12</v>
      </c>
      <c r="AB799">
        <v>11</v>
      </c>
      <c r="AC799">
        <v>4</v>
      </c>
      <c r="AD799">
        <v>1</v>
      </c>
      <c r="AE799">
        <v>1</v>
      </c>
      <c r="AF799">
        <v>0</v>
      </c>
      <c r="AG799">
        <v>1</v>
      </c>
      <c r="AH799">
        <v>0</v>
      </c>
      <c r="AI799">
        <v>0</v>
      </c>
      <c r="AJ799">
        <v>0</v>
      </c>
      <c r="AK799">
        <v>0</v>
      </c>
      <c r="AL799">
        <v>1</v>
      </c>
      <c r="AM799">
        <v>1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1</v>
      </c>
      <c r="AV799">
        <v>0</v>
      </c>
      <c r="AW799">
        <v>1</v>
      </c>
      <c r="AX799">
        <v>0</v>
      </c>
      <c r="AY799">
        <v>0</v>
      </c>
      <c r="AZ799">
        <v>0</v>
      </c>
      <c r="BA799">
        <v>11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0</v>
      </c>
      <c r="DP799">
        <v>0</v>
      </c>
      <c r="DQ799">
        <v>0</v>
      </c>
      <c r="DR799">
        <v>0</v>
      </c>
      <c r="DS799">
        <v>0</v>
      </c>
      <c r="DT799">
        <v>0</v>
      </c>
      <c r="DU799">
        <v>0</v>
      </c>
      <c r="DV799">
        <v>0</v>
      </c>
      <c r="DW799">
        <v>0</v>
      </c>
      <c r="DX799">
        <v>0</v>
      </c>
      <c r="DY799">
        <v>0</v>
      </c>
      <c r="DZ799">
        <v>0</v>
      </c>
      <c r="EA799">
        <v>0</v>
      </c>
      <c r="EB799">
        <v>0</v>
      </c>
      <c r="EC799">
        <v>0</v>
      </c>
      <c r="ED799">
        <v>0</v>
      </c>
      <c r="EE799">
        <v>0</v>
      </c>
      <c r="EF799">
        <v>0</v>
      </c>
      <c r="EG799">
        <v>0</v>
      </c>
      <c r="EH799">
        <v>0</v>
      </c>
      <c r="EI799">
        <v>0</v>
      </c>
      <c r="EJ799">
        <v>0</v>
      </c>
      <c r="EK799">
        <v>0</v>
      </c>
      <c r="EL799">
        <v>0</v>
      </c>
      <c r="EM799">
        <v>0</v>
      </c>
      <c r="EN799">
        <v>0</v>
      </c>
      <c r="EO799">
        <v>0</v>
      </c>
      <c r="EP799">
        <v>0</v>
      </c>
      <c r="EQ799">
        <v>0</v>
      </c>
      <c r="ER799">
        <v>0</v>
      </c>
      <c r="ES799">
        <v>0</v>
      </c>
      <c r="ET799">
        <v>0</v>
      </c>
      <c r="EU799">
        <v>0</v>
      </c>
      <c r="EV799">
        <v>0</v>
      </c>
      <c r="EW799">
        <v>0</v>
      </c>
      <c r="EX799">
        <v>0</v>
      </c>
      <c r="EY799">
        <v>0</v>
      </c>
      <c r="EZ799">
        <v>0</v>
      </c>
      <c r="FA799">
        <v>0</v>
      </c>
      <c r="FB799">
        <v>0</v>
      </c>
      <c r="FC799">
        <v>0</v>
      </c>
      <c r="FD799">
        <v>0</v>
      </c>
      <c r="FE799">
        <v>0</v>
      </c>
      <c r="FF799">
        <v>0</v>
      </c>
      <c r="FG799">
        <v>0</v>
      </c>
      <c r="FH799">
        <v>0</v>
      </c>
      <c r="FI799">
        <v>0</v>
      </c>
      <c r="FJ799">
        <v>0</v>
      </c>
      <c r="FK799">
        <v>0</v>
      </c>
      <c r="FL799">
        <v>0</v>
      </c>
      <c r="FM799">
        <v>0</v>
      </c>
      <c r="FN799">
        <v>0</v>
      </c>
      <c r="FO799">
        <v>0</v>
      </c>
      <c r="FP799">
        <v>0</v>
      </c>
      <c r="FQ799">
        <v>0</v>
      </c>
      <c r="FR799">
        <v>1</v>
      </c>
      <c r="FS799">
        <v>1</v>
      </c>
      <c r="FT799">
        <v>0</v>
      </c>
      <c r="FU799">
        <v>0</v>
      </c>
      <c r="FV799">
        <v>0</v>
      </c>
      <c r="FW799">
        <v>0</v>
      </c>
      <c r="FX799">
        <v>0</v>
      </c>
      <c r="FY799">
        <v>0</v>
      </c>
      <c r="FZ799">
        <v>0</v>
      </c>
      <c r="GA799">
        <v>0</v>
      </c>
      <c r="GB799">
        <v>0</v>
      </c>
      <c r="GC799">
        <v>0</v>
      </c>
      <c r="GD799">
        <v>0</v>
      </c>
      <c r="GE799">
        <v>0</v>
      </c>
      <c r="GF799">
        <v>0</v>
      </c>
      <c r="GG799">
        <v>0</v>
      </c>
      <c r="GH799">
        <v>0</v>
      </c>
      <c r="GI799">
        <v>0</v>
      </c>
      <c r="GJ799">
        <v>0</v>
      </c>
      <c r="GK799">
        <v>0</v>
      </c>
      <c r="GL799">
        <v>0</v>
      </c>
      <c r="GM799">
        <v>0</v>
      </c>
      <c r="GN799">
        <v>0</v>
      </c>
      <c r="GO799">
        <v>0</v>
      </c>
      <c r="GP799">
        <v>0</v>
      </c>
      <c r="GQ799">
        <v>1</v>
      </c>
      <c r="GR799">
        <v>0</v>
      </c>
      <c r="GS799">
        <v>0</v>
      </c>
      <c r="GT799">
        <v>0</v>
      </c>
      <c r="GU799">
        <v>0</v>
      </c>
      <c r="GV799">
        <v>0</v>
      </c>
      <c r="GW799">
        <v>0</v>
      </c>
      <c r="GX799">
        <v>0</v>
      </c>
      <c r="GY799">
        <v>0</v>
      </c>
      <c r="GZ799">
        <v>0</v>
      </c>
      <c r="HA799">
        <v>0</v>
      </c>
      <c r="HB799">
        <v>0</v>
      </c>
      <c r="HC799">
        <v>0</v>
      </c>
      <c r="HD799">
        <v>0</v>
      </c>
      <c r="HE799">
        <v>0</v>
      </c>
      <c r="HF799">
        <v>0</v>
      </c>
      <c r="HG799">
        <v>0</v>
      </c>
      <c r="HH799">
        <v>0</v>
      </c>
      <c r="HI799">
        <v>0</v>
      </c>
      <c r="HJ799">
        <v>0</v>
      </c>
      <c r="HK799">
        <v>0</v>
      </c>
      <c r="HL799">
        <v>0</v>
      </c>
      <c r="HM799">
        <v>0</v>
      </c>
      <c r="HN799">
        <v>0</v>
      </c>
      <c r="HO799">
        <v>0</v>
      </c>
      <c r="HP799">
        <v>0</v>
      </c>
      <c r="HQ799">
        <v>0</v>
      </c>
      <c r="HR799">
        <v>0</v>
      </c>
      <c r="HS799">
        <v>0</v>
      </c>
      <c r="HT799">
        <v>0</v>
      </c>
      <c r="HU799">
        <v>0</v>
      </c>
      <c r="HV799">
        <v>0</v>
      </c>
      <c r="HW799">
        <v>0</v>
      </c>
      <c r="HX799">
        <v>0</v>
      </c>
      <c r="HY799">
        <v>0</v>
      </c>
      <c r="HZ799">
        <v>0</v>
      </c>
      <c r="IA799">
        <v>0</v>
      </c>
      <c r="IB799">
        <v>0</v>
      </c>
      <c r="IC799">
        <v>0</v>
      </c>
      <c r="ID799">
        <v>0</v>
      </c>
      <c r="IE799">
        <v>0</v>
      </c>
    </row>
    <row r="800" spans="1:239">
      <c r="A800" t="s">
        <v>240</v>
      </c>
      <c r="B800" t="s">
        <v>211</v>
      </c>
      <c r="C800" t="str">
        <f>"062014"</f>
        <v>062014</v>
      </c>
      <c r="D800" t="s">
        <v>239</v>
      </c>
      <c r="E800">
        <v>1</v>
      </c>
      <c r="F800">
        <v>982</v>
      </c>
      <c r="G800">
        <v>750</v>
      </c>
      <c r="H800">
        <v>235</v>
      </c>
      <c r="I800">
        <v>515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515</v>
      </c>
      <c r="T800">
        <v>0</v>
      </c>
      <c r="U800">
        <v>0</v>
      </c>
      <c r="V800">
        <v>515</v>
      </c>
      <c r="W800">
        <v>20</v>
      </c>
      <c r="X800">
        <v>11</v>
      </c>
      <c r="Y800">
        <v>6</v>
      </c>
      <c r="Z800">
        <v>0</v>
      </c>
      <c r="AA800">
        <v>495</v>
      </c>
      <c r="AB800">
        <v>228</v>
      </c>
      <c r="AC800">
        <v>12</v>
      </c>
      <c r="AD800">
        <v>142</v>
      </c>
      <c r="AE800">
        <v>7</v>
      </c>
      <c r="AF800">
        <v>2</v>
      </c>
      <c r="AG800">
        <v>7</v>
      </c>
      <c r="AH800">
        <v>1</v>
      </c>
      <c r="AI800">
        <v>22</v>
      </c>
      <c r="AJ800">
        <v>2</v>
      </c>
      <c r="AK800">
        <v>22</v>
      </c>
      <c r="AL800">
        <v>0</v>
      </c>
      <c r="AM800">
        <v>0</v>
      </c>
      <c r="AN800">
        <v>0</v>
      </c>
      <c r="AO800">
        <v>1</v>
      </c>
      <c r="AP800">
        <v>0</v>
      </c>
      <c r="AQ800">
        <v>0</v>
      </c>
      <c r="AR800">
        <v>3</v>
      </c>
      <c r="AS800">
        <v>0</v>
      </c>
      <c r="AT800">
        <v>0</v>
      </c>
      <c r="AU800">
        <v>2</v>
      </c>
      <c r="AV800">
        <v>0</v>
      </c>
      <c r="AW800">
        <v>1</v>
      </c>
      <c r="AX800">
        <v>2</v>
      </c>
      <c r="AY800">
        <v>0</v>
      </c>
      <c r="AZ800">
        <v>2</v>
      </c>
      <c r="BA800">
        <v>228</v>
      </c>
      <c r="BB800">
        <v>66</v>
      </c>
      <c r="BC800">
        <v>5</v>
      </c>
      <c r="BD800">
        <v>6</v>
      </c>
      <c r="BE800">
        <v>28</v>
      </c>
      <c r="BF800">
        <v>1</v>
      </c>
      <c r="BG800">
        <v>0</v>
      </c>
      <c r="BH800">
        <v>0</v>
      </c>
      <c r="BI800">
        <v>4</v>
      </c>
      <c r="BJ800">
        <v>9</v>
      </c>
      <c r="BK800">
        <v>0</v>
      </c>
      <c r="BL800">
        <v>0</v>
      </c>
      <c r="BM800">
        <v>0</v>
      </c>
      <c r="BN800">
        <v>0</v>
      </c>
      <c r="BO800">
        <v>5</v>
      </c>
      <c r="BP800">
        <v>0</v>
      </c>
      <c r="BQ800">
        <v>1</v>
      </c>
      <c r="BR800">
        <v>1</v>
      </c>
      <c r="BS800">
        <v>0</v>
      </c>
      <c r="BT800">
        <v>0</v>
      </c>
      <c r="BU800">
        <v>1</v>
      </c>
      <c r="BV800">
        <v>1</v>
      </c>
      <c r="BW800">
        <v>3</v>
      </c>
      <c r="BX800">
        <v>0</v>
      </c>
      <c r="BY800">
        <v>0</v>
      </c>
      <c r="BZ800">
        <v>1</v>
      </c>
      <c r="CA800">
        <v>66</v>
      </c>
      <c r="CB800">
        <v>15</v>
      </c>
      <c r="CC800">
        <v>6</v>
      </c>
      <c r="CD800">
        <v>0</v>
      </c>
      <c r="CE800">
        <v>5</v>
      </c>
      <c r="CF800">
        <v>0</v>
      </c>
      <c r="CG800">
        <v>0</v>
      </c>
      <c r="CH800">
        <v>1</v>
      </c>
      <c r="CI800">
        <v>1</v>
      </c>
      <c r="CJ800">
        <v>0</v>
      </c>
      <c r="CK800">
        <v>0</v>
      </c>
      <c r="CL800">
        <v>1</v>
      </c>
      <c r="CM800">
        <v>0</v>
      </c>
      <c r="CN800">
        <v>0</v>
      </c>
      <c r="CO800">
        <v>0</v>
      </c>
      <c r="CP800">
        <v>1</v>
      </c>
      <c r="CQ800">
        <v>15</v>
      </c>
      <c r="CR800">
        <v>37</v>
      </c>
      <c r="CS800">
        <v>18</v>
      </c>
      <c r="CT800">
        <v>1</v>
      </c>
      <c r="CU800">
        <v>6</v>
      </c>
      <c r="CV800">
        <v>1</v>
      </c>
      <c r="CW800">
        <v>1</v>
      </c>
      <c r="CX800">
        <v>2</v>
      </c>
      <c r="CY800">
        <v>0</v>
      </c>
      <c r="CZ800">
        <v>2</v>
      </c>
      <c r="DA800">
        <v>1</v>
      </c>
      <c r="DB800">
        <v>0</v>
      </c>
      <c r="DC800">
        <v>0</v>
      </c>
      <c r="DD800">
        <v>1</v>
      </c>
      <c r="DE800">
        <v>0</v>
      </c>
      <c r="DF800">
        <v>1</v>
      </c>
      <c r="DG800">
        <v>0</v>
      </c>
      <c r="DH800">
        <v>1</v>
      </c>
      <c r="DI800">
        <v>0</v>
      </c>
      <c r="DJ800">
        <v>0</v>
      </c>
      <c r="DK800">
        <v>0</v>
      </c>
      <c r="DL800">
        <v>0</v>
      </c>
      <c r="DM800">
        <v>0</v>
      </c>
      <c r="DN800">
        <v>0</v>
      </c>
      <c r="DO800">
        <v>0</v>
      </c>
      <c r="DP800">
        <v>2</v>
      </c>
      <c r="DQ800">
        <v>37</v>
      </c>
      <c r="DR800">
        <v>29</v>
      </c>
      <c r="DS800">
        <v>3</v>
      </c>
      <c r="DT800">
        <v>5</v>
      </c>
      <c r="DU800">
        <v>16</v>
      </c>
      <c r="DV800">
        <v>0</v>
      </c>
      <c r="DW800">
        <v>0</v>
      </c>
      <c r="DX800">
        <v>0</v>
      </c>
      <c r="DY800">
        <v>0</v>
      </c>
      <c r="DZ800">
        <v>1</v>
      </c>
      <c r="EA800">
        <v>0</v>
      </c>
      <c r="EB800">
        <v>0</v>
      </c>
      <c r="EC800">
        <v>0</v>
      </c>
      <c r="ED800">
        <v>0</v>
      </c>
      <c r="EE800">
        <v>0</v>
      </c>
      <c r="EF800">
        <v>0</v>
      </c>
      <c r="EG800">
        <v>0</v>
      </c>
      <c r="EH800">
        <v>1</v>
      </c>
      <c r="EI800">
        <v>0</v>
      </c>
      <c r="EJ800">
        <v>0</v>
      </c>
      <c r="EK800">
        <v>0</v>
      </c>
      <c r="EL800">
        <v>0</v>
      </c>
      <c r="EM800">
        <v>0</v>
      </c>
      <c r="EN800">
        <v>0</v>
      </c>
      <c r="EO800">
        <v>0</v>
      </c>
      <c r="EP800">
        <v>3</v>
      </c>
      <c r="EQ800">
        <v>29</v>
      </c>
      <c r="ER800">
        <v>26</v>
      </c>
      <c r="ES800">
        <v>4</v>
      </c>
      <c r="ET800">
        <v>5</v>
      </c>
      <c r="EU800">
        <v>6</v>
      </c>
      <c r="EV800">
        <v>1</v>
      </c>
      <c r="EW800">
        <v>0</v>
      </c>
      <c r="EX800">
        <v>1</v>
      </c>
      <c r="EY800">
        <v>2</v>
      </c>
      <c r="EZ800">
        <v>0</v>
      </c>
      <c r="FA800">
        <v>1</v>
      </c>
      <c r="FB800">
        <v>0</v>
      </c>
      <c r="FC800">
        <v>0</v>
      </c>
      <c r="FD800">
        <v>0</v>
      </c>
      <c r="FE800">
        <v>1</v>
      </c>
      <c r="FF800">
        <v>1</v>
      </c>
      <c r="FG800">
        <v>1</v>
      </c>
      <c r="FH800">
        <v>0</v>
      </c>
      <c r="FI800">
        <v>1</v>
      </c>
      <c r="FJ800">
        <v>0</v>
      </c>
      <c r="FK800">
        <v>0</v>
      </c>
      <c r="FL800">
        <v>0</v>
      </c>
      <c r="FM800">
        <v>0</v>
      </c>
      <c r="FN800">
        <v>0</v>
      </c>
      <c r="FO800">
        <v>0</v>
      </c>
      <c r="FP800">
        <v>2</v>
      </c>
      <c r="FQ800">
        <v>26</v>
      </c>
      <c r="FR800">
        <v>67</v>
      </c>
      <c r="FS800">
        <v>26</v>
      </c>
      <c r="FT800">
        <v>6</v>
      </c>
      <c r="FU800">
        <v>2</v>
      </c>
      <c r="FV800">
        <v>1</v>
      </c>
      <c r="FW800">
        <v>0</v>
      </c>
      <c r="FX800">
        <v>4</v>
      </c>
      <c r="FY800">
        <v>2</v>
      </c>
      <c r="FZ800">
        <v>1</v>
      </c>
      <c r="GA800">
        <v>8</v>
      </c>
      <c r="GB800">
        <v>5</v>
      </c>
      <c r="GC800">
        <v>0</v>
      </c>
      <c r="GD800">
        <v>0</v>
      </c>
      <c r="GE800">
        <v>0</v>
      </c>
      <c r="GF800">
        <v>3</v>
      </c>
      <c r="GG800">
        <v>0</v>
      </c>
      <c r="GH800">
        <v>0</v>
      </c>
      <c r="GI800">
        <v>0</v>
      </c>
      <c r="GJ800">
        <v>1</v>
      </c>
      <c r="GK800">
        <v>2</v>
      </c>
      <c r="GL800">
        <v>1</v>
      </c>
      <c r="GM800">
        <v>1</v>
      </c>
      <c r="GN800">
        <v>0</v>
      </c>
      <c r="GO800">
        <v>1</v>
      </c>
      <c r="GP800">
        <v>3</v>
      </c>
      <c r="GQ800">
        <v>67</v>
      </c>
      <c r="GR800">
        <v>27</v>
      </c>
      <c r="GS800">
        <v>4</v>
      </c>
      <c r="GT800">
        <v>19</v>
      </c>
      <c r="GU800">
        <v>0</v>
      </c>
      <c r="GV800">
        <v>0</v>
      </c>
      <c r="GW800">
        <v>1</v>
      </c>
      <c r="GX800">
        <v>0</v>
      </c>
      <c r="GY800">
        <v>0</v>
      </c>
      <c r="GZ800">
        <v>0</v>
      </c>
      <c r="HA800">
        <v>0</v>
      </c>
      <c r="HB800">
        <v>0</v>
      </c>
      <c r="HC800">
        <v>0</v>
      </c>
      <c r="HD800">
        <v>0</v>
      </c>
      <c r="HE800">
        <v>0</v>
      </c>
      <c r="HF800">
        <v>0</v>
      </c>
      <c r="HG800">
        <v>0</v>
      </c>
      <c r="HH800">
        <v>0</v>
      </c>
      <c r="HI800">
        <v>0</v>
      </c>
      <c r="HJ800">
        <v>1</v>
      </c>
      <c r="HK800">
        <v>0</v>
      </c>
      <c r="HL800">
        <v>1</v>
      </c>
      <c r="HM800">
        <v>0</v>
      </c>
      <c r="HN800">
        <v>1</v>
      </c>
      <c r="HO800">
        <v>0</v>
      </c>
      <c r="HP800">
        <v>0</v>
      </c>
      <c r="HQ800">
        <v>27</v>
      </c>
      <c r="HR800">
        <v>0</v>
      </c>
      <c r="HS800">
        <v>0</v>
      </c>
      <c r="HT800">
        <v>0</v>
      </c>
      <c r="HU800">
        <v>0</v>
      </c>
      <c r="HV800">
        <v>0</v>
      </c>
      <c r="HW800">
        <v>0</v>
      </c>
      <c r="HX800">
        <v>0</v>
      </c>
      <c r="HY800">
        <v>0</v>
      </c>
      <c r="HZ800">
        <v>0</v>
      </c>
      <c r="IA800">
        <v>0</v>
      </c>
      <c r="IB800">
        <v>0</v>
      </c>
      <c r="IC800">
        <v>0</v>
      </c>
      <c r="ID800">
        <v>0</v>
      </c>
      <c r="IE800">
        <v>0</v>
      </c>
    </row>
    <row r="801" spans="1:239">
      <c r="A801" t="s">
        <v>238</v>
      </c>
      <c r="B801" t="s">
        <v>211</v>
      </c>
      <c r="C801" t="str">
        <f>"062014"</f>
        <v>062014</v>
      </c>
      <c r="D801" t="s">
        <v>227</v>
      </c>
      <c r="E801">
        <v>2</v>
      </c>
      <c r="F801">
        <v>955</v>
      </c>
      <c r="G801">
        <v>740</v>
      </c>
      <c r="H801">
        <v>297</v>
      </c>
      <c r="I801">
        <v>443</v>
      </c>
      <c r="J801">
        <v>0</v>
      </c>
      <c r="K801">
        <v>2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443</v>
      </c>
      <c r="T801">
        <v>0</v>
      </c>
      <c r="U801">
        <v>0</v>
      </c>
      <c r="V801">
        <v>443</v>
      </c>
      <c r="W801">
        <v>9</v>
      </c>
      <c r="X801">
        <v>2</v>
      </c>
      <c r="Y801">
        <v>7</v>
      </c>
      <c r="Z801">
        <v>0</v>
      </c>
      <c r="AA801">
        <v>434</v>
      </c>
      <c r="AB801">
        <v>229</v>
      </c>
      <c r="AC801">
        <v>26</v>
      </c>
      <c r="AD801">
        <v>115</v>
      </c>
      <c r="AE801">
        <v>6</v>
      </c>
      <c r="AF801">
        <v>0</v>
      </c>
      <c r="AG801">
        <v>5</v>
      </c>
      <c r="AH801">
        <v>0</v>
      </c>
      <c r="AI801">
        <v>27</v>
      </c>
      <c r="AJ801">
        <v>2</v>
      </c>
      <c r="AK801">
        <v>17</v>
      </c>
      <c r="AL801">
        <v>4</v>
      </c>
      <c r="AM801">
        <v>4</v>
      </c>
      <c r="AN801">
        <v>2</v>
      </c>
      <c r="AO801">
        <v>0</v>
      </c>
      <c r="AP801">
        <v>1</v>
      </c>
      <c r="AQ801">
        <v>0</v>
      </c>
      <c r="AR801">
        <v>0</v>
      </c>
      <c r="AS801">
        <v>2</v>
      </c>
      <c r="AT801">
        <v>1</v>
      </c>
      <c r="AU801">
        <v>4</v>
      </c>
      <c r="AV801">
        <v>1</v>
      </c>
      <c r="AW801">
        <v>0</v>
      </c>
      <c r="AX801">
        <v>9</v>
      </c>
      <c r="AY801">
        <v>1</v>
      </c>
      <c r="AZ801">
        <v>2</v>
      </c>
      <c r="BA801">
        <v>229</v>
      </c>
      <c r="BB801">
        <v>45</v>
      </c>
      <c r="BC801">
        <v>7</v>
      </c>
      <c r="BD801">
        <v>2</v>
      </c>
      <c r="BE801">
        <v>8</v>
      </c>
      <c r="BF801">
        <v>1</v>
      </c>
      <c r="BG801">
        <v>0</v>
      </c>
      <c r="BH801">
        <v>1</v>
      </c>
      <c r="BI801">
        <v>5</v>
      </c>
      <c r="BJ801">
        <v>4</v>
      </c>
      <c r="BK801">
        <v>1</v>
      </c>
      <c r="BL801">
        <v>0</v>
      </c>
      <c r="BM801">
        <v>0</v>
      </c>
      <c r="BN801">
        <v>0</v>
      </c>
      <c r="BO801">
        <v>5</v>
      </c>
      <c r="BP801">
        <v>0</v>
      </c>
      <c r="BQ801">
        <v>4</v>
      </c>
      <c r="BR801">
        <v>0</v>
      </c>
      <c r="BS801">
        <v>4</v>
      </c>
      <c r="BT801">
        <v>0</v>
      </c>
      <c r="BU801">
        <v>0</v>
      </c>
      <c r="BV801">
        <v>0</v>
      </c>
      <c r="BW801">
        <v>1</v>
      </c>
      <c r="BX801">
        <v>2</v>
      </c>
      <c r="BY801">
        <v>0</v>
      </c>
      <c r="BZ801">
        <v>0</v>
      </c>
      <c r="CA801">
        <v>45</v>
      </c>
      <c r="CB801">
        <v>12</v>
      </c>
      <c r="CC801">
        <v>5</v>
      </c>
      <c r="CD801">
        <v>0</v>
      </c>
      <c r="CE801">
        <v>4</v>
      </c>
      <c r="CF801">
        <v>2</v>
      </c>
      <c r="CG801">
        <v>0</v>
      </c>
      <c r="CH801">
        <v>0</v>
      </c>
      <c r="CI801">
        <v>1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12</v>
      </c>
      <c r="CR801">
        <v>19</v>
      </c>
      <c r="CS801">
        <v>9</v>
      </c>
      <c r="CT801">
        <v>1</v>
      </c>
      <c r="CU801">
        <v>0</v>
      </c>
      <c r="CV801">
        <v>3</v>
      </c>
      <c r="CW801">
        <v>3</v>
      </c>
      <c r="CX801">
        <v>0</v>
      </c>
      <c r="CY801">
        <v>0</v>
      </c>
      <c r="CZ801">
        <v>0</v>
      </c>
      <c r="DA801">
        <v>0</v>
      </c>
      <c r="DB801">
        <v>2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0</v>
      </c>
      <c r="DI801">
        <v>0</v>
      </c>
      <c r="DJ801">
        <v>0</v>
      </c>
      <c r="DK801">
        <v>0</v>
      </c>
      <c r="DL801">
        <v>0</v>
      </c>
      <c r="DM801">
        <v>0</v>
      </c>
      <c r="DN801">
        <v>0</v>
      </c>
      <c r="DO801">
        <v>1</v>
      </c>
      <c r="DP801">
        <v>0</v>
      </c>
      <c r="DQ801">
        <v>19</v>
      </c>
      <c r="DR801">
        <v>28</v>
      </c>
      <c r="DS801">
        <v>5</v>
      </c>
      <c r="DT801">
        <v>1</v>
      </c>
      <c r="DU801">
        <v>13</v>
      </c>
      <c r="DV801">
        <v>0</v>
      </c>
      <c r="DW801">
        <v>0</v>
      </c>
      <c r="DX801">
        <v>0</v>
      </c>
      <c r="DY801">
        <v>0</v>
      </c>
      <c r="DZ801">
        <v>0</v>
      </c>
      <c r="EA801">
        <v>0</v>
      </c>
      <c r="EB801">
        <v>0</v>
      </c>
      <c r="EC801">
        <v>0</v>
      </c>
      <c r="ED801">
        <v>0</v>
      </c>
      <c r="EE801">
        <v>0</v>
      </c>
      <c r="EF801">
        <v>0</v>
      </c>
      <c r="EG801">
        <v>0</v>
      </c>
      <c r="EH801">
        <v>0</v>
      </c>
      <c r="EI801">
        <v>0</v>
      </c>
      <c r="EJ801">
        <v>0</v>
      </c>
      <c r="EK801">
        <v>0</v>
      </c>
      <c r="EL801">
        <v>0</v>
      </c>
      <c r="EM801">
        <v>0</v>
      </c>
      <c r="EN801">
        <v>0</v>
      </c>
      <c r="EO801">
        <v>2</v>
      </c>
      <c r="EP801">
        <v>7</v>
      </c>
      <c r="EQ801">
        <v>28</v>
      </c>
      <c r="ER801">
        <v>26</v>
      </c>
      <c r="ES801">
        <v>2</v>
      </c>
      <c r="ET801">
        <v>6</v>
      </c>
      <c r="EU801">
        <v>4</v>
      </c>
      <c r="EV801">
        <v>1</v>
      </c>
      <c r="EW801">
        <v>1</v>
      </c>
      <c r="EX801">
        <v>1</v>
      </c>
      <c r="EY801">
        <v>1</v>
      </c>
      <c r="EZ801">
        <v>0</v>
      </c>
      <c r="FA801">
        <v>3</v>
      </c>
      <c r="FB801">
        <v>2</v>
      </c>
      <c r="FC801">
        <v>0</v>
      </c>
      <c r="FD801">
        <v>0</v>
      </c>
      <c r="FE801">
        <v>0</v>
      </c>
      <c r="FF801">
        <v>0</v>
      </c>
      <c r="FG801">
        <v>0</v>
      </c>
      <c r="FH801">
        <v>1</v>
      </c>
      <c r="FI801">
        <v>1</v>
      </c>
      <c r="FJ801">
        <v>1</v>
      </c>
      <c r="FK801">
        <v>0</v>
      </c>
      <c r="FL801">
        <v>0</v>
      </c>
      <c r="FM801">
        <v>1</v>
      </c>
      <c r="FN801">
        <v>0</v>
      </c>
      <c r="FO801">
        <v>1</v>
      </c>
      <c r="FP801">
        <v>0</v>
      </c>
      <c r="FQ801">
        <v>26</v>
      </c>
      <c r="FR801">
        <v>54</v>
      </c>
      <c r="FS801">
        <v>20</v>
      </c>
      <c r="FT801">
        <v>7</v>
      </c>
      <c r="FU801">
        <v>2</v>
      </c>
      <c r="FV801">
        <v>0</v>
      </c>
      <c r="FW801">
        <v>0</v>
      </c>
      <c r="FX801">
        <v>3</v>
      </c>
      <c r="FY801">
        <v>5</v>
      </c>
      <c r="FZ801">
        <v>0</v>
      </c>
      <c r="GA801">
        <v>2</v>
      </c>
      <c r="GB801">
        <v>0</v>
      </c>
      <c r="GC801">
        <v>0</v>
      </c>
      <c r="GD801">
        <v>2</v>
      </c>
      <c r="GE801">
        <v>1</v>
      </c>
      <c r="GF801">
        <v>4</v>
      </c>
      <c r="GG801">
        <v>2</v>
      </c>
      <c r="GH801">
        <v>1</v>
      </c>
      <c r="GI801">
        <v>0</v>
      </c>
      <c r="GJ801">
        <v>0</v>
      </c>
      <c r="GK801">
        <v>3</v>
      </c>
      <c r="GL801">
        <v>0</v>
      </c>
      <c r="GM801">
        <v>2</v>
      </c>
      <c r="GN801">
        <v>0</v>
      </c>
      <c r="GO801">
        <v>0</v>
      </c>
      <c r="GP801">
        <v>0</v>
      </c>
      <c r="GQ801">
        <v>54</v>
      </c>
      <c r="GR801">
        <v>20</v>
      </c>
      <c r="GS801">
        <v>4</v>
      </c>
      <c r="GT801">
        <v>11</v>
      </c>
      <c r="GU801">
        <v>0</v>
      </c>
      <c r="GV801">
        <v>0</v>
      </c>
      <c r="GW801">
        <v>0</v>
      </c>
      <c r="GX801">
        <v>0</v>
      </c>
      <c r="GY801">
        <v>0</v>
      </c>
      <c r="GZ801">
        <v>1</v>
      </c>
      <c r="HA801">
        <v>0</v>
      </c>
      <c r="HB801">
        <v>2</v>
      </c>
      <c r="HC801">
        <v>0</v>
      </c>
      <c r="HD801">
        <v>0</v>
      </c>
      <c r="HE801">
        <v>0</v>
      </c>
      <c r="HF801">
        <v>0</v>
      </c>
      <c r="HG801">
        <v>0</v>
      </c>
      <c r="HH801">
        <v>1</v>
      </c>
      <c r="HI801">
        <v>0</v>
      </c>
      <c r="HJ801">
        <v>0</v>
      </c>
      <c r="HK801">
        <v>0</v>
      </c>
      <c r="HL801">
        <v>0</v>
      </c>
      <c r="HM801">
        <v>1</v>
      </c>
      <c r="HN801">
        <v>0</v>
      </c>
      <c r="HO801">
        <v>0</v>
      </c>
      <c r="HP801">
        <v>0</v>
      </c>
      <c r="HQ801">
        <v>20</v>
      </c>
      <c r="HR801">
        <v>1</v>
      </c>
      <c r="HS801">
        <v>0</v>
      </c>
      <c r="HT801">
        <v>0</v>
      </c>
      <c r="HU801">
        <v>0</v>
      </c>
      <c r="HV801">
        <v>0</v>
      </c>
      <c r="HW801">
        <v>0</v>
      </c>
      <c r="HX801">
        <v>1</v>
      </c>
      <c r="HY801">
        <v>0</v>
      </c>
      <c r="HZ801">
        <v>0</v>
      </c>
      <c r="IA801">
        <v>0</v>
      </c>
      <c r="IB801">
        <v>0</v>
      </c>
      <c r="IC801">
        <v>0</v>
      </c>
      <c r="ID801">
        <v>0</v>
      </c>
      <c r="IE801">
        <v>1</v>
      </c>
    </row>
    <row r="802" spans="1:239">
      <c r="A802" t="s">
        <v>237</v>
      </c>
      <c r="B802" t="s">
        <v>211</v>
      </c>
      <c r="C802" t="str">
        <f>"062014"</f>
        <v>062014</v>
      </c>
      <c r="D802" t="s">
        <v>227</v>
      </c>
      <c r="E802">
        <v>3</v>
      </c>
      <c r="F802">
        <v>1728</v>
      </c>
      <c r="G802">
        <v>1311</v>
      </c>
      <c r="H802">
        <v>479</v>
      </c>
      <c r="I802">
        <v>832</v>
      </c>
      <c r="J802">
        <v>0</v>
      </c>
      <c r="K802">
        <v>8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832</v>
      </c>
      <c r="T802">
        <v>0</v>
      </c>
      <c r="U802">
        <v>0</v>
      </c>
      <c r="V802">
        <v>832</v>
      </c>
      <c r="W802">
        <v>16</v>
      </c>
      <c r="X802">
        <v>9</v>
      </c>
      <c r="Y802">
        <v>7</v>
      </c>
      <c r="Z802">
        <v>0</v>
      </c>
      <c r="AA802">
        <v>816</v>
      </c>
      <c r="AB802">
        <v>414</v>
      </c>
      <c r="AC802">
        <v>32</v>
      </c>
      <c r="AD802">
        <v>271</v>
      </c>
      <c r="AE802">
        <v>27</v>
      </c>
      <c r="AF802">
        <v>3</v>
      </c>
      <c r="AG802">
        <v>5</v>
      </c>
      <c r="AH802">
        <v>0</v>
      </c>
      <c r="AI802">
        <v>26</v>
      </c>
      <c r="AJ802">
        <v>4</v>
      </c>
      <c r="AK802">
        <v>14</v>
      </c>
      <c r="AL802">
        <v>2</v>
      </c>
      <c r="AM802">
        <v>7</v>
      </c>
      <c r="AN802">
        <v>2</v>
      </c>
      <c r="AO802">
        <v>0</v>
      </c>
      <c r="AP802">
        <v>0</v>
      </c>
      <c r="AQ802">
        <v>0</v>
      </c>
      <c r="AR802">
        <v>1</v>
      </c>
      <c r="AS802">
        <v>1</v>
      </c>
      <c r="AT802">
        <v>1</v>
      </c>
      <c r="AU802">
        <v>3</v>
      </c>
      <c r="AV802">
        <v>5</v>
      </c>
      <c r="AW802">
        <v>0</v>
      </c>
      <c r="AX802">
        <v>5</v>
      </c>
      <c r="AY802">
        <v>1</v>
      </c>
      <c r="AZ802">
        <v>4</v>
      </c>
      <c r="BA802">
        <v>414</v>
      </c>
      <c r="BB802">
        <v>102</v>
      </c>
      <c r="BC802">
        <v>12</v>
      </c>
      <c r="BD802">
        <v>7</v>
      </c>
      <c r="BE802">
        <v>44</v>
      </c>
      <c r="BF802">
        <v>4</v>
      </c>
      <c r="BG802">
        <v>1</v>
      </c>
      <c r="BH802">
        <v>0</v>
      </c>
      <c r="BI802">
        <v>0</v>
      </c>
      <c r="BJ802">
        <v>16</v>
      </c>
      <c r="BK802">
        <v>0</v>
      </c>
      <c r="BL802">
        <v>0</v>
      </c>
      <c r="BM802">
        <v>0</v>
      </c>
      <c r="BN802">
        <v>0</v>
      </c>
      <c r="BO802">
        <v>11</v>
      </c>
      <c r="BP802">
        <v>0</v>
      </c>
      <c r="BQ802">
        <v>1</v>
      </c>
      <c r="BR802">
        <v>1</v>
      </c>
      <c r="BS802">
        <v>0</v>
      </c>
      <c r="BT802">
        <v>0</v>
      </c>
      <c r="BU802">
        <v>0</v>
      </c>
      <c r="BV802">
        <v>0</v>
      </c>
      <c r="BW802">
        <v>1</v>
      </c>
      <c r="BX802">
        <v>2</v>
      </c>
      <c r="BY802">
        <v>0</v>
      </c>
      <c r="BZ802">
        <v>2</v>
      </c>
      <c r="CA802">
        <v>102</v>
      </c>
      <c r="CB802">
        <v>19</v>
      </c>
      <c r="CC802">
        <v>8</v>
      </c>
      <c r="CD802">
        <v>0</v>
      </c>
      <c r="CE802">
        <v>1</v>
      </c>
      <c r="CF802">
        <v>0</v>
      </c>
      <c r="CG802">
        <v>0</v>
      </c>
      <c r="CH802">
        <v>1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1</v>
      </c>
      <c r="CO802">
        <v>3</v>
      </c>
      <c r="CP802">
        <v>5</v>
      </c>
      <c r="CQ802">
        <v>19</v>
      </c>
      <c r="CR802">
        <v>49</v>
      </c>
      <c r="CS802">
        <v>24</v>
      </c>
      <c r="CT802">
        <v>3</v>
      </c>
      <c r="CU802">
        <v>1</v>
      </c>
      <c r="CV802">
        <v>3</v>
      </c>
      <c r="CW802">
        <v>3</v>
      </c>
      <c r="CX802">
        <v>1</v>
      </c>
      <c r="CY802">
        <v>1</v>
      </c>
      <c r="CZ802">
        <v>7</v>
      </c>
      <c r="DA802">
        <v>1</v>
      </c>
      <c r="DB802">
        <v>1</v>
      </c>
      <c r="DC802">
        <v>0</v>
      </c>
      <c r="DD802">
        <v>0</v>
      </c>
      <c r="DE802">
        <v>0</v>
      </c>
      <c r="DF802">
        <v>1</v>
      </c>
      <c r="DG802">
        <v>1</v>
      </c>
      <c r="DH802">
        <v>0</v>
      </c>
      <c r="DI802">
        <v>0</v>
      </c>
      <c r="DJ802">
        <v>0</v>
      </c>
      <c r="DK802">
        <v>0</v>
      </c>
      <c r="DL802">
        <v>0</v>
      </c>
      <c r="DM802">
        <v>0</v>
      </c>
      <c r="DN802">
        <v>0</v>
      </c>
      <c r="DO802">
        <v>0</v>
      </c>
      <c r="DP802">
        <v>2</v>
      </c>
      <c r="DQ802">
        <v>49</v>
      </c>
      <c r="DR802">
        <v>52</v>
      </c>
      <c r="DS802">
        <v>1</v>
      </c>
      <c r="DT802">
        <v>4</v>
      </c>
      <c r="DU802">
        <v>19</v>
      </c>
      <c r="DV802">
        <v>0</v>
      </c>
      <c r="DW802">
        <v>1</v>
      </c>
      <c r="DX802">
        <v>2</v>
      </c>
      <c r="DY802">
        <v>0</v>
      </c>
      <c r="DZ802">
        <v>0</v>
      </c>
      <c r="EA802">
        <v>1</v>
      </c>
      <c r="EB802">
        <v>0</v>
      </c>
      <c r="EC802">
        <v>0</v>
      </c>
      <c r="ED802">
        <v>0</v>
      </c>
      <c r="EE802">
        <v>0</v>
      </c>
      <c r="EF802">
        <v>0</v>
      </c>
      <c r="EG802">
        <v>0</v>
      </c>
      <c r="EH802">
        <v>0</v>
      </c>
      <c r="EI802">
        <v>3</v>
      </c>
      <c r="EJ802">
        <v>5</v>
      </c>
      <c r="EK802">
        <v>1</v>
      </c>
      <c r="EL802">
        <v>0</v>
      </c>
      <c r="EM802">
        <v>0</v>
      </c>
      <c r="EN802">
        <v>1</v>
      </c>
      <c r="EO802">
        <v>1</v>
      </c>
      <c r="EP802">
        <v>13</v>
      </c>
      <c r="EQ802">
        <v>52</v>
      </c>
      <c r="ER802">
        <v>30</v>
      </c>
      <c r="ES802">
        <v>8</v>
      </c>
      <c r="ET802">
        <v>4</v>
      </c>
      <c r="EU802">
        <v>10</v>
      </c>
      <c r="EV802">
        <v>0</v>
      </c>
      <c r="EW802">
        <v>0</v>
      </c>
      <c r="EX802">
        <v>0</v>
      </c>
      <c r="EY802">
        <v>0</v>
      </c>
      <c r="EZ802">
        <v>1</v>
      </c>
      <c r="FA802">
        <v>1</v>
      </c>
      <c r="FB802">
        <v>0</v>
      </c>
      <c r="FC802">
        <v>1</v>
      </c>
      <c r="FD802">
        <v>0</v>
      </c>
      <c r="FE802">
        <v>0</v>
      </c>
      <c r="FF802">
        <v>1</v>
      </c>
      <c r="FG802">
        <v>1</v>
      </c>
      <c r="FH802">
        <v>0</v>
      </c>
      <c r="FI802">
        <v>0</v>
      </c>
      <c r="FJ802">
        <v>0</v>
      </c>
      <c r="FK802">
        <v>1</v>
      </c>
      <c r="FL802">
        <v>0</v>
      </c>
      <c r="FM802">
        <v>0</v>
      </c>
      <c r="FN802">
        <v>1</v>
      </c>
      <c r="FO802">
        <v>0</v>
      </c>
      <c r="FP802">
        <v>1</v>
      </c>
      <c r="FQ802">
        <v>30</v>
      </c>
      <c r="FR802">
        <v>97</v>
      </c>
      <c r="FS802">
        <v>47</v>
      </c>
      <c r="FT802">
        <v>6</v>
      </c>
      <c r="FU802">
        <v>4</v>
      </c>
      <c r="FV802">
        <v>1</v>
      </c>
      <c r="FW802">
        <v>1</v>
      </c>
      <c r="FX802">
        <v>1</v>
      </c>
      <c r="FY802">
        <v>6</v>
      </c>
      <c r="FZ802">
        <v>0</v>
      </c>
      <c r="GA802">
        <v>3</v>
      </c>
      <c r="GB802">
        <v>7</v>
      </c>
      <c r="GC802">
        <v>3</v>
      </c>
      <c r="GD802">
        <v>2</v>
      </c>
      <c r="GE802">
        <v>1</v>
      </c>
      <c r="GF802">
        <v>7</v>
      </c>
      <c r="GG802">
        <v>0</v>
      </c>
      <c r="GH802">
        <v>1</v>
      </c>
      <c r="GI802">
        <v>1</v>
      </c>
      <c r="GJ802">
        <v>0</v>
      </c>
      <c r="GK802">
        <v>1</v>
      </c>
      <c r="GL802">
        <v>0</v>
      </c>
      <c r="GM802">
        <v>1</v>
      </c>
      <c r="GN802">
        <v>0</v>
      </c>
      <c r="GO802">
        <v>1</v>
      </c>
      <c r="GP802">
        <v>3</v>
      </c>
      <c r="GQ802">
        <v>97</v>
      </c>
      <c r="GR802">
        <v>53</v>
      </c>
      <c r="GS802">
        <v>9</v>
      </c>
      <c r="GT802">
        <v>33</v>
      </c>
      <c r="GU802">
        <v>1</v>
      </c>
      <c r="GV802">
        <v>0</v>
      </c>
      <c r="GW802">
        <v>0</v>
      </c>
      <c r="GX802">
        <v>0</v>
      </c>
      <c r="GY802">
        <v>0</v>
      </c>
      <c r="GZ802">
        <v>3</v>
      </c>
      <c r="HA802">
        <v>0</v>
      </c>
      <c r="HB802">
        <v>0</v>
      </c>
      <c r="HC802">
        <v>1</v>
      </c>
      <c r="HD802">
        <v>0</v>
      </c>
      <c r="HE802">
        <v>1</v>
      </c>
      <c r="HF802">
        <v>0</v>
      </c>
      <c r="HG802">
        <v>2</v>
      </c>
      <c r="HH802">
        <v>0</v>
      </c>
      <c r="HI802">
        <v>0</v>
      </c>
      <c r="HJ802">
        <v>0</v>
      </c>
      <c r="HK802">
        <v>0</v>
      </c>
      <c r="HL802">
        <v>1</v>
      </c>
      <c r="HM802">
        <v>2</v>
      </c>
      <c r="HN802">
        <v>0</v>
      </c>
      <c r="HO802">
        <v>0</v>
      </c>
      <c r="HP802">
        <v>0</v>
      </c>
      <c r="HQ802">
        <v>53</v>
      </c>
      <c r="HR802">
        <v>0</v>
      </c>
      <c r="HS802">
        <v>0</v>
      </c>
      <c r="HT802">
        <v>0</v>
      </c>
      <c r="HU802">
        <v>0</v>
      </c>
      <c r="HV802">
        <v>0</v>
      </c>
      <c r="HW802">
        <v>0</v>
      </c>
      <c r="HX802">
        <v>0</v>
      </c>
      <c r="HY802">
        <v>0</v>
      </c>
      <c r="HZ802">
        <v>0</v>
      </c>
      <c r="IA802">
        <v>0</v>
      </c>
      <c r="IB802">
        <v>0</v>
      </c>
      <c r="IC802">
        <v>0</v>
      </c>
      <c r="ID802">
        <v>0</v>
      </c>
      <c r="IE802">
        <v>0</v>
      </c>
    </row>
    <row r="803" spans="1:239">
      <c r="A803" t="s">
        <v>236</v>
      </c>
      <c r="B803" t="s">
        <v>211</v>
      </c>
      <c r="C803" t="str">
        <f>"062014"</f>
        <v>062014</v>
      </c>
      <c r="D803" t="s">
        <v>220</v>
      </c>
      <c r="E803">
        <v>4</v>
      </c>
      <c r="F803">
        <v>593</v>
      </c>
      <c r="G803">
        <v>460</v>
      </c>
      <c r="H803">
        <v>197</v>
      </c>
      <c r="I803">
        <v>263</v>
      </c>
      <c r="J803">
        <v>0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263</v>
      </c>
      <c r="T803">
        <v>0</v>
      </c>
      <c r="U803">
        <v>0</v>
      </c>
      <c r="V803">
        <v>263</v>
      </c>
      <c r="W803">
        <v>5</v>
      </c>
      <c r="X803">
        <v>5</v>
      </c>
      <c r="Y803">
        <v>0</v>
      </c>
      <c r="Z803">
        <v>0</v>
      </c>
      <c r="AA803">
        <v>258</v>
      </c>
      <c r="AB803">
        <v>144</v>
      </c>
      <c r="AC803">
        <v>13</v>
      </c>
      <c r="AD803">
        <v>60</v>
      </c>
      <c r="AE803">
        <v>7</v>
      </c>
      <c r="AF803">
        <v>1</v>
      </c>
      <c r="AG803">
        <v>1</v>
      </c>
      <c r="AH803">
        <v>3</v>
      </c>
      <c r="AI803">
        <v>10</v>
      </c>
      <c r="AJ803">
        <v>0</v>
      </c>
      <c r="AK803">
        <v>36</v>
      </c>
      <c r="AL803">
        <v>0</v>
      </c>
      <c r="AM803">
        <v>1</v>
      </c>
      <c r="AN803">
        <v>1</v>
      </c>
      <c r="AO803">
        <v>0</v>
      </c>
      <c r="AP803">
        <v>2</v>
      </c>
      <c r="AQ803">
        <v>0</v>
      </c>
      <c r="AR803">
        <v>0</v>
      </c>
      <c r="AS803">
        <v>0</v>
      </c>
      <c r="AT803">
        <v>0</v>
      </c>
      <c r="AU803">
        <v>3</v>
      </c>
      <c r="AV803">
        <v>0</v>
      </c>
      <c r="AW803">
        <v>0</v>
      </c>
      <c r="AX803">
        <v>5</v>
      </c>
      <c r="AY803">
        <v>1</v>
      </c>
      <c r="AZ803">
        <v>0</v>
      </c>
      <c r="BA803">
        <v>144</v>
      </c>
      <c r="BB803">
        <v>19</v>
      </c>
      <c r="BC803">
        <v>1</v>
      </c>
      <c r="BD803">
        <v>1</v>
      </c>
      <c r="BE803">
        <v>3</v>
      </c>
      <c r="BF803">
        <v>0</v>
      </c>
      <c r="BG803">
        <v>0</v>
      </c>
      <c r="BH803">
        <v>0</v>
      </c>
      <c r="BI803">
        <v>0</v>
      </c>
      <c r="BJ803">
        <v>5</v>
      </c>
      <c r="BK803">
        <v>0</v>
      </c>
      <c r="BL803">
        <v>0</v>
      </c>
      <c r="BM803">
        <v>0</v>
      </c>
      <c r="BN803">
        <v>0</v>
      </c>
      <c r="BO803">
        <v>5</v>
      </c>
      <c r="BP803">
        <v>0</v>
      </c>
      <c r="BQ803">
        <v>3</v>
      </c>
      <c r="BR803">
        <v>0</v>
      </c>
      <c r="BS803">
        <v>0</v>
      </c>
      <c r="BT803">
        <v>0</v>
      </c>
      <c r="BU803">
        <v>0</v>
      </c>
      <c r="BV803">
        <v>1</v>
      </c>
      <c r="BW803">
        <v>0</v>
      </c>
      <c r="BX803">
        <v>0</v>
      </c>
      <c r="BY803">
        <v>0</v>
      </c>
      <c r="BZ803">
        <v>0</v>
      </c>
      <c r="CA803">
        <v>19</v>
      </c>
      <c r="CB803">
        <v>6</v>
      </c>
      <c r="CC803">
        <v>0</v>
      </c>
      <c r="CD803">
        <v>0</v>
      </c>
      <c r="CE803">
        <v>3</v>
      </c>
      <c r="CF803">
        <v>2</v>
      </c>
      <c r="CG803">
        <v>0</v>
      </c>
      <c r="CH803">
        <v>0</v>
      </c>
      <c r="CI803">
        <v>0</v>
      </c>
      <c r="CJ803">
        <v>0</v>
      </c>
      <c r="CK803">
        <v>1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6</v>
      </c>
      <c r="CR803">
        <v>8</v>
      </c>
      <c r="CS803">
        <v>4</v>
      </c>
      <c r="CT803">
        <v>0</v>
      </c>
      <c r="CU803">
        <v>1</v>
      </c>
      <c r="CV803">
        <v>0</v>
      </c>
      <c r="CW803">
        <v>1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0</v>
      </c>
      <c r="DG803">
        <v>0</v>
      </c>
      <c r="DH803">
        <v>0</v>
      </c>
      <c r="DI803">
        <v>0</v>
      </c>
      <c r="DJ803">
        <v>0</v>
      </c>
      <c r="DK803">
        <v>0</v>
      </c>
      <c r="DL803">
        <v>0</v>
      </c>
      <c r="DM803">
        <v>0</v>
      </c>
      <c r="DN803">
        <v>1</v>
      </c>
      <c r="DO803">
        <v>1</v>
      </c>
      <c r="DP803">
        <v>0</v>
      </c>
      <c r="DQ803">
        <v>8</v>
      </c>
      <c r="DR803">
        <v>30</v>
      </c>
      <c r="DS803">
        <v>1</v>
      </c>
      <c r="DT803">
        <v>0</v>
      </c>
      <c r="DU803">
        <v>22</v>
      </c>
      <c r="DV803">
        <v>0</v>
      </c>
      <c r="DW803">
        <v>1</v>
      </c>
      <c r="DX803">
        <v>0</v>
      </c>
      <c r="DY803">
        <v>0</v>
      </c>
      <c r="DZ803">
        <v>1</v>
      </c>
      <c r="EA803">
        <v>0</v>
      </c>
      <c r="EB803">
        <v>0</v>
      </c>
      <c r="EC803">
        <v>0</v>
      </c>
      <c r="ED803">
        <v>0</v>
      </c>
      <c r="EE803">
        <v>0</v>
      </c>
      <c r="EF803">
        <v>0</v>
      </c>
      <c r="EG803">
        <v>1</v>
      </c>
      <c r="EH803">
        <v>0</v>
      </c>
      <c r="EI803">
        <v>0</v>
      </c>
      <c r="EJ803">
        <v>1</v>
      </c>
      <c r="EK803">
        <v>0</v>
      </c>
      <c r="EL803">
        <v>0</v>
      </c>
      <c r="EM803">
        <v>0</v>
      </c>
      <c r="EN803">
        <v>1</v>
      </c>
      <c r="EO803">
        <v>0</v>
      </c>
      <c r="EP803">
        <v>2</v>
      </c>
      <c r="EQ803">
        <v>30</v>
      </c>
      <c r="ER803">
        <v>12</v>
      </c>
      <c r="ES803">
        <v>2</v>
      </c>
      <c r="ET803">
        <v>4</v>
      </c>
      <c r="EU803">
        <v>4</v>
      </c>
      <c r="EV803">
        <v>0</v>
      </c>
      <c r="EW803">
        <v>0</v>
      </c>
      <c r="EX803">
        <v>0</v>
      </c>
      <c r="EY803">
        <v>0</v>
      </c>
      <c r="EZ803">
        <v>0</v>
      </c>
      <c r="FA803">
        <v>0</v>
      </c>
      <c r="FB803">
        <v>1</v>
      </c>
      <c r="FC803">
        <v>1</v>
      </c>
      <c r="FD803">
        <v>0</v>
      </c>
      <c r="FE803">
        <v>0</v>
      </c>
      <c r="FF803">
        <v>0</v>
      </c>
      <c r="FG803">
        <v>0</v>
      </c>
      <c r="FH803">
        <v>0</v>
      </c>
      <c r="FI803">
        <v>0</v>
      </c>
      <c r="FJ803">
        <v>0</v>
      </c>
      <c r="FK803">
        <v>0</v>
      </c>
      <c r="FL803">
        <v>0</v>
      </c>
      <c r="FM803">
        <v>0</v>
      </c>
      <c r="FN803">
        <v>0</v>
      </c>
      <c r="FO803">
        <v>0</v>
      </c>
      <c r="FP803">
        <v>0</v>
      </c>
      <c r="FQ803">
        <v>12</v>
      </c>
      <c r="FR803">
        <v>30</v>
      </c>
      <c r="FS803">
        <v>10</v>
      </c>
      <c r="FT803">
        <v>1</v>
      </c>
      <c r="FU803">
        <v>1</v>
      </c>
      <c r="FV803">
        <v>1</v>
      </c>
      <c r="FW803">
        <v>0</v>
      </c>
      <c r="FX803">
        <v>1</v>
      </c>
      <c r="FY803">
        <v>7</v>
      </c>
      <c r="FZ803">
        <v>0</v>
      </c>
      <c r="GA803">
        <v>0</v>
      </c>
      <c r="GB803">
        <v>1</v>
      </c>
      <c r="GC803">
        <v>0</v>
      </c>
      <c r="GD803">
        <v>0</v>
      </c>
      <c r="GE803">
        <v>1</v>
      </c>
      <c r="GF803">
        <v>1</v>
      </c>
      <c r="GG803">
        <v>0</v>
      </c>
      <c r="GH803">
        <v>2</v>
      </c>
      <c r="GI803">
        <v>1</v>
      </c>
      <c r="GJ803">
        <v>0</v>
      </c>
      <c r="GK803">
        <v>1</v>
      </c>
      <c r="GL803">
        <v>0</v>
      </c>
      <c r="GM803">
        <v>0</v>
      </c>
      <c r="GN803">
        <v>0</v>
      </c>
      <c r="GO803">
        <v>2</v>
      </c>
      <c r="GP803">
        <v>0</v>
      </c>
      <c r="GQ803">
        <v>30</v>
      </c>
      <c r="GR803">
        <v>9</v>
      </c>
      <c r="GS803">
        <v>0</v>
      </c>
      <c r="GT803">
        <v>3</v>
      </c>
      <c r="GU803">
        <v>0</v>
      </c>
      <c r="GV803">
        <v>1</v>
      </c>
      <c r="GW803">
        <v>1</v>
      </c>
      <c r="GX803">
        <v>0</v>
      </c>
      <c r="GY803">
        <v>0</v>
      </c>
      <c r="GZ803">
        <v>1</v>
      </c>
      <c r="HA803">
        <v>0</v>
      </c>
      <c r="HB803">
        <v>1</v>
      </c>
      <c r="HC803">
        <v>0</v>
      </c>
      <c r="HD803">
        <v>0</v>
      </c>
      <c r="HE803">
        <v>0</v>
      </c>
      <c r="HF803">
        <v>0</v>
      </c>
      <c r="HG803">
        <v>0</v>
      </c>
      <c r="HH803">
        <v>0</v>
      </c>
      <c r="HI803">
        <v>0</v>
      </c>
      <c r="HJ803">
        <v>0</v>
      </c>
      <c r="HK803">
        <v>0</v>
      </c>
      <c r="HL803">
        <v>1</v>
      </c>
      <c r="HM803">
        <v>0</v>
      </c>
      <c r="HN803">
        <v>0</v>
      </c>
      <c r="HO803">
        <v>0</v>
      </c>
      <c r="HP803">
        <v>1</v>
      </c>
      <c r="HQ803">
        <v>9</v>
      </c>
      <c r="HR803">
        <v>0</v>
      </c>
      <c r="HS803">
        <v>0</v>
      </c>
      <c r="HT803">
        <v>0</v>
      </c>
      <c r="HU803">
        <v>0</v>
      </c>
      <c r="HV803">
        <v>0</v>
      </c>
      <c r="HW803">
        <v>0</v>
      </c>
      <c r="HX803">
        <v>0</v>
      </c>
      <c r="HY803">
        <v>0</v>
      </c>
      <c r="HZ803">
        <v>0</v>
      </c>
      <c r="IA803">
        <v>0</v>
      </c>
      <c r="IB803">
        <v>0</v>
      </c>
      <c r="IC803">
        <v>0</v>
      </c>
      <c r="ID803">
        <v>0</v>
      </c>
      <c r="IE803">
        <v>0</v>
      </c>
    </row>
    <row r="804" spans="1:239">
      <c r="A804" t="s">
        <v>235</v>
      </c>
      <c r="B804" t="s">
        <v>211</v>
      </c>
      <c r="C804" t="str">
        <f>"062014"</f>
        <v>062014</v>
      </c>
      <c r="D804" t="s">
        <v>220</v>
      </c>
      <c r="E804">
        <v>5</v>
      </c>
      <c r="F804">
        <v>586</v>
      </c>
      <c r="G804">
        <v>450</v>
      </c>
      <c r="H804">
        <v>150</v>
      </c>
      <c r="I804">
        <v>300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300</v>
      </c>
      <c r="T804">
        <v>0</v>
      </c>
      <c r="U804">
        <v>0</v>
      </c>
      <c r="V804">
        <v>300</v>
      </c>
      <c r="W804">
        <v>9</v>
      </c>
      <c r="X804">
        <v>7</v>
      </c>
      <c r="Y804">
        <v>2</v>
      </c>
      <c r="Z804">
        <v>0</v>
      </c>
      <c r="AA804">
        <v>291</v>
      </c>
      <c r="AB804">
        <v>183</v>
      </c>
      <c r="AC804">
        <v>9</v>
      </c>
      <c r="AD804">
        <v>91</v>
      </c>
      <c r="AE804">
        <v>10</v>
      </c>
      <c r="AF804">
        <v>0</v>
      </c>
      <c r="AG804">
        <v>31</v>
      </c>
      <c r="AH804">
        <v>0</v>
      </c>
      <c r="AI804">
        <v>11</v>
      </c>
      <c r="AJ804">
        <v>1</v>
      </c>
      <c r="AK804">
        <v>18</v>
      </c>
      <c r="AL804">
        <v>3</v>
      </c>
      <c r="AM804">
        <v>0</v>
      </c>
      <c r="AN804">
        <v>1</v>
      </c>
      <c r="AO804">
        <v>0</v>
      </c>
      <c r="AP804">
        <v>4</v>
      </c>
      <c r="AQ804">
        <v>0</v>
      </c>
      <c r="AR804">
        <v>0</v>
      </c>
      <c r="AS804">
        <v>0</v>
      </c>
      <c r="AT804">
        <v>0</v>
      </c>
      <c r="AU804">
        <v>2</v>
      </c>
      <c r="AV804">
        <v>0</v>
      </c>
      <c r="AW804">
        <v>0</v>
      </c>
      <c r="AX804">
        <v>1</v>
      </c>
      <c r="AY804">
        <v>0</v>
      </c>
      <c r="AZ804">
        <v>1</v>
      </c>
      <c r="BA804">
        <v>183</v>
      </c>
      <c r="BB804">
        <v>6</v>
      </c>
      <c r="BC804">
        <v>0</v>
      </c>
      <c r="BD804">
        <v>3</v>
      </c>
      <c r="BE804">
        <v>1</v>
      </c>
      <c r="BF804">
        <v>0</v>
      </c>
      <c r="BG804">
        <v>1</v>
      </c>
      <c r="BH804">
        <v>0</v>
      </c>
      <c r="BI804">
        <v>0</v>
      </c>
      <c r="BJ804">
        <v>0</v>
      </c>
      <c r="BK804">
        <v>1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6</v>
      </c>
      <c r="CB804">
        <v>3</v>
      </c>
      <c r="CC804">
        <v>2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1</v>
      </c>
      <c r="CP804">
        <v>0</v>
      </c>
      <c r="CQ804">
        <v>3</v>
      </c>
      <c r="CR804">
        <v>12</v>
      </c>
      <c r="CS804">
        <v>6</v>
      </c>
      <c r="CT804">
        <v>0</v>
      </c>
      <c r="CU804">
        <v>0</v>
      </c>
      <c r="CV804">
        <v>1</v>
      </c>
      <c r="CW804">
        <v>0</v>
      </c>
      <c r="CX804">
        <v>0</v>
      </c>
      <c r="CY804">
        <v>1</v>
      </c>
      <c r="CZ804">
        <v>0</v>
      </c>
      <c r="DA804">
        <v>0</v>
      </c>
      <c r="DB804">
        <v>0</v>
      </c>
      <c r="DC804">
        <v>0</v>
      </c>
      <c r="DD804">
        <v>1</v>
      </c>
      <c r="DE804">
        <v>1</v>
      </c>
      <c r="DF804">
        <v>0</v>
      </c>
      <c r="DG804">
        <v>0</v>
      </c>
      <c r="DH804">
        <v>0</v>
      </c>
      <c r="DI804">
        <v>0</v>
      </c>
      <c r="DJ804">
        <v>0</v>
      </c>
      <c r="DK804">
        <v>0</v>
      </c>
      <c r="DL804">
        <v>0</v>
      </c>
      <c r="DM804">
        <v>0</v>
      </c>
      <c r="DN804">
        <v>1</v>
      </c>
      <c r="DO804">
        <v>0</v>
      </c>
      <c r="DP804">
        <v>1</v>
      </c>
      <c r="DQ804">
        <v>12</v>
      </c>
      <c r="DR804">
        <v>25</v>
      </c>
      <c r="DS804">
        <v>4</v>
      </c>
      <c r="DT804">
        <v>1</v>
      </c>
      <c r="DU804">
        <v>17</v>
      </c>
      <c r="DV804">
        <v>0</v>
      </c>
      <c r="DW804">
        <v>0</v>
      </c>
      <c r="DX804">
        <v>0</v>
      </c>
      <c r="DY804">
        <v>0</v>
      </c>
      <c r="DZ804">
        <v>0</v>
      </c>
      <c r="EA804">
        <v>0</v>
      </c>
      <c r="EB804">
        <v>0</v>
      </c>
      <c r="EC804">
        <v>0</v>
      </c>
      <c r="ED804">
        <v>0</v>
      </c>
      <c r="EE804">
        <v>0</v>
      </c>
      <c r="EF804">
        <v>0</v>
      </c>
      <c r="EG804">
        <v>0</v>
      </c>
      <c r="EH804">
        <v>0</v>
      </c>
      <c r="EI804">
        <v>0</v>
      </c>
      <c r="EJ804">
        <v>0</v>
      </c>
      <c r="EK804">
        <v>1</v>
      </c>
      <c r="EL804">
        <v>0</v>
      </c>
      <c r="EM804">
        <v>0</v>
      </c>
      <c r="EN804">
        <v>2</v>
      </c>
      <c r="EO804">
        <v>0</v>
      </c>
      <c r="EP804">
        <v>0</v>
      </c>
      <c r="EQ804">
        <v>25</v>
      </c>
      <c r="ER804">
        <v>5</v>
      </c>
      <c r="ES804">
        <v>1</v>
      </c>
      <c r="ET804">
        <v>0</v>
      </c>
      <c r="EU804">
        <v>1</v>
      </c>
      <c r="EV804">
        <v>1</v>
      </c>
      <c r="EW804">
        <v>0</v>
      </c>
      <c r="EX804">
        <v>2</v>
      </c>
      <c r="EY804">
        <v>0</v>
      </c>
      <c r="EZ804">
        <v>0</v>
      </c>
      <c r="FA804">
        <v>0</v>
      </c>
      <c r="FB804">
        <v>0</v>
      </c>
      <c r="FC804">
        <v>0</v>
      </c>
      <c r="FD804">
        <v>0</v>
      </c>
      <c r="FE804">
        <v>0</v>
      </c>
      <c r="FF804">
        <v>0</v>
      </c>
      <c r="FG804">
        <v>0</v>
      </c>
      <c r="FH804">
        <v>0</v>
      </c>
      <c r="FI804">
        <v>0</v>
      </c>
      <c r="FJ804">
        <v>0</v>
      </c>
      <c r="FK804">
        <v>0</v>
      </c>
      <c r="FL804">
        <v>0</v>
      </c>
      <c r="FM804">
        <v>0</v>
      </c>
      <c r="FN804">
        <v>0</v>
      </c>
      <c r="FO804">
        <v>0</v>
      </c>
      <c r="FP804">
        <v>0</v>
      </c>
      <c r="FQ804">
        <v>5</v>
      </c>
      <c r="FR804">
        <v>50</v>
      </c>
      <c r="FS804">
        <v>25</v>
      </c>
      <c r="FT804">
        <v>3</v>
      </c>
      <c r="FU804">
        <v>2</v>
      </c>
      <c r="FV804">
        <v>1</v>
      </c>
      <c r="FW804">
        <v>0</v>
      </c>
      <c r="FX804">
        <v>1</v>
      </c>
      <c r="FY804">
        <v>3</v>
      </c>
      <c r="FZ804">
        <v>0</v>
      </c>
      <c r="GA804">
        <v>0</v>
      </c>
      <c r="GB804">
        <v>5</v>
      </c>
      <c r="GC804">
        <v>0</v>
      </c>
      <c r="GD804">
        <v>0</v>
      </c>
      <c r="GE804">
        <v>1</v>
      </c>
      <c r="GF804">
        <v>4</v>
      </c>
      <c r="GG804">
        <v>0</v>
      </c>
      <c r="GH804">
        <v>1</v>
      </c>
      <c r="GI804">
        <v>0</v>
      </c>
      <c r="GJ804">
        <v>0</v>
      </c>
      <c r="GK804">
        <v>0</v>
      </c>
      <c r="GL804">
        <v>3</v>
      </c>
      <c r="GM804">
        <v>0</v>
      </c>
      <c r="GN804">
        <v>0</v>
      </c>
      <c r="GO804">
        <v>0</v>
      </c>
      <c r="GP804">
        <v>1</v>
      </c>
      <c r="GQ804">
        <v>50</v>
      </c>
      <c r="GR804">
        <v>5</v>
      </c>
      <c r="GS804">
        <v>1</v>
      </c>
      <c r="GT804">
        <v>4</v>
      </c>
      <c r="GU804">
        <v>0</v>
      </c>
      <c r="GV804">
        <v>0</v>
      </c>
      <c r="GW804">
        <v>0</v>
      </c>
      <c r="GX804">
        <v>0</v>
      </c>
      <c r="GY804">
        <v>0</v>
      </c>
      <c r="GZ804">
        <v>0</v>
      </c>
      <c r="HA804">
        <v>0</v>
      </c>
      <c r="HB804">
        <v>0</v>
      </c>
      <c r="HC804">
        <v>0</v>
      </c>
      <c r="HD804">
        <v>0</v>
      </c>
      <c r="HE804">
        <v>0</v>
      </c>
      <c r="HF804">
        <v>0</v>
      </c>
      <c r="HG804">
        <v>0</v>
      </c>
      <c r="HH804">
        <v>0</v>
      </c>
      <c r="HI804">
        <v>0</v>
      </c>
      <c r="HJ804">
        <v>0</v>
      </c>
      <c r="HK804">
        <v>0</v>
      </c>
      <c r="HL804">
        <v>0</v>
      </c>
      <c r="HM804">
        <v>0</v>
      </c>
      <c r="HN804">
        <v>0</v>
      </c>
      <c r="HO804">
        <v>0</v>
      </c>
      <c r="HP804">
        <v>0</v>
      </c>
      <c r="HQ804">
        <v>5</v>
      </c>
      <c r="HR804">
        <v>2</v>
      </c>
      <c r="HS804">
        <v>0</v>
      </c>
      <c r="HT804">
        <v>0</v>
      </c>
      <c r="HU804">
        <v>0</v>
      </c>
      <c r="HV804">
        <v>0</v>
      </c>
      <c r="HW804">
        <v>0</v>
      </c>
      <c r="HX804">
        <v>1</v>
      </c>
      <c r="HY804">
        <v>0</v>
      </c>
      <c r="HZ804">
        <v>1</v>
      </c>
      <c r="IA804">
        <v>0</v>
      </c>
      <c r="IB804">
        <v>0</v>
      </c>
      <c r="IC804">
        <v>0</v>
      </c>
      <c r="ID804">
        <v>0</v>
      </c>
      <c r="IE804">
        <v>2</v>
      </c>
    </row>
    <row r="805" spans="1:239">
      <c r="A805" t="s">
        <v>234</v>
      </c>
      <c r="B805" t="s">
        <v>211</v>
      </c>
      <c r="C805" t="str">
        <f>"062014"</f>
        <v>062014</v>
      </c>
      <c r="D805" t="s">
        <v>220</v>
      </c>
      <c r="E805">
        <v>6</v>
      </c>
      <c r="F805">
        <v>688</v>
      </c>
      <c r="G805">
        <v>520</v>
      </c>
      <c r="H805">
        <v>227</v>
      </c>
      <c r="I805">
        <v>293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293</v>
      </c>
      <c r="T805">
        <v>0</v>
      </c>
      <c r="U805">
        <v>0</v>
      </c>
      <c r="V805">
        <v>293</v>
      </c>
      <c r="W805">
        <v>17</v>
      </c>
      <c r="X805">
        <v>14</v>
      </c>
      <c r="Y805">
        <v>3</v>
      </c>
      <c r="Z805">
        <v>0</v>
      </c>
      <c r="AA805">
        <v>276</v>
      </c>
      <c r="AB805">
        <v>168</v>
      </c>
      <c r="AC805">
        <v>11</v>
      </c>
      <c r="AD805">
        <v>70</v>
      </c>
      <c r="AE805">
        <v>7</v>
      </c>
      <c r="AF805">
        <v>2</v>
      </c>
      <c r="AG805">
        <v>7</v>
      </c>
      <c r="AH805">
        <v>0</v>
      </c>
      <c r="AI805">
        <v>19</v>
      </c>
      <c r="AJ805">
        <v>1</v>
      </c>
      <c r="AK805">
        <v>27</v>
      </c>
      <c r="AL805">
        <v>4</v>
      </c>
      <c r="AM805">
        <v>0</v>
      </c>
      <c r="AN805">
        <v>0</v>
      </c>
      <c r="AO805">
        <v>0</v>
      </c>
      <c r="AP805">
        <v>2</v>
      </c>
      <c r="AQ805">
        <v>0</v>
      </c>
      <c r="AR805">
        <v>0</v>
      </c>
      <c r="AS805">
        <v>0</v>
      </c>
      <c r="AT805">
        <v>0</v>
      </c>
      <c r="AU805">
        <v>7</v>
      </c>
      <c r="AV805">
        <v>1</v>
      </c>
      <c r="AW805">
        <v>0</v>
      </c>
      <c r="AX805">
        <v>8</v>
      </c>
      <c r="AY805">
        <v>0</v>
      </c>
      <c r="AZ805">
        <v>2</v>
      </c>
      <c r="BA805">
        <v>168</v>
      </c>
      <c r="BB805">
        <v>24</v>
      </c>
      <c r="BC805">
        <v>1</v>
      </c>
      <c r="BD805">
        <v>0</v>
      </c>
      <c r="BE805">
        <v>10</v>
      </c>
      <c r="BF805">
        <v>0</v>
      </c>
      <c r="BG805">
        <v>1</v>
      </c>
      <c r="BH805">
        <v>0</v>
      </c>
      <c r="BI805">
        <v>0</v>
      </c>
      <c r="BJ805">
        <v>2</v>
      </c>
      <c r="BK805">
        <v>0</v>
      </c>
      <c r="BL805">
        <v>0</v>
      </c>
      <c r="BM805">
        <v>0</v>
      </c>
      <c r="BN805">
        <v>1</v>
      </c>
      <c r="BO805">
        <v>2</v>
      </c>
      <c r="BP805">
        <v>0</v>
      </c>
      <c r="BQ805">
        <v>4</v>
      </c>
      <c r="BR805">
        <v>0</v>
      </c>
      <c r="BS805">
        <v>2</v>
      </c>
      <c r="BT805">
        <v>0</v>
      </c>
      <c r="BU805">
        <v>0</v>
      </c>
      <c r="BV805">
        <v>0</v>
      </c>
      <c r="BW805">
        <v>0</v>
      </c>
      <c r="BX805">
        <v>1</v>
      </c>
      <c r="BY805">
        <v>0</v>
      </c>
      <c r="BZ805">
        <v>0</v>
      </c>
      <c r="CA805">
        <v>24</v>
      </c>
      <c r="CB805">
        <v>8</v>
      </c>
      <c r="CC805">
        <v>4</v>
      </c>
      <c r="CD805">
        <v>0</v>
      </c>
      <c r="CE805">
        <v>1</v>
      </c>
      <c r="CF805">
        <v>1</v>
      </c>
      <c r="CG805">
        <v>1</v>
      </c>
      <c r="CH805">
        <v>0</v>
      </c>
      <c r="CI805">
        <v>1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8</v>
      </c>
      <c r="CR805">
        <v>10</v>
      </c>
      <c r="CS805">
        <v>3</v>
      </c>
      <c r="CT805">
        <v>0</v>
      </c>
      <c r="CU805">
        <v>0</v>
      </c>
      <c r="CV805">
        <v>2</v>
      </c>
      <c r="CW805">
        <v>1</v>
      </c>
      <c r="CX805">
        <v>0</v>
      </c>
      <c r="CY805">
        <v>0</v>
      </c>
      <c r="CZ805">
        <v>0</v>
      </c>
      <c r="DA805">
        <v>0</v>
      </c>
      <c r="DB805">
        <v>1</v>
      </c>
      <c r="DC805">
        <v>1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  <c r="DJ805">
        <v>0</v>
      </c>
      <c r="DK805">
        <v>0</v>
      </c>
      <c r="DL805">
        <v>0</v>
      </c>
      <c r="DM805">
        <v>0</v>
      </c>
      <c r="DN805">
        <v>0</v>
      </c>
      <c r="DO805">
        <v>0</v>
      </c>
      <c r="DP805">
        <v>2</v>
      </c>
      <c r="DQ805">
        <v>10</v>
      </c>
      <c r="DR805">
        <v>20</v>
      </c>
      <c r="DS805">
        <v>1</v>
      </c>
      <c r="DT805">
        <v>0</v>
      </c>
      <c r="DU805">
        <v>6</v>
      </c>
      <c r="DV805">
        <v>0</v>
      </c>
      <c r="DW805">
        <v>0</v>
      </c>
      <c r="DX805">
        <v>1</v>
      </c>
      <c r="DY805">
        <v>0</v>
      </c>
      <c r="DZ805">
        <v>0</v>
      </c>
      <c r="EA805">
        <v>0</v>
      </c>
      <c r="EB805">
        <v>0</v>
      </c>
      <c r="EC805">
        <v>0</v>
      </c>
      <c r="ED805">
        <v>0</v>
      </c>
      <c r="EE805">
        <v>0</v>
      </c>
      <c r="EF805">
        <v>0</v>
      </c>
      <c r="EG805">
        <v>0</v>
      </c>
      <c r="EH805">
        <v>0</v>
      </c>
      <c r="EI805">
        <v>0</v>
      </c>
      <c r="EJ805">
        <v>4</v>
      </c>
      <c r="EK805">
        <v>0</v>
      </c>
      <c r="EL805">
        <v>0</v>
      </c>
      <c r="EM805">
        <v>0</v>
      </c>
      <c r="EN805">
        <v>1</v>
      </c>
      <c r="EO805">
        <v>0</v>
      </c>
      <c r="EP805">
        <v>7</v>
      </c>
      <c r="EQ805">
        <v>20</v>
      </c>
      <c r="ER805">
        <v>9</v>
      </c>
      <c r="ES805">
        <v>2</v>
      </c>
      <c r="ET805">
        <v>0</v>
      </c>
      <c r="EU805">
        <v>1</v>
      </c>
      <c r="EV805">
        <v>0</v>
      </c>
      <c r="EW805">
        <v>0</v>
      </c>
      <c r="EX805">
        <v>3</v>
      </c>
      <c r="EY805">
        <v>0</v>
      </c>
      <c r="EZ805">
        <v>0</v>
      </c>
      <c r="FA805">
        <v>1</v>
      </c>
      <c r="FB805">
        <v>0</v>
      </c>
      <c r="FC805">
        <v>0</v>
      </c>
      <c r="FD805">
        <v>1</v>
      </c>
      <c r="FE805">
        <v>0</v>
      </c>
      <c r="FF805">
        <v>0</v>
      </c>
      <c r="FG805">
        <v>0</v>
      </c>
      <c r="FH805">
        <v>0</v>
      </c>
      <c r="FI805">
        <v>0</v>
      </c>
      <c r="FJ805">
        <v>0</v>
      </c>
      <c r="FK805">
        <v>1</v>
      </c>
      <c r="FL805">
        <v>0</v>
      </c>
      <c r="FM805">
        <v>0</v>
      </c>
      <c r="FN805">
        <v>0</v>
      </c>
      <c r="FO805">
        <v>0</v>
      </c>
      <c r="FP805">
        <v>0</v>
      </c>
      <c r="FQ805">
        <v>9</v>
      </c>
      <c r="FR805">
        <v>27</v>
      </c>
      <c r="FS805">
        <v>16</v>
      </c>
      <c r="FT805">
        <v>1</v>
      </c>
      <c r="FU805">
        <v>0</v>
      </c>
      <c r="FV805">
        <v>1</v>
      </c>
      <c r="FW805">
        <v>0</v>
      </c>
      <c r="FX805">
        <v>1</v>
      </c>
      <c r="FY805">
        <v>1</v>
      </c>
      <c r="FZ805">
        <v>0</v>
      </c>
      <c r="GA805">
        <v>1</v>
      </c>
      <c r="GB805">
        <v>1</v>
      </c>
      <c r="GC805">
        <v>0</v>
      </c>
      <c r="GD805">
        <v>0</v>
      </c>
      <c r="GE805">
        <v>0</v>
      </c>
      <c r="GF805">
        <v>3</v>
      </c>
      <c r="GG805">
        <v>0</v>
      </c>
      <c r="GH805">
        <v>0</v>
      </c>
      <c r="GI805">
        <v>0</v>
      </c>
      <c r="GJ805">
        <v>0</v>
      </c>
      <c r="GK805">
        <v>0</v>
      </c>
      <c r="GL805">
        <v>1</v>
      </c>
      <c r="GM805">
        <v>0</v>
      </c>
      <c r="GN805">
        <v>0</v>
      </c>
      <c r="GO805">
        <v>1</v>
      </c>
      <c r="GP805">
        <v>0</v>
      </c>
      <c r="GQ805">
        <v>27</v>
      </c>
      <c r="GR805">
        <v>10</v>
      </c>
      <c r="GS805">
        <v>2</v>
      </c>
      <c r="GT805">
        <v>6</v>
      </c>
      <c r="GU805">
        <v>0</v>
      </c>
      <c r="GV805">
        <v>0</v>
      </c>
      <c r="GW805">
        <v>1</v>
      </c>
      <c r="GX805">
        <v>0</v>
      </c>
      <c r="GY805">
        <v>0</v>
      </c>
      <c r="GZ805">
        <v>0</v>
      </c>
      <c r="HA805">
        <v>0</v>
      </c>
      <c r="HB805">
        <v>0</v>
      </c>
      <c r="HC805">
        <v>0</v>
      </c>
      <c r="HD805">
        <v>0</v>
      </c>
      <c r="HE805">
        <v>0</v>
      </c>
      <c r="HF805">
        <v>0</v>
      </c>
      <c r="HG805">
        <v>0</v>
      </c>
      <c r="HH805">
        <v>0</v>
      </c>
      <c r="HI805">
        <v>0</v>
      </c>
      <c r="HJ805">
        <v>1</v>
      </c>
      <c r="HK805">
        <v>0</v>
      </c>
      <c r="HL805">
        <v>0</v>
      </c>
      <c r="HM805">
        <v>0</v>
      </c>
      <c r="HN805">
        <v>0</v>
      </c>
      <c r="HO805">
        <v>0</v>
      </c>
      <c r="HP805">
        <v>0</v>
      </c>
      <c r="HQ805">
        <v>10</v>
      </c>
      <c r="HR805">
        <v>0</v>
      </c>
      <c r="HS805">
        <v>0</v>
      </c>
      <c r="HT805">
        <v>0</v>
      </c>
      <c r="HU805">
        <v>0</v>
      </c>
      <c r="HV805">
        <v>0</v>
      </c>
      <c r="HW805">
        <v>0</v>
      </c>
      <c r="HX805">
        <v>0</v>
      </c>
      <c r="HY805">
        <v>0</v>
      </c>
      <c r="HZ805">
        <v>0</v>
      </c>
      <c r="IA805">
        <v>0</v>
      </c>
      <c r="IB805">
        <v>0</v>
      </c>
      <c r="IC805">
        <v>0</v>
      </c>
      <c r="ID805">
        <v>0</v>
      </c>
      <c r="IE805">
        <v>0</v>
      </c>
    </row>
    <row r="806" spans="1:239">
      <c r="A806" t="s">
        <v>233</v>
      </c>
      <c r="B806" t="s">
        <v>211</v>
      </c>
      <c r="C806" t="str">
        <f>"062014"</f>
        <v>062014</v>
      </c>
      <c r="D806" t="s">
        <v>232</v>
      </c>
      <c r="E806">
        <v>7</v>
      </c>
      <c r="F806">
        <v>1463</v>
      </c>
      <c r="G806">
        <v>1120</v>
      </c>
      <c r="H806">
        <v>286</v>
      </c>
      <c r="I806">
        <v>834</v>
      </c>
      <c r="J806">
        <v>0</v>
      </c>
      <c r="K806">
        <v>7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833</v>
      </c>
      <c r="T806">
        <v>0</v>
      </c>
      <c r="U806">
        <v>0</v>
      </c>
      <c r="V806">
        <v>833</v>
      </c>
      <c r="W806">
        <v>2</v>
      </c>
      <c r="X806">
        <v>2</v>
      </c>
      <c r="Y806">
        <v>0</v>
      </c>
      <c r="Z806">
        <v>0</v>
      </c>
      <c r="AA806">
        <v>831</v>
      </c>
      <c r="AB806">
        <v>379</v>
      </c>
      <c r="AC806">
        <v>34</v>
      </c>
      <c r="AD806">
        <v>162</v>
      </c>
      <c r="AE806">
        <v>14</v>
      </c>
      <c r="AF806">
        <v>2</v>
      </c>
      <c r="AG806">
        <v>21</v>
      </c>
      <c r="AH806">
        <v>1</v>
      </c>
      <c r="AI806">
        <v>59</v>
      </c>
      <c r="AJ806">
        <v>0</v>
      </c>
      <c r="AK806">
        <v>24</v>
      </c>
      <c r="AL806">
        <v>3</v>
      </c>
      <c r="AM806">
        <v>6</v>
      </c>
      <c r="AN806">
        <v>6</v>
      </c>
      <c r="AO806">
        <v>1</v>
      </c>
      <c r="AP806">
        <v>3</v>
      </c>
      <c r="AQ806">
        <v>4</v>
      </c>
      <c r="AR806">
        <v>1</v>
      </c>
      <c r="AS806">
        <v>0</v>
      </c>
      <c r="AT806">
        <v>2</v>
      </c>
      <c r="AU806">
        <v>16</v>
      </c>
      <c r="AV806">
        <v>4</v>
      </c>
      <c r="AW806">
        <v>0</v>
      </c>
      <c r="AX806">
        <v>12</v>
      </c>
      <c r="AY806">
        <v>0</v>
      </c>
      <c r="AZ806">
        <v>4</v>
      </c>
      <c r="BA806">
        <v>379</v>
      </c>
      <c r="BB806">
        <v>112</v>
      </c>
      <c r="BC806">
        <v>24</v>
      </c>
      <c r="BD806">
        <v>6</v>
      </c>
      <c r="BE806">
        <v>20</v>
      </c>
      <c r="BF806">
        <v>2</v>
      </c>
      <c r="BG806">
        <v>0</v>
      </c>
      <c r="BH806">
        <v>0</v>
      </c>
      <c r="BI806">
        <v>8</v>
      </c>
      <c r="BJ806">
        <v>11</v>
      </c>
      <c r="BK806">
        <v>0</v>
      </c>
      <c r="BL806">
        <v>0</v>
      </c>
      <c r="BM806">
        <v>1</v>
      </c>
      <c r="BN806">
        <v>0</v>
      </c>
      <c r="BO806">
        <v>9</v>
      </c>
      <c r="BP806">
        <v>0</v>
      </c>
      <c r="BQ806">
        <v>20</v>
      </c>
      <c r="BR806">
        <v>1</v>
      </c>
      <c r="BS806">
        <v>0</v>
      </c>
      <c r="BT806">
        <v>0</v>
      </c>
      <c r="BU806">
        <v>1</v>
      </c>
      <c r="BV806">
        <v>0</v>
      </c>
      <c r="BW806">
        <v>6</v>
      </c>
      <c r="BX806">
        <v>1</v>
      </c>
      <c r="BY806">
        <v>0</v>
      </c>
      <c r="BZ806">
        <v>2</v>
      </c>
      <c r="CA806">
        <v>112</v>
      </c>
      <c r="CB806">
        <v>26</v>
      </c>
      <c r="CC806">
        <v>16</v>
      </c>
      <c r="CD806">
        <v>2</v>
      </c>
      <c r="CE806">
        <v>1</v>
      </c>
      <c r="CF806">
        <v>2</v>
      </c>
      <c r="CG806">
        <v>0</v>
      </c>
      <c r="CH806">
        <v>0</v>
      </c>
      <c r="CI806">
        <v>4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1</v>
      </c>
      <c r="CQ806">
        <v>26</v>
      </c>
      <c r="CR806">
        <v>43</v>
      </c>
      <c r="CS806">
        <v>25</v>
      </c>
      <c r="CT806">
        <v>1</v>
      </c>
      <c r="CU806">
        <v>0</v>
      </c>
      <c r="CV806">
        <v>5</v>
      </c>
      <c r="CW806">
        <v>1</v>
      </c>
      <c r="CX806">
        <v>2</v>
      </c>
      <c r="CY806">
        <v>0</v>
      </c>
      <c r="CZ806">
        <v>2</v>
      </c>
      <c r="DA806">
        <v>3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v>0</v>
      </c>
      <c r="DI806">
        <v>0</v>
      </c>
      <c r="DJ806">
        <v>0</v>
      </c>
      <c r="DK806">
        <v>1</v>
      </c>
      <c r="DL806">
        <v>1</v>
      </c>
      <c r="DM806">
        <v>0</v>
      </c>
      <c r="DN806">
        <v>0</v>
      </c>
      <c r="DO806">
        <v>0</v>
      </c>
      <c r="DP806">
        <v>2</v>
      </c>
      <c r="DQ806">
        <v>43</v>
      </c>
      <c r="DR806">
        <v>41</v>
      </c>
      <c r="DS806">
        <v>10</v>
      </c>
      <c r="DT806">
        <v>3</v>
      </c>
      <c r="DU806">
        <v>16</v>
      </c>
      <c r="DV806">
        <v>1</v>
      </c>
      <c r="DW806">
        <v>0</v>
      </c>
      <c r="DX806">
        <v>0</v>
      </c>
      <c r="DY806">
        <v>0</v>
      </c>
      <c r="DZ806">
        <v>0</v>
      </c>
      <c r="EA806">
        <v>0</v>
      </c>
      <c r="EB806">
        <v>0</v>
      </c>
      <c r="EC806">
        <v>0</v>
      </c>
      <c r="ED806">
        <v>0</v>
      </c>
      <c r="EE806">
        <v>0</v>
      </c>
      <c r="EF806">
        <v>0</v>
      </c>
      <c r="EG806">
        <v>0</v>
      </c>
      <c r="EH806">
        <v>0</v>
      </c>
      <c r="EI806">
        <v>0</v>
      </c>
      <c r="EJ806">
        <v>5</v>
      </c>
      <c r="EK806">
        <v>0</v>
      </c>
      <c r="EL806">
        <v>0</v>
      </c>
      <c r="EM806">
        <v>0</v>
      </c>
      <c r="EN806">
        <v>0</v>
      </c>
      <c r="EO806">
        <v>0</v>
      </c>
      <c r="EP806">
        <v>6</v>
      </c>
      <c r="EQ806">
        <v>41</v>
      </c>
      <c r="ER806">
        <v>45</v>
      </c>
      <c r="ES806">
        <v>6</v>
      </c>
      <c r="ET806">
        <v>12</v>
      </c>
      <c r="EU806">
        <v>10</v>
      </c>
      <c r="EV806">
        <v>0</v>
      </c>
      <c r="EW806">
        <v>1</v>
      </c>
      <c r="EX806">
        <v>0</v>
      </c>
      <c r="EY806">
        <v>2</v>
      </c>
      <c r="EZ806">
        <v>0</v>
      </c>
      <c r="FA806">
        <v>4</v>
      </c>
      <c r="FB806">
        <v>0</v>
      </c>
      <c r="FC806">
        <v>0</v>
      </c>
      <c r="FD806">
        <v>1</v>
      </c>
      <c r="FE806">
        <v>0</v>
      </c>
      <c r="FF806">
        <v>4</v>
      </c>
      <c r="FG806">
        <v>0</v>
      </c>
      <c r="FH806">
        <v>0</v>
      </c>
      <c r="FI806">
        <v>1</v>
      </c>
      <c r="FJ806">
        <v>0</v>
      </c>
      <c r="FK806">
        <v>0</v>
      </c>
      <c r="FL806">
        <v>0</v>
      </c>
      <c r="FM806">
        <v>2</v>
      </c>
      <c r="FN806">
        <v>0</v>
      </c>
      <c r="FO806">
        <v>0</v>
      </c>
      <c r="FP806">
        <v>2</v>
      </c>
      <c r="FQ806">
        <v>45</v>
      </c>
      <c r="FR806">
        <v>106</v>
      </c>
      <c r="FS806">
        <v>63</v>
      </c>
      <c r="FT806">
        <v>5</v>
      </c>
      <c r="FU806">
        <v>3</v>
      </c>
      <c r="FV806">
        <v>0</v>
      </c>
      <c r="FW806">
        <v>1</v>
      </c>
      <c r="FX806">
        <v>6</v>
      </c>
      <c r="FY806">
        <v>4</v>
      </c>
      <c r="FZ806">
        <v>1</v>
      </c>
      <c r="GA806">
        <v>0</v>
      </c>
      <c r="GB806">
        <v>10</v>
      </c>
      <c r="GC806">
        <v>0</v>
      </c>
      <c r="GD806">
        <v>0</v>
      </c>
      <c r="GE806">
        <v>1</v>
      </c>
      <c r="GF806">
        <v>2</v>
      </c>
      <c r="GG806">
        <v>1</v>
      </c>
      <c r="GH806">
        <v>1</v>
      </c>
      <c r="GI806">
        <v>1</v>
      </c>
      <c r="GJ806">
        <v>0</v>
      </c>
      <c r="GK806">
        <v>1</v>
      </c>
      <c r="GL806">
        <v>0</v>
      </c>
      <c r="GM806">
        <v>3</v>
      </c>
      <c r="GN806">
        <v>0</v>
      </c>
      <c r="GO806">
        <v>1</v>
      </c>
      <c r="GP806">
        <v>2</v>
      </c>
      <c r="GQ806">
        <v>106</v>
      </c>
      <c r="GR806">
        <v>78</v>
      </c>
      <c r="GS806">
        <v>17</v>
      </c>
      <c r="GT806">
        <v>43</v>
      </c>
      <c r="GU806">
        <v>2</v>
      </c>
      <c r="GV806">
        <v>0</v>
      </c>
      <c r="GW806">
        <v>0</v>
      </c>
      <c r="GX806">
        <v>0</v>
      </c>
      <c r="GY806">
        <v>0</v>
      </c>
      <c r="GZ806">
        <v>2</v>
      </c>
      <c r="HA806">
        <v>0</v>
      </c>
      <c r="HB806">
        <v>3</v>
      </c>
      <c r="HC806">
        <v>0</v>
      </c>
      <c r="HD806">
        <v>0</v>
      </c>
      <c r="HE806">
        <v>0</v>
      </c>
      <c r="HF806">
        <v>2</v>
      </c>
      <c r="HG806">
        <v>0</v>
      </c>
      <c r="HH806">
        <v>2</v>
      </c>
      <c r="HI806">
        <v>4</v>
      </c>
      <c r="HJ806">
        <v>0</v>
      </c>
      <c r="HK806">
        <v>0</v>
      </c>
      <c r="HL806">
        <v>3</v>
      </c>
      <c r="HM806">
        <v>0</v>
      </c>
      <c r="HN806">
        <v>0</v>
      </c>
      <c r="HO806">
        <v>0</v>
      </c>
      <c r="HP806">
        <v>0</v>
      </c>
      <c r="HQ806">
        <v>78</v>
      </c>
      <c r="HR806">
        <v>1</v>
      </c>
      <c r="HS806">
        <v>1</v>
      </c>
      <c r="HT806">
        <v>0</v>
      </c>
      <c r="HU806">
        <v>0</v>
      </c>
      <c r="HV806">
        <v>0</v>
      </c>
      <c r="HW806">
        <v>0</v>
      </c>
      <c r="HX806">
        <v>0</v>
      </c>
      <c r="HY806">
        <v>0</v>
      </c>
      <c r="HZ806">
        <v>0</v>
      </c>
      <c r="IA806">
        <v>0</v>
      </c>
      <c r="IB806">
        <v>0</v>
      </c>
      <c r="IC806">
        <v>0</v>
      </c>
      <c r="ID806">
        <v>0</v>
      </c>
      <c r="IE806">
        <v>1</v>
      </c>
    </row>
    <row r="807" spans="1:239">
      <c r="A807" t="s">
        <v>231</v>
      </c>
      <c r="B807" t="s">
        <v>211</v>
      </c>
      <c r="C807" t="str">
        <f>"062014"</f>
        <v>062014</v>
      </c>
      <c r="D807" t="s">
        <v>215</v>
      </c>
      <c r="E807">
        <v>8</v>
      </c>
      <c r="F807">
        <v>934</v>
      </c>
      <c r="G807">
        <v>720</v>
      </c>
      <c r="H807">
        <v>369</v>
      </c>
      <c r="I807">
        <v>351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351</v>
      </c>
      <c r="T807">
        <v>0</v>
      </c>
      <c r="U807">
        <v>0</v>
      </c>
      <c r="V807">
        <v>351</v>
      </c>
      <c r="W807">
        <v>9</v>
      </c>
      <c r="X807">
        <v>6</v>
      </c>
      <c r="Y807">
        <v>3</v>
      </c>
      <c r="Z807">
        <v>0</v>
      </c>
      <c r="AA807">
        <v>342</v>
      </c>
      <c r="AB807">
        <v>168</v>
      </c>
      <c r="AC807">
        <v>30</v>
      </c>
      <c r="AD807">
        <v>65</v>
      </c>
      <c r="AE807">
        <v>8</v>
      </c>
      <c r="AF807">
        <v>0</v>
      </c>
      <c r="AG807">
        <v>5</v>
      </c>
      <c r="AH807">
        <v>0</v>
      </c>
      <c r="AI807">
        <v>16</v>
      </c>
      <c r="AJ807">
        <v>0</v>
      </c>
      <c r="AK807">
        <v>18</v>
      </c>
      <c r="AL807">
        <v>5</v>
      </c>
      <c r="AM807">
        <v>2</v>
      </c>
      <c r="AN807">
        <v>1</v>
      </c>
      <c r="AO807">
        <v>0</v>
      </c>
      <c r="AP807">
        <v>7</v>
      </c>
      <c r="AQ807">
        <v>0</v>
      </c>
      <c r="AR807">
        <v>1</v>
      </c>
      <c r="AS807">
        <v>0</v>
      </c>
      <c r="AT807">
        <v>1</v>
      </c>
      <c r="AU807">
        <v>5</v>
      </c>
      <c r="AV807">
        <v>0</v>
      </c>
      <c r="AW807">
        <v>1</v>
      </c>
      <c r="AX807">
        <v>2</v>
      </c>
      <c r="AY807">
        <v>0</v>
      </c>
      <c r="AZ807">
        <v>1</v>
      </c>
      <c r="BA807">
        <v>168</v>
      </c>
      <c r="BB807">
        <v>32</v>
      </c>
      <c r="BC807">
        <v>2</v>
      </c>
      <c r="BD807">
        <v>2</v>
      </c>
      <c r="BE807">
        <v>8</v>
      </c>
      <c r="BF807">
        <v>1</v>
      </c>
      <c r="BG807">
        <v>0</v>
      </c>
      <c r="BH807">
        <v>0</v>
      </c>
      <c r="BI807">
        <v>8</v>
      </c>
      <c r="BJ807">
        <v>3</v>
      </c>
      <c r="BK807">
        <v>2</v>
      </c>
      <c r="BL807">
        <v>0</v>
      </c>
      <c r="BM807">
        <v>0</v>
      </c>
      <c r="BN807">
        <v>0</v>
      </c>
      <c r="BO807">
        <v>3</v>
      </c>
      <c r="BP807">
        <v>0</v>
      </c>
      <c r="BQ807">
        <v>0</v>
      </c>
      <c r="BR807">
        <v>1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1</v>
      </c>
      <c r="BY807">
        <v>0</v>
      </c>
      <c r="BZ807">
        <v>1</v>
      </c>
      <c r="CA807">
        <v>32</v>
      </c>
      <c r="CB807">
        <v>6</v>
      </c>
      <c r="CC807">
        <v>1</v>
      </c>
      <c r="CD807">
        <v>0</v>
      </c>
      <c r="CE807">
        <v>2</v>
      </c>
      <c r="CF807">
        <v>1</v>
      </c>
      <c r="CG807">
        <v>0</v>
      </c>
      <c r="CH807">
        <v>1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1</v>
      </c>
      <c r="CO807">
        <v>0</v>
      </c>
      <c r="CP807">
        <v>0</v>
      </c>
      <c r="CQ807">
        <v>6</v>
      </c>
      <c r="CR807">
        <v>11</v>
      </c>
      <c r="CS807">
        <v>3</v>
      </c>
      <c r="CT807">
        <v>0</v>
      </c>
      <c r="CU807">
        <v>2</v>
      </c>
      <c r="CV807">
        <v>0</v>
      </c>
      <c r="CW807">
        <v>2</v>
      </c>
      <c r="CX807">
        <v>0</v>
      </c>
      <c r="CY807">
        <v>0</v>
      </c>
      <c r="CZ807">
        <v>1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0</v>
      </c>
      <c r="DI807">
        <v>1</v>
      </c>
      <c r="DJ807">
        <v>0</v>
      </c>
      <c r="DK807">
        <v>1</v>
      </c>
      <c r="DL807">
        <v>0</v>
      </c>
      <c r="DM807">
        <v>1</v>
      </c>
      <c r="DN807">
        <v>0</v>
      </c>
      <c r="DO807">
        <v>0</v>
      </c>
      <c r="DP807">
        <v>0</v>
      </c>
      <c r="DQ807">
        <v>11</v>
      </c>
      <c r="DR807">
        <v>41</v>
      </c>
      <c r="DS807">
        <v>5</v>
      </c>
      <c r="DT807">
        <v>0</v>
      </c>
      <c r="DU807">
        <v>18</v>
      </c>
      <c r="DV807">
        <v>1</v>
      </c>
      <c r="DW807">
        <v>0</v>
      </c>
      <c r="DX807">
        <v>0</v>
      </c>
      <c r="DY807">
        <v>0</v>
      </c>
      <c r="DZ807">
        <v>2</v>
      </c>
      <c r="EA807">
        <v>0</v>
      </c>
      <c r="EB807">
        <v>0</v>
      </c>
      <c r="EC807">
        <v>0</v>
      </c>
      <c r="ED807">
        <v>0</v>
      </c>
      <c r="EE807">
        <v>0</v>
      </c>
      <c r="EF807">
        <v>1</v>
      </c>
      <c r="EG807">
        <v>0</v>
      </c>
      <c r="EH807">
        <v>0</v>
      </c>
      <c r="EI807">
        <v>0</v>
      </c>
      <c r="EJ807">
        <v>5</v>
      </c>
      <c r="EK807">
        <v>0</v>
      </c>
      <c r="EL807">
        <v>0</v>
      </c>
      <c r="EM807">
        <v>0</v>
      </c>
      <c r="EN807">
        <v>1</v>
      </c>
      <c r="EO807">
        <v>0</v>
      </c>
      <c r="EP807">
        <v>8</v>
      </c>
      <c r="EQ807">
        <v>41</v>
      </c>
      <c r="ER807">
        <v>20</v>
      </c>
      <c r="ES807">
        <v>0</v>
      </c>
      <c r="ET807">
        <v>6</v>
      </c>
      <c r="EU807">
        <v>13</v>
      </c>
      <c r="EV807">
        <v>0</v>
      </c>
      <c r="EW807">
        <v>0</v>
      </c>
      <c r="EX807">
        <v>0</v>
      </c>
      <c r="EY807">
        <v>0</v>
      </c>
      <c r="EZ807">
        <v>0</v>
      </c>
      <c r="FA807">
        <v>0</v>
      </c>
      <c r="FB807">
        <v>0</v>
      </c>
      <c r="FC807">
        <v>0</v>
      </c>
      <c r="FD807">
        <v>0</v>
      </c>
      <c r="FE807">
        <v>0</v>
      </c>
      <c r="FF807">
        <v>0</v>
      </c>
      <c r="FG807">
        <v>0</v>
      </c>
      <c r="FH807">
        <v>0</v>
      </c>
      <c r="FI807">
        <v>0</v>
      </c>
      <c r="FJ807">
        <v>0</v>
      </c>
      <c r="FK807">
        <v>1</v>
      </c>
      <c r="FL807">
        <v>0</v>
      </c>
      <c r="FM807">
        <v>0</v>
      </c>
      <c r="FN807">
        <v>0</v>
      </c>
      <c r="FO807">
        <v>0</v>
      </c>
      <c r="FP807">
        <v>0</v>
      </c>
      <c r="FQ807">
        <v>20</v>
      </c>
      <c r="FR807">
        <v>44</v>
      </c>
      <c r="FS807">
        <v>24</v>
      </c>
      <c r="FT807">
        <v>1</v>
      </c>
      <c r="FU807">
        <v>1</v>
      </c>
      <c r="FV807">
        <v>0</v>
      </c>
      <c r="FW807">
        <v>0</v>
      </c>
      <c r="FX807">
        <v>0</v>
      </c>
      <c r="FY807">
        <v>2</v>
      </c>
      <c r="FZ807">
        <v>0</v>
      </c>
      <c r="GA807">
        <v>2</v>
      </c>
      <c r="GB807">
        <v>1</v>
      </c>
      <c r="GC807">
        <v>1</v>
      </c>
      <c r="GD807">
        <v>1</v>
      </c>
      <c r="GE807">
        <v>2</v>
      </c>
      <c r="GF807">
        <v>3</v>
      </c>
      <c r="GG807">
        <v>0</v>
      </c>
      <c r="GH807">
        <v>0</v>
      </c>
      <c r="GI807">
        <v>1</v>
      </c>
      <c r="GJ807">
        <v>2</v>
      </c>
      <c r="GK807">
        <v>1</v>
      </c>
      <c r="GL807">
        <v>0</v>
      </c>
      <c r="GM807">
        <v>0</v>
      </c>
      <c r="GN807">
        <v>0</v>
      </c>
      <c r="GO807">
        <v>2</v>
      </c>
      <c r="GP807">
        <v>0</v>
      </c>
      <c r="GQ807">
        <v>44</v>
      </c>
      <c r="GR807">
        <v>19</v>
      </c>
      <c r="GS807">
        <v>6</v>
      </c>
      <c r="GT807">
        <v>8</v>
      </c>
      <c r="GU807">
        <v>0</v>
      </c>
      <c r="GV807">
        <v>0</v>
      </c>
      <c r="GW807">
        <v>1</v>
      </c>
      <c r="GX807">
        <v>0</v>
      </c>
      <c r="GY807">
        <v>0</v>
      </c>
      <c r="GZ807">
        <v>0</v>
      </c>
      <c r="HA807">
        <v>0</v>
      </c>
      <c r="HB807">
        <v>0</v>
      </c>
      <c r="HC807">
        <v>0</v>
      </c>
      <c r="HD807">
        <v>0</v>
      </c>
      <c r="HE807">
        <v>0</v>
      </c>
      <c r="HF807">
        <v>0</v>
      </c>
      <c r="HG807">
        <v>0</v>
      </c>
      <c r="HH807">
        <v>0</v>
      </c>
      <c r="HI807">
        <v>0</v>
      </c>
      <c r="HJ807">
        <v>0</v>
      </c>
      <c r="HK807">
        <v>0</v>
      </c>
      <c r="HL807">
        <v>0</v>
      </c>
      <c r="HM807">
        <v>0</v>
      </c>
      <c r="HN807">
        <v>0</v>
      </c>
      <c r="HO807">
        <v>3</v>
      </c>
      <c r="HP807">
        <v>1</v>
      </c>
      <c r="HQ807">
        <v>19</v>
      </c>
      <c r="HR807">
        <v>1</v>
      </c>
      <c r="HS807">
        <v>0</v>
      </c>
      <c r="HT807">
        <v>0</v>
      </c>
      <c r="HU807">
        <v>1</v>
      </c>
      <c r="HV807">
        <v>0</v>
      </c>
      <c r="HW807">
        <v>0</v>
      </c>
      <c r="HX807">
        <v>0</v>
      </c>
      <c r="HY807">
        <v>0</v>
      </c>
      <c r="HZ807">
        <v>0</v>
      </c>
      <c r="IA807">
        <v>0</v>
      </c>
      <c r="IB807">
        <v>0</v>
      </c>
      <c r="IC807">
        <v>0</v>
      </c>
      <c r="ID807">
        <v>0</v>
      </c>
      <c r="IE807">
        <v>1</v>
      </c>
    </row>
    <row r="808" spans="1:239">
      <c r="A808" t="s">
        <v>230</v>
      </c>
      <c r="B808" t="s">
        <v>211</v>
      </c>
      <c r="C808" t="str">
        <f>"062014"</f>
        <v>062014</v>
      </c>
      <c r="D808" t="s">
        <v>227</v>
      </c>
      <c r="E808">
        <v>9</v>
      </c>
      <c r="F808">
        <v>1062</v>
      </c>
      <c r="G808">
        <v>820</v>
      </c>
      <c r="H808">
        <v>319</v>
      </c>
      <c r="I808">
        <v>501</v>
      </c>
      <c r="J808">
        <v>0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501</v>
      </c>
      <c r="T808">
        <v>0</v>
      </c>
      <c r="U808">
        <v>0</v>
      </c>
      <c r="V808">
        <v>501</v>
      </c>
      <c r="W808">
        <v>3</v>
      </c>
      <c r="X808">
        <v>3</v>
      </c>
      <c r="Y808">
        <v>0</v>
      </c>
      <c r="Z808">
        <v>0</v>
      </c>
      <c r="AA808">
        <v>498</v>
      </c>
      <c r="AB808">
        <v>251</v>
      </c>
      <c r="AC808">
        <v>38</v>
      </c>
      <c r="AD808">
        <v>125</v>
      </c>
      <c r="AE808">
        <v>11</v>
      </c>
      <c r="AF808">
        <v>2</v>
      </c>
      <c r="AG808">
        <v>4</v>
      </c>
      <c r="AH808">
        <v>0</v>
      </c>
      <c r="AI808">
        <v>28</v>
      </c>
      <c r="AJ808">
        <v>6</v>
      </c>
      <c r="AK808">
        <v>8</v>
      </c>
      <c r="AL808">
        <v>6</v>
      </c>
      <c r="AM808">
        <v>1</v>
      </c>
      <c r="AN808">
        <v>0</v>
      </c>
      <c r="AO808">
        <v>0</v>
      </c>
      <c r="AP808">
        <v>3</v>
      </c>
      <c r="AQ808">
        <v>0</v>
      </c>
      <c r="AR808">
        <v>0</v>
      </c>
      <c r="AS808">
        <v>0</v>
      </c>
      <c r="AT808">
        <v>1</v>
      </c>
      <c r="AU808">
        <v>10</v>
      </c>
      <c r="AV808">
        <v>1</v>
      </c>
      <c r="AW808">
        <v>0</v>
      </c>
      <c r="AX808">
        <v>3</v>
      </c>
      <c r="AY808">
        <v>2</v>
      </c>
      <c r="AZ808">
        <v>2</v>
      </c>
      <c r="BA808">
        <v>251</v>
      </c>
      <c r="BB808">
        <v>63</v>
      </c>
      <c r="BC808">
        <v>10</v>
      </c>
      <c r="BD808">
        <v>4</v>
      </c>
      <c r="BE808">
        <v>16</v>
      </c>
      <c r="BF808">
        <v>1</v>
      </c>
      <c r="BG808">
        <v>1</v>
      </c>
      <c r="BH808">
        <v>0</v>
      </c>
      <c r="BI808">
        <v>3</v>
      </c>
      <c r="BJ808">
        <v>5</v>
      </c>
      <c r="BK808">
        <v>0</v>
      </c>
      <c r="BL808">
        <v>0</v>
      </c>
      <c r="BM808">
        <v>1</v>
      </c>
      <c r="BN808">
        <v>3</v>
      </c>
      <c r="BO808">
        <v>5</v>
      </c>
      <c r="BP808">
        <v>1</v>
      </c>
      <c r="BQ808">
        <v>1</v>
      </c>
      <c r="BR808">
        <v>0</v>
      </c>
      <c r="BS808">
        <v>1</v>
      </c>
      <c r="BT808">
        <v>0</v>
      </c>
      <c r="BU808">
        <v>0</v>
      </c>
      <c r="BV808">
        <v>2</v>
      </c>
      <c r="BW808">
        <v>7</v>
      </c>
      <c r="BX808">
        <v>1</v>
      </c>
      <c r="BY808">
        <v>0</v>
      </c>
      <c r="BZ808">
        <v>1</v>
      </c>
      <c r="CA808">
        <v>63</v>
      </c>
      <c r="CB808">
        <v>15</v>
      </c>
      <c r="CC808">
        <v>3</v>
      </c>
      <c r="CD808">
        <v>1</v>
      </c>
      <c r="CE808">
        <v>5</v>
      </c>
      <c r="CF808">
        <v>1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2</v>
      </c>
      <c r="CM808">
        <v>0</v>
      </c>
      <c r="CN808">
        <v>1</v>
      </c>
      <c r="CO808">
        <v>1</v>
      </c>
      <c r="CP808">
        <v>1</v>
      </c>
      <c r="CQ808">
        <v>15</v>
      </c>
      <c r="CR808">
        <v>17</v>
      </c>
      <c r="CS808">
        <v>7</v>
      </c>
      <c r="CT808">
        <v>0</v>
      </c>
      <c r="CU808">
        <v>3</v>
      </c>
      <c r="CV808">
        <v>0</v>
      </c>
      <c r="CW808">
        <v>0</v>
      </c>
      <c r="CX808">
        <v>2</v>
      </c>
      <c r="CY808">
        <v>0</v>
      </c>
      <c r="CZ808">
        <v>1</v>
      </c>
      <c r="DA808">
        <v>0</v>
      </c>
      <c r="DB808">
        <v>1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v>0</v>
      </c>
      <c r="DI808">
        <v>0</v>
      </c>
      <c r="DJ808">
        <v>0</v>
      </c>
      <c r="DK808">
        <v>0</v>
      </c>
      <c r="DL808">
        <v>0</v>
      </c>
      <c r="DM808">
        <v>0</v>
      </c>
      <c r="DN808">
        <v>1</v>
      </c>
      <c r="DO808">
        <v>0</v>
      </c>
      <c r="DP808">
        <v>2</v>
      </c>
      <c r="DQ808">
        <v>17</v>
      </c>
      <c r="DR808">
        <v>25</v>
      </c>
      <c r="DS808">
        <v>4</v>
      </c>
      <c r="DT808">
        <v>3</v>
      </c>
      <c r="DU808">
        <v>11</v>
      </c>
      <c r="DV808">
        <v>0</v>
      </c>
      <c r="DW808">
        <v>0</v>
      </c>
      <c r="DX808">
        <v>0</v>
      </c>
      <c r="DY808">
        <v>0</v>
      </c>
      <c r="DZ808">
        <v>1</v>
      </c>
      <c r="EA808">
        <v>0</v>
      </c>
      <c r="EB808">
        <v>0</v>
      </c>
      <c r="EC808">
        <v>0</v>
      </c>
      <c r="ED808">
        <v>0</v>
      </c>
      <c r="EE808">
        <v>0</v>
      </c>
      <c r="EF808">
        <v>0</v>
      </c>
      <c r="EG808">
        <v>0</v>
      </c>
      <c r="EH808">
        <v>0</v>
      </c>
      <c r="EI808">
        <v>0</v>
      </c>
      <c r="EJ808">
        <v>1</v>
      </c>
      <c r="EK808">
        <v>0</v>
      </c>
      <c r="EL808">
        <v>0</v>
      </c>
      <c r="EM808">
        <v>0</v>
      </c>
      <c r="EN808">
        <v>0</v>
      </c>
      <c r="EO808">
        <v>1</v>
      </c>
      <c r="EP808">
        <v>4</v>
      </c>
      <c r="EQ808">
        <v>25</v>
      </c>
      <c r="ER808">
        <v>24</v>
      </c>
      <c r="ES808">
        <v>3</v>
      </c>
      <c r="ET808">
        <v>6</v>
      </c>
      <c r="EU808">
        <v>6</v>
      </c>
      <c r="EV808">
        <v>0</v>
      </c>
      <c r="EW808">
        <v>0</v>
      </c>
      <c r="EX808">
        <v>0</v>
      </c>
      <c r="EY808">
        <v>0</v>
      </c>
      <c r="EZ808">
        <v>0</v>
      </c>
      <c r="FA808">
        <v>2</v>
      </c>
      <c r="FB808">
        <v>1</v>
      </c>
      <c r="FC808">
        <v>0</v>
      </c>
      <c r="FD808">
        <v>0</v>
      </c>
      <c r="FE808">
        <v>0</v>
      </c>
      <c r="FF808">
        <v>1</v>
      </c>
      <c r="FG808">
        <v>0</v>
      </c>
      <c r="FH808">
        <v>0</v>
      </c>
      <c r="FI808">
        <v>1</v>
      </c>
      <c r="FJ808">
        <v>0</v>
      </c>
      <c r="FK808">
        <v>0</v>
      </c>
      <c r="FL808">
        <v>0</v>
      </c>
      <c r="FM808">
        <v>3</v>
      </c>
      <c r="FN808">
        <v>0</v>
      </c>
      <c r="FO808">
        <v>0</v>
      </c>
      <c r="FP808">
        <v>1</v>
      </c>
      <c r="FQ808">
        <v>24</v>
      </c>
      <c r="FR808">
        <v>76</v>
      </c>
      <c r="FS808">
        <v>49</v>
      </c>
      <c r="FT808">
        <v>4</v>
      </c>
      <c r="FU808">
        <v>0</v>
      </c>
      <c r="FV808">
        <v>1</v>
      </c>
      <c r="FW808">
        <v>1</v>
      </c>
      <c r="FX808">
        <v>0</v>
      </c>
      <c r="FY808">
        <v>4</v>
      </c>
      <c r="FZ808">
        <v>0</v>
      </c>
      <c r="GA808">
        <v>3</v>
      </c>
      <c r="GB808">
        <v>2</v>
      </c>
      <c r="GC808">
        <v>0</v>
      </c>
      <c r="GD808">
        <v>2</v>
      </c>
      <c r="GE808">
        <v>2</v>
      </c>
      <c r="GF808">
        <v>2</v>
      </c>
      <c r="GG808">
        <v>1</v>
      </c>
      <c r="GH808">
        <v>0</v>
      </c>
      <c r="GI808">
        <v>1</v>
      </c>
      <c r="GJ808">
        <v>0</v>
      </c>
      <c r="GK808">
        <v>1</v>
      </c>
      <c r="GL808">
        <v>1</v>
      </c>
      <c r="GM808">
        <v>0</v>
      </c>
      <c r="GN808">
        <v>0</v>
      </c>
      <c r="GO808">
        <v>2</v>
      </c>
      <c r="GP808">
        <v>0</v>
      </c>
      <c r="GQ808">
        <v>76</v>
      </c>
      <c r="GR808">
        <v>27</v>
      </c>
      <c r="GS808">
        <v>3</v>
      </c>
      <c r="GT808">
        <v>11</v>
      </c>
      <c r="GU808">
        <v>0</v>
      </c>
      <c r="GV808">
        <v>0</v>
      </c>
      <c r="GW808">
        <v>1</v>
      </c>
      <c r="GX808">
        <v>0</v>
      </c>
      <c r="GY808">
        <v>0</v>
      </c>
      <c r="GZ808">
        <v>0</v>
      </c>
      <c r="HA808">
        <v>0</v>
      </c>
      <c r="HB808">
        <v>7</v>
      </c>
      <c r="HC808">
        <v>0</v>
      </c>
      <c r="HD808">
        <v>0</v>
      </c>
      <c r="HE808">
        <v>0</v>
      </c>
      <c r="HF808">
        <v>0</v>
      </c>
      <c r="HG808">
        <v>0</v>
      </c>
      <c r="HH808">
        <v>2</v>
      </c>
      <c r="HI808">
        <v>0</v>
      </c>
      <c r="HJ808">
        <v>1</v>
      </c>
      <c r="HK808">
        <v>0</v>
      </c>
      <c r="HL808">
        <v>1</v>
      </c>
      <c r="HM808">
        <v>0</v>
      </c>
      <c r="HN808">
        <v>0</v>
      </c>
      <c r="HO808">
        <v>0</v>
      </c>
      <c r="HP808">
        <v>1</v>
      </c>
      <c r="HQ808">
        <v>27</v>
      </c>
      <c r="HR808">
        <v>0</v>
      </c>
      <c r="HS808">
        <v>0</v>
      </c>
      <c r="HT808">
        <v>0</v>
      </c>
      <c r="HU808">
        <v>0</v>
      </c>
      <c r="HV808">
        <v>0</v>
      </c>
      <c r="HW808">
        <v>0</v>
      </c>
      <c r="HX808">
        <v>0</v>
      </c>
      <c r="HY808">
        <v>0</v>
      </c>
      <c r="HZ808">
        <v>0</v>
      </c>
      <c r="IA808">
        <v>0</v>
      </c>
      <c r="IB808">
        <v>0</v>
      </c>
      <c r="IC808">
        <v>0</v>
      </c>
      <c r="ID808">
        <v>0</v>
      </c>
      <c r="IE808">
        <v>0</v>
      </c>
    </row>
    <row r="809" spans="1:239">
      <c r="A809" t="s">
        <v>229</v>
      </c>
      <c r="B809" t="s">
        <v>211</v>
      </c>
      <c r="C809" t="str">
        <f>"062014"</f>
        <v>062014</v>
      </c>
      <c r="D809" t="s">
        <v>220</v>
      </c>
      <c r="E809">
        <v>10</v>
      </c>
      <c r="F809">
        <v>813</v>
      </c>
      <c r="G809">
        <v>620</v>
      </c>
      <c r="H809">
        <v>256</v>
      </c>
      <c r="I809">
        <v>364</v>
      </c>
      <c r="J809">
        <v>0</v>
      </c>
      <c r="K809">
        <v>5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364</v>
      </c>
      <c r="T809">
        <v>0</v>
      </c>
      <c r="U809">
        <v>0</v>
      </c>
      <c r="V809">
        <v>364</v>
      </c>
      <c r="W809">
        <v>12</v>
      </c>
      <c r="X809">
        <v>11</v>
      </c>
      <c r="Y809">
        <v>1</v>
      </c>
      <c r="Z809">
        <v>0</v>
      </c>
      <c r="AA809">
        <v>352</v>
      </c>
      <c r="AB809">
        <v>188</v>
      </c>
      <c r="AC809">
        <v>20</v>
      </c>
      <c r="AD809">
        <v>107</v>
      </c>
      <c r="AE809">
        <v>1</v>
      </c>
      <c r="AF809">
        <v>1</v>
      </c>
      <c r="AG809">
        <v>8</v>
      </c>
      <c r="AH809">
        <v>1</v>
      </c>
      <c r="AI809">
        <v>14</v>
      </c>
      <c r="AJ809">
        <v>3</v>
      </c>
      <c r="AK809">
        <v>16</v>
      </c>
      <c r="AL809">
        <v>0</v>
      </c>
      <c r="AM809">
        <v>6</v>
      </c>
      <c r="AN809">
        <v>0</v>
      </c>
      <c r="AO809">
        <v>0</v>
      </c>
      <c r="AP809">
        <v>3</v>
      </c>
      <c r="AQ809">
        <v>0</v>
      </c>
      <c r="AR809">
        <v>1</v>
      </c>
      <c r="AS809">
        <v>3</v>
      </c>
      <c r="AT809">
        <v>1</v>
      </c>
      <c r="AU809">
        <v>3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188</v>
      </c>
      <c r="BB809">
        <v>40</v>
      </c>
      <c r="BC809">
        <v>6</v>
      </c>
      <c r="BD809">
        <v>2</v>
      </c>
      <c r="BE809">
        <v>8</v>
      </c>
      <c r="BF809">
        <v>1</v>
      </c>
      <c r="BG809">
        <v>1</v>
      </c>
      <c r="BH809">
        <v>0</v>
      </c>
      <c r="BI809">
        <v>1</v>
      </c>
      <c r="BJ809">
        <v>7</v>
      </c>
      <c r="BK809">
        <v>0</v>
      </c>
      <c r="BL809">
        <v>0</v>
      </c>
      <c r="BM809">
        <v>0</v>
      </c>
      <c r="BN809">
        <v>1</v>
      </c>
      <c r="BO809">
        <v>6</v>
      </c>
      <c r="BP809">
        <v>1</v>
      </c>
      <c r="BQ809">
        <v>2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2</v>
      </c>
      <c r="BX809">
        <v>1</v>
      </c>
      <c r="BY809">
        <v>0</v>
      </c>
      <c r="BZ809">
        <v>1</v>
      </c>
      <c r="CA809">
        <v>40</v>
      </c>
      <c r="CB809">
        <v>13</v>
      </c>
      <c r="CC809">
        <v>3</v>
      </c>
      <c r="CD809">
        <v>2</v>
      </c>
      <c r="CE809">
        <v>2</v>
      </c>
      <c r="CF809">
        <v>0</v>
      </c>
      <c r="CG809">
        <v>0</v>
      </c>
      <c r="CH809">
        <v>0</v>
      </c>
      <c r="CI809">
        <v>0</v>
      </c>
      <c r="CJ809">
        <v>1</v>
      </c>
      <c r="CK809">
        <v>1</v>
      </c>
      <c r="CL809">
        <v>0</v>
      </c>
      <c r="CM809">
        <v>1</v>
      </c>
      <c r="CN809">
        <v>0</v>
      </c>
      <c r="CO809">
        <v>0</v>
      </c>
      <c r="CP809">
        <v>3</v>
      </c>
      <c r="CQ809">
        <v>13</v>
      </c>
      <c r="CR809">
        <v>14</v>
      </c>
      <c r="CS809">
        <v>10</v>
      </c>
      <c r="CT809">
        <v>1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1</v>
      </c>
      <c r="DB809">
        <v>0</v>
      </c>
      <c r="DC809">
        <v>0</v>
      </c>
      <c r="DD809">
        <v>0</v>
      </c>
      <c r="DE809">
        <v>0</v>
      </c>
      <c r="DF809">
        <v>1</v>
      </c>
      <c r="DG809">
        <v>0</v>
      </c>
      <c r="DH809">
        <v>0</v>
      </c>
      <c r="DI809">
        <v>0</v>
      </c>
      <c r="DJ809">
        <v>0</v>
      </c>
      <c r="DK809">
        <v>0</v>
      </c>
      <c r="DL809">
        <v>0</v>
      </c>
      <c r="DM809">
        <v>0</v>
      </c>
      <c r="DN809">
        <v>1</v>
      </c>
      <c r="DO809">
        <v>0</v>
      </c>
      <c r="DP809">
        <v>0</v>
      </c>
      <c r="DQ809">
        <v>14</v>
      </c>
      <c r="DR809">
        <v>26</v>
      </c>
      <c r="DS809">
        <v>4</v>
      </c>
      <c r="DT809">
        <v>0</v>
      </c>
      <c r="DU809">
        <v>19</v>
      </c>
      <c r="DV809">
        <v>0</v>
      </c>
      <c r="DW809">
        <v>0</v>
      </c>
      <c r="DX809">
        <v>0</v>
      </c>
      <c r="DY809">
        <v>0</v>
      </c>
      <c r="DZ809">
        <v>0</v>
      </c>
      <c r="EA809">
        <v>0</v>
      </c>
      <c r="EB809">
        <v>0</v>
      </c>
      <c r="EC809">
        <v>0</v>
      </c>
      <c r="ED809">
        <v>1</v>
      </c>
      <c r="EE809">
        <v>0</v>
      </c>
      <c r="EF809">
        <v>0</v>
      </c>
      <c r="EG809">
        <v>0</v>
      </c>
      <c r="EH809">
        <v>0</v>
      </c>
      <c r="EI809">
        <v>0</v>
      </c>
      <c r="EJ809">
        <v>0</v>
      </c>
      <c r="EK809">
        <v>0</v>
      </c>
      <c r="EL809">
        <v>0</v>
      </c>
      <c r="EM809">
        <v>0</v>
      </c>
      <c r="EN809">
        <v>0</v>
      </c>
      <c r="EO809">
        <v>0</v>
      </c>
      <c r="EP809">
        <v>2</v>
      </c>
      <c r="EQ809">
        <v>26</v>
      </c>
      <c r="ER809">
        <v>22</v>
      </c>
      <c r="ES809">
        <v>7</v>
      </c>
      <c r="ET809">
        <v>3</v>
      </c>
      <c r="EU809">
        <v>5</v>
      </c>
      <c r="EV809">
        <v>1</v>
      </c>
      <c r="EW809">
        <v>1</v>
      </c>
      <c r="EX809">
        <v>1</v>
      </c>
      <c r="EY809">
        <v>0</v>
      </c>
      <c r="EZ809">
        <v>0</v>
      </c>
      <c r="FA809">
        <v>0</v>
      </c>
      <c r="FB809">
        <v>0</v>
      </c>
      <c r="FC809">
        <v>1</v>
      </c>
      <c r="FD809">
        <v>0</v>
      </c>
      <c r="FE809">
        <v>0</v>
      </c>
      <c r="FF809">
        <v>0</v>
      </c>
      <c r="FG809">
        <v>0</v>
      </c>
      <c r="FH809">
        <v>0</v>
      </c>
      <c r="FI809">
        <v>0</v>
      </c>
      <c r="FJ809">
        <v>0</v>
      </c>
      <c r="FK809">
        <v>0</v>
      </c>
      <c r="FL809">
        <v>0</v>
      </c>
      <c r="FM809">
        <v>2</v>
      </c>
      <c r="FN809">
        <v>0</v>
      </c>
      <c r="FO809">
        <v>0</v>
      </c>
      <c r="FP809">
        <v>1</v>
      </c>
      <c r="FQ809">
        <v>22</v>
      </c>
      <c r="FR809">
        <v>38</v>
      </c>
      <c r="FS809">
        <v>13</v>
      </c>
      <c r="FT809">
        <v>6</v>
      </c>
      <c r="FU809">
        <v>1</v>
      </c>
      <c r="FV809">
        <v>0</v>
      </c>
      <c r="FW809">
        <v>0</v>
      </c>
      <c r="FX809">
        <v>3</v>
      </c>
      <c r="FY809">
        <v>1</v>
      </c>
      <c r="FZ809">
        <v>2</v>
      </c>
      <c r="GA809">
        <v>0</v>
      </c>
      <c r="GB809">
        <v>1</v>
      </c>
      <c r="GC809">
        <v>0</v>
      </c>
      <c r="GD809">
        <v>0</v>
      </c>
      <c r="GE809">
        <v>0</v>
      </c>
      <c r="GF809">
        <v>4</v>
      </c>
      <c r="GG809">
        <v>1</v>
      </c>
      <c r="GH809">
        <v>1</v>
      </c>
      <c r="GI809">
        <v>0</v>
      </c>
      <c r="GJ809">
        <v>0</v>
      </c>
      <c r="GK809">
        <v>1</v>
      </c>
      <c r="GL809">
        <v>1</v>
      </c>
      <c r="GM809">
        <v>0</v>
      </c>
      <c r="GN809">
        <v>0</v>
      </c>
      <c r="GO809">
        <v>1</v>
      </c>
      <c r="GP809">
        <v>2</v>
      </c>
      <c r="GQ809">
        <v>38</v>
      </c>
      <c r="GR809">
        <v>10</v>
      </c>
      <c r="GS809">
        <v>2</v>
      </c>
      <c r="GT809">
        <v>5</v>
      </c>
      <c r="GU809">
        <v>0</v>
      </c>
      <c r="GV809">
        <v>0</v>
      </c>
      <c r="GW809">
        <v>0</v>
      </c>
      <c r="GX809">
        <v>1</v>
      </c>
      <c r="GY809">
        <v>0</v>
      </c>
      <c r="GZ809">
        <v>0</v>
      </c>
      <c r="HA809">
        <v>0</v>
      </c>
      <c r="HB809">
        <v>1</v>
      </c>
      <c r="HC809">
        <v>0</v>
      </c>
      <c r="HD809">
        <v>0</v>
      </c>
      <c r="HE809">
        <v>0</v>
      </c>
      <c r="HF809">
        <v>0</v>
      </c>
      <c r="HG809">
        <v>0</v>
      </c>
      <c r="HH809">
        <v>1</v>
      </c>
      <c r="HI809">
        <v>0</v>
      </c>
      <c r="HJ809">
        <v>0</v>
      </c>
      <c r="HK809">
        <v>0</v>
      </c>
      <c r="HL809">
        <v>0</v>
      </c>
      <c r="HM809">
        <v>0</v>
      </c>
      <c r="HN809">
        <v>0</v>
      </c>
      <c r="HO809">
        <v>0</v>
      </c>
      <c r="HP809">
        <v>0</v>
      </c>
      <c r="HQ809">
        <v>10</v>
      </c>
      <c r="HR809">
        <v>1</v>
      </c>
      <c r="HS809">
        <v>0</v>
      </c>
      <c r="HT809">
        <v>0</v>
      </c>
      <c r="HU809">
        <v>0</v>
      </c>
      <c r="HV809">
        <v>0</v>
      </c>
      <c r="HW809">
        <v>0</v>
      </c>
      <c r="HX809">
        <v>0</v>
      </c>
      <c r="HY809">
        <v>0</v>
      </c>
      <c r="HZ809">
        <v>0</v>
      </c>
      <c r="IA809">
        <v>1</v>
      </c>
      <c r="IB809">
        <v>0</v>
      </c>
      <c r="IC809">
        <v>0</v>
      </c>
      <c r="ID809">
        <v>0</v>
      </c>
      <c r="IE809">
        <v>1</v>
      </c>
    </row>
    <row r="810" spans="1:239">
      <c r="A810" t="s">
        <v>228</v>
      </c>
      <c r="B810" t="s">
        <v>211</v>
      </c>
      <c r="C810" t="str">
        <f>"062014"</f>
        <v>062014</v>
      </c>
      <c r="D810" t="s">
        <v>227</v>
      </c>
      <c r="E810">
        <v>11</v>
      </c>
      <c r="F810">
        <v>1675</v>
      </c>
      <c r="G810">
        <v>1280</v>
      </c>
      <c r="H810">
        <v>466</v>
      </c>
      <c r="I810">
        <v>814</v>
      </c>
      <c r="J810">
        <v>0</v>
      </c>
      <c r="K810">
        <v>8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814</v>
      </c>
      <c r="T810">
        <v>0</v>
      </c>
      <c r="U810">
        <v>0</v>
      </c>
      <c r="V810">
        <v>814</v>
      </c>
      <c r="W810">
        <v>17</v>
      </c>
      <c r="X810">
        <v>14</v>
      </c>
      <c r="Y810">
        <v>3</v>
      </c>
      <c r="Z810">
        <v>0</v>
      </c>
      <c r="AA810">
        <v>797</v>
      </c>
      <c r="AB810">
        <v>404</v>
      </c>
      <c r="AC810">
        <v>51</v>
      </c>
      <c r="AD810">
        <v>194</v>
      </c>
      <c r="AE810">
        <v>19</v>
      </c>
      <c r="AF810">
        <v>1</v>
      </c>
      <c r="AG810">
        <v>12</v>
      </c>
      <c r="AH810">
        <v>0</v>
      </c>
      <c r="AI810">
        <v>37</v>
      </c>
      <c r="AJ810">
        <v>0</v>
      </c>
      <c r="AK810">
        <v>27</v>
      </c>
      <c r="AL810">
        <v>6</v>
      </c>
      <c r="AM810">
        <v>2</v>
      </c>
      <c r="AN810">
        <v>0</v>
      </c>
      <c r="AO810">
        <v>1</v>
      </c>
      <c r="AP810">
        <v>2</v>
      </c>
      <c r="AQ810">
        <v>4</v>
      </c>
      <c r="AR810">
        <v>0</v>
      </c>
      <c r="AS810">
        <v>1</v>
      </c>
      <c r="AT810">
        <v>0</v>
      </c>
      <c r="AU810">
        <v>23</v>
      </c>
      <c r="AV810">
        <v>5</v>
      </c>
      <c r="AW810">
        <v>2</v>
      </c>
      <c r="AX810">
        <v>12</v>
      </c>
      <c r="AY810">
        <v>2</v>
      </c>
      <c r="AZ810">
        <v>3</v>
      </c>
      <c r="BA810">
        <v>404</v>
      </c>
      <c r="BB810">
        <v>96</v>
      </c>
      <c r="BC810">
        <v>14</v>
      </c>
      <c r="BD810">
        <v>6</v>
      </c>
      <c r="BE810">
        <v>25</v>
      </c>
      <c r="BF810">
        <v>1</v>
      </c>
      <c r="BG810">
        <v>3</v>
      </c>
      <c r="BH810">
        <v>1</v>
      </c>
      <c r="BI810">
        <v>8</v>
      </c>
      <c r="BJ810">
        <v>11</v>
      </c>
      <c r="BK810">
        <v>0</v>
      </c>
      <c r="BL810">
        <v>1</v>
      </c>
      <c r="BM810">
        <v>0</v>
      </c>
      <c r="BN810">
        <v>0</v>
      </c>
      <c r="BO810">
        <v>11</v>
      </c>
      <c r="BP810">
        <v>0</v>
      </c>
      <c r="BQ810">
        <v>2</v>
      </c>
      <c r="BR810">
        <v>0</v>
      </c>
      <c r="BS810">
        <v>2</v>
      </c>
      <c r="BT810">
        <v>0</v>
      </c>
      <c r="BU810">
        <v>1</v>
      </c>
      <c r="BV810">
        <v>0</v>
      </c>
      <c r="BW810">
        <v>7</v>
      </c>
      <c r="BX810">
        <v>1</v>
      </c>
      <c r="BY810">
        <v>1</v>
      </c>
      <c r="BZ810">
        <v>1</v>
      </c>
      <c r="CA810">
        <v>96</v>
      </c>
      <c r="CB810">
        <v>20</v>
      </c>
      <c r="CC810">
        <v>11</v>
      </c>
      <c r="CD810">
        <v>2</v>
      </c>
      <c r="CE810">
        <v>3</v>
      </c>
      <c r="CF810">
        <v>0</v>
      </c>
      <c r="CG810">
        <v>1</v>
      </c>
      <c r="CH810">
        <v>0</v>
      </c>
      <c r="CI810">
        <v>0</v>
      </c>
      <c r="CJ810">
        <v>0</v>
      </c>
      <c r="CK810">
        <v>1</v>
      </c>
      <c r="CL810">
        <v>0</v>
      </c>
      <c r="CM810">
        <v>0</v>
      </c>
      <c r="CN810">
        <v>0</v>
      </c>
      <c r="CO810">
        <v>0</v>
      </c>
      <c r="CP810">
        <v>2</v>
      </c>
      <c r="CQ810">
        <v>20</v>
      </c>
      <c r="CR810">
        <v>39</v>
      </c>
      <c r="CS810">
        <v>26</v>
      </c>
      <c r="CT810">
        <v>1</v>
      </c>
      <c r="CU810">
        <v>4</v>
      </c>
      <c r="CV810">
        <v>0</v>
      </c>
      <c r="CW810">
        <v>2</v>
      </c>
      <c r="CX810">
        <v>1</v>
      </c>
      <c r="CY810">
        <v>0</v>
      </c>
      <c r="CZ810">
        <v>0</v>
      </c>
      <c r="DA810">
        <v>1</v>
      </c>
      <c r="DB810">
        <v>1</v>
      </c>
      <c r="DC810">
        <v>1</v>
      </c>
      <c r="DD810">
        <v>0</v>
      </c>
      <c r="DE810">
        <v>0</v>
      </c>
      <c r="DF810">
        <v>0</v>
      </c>
      <c r="DG810">
        <v>0</v>
      </c>
      <c r="DH810">
        <v>0</v>
      </c>
      <c r="DI810">
        <v>0</v>
      </c>
      <c r="DJ810">
        <v>0</v>
      </c>
      <c r="DK810">
        <v>0</v>
      </c>
      <c r="DL810">
        <v>1</v>
      </c>
      <c r="DM810">
        <v>0</v>
      </c>
      <c r="DN810">
        <v>0</v>
      </c>
      <c r="DO810">
        <v>0</v>
      </c>
      <c r="DP810">
        <v>1</v>
      </c>
      <c r="DQ810">
        <v>39</v>
      </c>
      <c r="DR810">
        <v>32</v>
      </c>
      <c r="DS810">
        <v>8</v>
      </c>
      <c r="DT810">
        <v>1</v>
      </c>
      <c r="DU810">
        <v>19</v>
      </c>
      <c r="DV810">
        <v>0</v>
      </c>
      <c r="DW810">
        <v>1</v>
      </c>
      <c r="DX810">
        <v>0</v>
      </c>
      <c r="DY810">
        <v>0</v>
      </c>
      <c r="DZ810">
        <v>0</v>
      </c>
      <c r="EA810">
        <v>0</v>
      </c>
      <c r="EB810">
        <v>0</v>
      </c>
      <c r="EC810">
        <v>0</v>
      </c>
      <c r="ED810">
        <v>0</v>
      </c>
      <c r="EE810">
        <v>0</v>
      </c>
      <c r="EF810">
        <v>0</v>
      </c>
      <c r="EG810">
        <v>0</v>
      </c>
      <c r="EH810">
        <v>0</v>
      </c>
      <c r="EI810">
        <v>0</v>
      </c>
      <c r="EJ810">
        <v>1</v>
      </c>
      <c r="EK810">
        <v>0</v>
      </c>
      <c r="EL810">
        <v>1</v>
      </c>
      <c r="EM810">
        <v>0</v>
      </c>
      <c r="EN810">
        <v>1</v>
      </c>
      <c r="EO810">
        <v>0</v>
      </c>
      <c r="EP810">
        <v>0</v>
      </c>
      <c r="EQ810">
        <v>32</v>
      </c>
      <c r="ER810">
        <v>56</v>
      </c>
      <c r="ES810">
        <v>10</v>
      </c>
      <c r="ET810">
        <v>12</v>
      </c>
      <c r="EU810">
        <v>19</v>
      </c>
      <c r="EV810">
        <v>0</v>
      </c>
      <c r="EW810">
        <v>1</v>
      </c>
      <c r="EX810">
        <v>1</v>
      </c>
      <c r="EY810">
        <v>0</v>
      </c>
      <c r="EZ810">
        <v>1</v>
      </c>
      <c r="FA810">
        <v>4</v>
      </c>
      <c r="FB810">
        <v>0</v>
      </c>
      <c r="FC810">
        <v>0</v>
      </c>
      <c r="FD810">
        <v>0</v>
      </c>
      <c r="FE810">
        <v>0</v>
      </c>
      <c r="FF810">
        <v>0</v>
      </c>
      <c r="FG810">
        <v>1</v>
      </c>
      <c r="FH810">
        <v>1</v>
      </c>
      <c r="FI810">
        <v>0</v>
      </c>
      <c r="FJ810">
        <v>1</v>
      </c>
      <c r="FK810">
        <v>0</v>
      </c>
      <c r="FL810">
        <v>0</v>
      </c>
      <c r="FM810">
        <v>1</v>
      </c>
      <c r="FN810">
        <v>0</v>
      </c>
      <c r="FO810">
        <v>0</v>
      </c>
      <c r="FP810">
        <v>4</v>
      </c>
      <c r="FQ810">
        <v>56</v>
      </c>
      <c r="FR810">
        <v>100</v>
      </c>
      <c r="FS810">
        <v>53</v>
      </c>
      <c r="FT810">
        <v>9</v>
      </c>
      <c r="FU810">
        <v>0</v>
      </c>
      <c r="FV810">
        <v>3</v>
      </c>
      <c r="FW810">
        <v>1</v>
      </c>
      <c r="FX810">
        <v>1</v>
      </c>
      <c r="FY810">
        <v>1</v>
      </c>
      <c r="FZ810">
        <v>2</v>
      </c>
      <c r="GA810">
        <v>1</v>
      </c>
      <c r="GB810">
        <v>4</v>
      </c>
      <c r="GC810">
        <v>3</v>
      </c>
      <c r="GD810">
        <v>1</v>
      </c>
      <c r="GE810">
        <v>0</v>
      </c>
      <c r="GF810">
        <v>6</v>
      </c>
      <c r="GG810">
        <v>1</v>
      </c>
      <c r="GH810">
        <v>0</v>
      </c>
      <c r="GI810">
        <v>4</v>
      </c>
      <c r="GJ810">
        <v>0</v>
      </c>
      <c r="GK810">
        <v>1</v>
      </c>
      <c r="GL810">
        <v>3</v>
      </c>
      <c r="GM810">
        <v>0</v>
      </c>
      <c r="GN810">
        <v>1</v>
      </c>
      <c r="GO810">
        <v>1</v>
      </c>
      <c r="GP810">
        <v>4</v>
      </c>
      <c r="GQ810">
        <v>100</v>
      </c>
      <c r="GR810">
        <v>50</v>
      </c>
      <c r="GS810">
        <v>4</v>
      </c>
      <c r="GT810">
        <v>38</v>
      </c>
      <c r="GU810">
        <v>3</v>
      </c>
      <c r="GV810">
        <v>1</v>
      </c>
      <c r="GW810">
        <v>0</v>
      </c>
      <c r="GX810">
        <v>0</v>
      </c>
      <c r="GY810">
        <v>0</v>
      </c>
      <c r="GZ810">
        <v>0</v>
      </c>
      <c r="HA810">
        <v>0</v>
      </c>
      <c r="HB810">
        <v>0</v>
      </c>
      <c r="HC810">
        <v>2</v>
      </c>
      <c r="HD810">
        <v>0</v>
      </c>
      <c r="HE810">
        <v>0</v>
      </c>
      <c r="HF810">
        <v>0</v>
      </c>
      <c r="HG810">
        <v>0</v>
      </c>
      <c r="HH810">
        <v>0</v>
      </c>
      <c r="HI810">
        <v>1</v>
      </c>
      <c r="HJ810">
        <v>0</v>
      </c>
      <c r="HK810">
        <v>0</v>
      </c>
      <c r="HL810">
        <v>1</v>
      </c>
      <c r="HM810">
        <v>0</v>
      </c>
      <c r="HN810">
        <v>0</v>
      </c>
      <c r="HO810">
        <v>0</v>
      </c>
      <c r="HP810">
        <v>0</v>
      </c>
      <c r="HQ810">
        <v>50</v>
      </c>
      <c r="HR810">
        <v>0</v>
      </c>
      <c r="HS810">
        <v>0</v>
      </c>
      <c r="HT810">
        <v>0</v>
      </c>
      <c r="HU810">
        <v>0</v>
      </c>
      <c r="HV810">
        <v>0</v>
      </c>
      <c r="HW810">
        <v>0</v>
      </c>
      <c r="HX810">
        <v>0</v>
      </c>
      <c r="HY810">
        <v>0</v>
      </c>
      <c r="HZ810">
        <v>0</v>
      </c>
      <c r="IA810">
        <v>0</v>
      </c>
      <c r="IB810">
        <v>0</v>
      </c>
      <c r="IC810">
        <v>0</v>
      </c>
      <c r="ID810">
        <v>0</v>
      </c>
      <c r="IE810">
        <v>0</v>
      </c>
    </row>
    <row r="811" spans="1:239">
      <c r="A811" t="s">
        <v>226</v>
      </c>
      <c r="B811" t="s">
        <v>211</v>
      </c>
      <c r="C811" t="str">
        <f>"062014"</f>
        <v>062014</v>
      </c>
      <c r="D811" t="s">
        <v>220</v>
      </c>
      <c r="E811">
        <v>12</v>
      </c>
      <c r="F811">
        <v>1536</v>
      </c>
      <c r="G811">
        <v>1170</v>
      </c>
      <c r="H811">
        <v>467</v>
      </c>
      <c r="I811">
        <v>703</v>
      </c>
      <c r="J811">
        <v>0</v>
      </c>
      <c r="K811">
        <v>3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703</v>
      </c>
      <c r="T811">
        <v>0</v>
      </c>
      <c r="U811">
        <v>0</v>
      </c>
      <c r="V811">
        <v>703</v>
      </c>
      <c r="W811">
        <v>19</v>
      </c>
      <c r="X811">
        <v>15</v>
      </c>
      <c r="Y811">
        <v>4</v>
      </c>
      <c r="Z811">
        <v>0</v>
      </c>
      <c r="AA811">
        <v>684</v>
      </c>
      <c r="AB811">
        <v>378</v>
      </c>
      <c r="AC811">
        <v>43</v>
      </c>
      <c r="AD811">
        <v>202</v>
      </c>
      <c r="AE811">
        <v>8</v>
      </c>
      <c r="AF811">
        <v>2</v>
      </c>
      <c r="AG811">
        <v>11</v>
      </c>
      <c r="AH811">
        <v>1</v>
      </c>
      <c r="AI811">
        <v>24</v>
      </c>
      <c r="AJ811">
        <v>6</v>
      </c>
      <c r="AK811">
        <v>49</v>
      </c>
      <c r="AL811">
        <v>5</v>
      </c>
      <c r="AM811">
        <v>0</v>
      </c>
      <c r="AN811">
        <v>0</v>
      </c>
      <c r="AO811">
        <v>1</v>
      </c>
      <c r="AP811">
        <v>0</v>
      </c>
      <c r="AQ811">
        <v>2</v>
      </c>
      <c r="AR811">
        <v>4</v>
      </c>
      <c r="AS811">
        <v>0</v>
      </c>
      <c r="AT811">
        <v>4</v>
      </c>
      <c r="AU811">
        <v>3</v>
      </c>
      <c r="AV811">
        <v>0</v>
      </c>
      <c r="AW811">
        <v>0</v>
      </c>
      <c r="AX811">
        <v>7</v>
      </c>
      <c r="AY811">
        <v>4</v>
      </c>
      <c r="AZ811">
        <v>2</v>
      </c>
      <c r="BA811">
        <v>378</v>
      </c>
      <c r="BB811">
        <v>67</v>
      </c>
      <c r="BC811">
        <v>19</v>
      </c>
      <c r="BD811">
        <v>4</v>
      </c>
      <c r="BE811">
        <v>21</v>
      </c>
      <c r="BF811">
        <v>0</v>
      </c>
      <c r="BG811">
        <v>1</v>
      </c>
      <c r="BH811">
        <v>0</v>
      </c>
      <c r="BI811">
        <v>5</v>
      </c>
      <c r="BJ811">
        <v>6</v>
      </c>
      <c r="BK811">
        <v>0</v>
      </c>
      <c r="BL811">
        <v>0</v>
      </c>
      <c r="BM811">
        <v>0</v>
      </c>
      <c r="BN811">
        <v>3</v>
      </c>
      <c r="BO811">
        <v>2</v>
      </c>
      <c r="BP811">
        <v>0</v>
      </c>
      <c r="BQ811">
        <v>3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3</v>
      </c>
      <c r="BX811">
        <v>0</v>
      </c>
      <c r="BY811">
        <v>0</v>
      </c>
      <c r="BZ811">
        <v>0</v>
      </c>
      <c r="CA811">
        <v>67</v>
      </c>
      <c r="CB811">
        <v>15</v>
      </c>
      <c r="CC811">
        <v>4</v>
      </c>
      <c r="CD811">
        <v>3</v>
      </c>
      <c r="CE811">
        <v>4</v>
      </c>
      <c r="CF811">
        <v>0</v>
      </c>
      <c r="CG811">
        <v>0</v>
      </c>
      <c r="CH811">
        <v>0</v>
      </c>
      <c r="CI811">
        <v>1</v>
      </c>
      <c r="CJ811">
        <v>2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1</v>
      </c>
      <c r="CQ811">
        <v>15</v>
      </c>
      <c r="CR811">
        <v>38</v>
      </c>
      <c r="CS811">
        <v>19</v>
      </c>
      <c r="CT811">
        <v>0</v>
      </c>
      <c r="CU811">
        <v>2</v>
      </c>
      <c r="CV811">
        <v>2</v>
      </c>
      <c r="CW811">
        <v>3</v>
      </c>
      <c r="CX811">
        <v>1</v>
      </c>
      <c r="CY811">
        <v>1</v>
      </c>
      <c r="CZ811">
        <v>2</v>
      </c>
      <c r="DA811">
        <v>0</v>
      </c>
      <c r="DB811">
        <v>0</v>
      </c>
      <c r="DC811">
        <v>0</v>
      </c>
      <c r="DD811">
        <v>0</v>
      </c>
      <c r="DE811">
        <v>0</v>
      </c>
      <c r="DF811">
        <v>2</v>
      </c>
      <c r="DG811">
        <v>2</v>
      </c>
      <c r="DH811">
        <v>0</v>
      </c>
      <c r="DI811">
        <v>0</v>
      </c>
      <c r="DJ811">
        <v>0</v>
      </c>
      <c r="DK811">
        <v>0</v>
      </c>
      <c r="DL811">
        <v>0</v>
      </c>
      <c r="DM811">
        <v>2</v>
      </c>
      <c r="DN811">
        <v>0</v>
      </c>
      <c r="DO811">
        <v>0</v>
      </c>
      <c r="DP811">
        <v>2</v>
      </c>
      <c r="DQ811">
        <v>38</v>
      </c>
      <c r="DR811">
        <v>55</v>
      </c>
      <c r="DS811">
        <v>5</v>
      </c>
      <c r="DT811">
        <v>1</v>
      </c>
      <c r="DU811">
        <v>35</v>
      </c>
      <c r="DV811">
        <v>1</v>
      </c>
      <c r="DW811">
        <v>0</v>
      </c>
      <c r="DX811">
        <v>0</v>
      </c>
      <c r="DY811">
        <v>0</v>
      </c>
      <c r="DZ811">
        <v>0</v>
      </c>
      <c r="EA811">
        <v>1</v>
      </c>
      <c r="EB811">
        <v>0</v>
      </c>
      <c r="EC811">
        <v>0</v>
      </c>
      <c r="ED811">
        <v>0</v>
      </c>
      <c r="EE811">
        <v>0</v>
      </c>
      <c r="EF811">
        <v>0</v>
      </c>
      <c r="EG811">
        <v>0</v>
      </c>
      <c r="EH811">
        <v>0</v>
      </c>
      <c r="EI811">
        <v>0</v>
      </c>
      <c r="EJ811">
        <v>4</v>
      </c>
      <c r="EK811">
        <v>0</v>
      </c>
      <c r="EL811">
        <v>0</v>
      </c>
      <c r="EM811">
        <v>0</v>
      </c>
      <c r="EN811">
        <v>4</v>
      </c>
      <c r="EO811">
        <v>0</v>
      </c>
      <c r="EP811">
        <v>4</v>
      </c>
      <c r="EQ811">
        <v>55</v>
      </c>
      <c r="ER811">
        <v>29</v>
      </c>
      <c r="ES811">
        <v>6</v>
      </c>
      <c r="ET811">
        <v>7</v>
      </c>
      <c r="EU811">
        <v>8</v>
      </c>
      <c r="EV811">
        <v>0</v>
      </c>
      <c r="EW811">
        <v>0</v>
      </c>
      <c r="EX811">
        <v>2</v>
      </c>
      <c r="EY811">
        <v>0</v>
      </c>
      <c r="EZ811">
        <v>0</v>
      </c>
      <c r="FA811">
        <v>2</v>
      </c>
      <c r="FB811">
        <v>1</v>
      </c>
      <c r="FC811">
        <v>1</v>
      </c>
      <c r="FD811">
        <v>1</v>
      </c>
      <c r="FE811">
        <v>0</v>
      </c>
      <c r="FF811">
        <v>0</v>
      </c>
      <c r="FG811">
        <v>0</v>
      </c>
      <c r="FH811">
        <v>0</v>
      </c>
      <c r="FI811">
        <v>0</v>
      </c>
      <c r="FJ811">
        <v>0</v>
      </c>
      <c r="FK811">
        <v>0</v>
      </c>
      <c r="FL811">
        <v>0</v>
      </c>
      <c r="FM811">
        <v>1</v>
      </c>
      <c r="FN811">
        <v>0</v>
      </c>
      <c r="FO811">
        <v>0</v>
      </c>
      <c r="FP811">
        <v>0</v>
      </c>
      <c r="FQ811">
        <v>29</v>
      </c>
      <c r="FR811">
        <v>79</v>
      </c>
      <c r="FS811">
        <v>39</v>
      </c>
      <c r="FT811">
        <v>8</v>
      </c>
      <c r="FU811">
        <v>1</v>
      </c>
      <c r="FV811">
        <v>0</v>
      </c>
      <c r="FW811">
        <v>0</v>
      </c>
      <c r="FX811">
        <v>4</v>
      </c>
      <c r="FY811">
        <v>3</v>
      </c>
      <c r="FZ811">
        <v>1</v>
      </c>
      <c r="GA811">
        <v>0</v>
      </c>
      <c r="GB811">
        <v>5</v>
      </c>
      <c r="GC811">
        <v>0</v>
      </c>
      <c r="GD811">
        <v>1</v>
      </c>
      <c r="GE811">
        <v>0</v>
      </c>
      <c r="GF811">
        <v>4</v>
      </c>
      <c r="GG811">
        <v>0</v>
      </c>
      <c r="GH811">
        <v>3</v>
      </c>
      <c r="GI811">
        <v>0</v>
      </c>
      <c r="GJ811">
        <v>6</v>
      </c>
      <c r="GK811">
        <v>0</v>
      </c>
      <c r="GL811">
        <v>1</v>
      </c>
      <c r="GM811">
        <v>0</v>
      </c>
      <c r="GN811">
        <v>0</v>
      </c>
      <c r="GO811">
        <v>1</v>
      </c>
      <c r="GP811">
        <v>2</v>
      </c>
      <c r="GQ811">
        <v>79</v>
      </c>
      <c r="GR811">
        <v>23</v>
      </c>
      <c r="GS811">
        <v>3</v>
      </c>
      <c r="GT811">
        <v>11</v>
      </c>
      <c r="GU811">
        <v>2</v>
      </c>
      <c r="GV811">
        <v>0</v>
      </c>
      <c r="GW811">
        <v>0</v>
      </c>
      <c r="GX811">
        <v>0</v>
      </c>
      <c r="GY811">
        <v>0</v>
      </c>
      <c r="GZ811">
        <v>1</v>
      </c>
      <c r="HA811">
        <v>0</v>
      </c>
      <c r="HB811">
        <v>0</v>
      </c>
      <c r="HC811">
        <v>1</v>
      </c>
      <c r="HD811">
        <v>0</v>
      </c>
      <c r="HE811">
        <v>0</v>
      </c>
      <c r="HF811">
        <v>1</v>
      </c>
      <c r="HG811">
        <v>0</v>
      </c>
      <c r="HH811">
        <v>0</v>
      </c>
      <c r="HI811">
        <v>1</v>
      </c>
      <c r="HJ811">
        <v>0</v>
      </c>
      <c r="HK811">
        <v>0</v>
      </c>
      <c r="HL811">
        <v>1</v>
      </c>
      <c r="HM811">
        <v>0</v>
      </c>
      <c r="HN811">
        <v>0</v>
      </c>
      <c r="HO811">
        <v>2</v>
      </c>
      <c r="HP811">
        <v>0</v>
      </c>
      <c r="HQ811">
        <v>23</v>
      </c>
      <c r="HR811">
        <v>0</v>
      </c>
      <c r="HS811">
        <v>0</v>
      </c>
      <c r="HT811">
        <v>0</v>
      </c>
      <c r="HU811">
        <v>0</v>
      </c>
      <c r="HV811">
        <v>0</v>
      </c>
      <c r="HW811">
        <v>0</v>
      </c>
      <c r="HX811">
        <v>0</v>
      </c>
      <c r="HY811">
        <v>0</v>
      </c>
      <c r="HZ811">
        <v>0</v>
      </c>
      <c r="IA811">
        <v>0</v>
      </c>
      <c r="IB811">
        <v>0</v>
      </c>
      <c r="IC811">
        <v>0</v>
      </c>
      <c r="ID811">
        <v>0</v>
      </c>
      <c r="IE811">
        <v>0</v>
      </c>
    </row>
    <row r="812" spans="1:239">
      <c r="A812" t="s">
        <v>225</v>
      </c>
      <c r="B812" t="s">
        <v>211</v>
      </c>
      <c r="C812" t="str">
        <f>"062014"</f>
        <v>062014</v>
      </c>
      <c r="D812" t="s">
        <v>215</v>
      </c>
      <c r="E812">
        <v>13</v>
      </c>
      <c r="F812">
        <v>667</v>
      </c>
      <c r="G812">
        <v>510</v>
      </c>
      <c r="H812">
        <v>167</v>
      </c>
      <c r="I812">
        <v>343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343</v>
      </c>
      <c r="T812">
        <v>0</v>
      </c>
      <c r="U812">
        <v>0</v>
      </c>
      <c r="V812">
        <v>343</v>
      </c>
      <c r="W812">
        <v>9</v>
      </c>
      <c r="X812">
        <v>7</v>
      </c>
      <c r="Y812">
        <v>2</v>
      </c>
      <c r="Z812">
        <v>0</v>
      </c>
      <c r="AA812">
        <v>334</v>
      </c>
      <c r="AB812">
        <v>163</v>
      </c>
      <c r="AC812">
        <v>12</v>
      </c>
      <c r="AD812">
        <v>83</v>
      </c>
      <c r="AE812">
        <v>9</v>
      </c>
      <c r="AF812">
        <v>1</v>
      </c>
      <c r="AG812">
        <v>6</v>
      </c>
      <c r="AH812">
        <v>1</v>
      </c>
      <c r="AI812">
        <v>25</v>
      </c>
      <c r="AJ812">
        <v>2</v>
      </c>
      <c r="AK812">
        <v>6</v>
      </c>
      <c r="AL812">
        <v>0</v>
      </c>
      <c r="AM812">
        <v>1</v>
      </c>
      <c r="AN812">
        <v>0</v>
      </c>
      <c r="AO812">
        <v>0</v>
      </c>
      <c r="AP812">
        <v>1</v>
      </c>
      <c r="AQ812">
        <v>0</v>
      </c>
      <c r="AR812">
        <v>1</v>
      </c>
      <c r="AS812">
        <v>1</v>
      </c>
      <c r="AT812">
        <v>1</v>
      </c>
      <c r="AU812">
        <v>7</v>
      </c>
      <c r="AV812">
        <v>0</v>
      </c>
      <c r="AW812">
        <v>0</v>
      </c>
      <c r="AX812">
        <v>3</v>
      </c>
      <c r="AY812">
        <v>1</v>
      </c>
      <c r="AZ812">
        <v>2</v>
      </c>
      <c r="BA812">
        <v>163</v>
      </c>
      <c r="BB812">
        <v>35</v>
      </c>
      <c r="BC812">
        <v>7</v>
      </c>
      <c r="BD812">
        <v>0</v>
      </c>
      <c r="BE812">
        <v>4</v>
      </c>
      <c r="BF812">
        <v>0</v>
      </c>
      <c r="BG812">
        <v>0</v>
      </c>
      <c r="BH812">
        <v>1</v>
      </c>
      <c r="BI812">
        <v>4</v>
      </c>
      <c r="BJ812">
        <v>7</v>
      </c>
      <c r="BK812">
        <v>0</v>
      </c>
      <c r="BL812">
        <v>0</v>
      </c>
      <c r="BM812">
        <v>0</v>
      </c>
      <c r="BN812">
        <v>1</v>
      </c>
      <c r="BO812">
        <v>5</v>
      </c>
      <c r="BP812">
        <v>0</v>
      </c>
      <c r="BQ812">
        <v>0</v>
      </c>
      <c r="BR812">
        <v>0</v>
      </c>
      <c r="BS812">
        <v>0</v>
      </c>
      <c r="BT812">
        <v>1</v>
      </c>
      <c r="BU812">
        <v>0</v>
      </c>
      <c r="BV812">
        <v>0</v>
      </c>
      <c r="BW812">
        <v>0</v>
      </c>
      <c r="BX812">
        <v>1</v>
      </c>
      <c r="BY812">
        <v>0</v>
      </c>
      <c r="BZ812">
        <v>4</v>
      </c>
      <c r="CA812">
        <v>35</v>
      </c>
      <c r="CB812">
        <v>5</v>
      </c>
      <c r="CC812">
        <v>3</v>
      </c>
      <c r="CD812">
        <v>0</v>
      </c>
      <c r="CE812">
        <v>1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1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5</v>
      </c>
      <c r="CR812">
        <v>12</v>
      </c>
      <c r="CS812">
        <v>6</v>
      </c>
      <c r="CT812">
        <v>0</v>
      </c>
      <c r="CU812">
        <v>0</v>
      </c>
      <c r="CV812">
        <v>0</v>
      </c>
      <c r="CW812">
        <v>0</v>
      </c>
      <c r="CX812">
        <v>1</v>
      </c>
      <c r="CY812">
        <v>0</v>
      </c>
      <c r="CZ812">
        <v>3</v>
      </c>
      <c r="DA812">
        <v>1</v>
      </c>
      <c r="DB812">
        <v>0</v>
      </c>
      <c r="DC812">
        <v>0</v>
      </c>
      <c r="DD812">
        <v>0</v>
      </c>
      <c r="DE812">
        <v>0</v>
      </c>
      <c r="DF812">
        <v>0</v>
      </c>
      <c r="DG812">
        <v>0</v>
      </c>
      <c r="DH812">
        <v>0</v>
      </c>
      <c r="DI812">
        <v>1</v>
      </c>
      <c r="DJ812">
        <v>0</v>
      </c>
      <c r="DK812">
        <v>0</v>
      </c>
      <c r="DL812">
        <v>0</v>
      </c>
      <c r="DM812">
        <v>0</v>
      </c>
      <c r="DN812">
        <v>0</v>
      </c>
      <c r="DO812">
        <v>0</v>
      </c>
      <c r="DP812">
        <v>0</v>
      </c>
      <c r="DQ812">
        <v>12</v>
      </c>
      <c r="DR812">
        <v>26</v>
      </c>
      <c r="DS812">
        <v>4</v>
      </c>
      <c r="DT812">
        <v>0</v>
      </c>
      <c r="DU812">
        <v>16</v>
      </c>
      <c r="DV812">
        <v>0</v>
      </c>
      <c r="DW812">
        <v>0</v>
      </c>
      <c r="DX812">
        <v>0</v>
      </c>
      <c r="DY812">
        <v>0</v>
      </c>
      <c r="DZ812">
        <v>0</v>
      </c>
      <c r="EA812">
        <v>0</v>
      </c>
      <c r="EB812">
        <v>0</v>
      </c>
      <c r="EC812">
        <v>0</v>
      </c>
      <c r="ED812">
        <v>0</v>
      </c>
      <c r="EE812">
        <v>0</v>
      </c>
      <c r="EF812">
        <v>0</v>
      </c>
      <c r="EG812">
        <v>0</v>
      </c>
      <c r="EH812">
        <v>0</v>
      </c>
      <c r="EI812">
        <v>0</v>
      </c>
      <c r="EJ812">
        <v>4</v>
      </c>
      <c r="EK812">
        <v>0</v>
      </c>
      <c r="EL812">
        <v>0</v>
      </c>
      <c r="EM812">
        <v>0</v>
      </c>
      <c r="EN812">
        <v>0</v>
      </c>
      <c r="EO812">
        <v>0</v>
      </c>
      <c r="EP812">
        <v>2</v>
      </c>
      <c r="EQ812">
        <v>26</v>
      </c>
      <c r="ER812">
        <v>13</v>
      </c>
      <c r="ES812">
        <v>2</v>
      </c>
      <c r="ET812">
        <v>1</v>
      </c>
      <c r="EU812">
        <v>6</v>
      </c>
      <c r="EV812">
        <v>0</v>
      </c>
      <c r="EW812">
        <v>0</v>
      </c>
      <c r="EX812">
        <v>0</v>
      </c>
      <c r="EY812">
        <v>0</v>
      </c>
      <c r="EZ812">
        <v>1</v>
      </c>
      <c r="FA812">
        <v>0</v>
      </c>
      <c r="FB812">
        <v>0</v>
      </c>
      <c r="FC812">
        <v>0</v>
      </c>
      <c r="FD812">
        <v>0</v>
      </c>
      <c r="FE812">
        <v>0</v>
      </c>
      <c r="FF812">
        <v>1</v>
      </c>
      <c r="FG812">
        <v>0</v>
      </c>
      <c r="FH812">
        <v>2</v>
      </c>
      <c r="FI812">
        <v>0</v>
      </c>
      <c r="FJ812">
        <v>0</v>
      </c>
      <c r="FK812">
        <v>0</v>
      </c>
      <c r="FL812">
        <v>0</v>
      </c>
      <c r="FM812">
        <v>0</v>
      </c>
      <c r="FN812">
        <v>0</v>
      </c>
      <c r="FO812">
        <v>0</v>
      </c>
      <c r="FP812">
        <v>0</v>
      </c>
      <c r="FQ812">
        <v>13</v>
      </c>
      <c r="FR812">
        <v>53</v>
      </c>
      <c r="FS812">
        <v>27</v>
      </c>
      <c r="FT812">
        <v>2</v>
      </c>
      <c r="FU812">
        <v>2</v>
      </c>
      <c r="FV812">
        <v>0</v>
      </c>
      <c r="FW812">
        <v>0</v>
      </c>
      <c r="FX812">
        <v>3</v>
      </c>
      <c r="FY812">
        <v>1</v>
      </c>
      <c r="FZ812">
        <v>0</v>
      </c>
      <c r="GA812">
        <v>1</v>
      </c>
      <c r="GB812">
        <v>8</v>
      </c>
      <c r="GC812">
        <v>0</v>
      </c>
      <c r="GD812">
        <v>0</v>
      </c>
      <c r="GE812">
        <v>2</v>
      </c>
      <c r="GF812">
        <v>2</v>
      </c>
      <c r="GG812">
        <v>0</v>
      </c>
      <c r="GH812">
        <v>1</v>
      </c>
      <c r="GI812">
        <v>0</v>
      </c>
      <c r="GJ812">
        <v>0</v>
      </c>
      <c r="GK812">
        <v>0</v>
      </c>
      <c r="GL812">
        <v>1</v>
      </c>
      <c r="GM812">
        <v>0</v>
      </c>
      <c r="GN812">
        <v>1</v>
      </c>
      <c r="GO812">
        <v>1</v>
      </c>
      <c r="GP812">
        <v>1</v>
      </c>
      <c r="GQ812">
        <v>53</v>
      </c>
      <c r="GR812">
        <v>26</v>
      </c>
      <c r="GS812">
        <v>3</v>
      </c>
      <c r="GT812">
        <v>13</v>
      </c>
      <c r="GU812">
        <v>2</v>
      </c>
      <c r="GV812">
        <v>0</v>
      </c>
      <c r="GW812">
        <v>0</v>
      </c>
      <c r="GX812">
        <v>1</v>
      </c>
      <c r="GY812">
        <v>0</v>
      </c>
      <c r="GZ812">
        <v>0</v>
      </c>
      <c r="HA812">
        <v>0</v>
      </c>
      <c r="HB812">
        <v>0</v>
      </c>
      <c r="HC812">
        <v>0</v>
      </c>
      <c r="HD812">
        <v>0</v>
      </c>
      <c r="HE812">
        <v>0</v>
      </c>
      <c r="HF812">
        <v>0</v>
      </c>
      <c r="HG812">
        <v>0</v>
      </c>
      <c r="HH812">
        <v>0</v>
      </c>
      <c r="HI812">
        <v>3</v>
      </c>
      <c r="HJ812">
        <v>1</v>
      </c>
      <c r="HK812">
        <v>0</v>
      </c>
      <c r="HL812">
        <v>1</v>
      </c>
      <c r="HM812">
        <v>2</v>
      </c>
      <c r="HN812">
        <v>0</v>
      </c>
      <c r="HO812">
        <v>0</v>
      </c>
      <c r="HP812">
        <v>0</v>
      </c>
      <c r="HQ812">
        <v>26</v>
      </c>
      <c r="HR812">
        <v>1</v>
      </c>
      <c r="HS812">
        <v>0</v>
      </c>
      <c r="HT812">
        <v>1</v>
      </c>
      <c r="HU812">
        <v>0</v>
      </c>
      <c r="HV812">
        <v>0</v>
      </c>
      <c r="HW812">
        <v>0</v>
      </c>
      <c r="HX812">
        <v>0</v>
      </c>
      <c r="HY812">
        <v>0</v>
      </c>
      <c r="HZ812">
        <v>0</v>
      </c>
      <c r="IA812">
        <v>0</v>
      </c>
      <c r="IB812">
        <v>0</v>
      </c>
      <c r="IC812">
        <v>0</v>
      </c>
      <c r="ID812">
        <v>0</v>
      </c>
      <c r="IE812">
        <v>1</v>
      </c>
    </row>
    <row r="813" spans="1:239">
      <c r="A813" t="s">
        <v>224</v>
      </c>
      <c r="B813" t="s">
        <v>211</v>
      </c>
      <c r="C813" t="str">
        <f>"062014"</f>
        <v>062014</v>
      </c>
      <c r="D813" t="s">
        <v>223</v>
      </c>
      <c r="E813">
        <v>14</v>
      </c>
      <c r="F813">
        <v>468</v>
      </c>
      <c r="G813">
        <v>360</v>
      </c>
      <c r="H813">
        <v>141</v>
      </c>
      <c r="I813">
        <v>219</v>
      </c>
      <c r="J813">
        <v>0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219</v>
      </c>
      <c r="T813">
        <v>0</v>
      </c>
      <c r="U813">
        <v>0</v>
      </c>
      <c r="V813">
        <v>219</v>
      </c>
      <c r="W813">
        <v>0</v>
      </c>
      <c r="X813">
        <v>0</v>
      </c>
      <c r="Y813">
        <v>0</v>
      </c>
      <c r="Z813">
        <v>0</v>
      </c>
      <c r="AA813">
        <v>219</v>
      </c>
      <c r="AB813">
        <v>137</v>
      </c>
      <c r="AC813">
        <v>5</v>
      </c>
      <c r="AD813">
        <v>88</v>
      </c>
      <c r="AE813">
        <v>4</v>
      </c>
      <c r="AF813">
        <v>0</v>
      </c>
      <c r="AG813">
        <v>0</v>
      </c>
      <c r="AH813">
        <v>0</v>
      </c>
      <c r="AI813">
        <v>4</v>
      </c>
      <c r="AJ813">
        <v>0</v>
      </c>
      <c r="AK813">
        <v>20</v>
      </c>
      <c r="AL813">
        <v>2</v>
      </c>
      <c r="AM813">
        <v>0</v>
      </c>
      <c r="AN813">
        <v>1</v>
      </c>
      <c r="AO813">
        <v>0</v>
      </c>
      <c r="AP813">
        <v>0</v>
      </c>
      <c r="AQ813">
        <v>1</v>
      </c>
      <c r="AR813">
        <v>2</v>
      </c>
      <c r="AS813">
        <v>0</v>
      </c>
      <c r="AT813">
        <v>2</v>
      </c>
      <c r="AU813">
        <v>2</v>
      </c>
      <c r="AV813">
        <v>0</v>
      </c>
      <c r="AW813">
        <v>0</v>
      </c>
      <c r="AX813">
        <v>4</v>
      </c>
      <c r="AY813">
        <v>0</v>
      </c>
      <c r="AZ813">
        <v>2</v>
      </c>
      <c r="BA813">
        <v>137</v>
      </c>
      <c r="BB813">
        <v>15</v>
      </c>
      <c r="BC813">
        <v>2</v>
      </c>
      <c r="BD813">
        <v>0</v>
      </c>
      <c r="BE813">
        <v>5</v>
      </c>
      <c r="BF813">
        <v>0</v>
      </c>
      <c r="BG813">
        <v>1</v>
      </c>
      <c r="BH813">
        <v>0</v>
      </c>
      <c r="BI813">
        <v>1</v>
      </c>
      <c r="BJ813">
        <v>1</v>
      </c>
      <c r="BK813">
        <v>0</v>
      </c>
      <c r="BL813">
        <v>0</v>
      </c>
      <c r="BM813">
        <v>3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1</v>
      </c>
      <c r="BY813">
        <v>0</v>
      </c>
      <c r="BZ813">
        <v>1</v>
      </c>
      <c r="CA813">
        <v>15</v>
      </c>
      <c r="CB813">
        <v>9</v>
      </c>
      <c r="CC813">
        <v>4</v>
      </c>
      <c r="CD813">
        <v>0</v>
      </c>
      <c r="CE813">
        <v>0</v>
      </c>
      <c r="CF813">
        <v>0</v>
      </c>
      <c r="CG813">
        <v>0</v>
      </c>
      <c r="CH813">
        <v>1</v>
      </c>
      <c r="CI813">
        <v>0</v>
      </c>
      <c r="CJ813">
        <v>0</v>
      </c>
      <c r="CK813">
        <v>2</v>
      </c>
      <c r="CL813">
        <v>1</v>
      </c>
      <c r="CM813">
        <v>0</v>
      </c>
      <c r="CN813">
        <v>0</v>
      </c>
      <c r="CO813">
        <v>1</v>
      </c>
      <c r="CP813">
        <v>0</v>
      </c>
      <c r="CQ813">
        <v>9</v>
      </c>
      <c r="CR813">
        <v>7</v>
      </c>
      <c r="CS813">
        <v>3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2</v>
      </c>
      <c r="DA813">
        <v>0</v>
      </c>
      <c r="DB813">
        <v>1</v>
      </c>
      <c r="DC813">
        <v>0</v>
      </c>
      <c r="DD813">
        <v>0</v>
      </c>
      <c r="DE813">
        <v>0</v>
      </c>
      <c r="DF813">
        <v>1</v>
      </c>
      <c r="DG813">
        <v>0</v>
      </c>
      <c r="DH813">
        <v>0</v>
      </c>
      <c r="DI813">
        <v>0</v>
      </c>
      <c r="DJ813">
        <v>0</v>
      </c>
      <c r="DK813">
        <v>0</v>
      </c>
      <c r="DL813">
        <v>0</v>
      </c>
      <c r="DM813">
        <v>0</v>
      </c>
      <c r="DN813">
        <v>0</v>
      </c>
      <c r="DO813">
        <v>0</v>
      </c>
      <c r="DP813">
        <v>0</v>
      </c>
      <c r="DQ813">
        <v>7</v>
      </c>
      <c r="DR813">
        <v>11</v>
      </c>
      <c r="DS813">
        <v>1</v>
      </c>
      <c r="DT813">
        <v>0</v>
      </c>
      <c r="DU813">
        <v>10</v>
      </c>
      <c r="DV813">
        <v>0</v>
      </c>
      <c r="DW813">
        <v>0</v>
      </c>
      <c r="DX813">
        <v>0</v>
      </c>
      <c r="DY813">
        <v>0</v>
      </c>
      <c r="DZ813">
        <v>0</v>
      </c>
      <c r="EA813">
        <v>0</v>
      </c>
      <c r="EB813">
        <v>0</v>
      </c>
      <c r="EC813">
        <v>0</v>
      </c>
      <c r="ED813">
        <v>0</v>
      </c>
      <c r="EE813">
        <v>0</v>
      </c>
      <c r="EF813">
        <v>0</v>
      </c>
      <c r="EG813">
        <v>0</v>
      </c>
      <c r="EH813">
        <v>0</v>
      </c>
      <c r="EI813">
        <v>0</v>
      </c>
      <c r="EJ813">
        <v>0</v>
      </c>
      <c r="EK813">
        <v>0</v>
      </c>
      <c r="EL813">
        <v>0</v>
      </c>
      <c r="EM813">
        <v>0</v>
      </c>
      <c r="EN813">
        <v>0</v>
      </c>
      <c r="EO813">
        <v>0</v>
      </c>
      <c r="EP813">
        <v>0</v>
      </c>
      <c r="EQ813">
        <v>11</v>
      </c>
      <c r="ER813">
        <v>5</v>
      </c>
      <c r="ES813">
        <v>1</v>
      </c>
      <c r="ET813">
        <v>1</v>
      </c>
      <c r="EU813">
        <v>1</v>
      </c>
      <c r="EV813">
        <v>0</v>
      </c>
      <c r="EW813">
        <v>0</v>
      </c>
      <c r="EX813">
        <v>0</v>
      </c>
      <c r="EY813">
        <v>0</v>
      </c>
      <c r="EZ813">
        <v>0</v>
      </c>
      <c r="FA813">
        <v>0</v>
      </c>
      <c r="FB813">
        <v>0</v>
      </c>
      <c r="FC813">
        <v>0</v>
      </c>
      <c r="FD813">
        <v>0</v>
      </c>
      <c r="FE813">
        <v>0</v>
      </c>
      <c r="FF813">
        <v>1</v>
      </c>
      <c r="FG813">
        <v>0</v>
      </c>
      <c r="FH813">
        <v>0</v>
      </c>
      <c r="FI813">
        <v>0</v>
      </c>
      <c r="FJ813">
        <v>0</v>
      </c>
      <c r="FK813">
        <v>0</v>
      </c>
      <c r="FL813">
        <v>0</v>
      </c>
      <c r="FM813">
        <v>1</v>
      </c>
      <c r="FN813">
        <v>0</v>
      </c>
      <c r="FO813">
        <v>0</v>
      </c>
      <c r="FP813">
        <v>0</v>
      </c>
      <c r="FQ813">
        <v>5</v>
      </c>
      <c r="FR813">
        <v>26</v>
      </c>
      <c r="FS813">
        <v>10</v>
      </c>
      <c r="FT813">
        <v>0</v>
      </c>
      <c r="FU813">
        <v>0</v>
      </c>
      <c r="FV813">
        <v>0</v>
      </c>
      <c r="FW813">
        <v>0</v>
      </c>
      <c r="FX813">
        <v>0</v>
      </c>
      <c r="FY813">
        <v>1</v>
      </c>
      <c r="FZ813">
        <v>0</v>
      </c>
      <c r="GA813">
        <v>8</v>
      </c>
      <c r="GB813">
        <v>1</v>
      </c>
      <c r="GC813">
        <v>0</v>
      </c>
      <c r="GD813">
        <v>0</v>
      </c>
      <c r="GE813">
        <v>0</v>
      </c>
      <c r="GF813">
        <v>1</v>
      </c>
      <c r="GG813">
        <v>0</v>
      </c>
      <c r="GH813">
        <v>0</v>
      </c>
      <c r="GI813">
        <v>1</v>
      </c>
      <c r="GJ813">
        <v>0</v>
      </c>
      <c r="GK813">
        <v>3</v>
      </c>
      <c r="GL813">
        <v>1</v>
      </c>
      <c r="GM813">
        <v>0</v>
      </c>
      <c r="GN813">
        <v>0</v>
      </c>
      <c r="GO813">
        <v>0</v>
      </c>
      <c r="GP813">
        <v>0</v>
      </c>
      <c r="GQ813">
        <v>26</v>
      </c>
      <c r="GR813">
        <v>9</v>
      </c>
      <c r="GS813">
        <v>1</v>
      </c>
      <c r="GT813">
        <v>7</v>
      </c>
      <c r="GU813">
        <v>0</v>
      </c>
      <c r="GV813">
        <v>0</v>
      </c>
      <c r="GW813">
        <v>0</v>
      </c>
      <c r="GX813">
        <v>0</v>
      </c>
      <c r="GY813">
        <v>0</v>
      </c>
      <c r="GZ813">
        <v>0</v>
      </c>
      <c r="HA813">
        <v>0</v>
      </c>
      <c r="HB813">
        <v>1</v>
      </c>
      <c r="HC813">
        <v>0</v>
      </c>
      <c r="HD813">
        <v>0</v>
      </c>
      <c r="HE813">
        <v>0</v>
      </c>
      <c r="HF813">
        <v>0</v>
      </c>
      <c r="HG813">
        <v>0</v>
      </c>
      <c r="HH813">
        <v>0</v>
      </c>
      <c r="HI813">
        <v>0</v>
      </c>
      <c r="HJ813">
        <v>0</v>
      </c>
      <c r="HK813">
        <v>0</v>
      </c>
      <c r="HL813">
        <v>0</v>
      </c>
      <c r="HM813">
        <v>0</v>
      </c>
      <c r="HN813">
        <v>0</v>
      </c>
      <c r="HO813">
        <v>0</v>
      </c>
      <c r="HP813">
        <v>0</v>
      </c>
      <c r="HQ813">
        <v>9</v>
      </c>
      <c r="HR813">
        <v>0</v>
      </c>
      <c r="HS813">
        <v>0</v>
      </c>
      <c r="HT813">
        <v>0</v>
      </c>
      <c r="HU813">
        <v>0</v>
      </c>
      <c r="HV813">
        <v>0</v>
      </c>
      <c r="HW813">
        <v>0</v>
      </c>
      <c r="HX813">
        <v>0</v>
      </c>
      <c r="HY813">
        <v>0</v>
      </c>
      <c r="HZ813">
        <v>0</v>
      </c>
      <c r="IA813">
        <v>0</v>
      </c>
      <c r="IB813">
        <v>0</v>
      </c>
      <c r="IC813">
        <v>0</v>
      </c>
      <c r="ID813">
        <v>0</v>
      </c>
      <c r="IE813">
        <v>0</v>
      </c>
    </row>
    <row r="814" spans="1:239">
      <c r="A814" t="s">
        <v>222</v>
      </c>
      <c r="B814" t="s">
        <v>211</v>
      </c>
      <c r="C814" t="str">
        <f>"062014"</f>
        <v>062014</v>
      </c>
      <c r="D814" t="s">
        <v>215</v>
      </c>
      <c r="E814">
        <v>15</v>
      </c>
      <c r="F814">
        <v>563</v>
      </c>
      <c r="G814">
        <v>440</v>
      </c>
      <c r="H814">
        <v>163</v>
      </c>
      <c r="I814">
        <v>277</v>
      </c>
      <c r="J814">
        <v>0</v>
      </c>
      <c r="K814">
        <v>2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277</v>
      </c>
      <c r="T814">
        <v>0</v>
      </c>
      <c r="U814">
        <v>0</v>
      </c>
      <c r="V814">
        <v>277</v>
      </c>
      <c r="W814">
        <v>12</v>
      </c>
      <c r="X814">
        <v>10</v>
      </c>
      <c r="Y814">
        <v>2</v>
      </c>
      <c r="Z814">
        <v>0</v>
      </c>
      <c r="AA814">
        <v>265</v>
      </c>
      <c r="AB814">
        <v>145</v>
      </c>
      <c r="AC814">
        <v>6</v>
      </c>
      <c r="AD814">
        <v>65</v>
      </c>
      <c r="AE814">
        <v>5</v>
      </c>
      <c r="AF814">
        <v>2</v>
      </c>
      <c r="AG814">
        <v>4</v>
      </c>
      <c r="AH814">
        <v>0</v>
      </c>
      <c r="AI814">
        <v>19</v>
      </c>
      <c r="AJ814">
        <v>0</v>
      </c>
      <c r="AK814">
        <v>19</v>
      </c>
      <c r="AL814">
        <v>1</v>
      </c>
      <c r="AM814">
        <v>3</v>
      </c>
      <c r="AN814">
        <v>0</v>
      </c>
      <c r="AO814">
        <v>0</v>
      </c>
      <c r="AP814">
        <v>0</v>
      </c>
      <c r="AQ814">
        <v>4</v>
      </c>
      <c r="AR814">
        <v>2</v>
      </c>
      <c r="AS814">
        <v>1</v>
      </c>
      <c r="AT814">
        <v>0</v>
      </c>
      <c r="AU814">
        <v>6</v>
      </c>
      <c r="AV814">
        <v>1</v>
      </c>
      <c r="AW814">
        <v>0</v>
      </c>
      <c r="AX814">
        <v>5</v>
      </c>
      <c r="AY814">
        <v>1</v>
      </c>
      <c r="AZ814">
        <v>1</v>
      </c>
      <c r="BA814">
        <v>145</v>
      </c>
      <c r="BB814">
        <v>25</v>
      </c>
      <c r="BC814">
        <v>4</v>
      </c>
      <c r="BD814">
        <v>2</v>
      </c>
      <c r="BE814">
        <v>3</v>
      </c>
      <c r="BF814">
        <v>1</v>
      </c>
      <c r="BG814">
        <v>2</v>
      </c>
      <c r="BH814">
        <v>0</v>
      </c>
      <c r="BI814">
        <v>1</v>
      </c>
      <c r="BJ814">
        <v>2</v>
      </c>
      <c r="BK814">
        <v>0</v>
      </c>
      <c r="BL814">
        <v>0</v>
      </c>
      <c r="BM814">
        <v>1</v>
      </c>
      <c r="BN814">
        <v>1</v>
      </c>
      <c r="BO814">
        <v>2</v>
      </c>
      <c r="BP814">
        <v>0</v>
      </c>
      <c r="BQ814">
        <v>4</v>
      </c>
      <c r="BR814">
        <v>0</v>
      </c>
      <c r="BS814">
        <v>1</v>
      </c>
      <c r="BT814">
        <v>0</v>
      </c>
      <c r="BU814">
        <v>0</v>
      </c>
      <c r="BV814">
        <v>0</v>
      </c>
      <c r="BW814">
        <v>0</v>
      </c>
      <c r="BX814">
        <v>1</v>
      </c>
      <c r="BY814">
        <v>0</v>
      </c>
      <c r="BZ814">
        <v>0</v>
      </c>
      <c r="CA814">
        <v>25</v>
      </c>
      <c r="CB814">
        <v>5</v>
      </c>
      <c r="CC814">
        <v>1</v>
      </c>
      <c r="CD814">
        <v>0</v>
      </c>
      <c r="CE814">
        <v>0</v>
      </c>
      <c r="CF814">
        <v>1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1</v>
      </c>
      <c r="CM814">
        <v>0</v>
      </c>
      <c r="CN814">
        <v>0</v>
      </c>
      <c r="CO814">
        <v>0</v>
      </c>
      <c r="CP814">
        <v>2</v>
      </c>
      <c r="CQ814">
        <v>5</v>
      </c>
      <c r="CR814">
        <v>7</v>
      </c>
      <c r="CS814">
        <v>2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v>0</v>
      </c>
      <c r="CZ814">
        <v>1</v>
      </c>
      <c r="DA814">
        <v>0</v>
      </c>
      <c r="DB814">
        <v>0</v>
      </c>
      <c r="DC814">
        <v>0</v>
      </c>
      <c r="DD814">
        <v>0</v>
      </c>
      <c r="DE814">
        <v>0</v>
      </c>
      <c r="DF814">
        <v>0</v>
      </c>
      <c r="DG814">
        <v>0</v>
      </c>
      <c r="DH814">
        <v>0</v>
      </c>
      <c r="DI814">
        <v>0</v>
      </c>
      <c r="DJ814">
        <v>2</v>
      </c>
      <c r="DK814">
        <v>0</v>
      </c>
      <c r="DL814">
        <v>2</v>
      </c>
      <c r="DM814">
        <v>0</v>
      </c>
      <c r="DN814">
        <v>0</v>
      </c>
      <c r="DO814">
        <v>0</v>
      </c>
      <c r="DP814">
        <v>0</v>
      </c>
      <c r="DQ814">
        <v>7</v>
      </c>
      <c r="DR814">
        <v>19</v>
      </c>
      <c r="DS814">
        <v>8</v>
      </c>
      <c r="DT814">
        <v>0</v>
      </c>
      <c r="DU814">
        <v>6</v>
      </c>
      <c r="DV814">
        <v>0</v>
      </c>
      <c r="DW814">
        <v>0</v>
      </c>
      <c r="DX814">
        <v>1</v>
      </c>
      <c r="DY814">
        <v>1</v>
      </c>
      <c r="DZ814">
        <v>0</v>
      </c>
      <c r="EA814">
        <v>0</v>
      </c>
      <c r="EB814">
        <v>0</v>
      </c>
      <c r="EC814">
        <v>0</v>
      </c>
      <c r="ED814">
        <v>0</v>
      </c>
      <c r="EE814">
        <v>0</v>
      </c>
      <c r="EF814">
        <v>0</v>
      </c>
      <c r="EG814">
        <v>1</v>
      </c>
      <c r="EH814">
        <v>0</v>
      </c>
      <c r="EI814">
        <v>0</v>
      </c>
      <c r="EJ814">
        <v>0</v>
      </c>
      <c r="EK814">
        <v>0</v>
      </c>
      <c r="EL814">
        <v>0</v>
      </c>
      <c r="EM814">
        <v>0</v>
      </c>
      <c r="EN814">
        <v>0</v>
      </c>
      <c r="EO814">
        <v>0</v>
      </c>
      <c r="EP814">
        <v>2</v>
      </c>
      <c r="EQ814">
        <v>19</v>
      </c>
      <c r="ER814">
        <v>7</v>
      </c>
      <c r="ES814">
        <v>0</v>
      </c>
      <c r="ET814">
        <v>1</v>
      </c>
      <c r="EU814">
        <v>4</v>
      </c>
      <c r="EV814">
        <v>0</v>
      </c>
      <c r="EW814">
        <v>0</v>
      </c>
      <c r="EX814">
        <v>0</v>
      </c>
      <c r="EY814">
        <v>0</v>
      </c>
      <c r="EZ814">
        <v>0</v>
      </c>
      <c r="FA814">
        <v>0</v>
      </c>
      <c r="FB814">
        <v>0</v>
      </c>
      <c r="FC814">
        <v>0</v>
      </c>
      <c r="FD814">
        <v>0</v>
      </c>
      <c r="FE814">
        <v>0</v>
      </c>
      <c r="FF814">
        <v>2</v>
      </c>
      <c r="FG814">
        <v>0</v>
      </c>
      <c r="FH814">
        <v>0</v>
      </c>
      <c r="FI814">
        <v>0</v>
      </c>
      <c r="FJ814">
        <v>0</v>
      </c>
      <c r="FK814">
        <v>0</v>
      </c>
      <c r="FL814">
        <v>0</v>
      </c>
      <c r="FM814">
        <v>0</v>
      </c>
      <c r="FN814">
        <v>0</v>
      </c>
      <c r="FO814">
        <v>0</v>
      </c>
      <c r="FP814">
        <v>0</v>
      </c>
      <c r="FQ814">
        <v>7</v>
      </c>
      <c r="FR814">
        <v>48</v>
      </c>
      <c r="FS814">
        <v>23</v>
      </c>
      <c r="FT814">
        <v>6</v>
      </c>
      <c r="FU814">
        <v>0</v>
      </c>
      <c r="FV814">
        <v>1</v>
      </c>
      <c r="FW814">
        <v>0</v>
      </c>
      <c r="FX814">
        <v>1</v>
      </c>
      <c r="FY814">
        <v>0</v>
      </c>
      <c r="FZ814">
        <v>1</v>
      </c>
      <c r="GA814">
        <v>1</v>
      </c>
      <c r="GB814">
        <v>4</v>
      </c>
      <c r="GC814">
        <v>0</v>
      </c>
      <c r="GD814">
        <v>1</v>
      </c>
      <c r="GE814">
        <v>1</v>
      </c>
      <c r="GF814">
        <v>1</v>
      </c>
      <c r="GG814">
        <v>5</v>
      </c>
      <c r="GH814">
        <v>2</v>
      </c>
      <c r="GI814">
        <v>0</v>
      </c>
      <c r="GJ814">
        <v>0</v>
      </c>
      <c r="GK814">
        <v>0</v>
      </c>
      <c r="GL814">
        <v>0</v>
      </c>
      <c r="GM814">
        <v>0</v>
      </c>
      <c r="GN814">
        <v>0</v>
      </c>
      <c r="GO814">
        <v>1</v>
      </c>
      <c r="GP814">
        <v>0</v>
      </c>
      <c r="GQ814">
        <v>48</v>
      </c>
      <c r="GR814">
        <v>9</v>
      </c>
      <c r="GS814">
        <v>2</v>
      </c>
      <c r="GT814">
        <v>6</v>
      </c>
      <c r="GU814">
        <v>0</v>
      </c>
      <c r="GV814">
        <v>0</v>
      </c>
      <c r="GW814">
        <v>0</v>
      </c>
      <c r="GX814">
        <v>0</v>
      </c>
      <c r="GY814">
        <v>0</v>
      </c>
      <c r="GZ814">
        <v>0</v>
      </c>
      <c r="HA814">
        <v>0</v>
      </c>
      <c r="HB814">
        <v>0</v>
      </c>
      <c r="HC814">
        <v>0</v>
      </c>
      <c r="HD814">
        <v>0</v>
      </c>
      <c r="HE814">
        <v>0</v>
      </c>
      <c r="HF814">
        <v>0</v>
      </c>
      <c r="HG814">
        <v>0</v>
      </c>
      <c r="HH814">
        <v>0</v>
      </c>
      <c r="HI814">
        <v>0</v>
      </c>
      <c r="HJ814">
        <v>0</v>
      </c>
      <c r="HK814">
        <v>0</v>
      </c>
      <c r="HL814">
        <v>0</v>
      </c>
      <c r="HM814">
        <v>0</v>
      </c>
      <c r="HN814">
        <v>0</v>
      </c>
      <c r="HO814">
        <v>0</v>
      </c>
      <c r="HP814">
        <v>1</v>
      </c>
      <c r="HQ814">
        <v>9</v>
      </c>
      <c r="HR814">
        <v>0</v>
      </c>
      <c r="HS814">
        <v>0</v>
      </c>
      <c r="HT814">
        <v>0</v>
      </c>
      <c r="HU814">
        <v>0</v>
      </c>
      <c r="HV814">
        <v>0</v>
      </c>
      <c r="HW814">
        <v>0</v>
      </c>
      <c r="HX814">
        <v>0</v>
      </c>
      <c r="HY814">
        <v>0</v>
      </c>
      <c r="HZ814">
        <v>0</v>
      </c>
      <c r="IA814">
        <v>0</v>
      </c>
      <c r="IB814">
        <v>0</v>
      </c>
      <c r="IC814">
        <v>0</v>
      </c>
      <c r="ID814">
        <v>0</v>
      </c>
      <c r="IE814">
        <v>0</v>
      </c>
    </row>
    <row r="815" spans="1:239">
      <c r="A815" t="s">
        <v>221</v>
      </c>
      <c r="B815" t="s">
        <v>211</v>
      </c>
      <c r="C815" t="str">
        <f>"062014"</f>
        <v>062014</v>
      </c>
      <c r="D815" t="s">
        <v>220</v>
      </c>
      <c r="E815">
        <v>16</v>
      </c>
      <c r="F815">
        <v>735</v>
      </c>
      <c r="G815">
        <v>570</v>
      </c>
      <c r="H815">
        <v>218</v>
      </c>
      <c r="I815">
        <v>352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352</v>
      </c>
      <c r="T815">
        <v>0</v>
      </c>
      <c r="U815">
        <v>0</v>
      </c>
      <c r="V815">
        <v>352</v>
      </c>
      <c r="W815">
        <v>9</v>
      </c>
      <c r="X815">
        <v>7</v>
      </c>
      <c r="Y815">
        <v>2</v>
      </c>
      <c r="Z815">
        <v>0</v>
      </c>
      <c r="AA815">
        <v>343</v>
      </c>
      <c r="AB815">
        <v>202</v>
      </c>
      <c r="AC815">
        <v>29</v>
      </c>
      <c r="AD815">
        <v>118</v>
      </c>
      <c r="AE815">
        <v>3</v>
      </c>
      <c r="AF815">
        <v>2</v>
      </c>
      <c r="AG815">
        <v>10</v>
      </c>
      <c r="AH815">
        <v>0</v>
      </c>
      <c r="AI815">
        <v>12</v>
      </c>
      <c r="AJ815">
        <v>4</v>
      </c>
      <c r="AK815">
        <v>12</v>
      </c>
      <c r="AL815">
        <v>2</v>
      </c>
      <c r="AM815">
        <v>1</v>
      </c>
      <c r="AN815">
        <v>0</v>
      </c>
      <c r="AO815">
        <v>0</v>
      </c>
      <c r="AP815">
        <v>2</v>
      </c>
      <c r="AQ815">
        <v>1</v>
      </c>
      <c r="AR815">
        <v>1</v>
      </c>
      <c r="AS815">
        <v>0</v>
      </c>
      <c r="AT815">
        <v>0</v>
      </c>
      <c r="AU815">
        <v>3</v>
      </c>
      <c r="AV815">
        <v>1</v>
      </c>
      <c r="AW815">
        <v>0</v>
      </c>
      <c r="AX815">
        <v>1</v>
      </c>
      <c r="AY815">
        <v>0</v>
      </c>
      <c r="AZ815">
        <v>0</v>
      </c>
      <c r="BA815">
        <v>202</v>
      </c>
      <c r="BB815">
        <v>31</v>
      </c>
      <c r="BC815">
        <v>5</v>
      </c>
      <c r="BD815">
        <v>1</v>
      </c>
      <c r="BE815">
        <v>5</v>
      </c>
      <c r="BF815">
        <v>1</v>
      </c>
      <c r="BG815">
        <v>0</v>
      </c>
      <c r="BH815">
        <v>1</v>
      </c>
      <c r="BI815">
        <v>1</v>
      </c>
      <c r="BJ815">
        <v>4</v>
      </c>
      <c r="BK815">
        <v>0</v>
      </c>
      <c r="BL815">
        <v>0</v>
      </c>
      <c r="BM815">
        <v>0</v>
      </c>
      <c r="BN815">
        <v>0</v>
      </c>
      <c r="BO815">
        <v>10</v>
      </c>
      <c r="BP815">
        <v>0</v>
      </c>
      <c r="BQ815">
        <v>1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1</v>
      </c>
      <c r="BY815">
        <v>0</v>
      </c>
      <c r="BZ815">
        <v>1</v>
      </c>
      <c r="CA815">
        <v>31</v>
      </c>
      <c r="CB815">
        <v>3</v>
      </c>
      <c r="CC815">
        <v>1</v>
      </c>
      <c r="CD815">
        <v>0</v>
      </c>
      <c r="CE815">
        <v>1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1</v>
      </c>
      <c r="CP815">
        <v>0</v>
      </c>
      <c r="CQ815">
        <v>3</v>
      </c>
      <c r="CR815">
        <v>26</v>
      </c>
      <c r="CS815">
        <v>10</v>
      </c>
      <c r="CT815">
        <v>0</v>
      </c>
      <c r="CU815">
        <v>0</v>
      </c>
      <c r="CV815">
        <v>2</v>
      </c>
      <c r="CW815">
        <v>3</v>
      </c>
      <c r="CX815">
        <v>0</v>
      </c>
      <c r="CY815">
        <v>2</v>
      </c>
      <c r="CZ815">
        <v>1</v>
      </c>
      <c r="DA815">
        <v>0</v>
      </c>
      <c r="DB815">
        <v>1</v>
      </c>
      <c r="DC815">
        <v>0</v>
      </c>
      <c r="DD815">
        <v>0</v>
      </c>
      <c r="DE815">
        <v>0</v>
      </c>
      <c r="DF815">
        <v>1</v>
      </c>
      <c r="DG815">
        <v>0</v>
      </c>
      <c r="DH815">
        <v>1</v>
      </c>
      <c r="DI815">
        <v>0</v>
      </c>
      <c r="DJ815">
        <v>0</v>
      </c>
      <c r="DK815">
        <v>0</v>
      </c>
      <c r="DL815">
        <v>0</v>
      </c>
      <c r="DM815">
        <v>1</v>
      </c>
      <c r="DN815">
        <v>0</v>
      </c>
      <c r="DO815">
        <v>0</v>
      </c>
      <c r="DP815">
        <v>4</v>
      </c>
      <c r="DQ815">
        <v>26</v>
      </c>
      <c r="DR815">
        <v>23</v>
      </c>
      <c r="DS815">
        <v>1</v>
      </c>
      <c r="DT815">
        <v>0</v>
      </c>
      <c r="DU815">
        <v>13</v>
      </c>
      <c r="DV815">
        <v>0</v>
      </c>
      <c r="DW815">
        <v>1</v>
      </c>
      <c r="DX815">
        <v>0</v>
      </c>
      <c r="DY815">
        <v>0</v>
      </c>
      <c r="DZ815">
        <v>0</v>
      </c>
      <c r="EA815">
        <v>0</v>
      </c>
      <c r="EB815">
        <v>0</v>
      </c>
      <c r="EC815">
        <v>0</v>
      </c>
      <c r="ED815">
        <v>0</v>
      </c>
      <c r="EE815">
        <v>0</v>
      </c>
      <c r="EF815">
        <v>0</v>
      </c>
      <c r="EG815">
        <v>0</v>
      </c>
      <c r="EH815">
        <v>1</v>
      </c>
      <c r="EI815">
        <v>2</v>
      </c>
      <c r="EJ815">
        <v>2</v>
      </c>
      <c r="EK815">
        <v>0</v>
      </c>
      <c r="EL815">
        <v>0</v>
      </c>
      <c r="EM815">
        <v>0</v>
      </c>
      <c r="EN815">
        <v>0</v>
      </c>
      <c r="EO815">
        <v>0</v>
      </c>
      <c r="EP815">
        <v>3</v>
      </c>
      <c r="EQ815">
        <v>23</v>
      </c>
      <c r="ER815">
        <v>16</v>
      </c>
      <c r="ES815">
        <v>3</v>
      </c>
      <c r="ET815">
        <v>6</v>
      </c>
      <c r="EU815">
        <v>2</v>
      </c>
      <c r="EV815">
        <v>0</v>
      </c>
      <c r="EW815">
        <v>0</v>
      </c>
      <c r="EX815">
        <v>1</v>
      </c>
      <c r="EY815">
        <v>1</v>
      </c>
      <c r="EZ815">
        <v>0</v>
      </c>
      <c r="FA815">
        <v>0</v>
      </c>
      <c r="FB815">
        <v>1</v>
      </c>
      <c r="FC815">
        <v>0</v>
      </c>
      <c r="FD815">
        <v>0</v>
      </c>
      <c r="FE815">
        <v>0</v>
      </c>
      <c r="FF815">
        <v>0</v>
      </c>
      <c r="FG815">
        <v>0</v>
      </c>
      <c r="FH815">
        <v>0</v>
      </c>
      <c r="FI815">
        <v>1</v>
      </c>
      <c r="FJ815">
        <v>0</v>
      </c>
      <c r="FK815">
        <v>0</v>
      </c>
      <c r="FL815">
        <v>0</v>
      </c>
      <c r="FM815">
        <v>0</v>
      </c>
      <c r="FN815">
        <v>0</v>
      </c>
      <c r="FO815">
        <v>0</v>
      </c>
      <c r="FP815">
        <v>1</v>
      </c>
      <c r="FQ815">
        <v>16</v>
      </c>
      <c r="FR815">
        <v>34</v>
      </c>
      <c r="FS815">
        <v>14</v>
      </c>
      <c r="FT815">
        <v>6</v>
      </c>
      <c r="FU815">
        <v>0</v>
      </c>
      <c r="FV815">
        <v>1</v>
      </c>
      <c r="FW815">
        <v>0</v>
      </c>
      <c r="FX815">
        <v>1</v>
      </c>
      <c r="FY815">
        <v>2</v>
      </c>
      <c r="FZ815">
        <v>0</v>
      </c>
      <c r="GA815">
        <v>1</v>
      </c>
      <c r="GB815">
        <v>3</v>
      </c>
      <c r="GC815">
        <v>0</v>
      </c>
      <c r="GD815">
        <v>0</v>
      </c>
      <c r="GE815">
        <v>0</v>
      </c>
      <c r="GF815">
        <v>3</v>
      </c>
      <c r="GG815">
        <v>0</v>
      </c>
      <c r="GH815">
        <v>0</v>
      </c>
      <c r="GI815">
        <v>0</v>
      </c>
      <c r="GJ815">
        <v>2</v>
      </c>
      <c r="GK815">
        <v>0</v>
      </c>
      <c r="GL815">
        <v>1</v>
      </c>
      <c r="GM815">
        <v>0</v>
      </c>
      <c r="GN815">
        <v>0</v>
      </c>
      <c r="GO815">
        <v>0</v>
      </c>
      <c r="GP815">
        <v>0</v>
      </c>
      <c r="GQ815">
        <v>34</v>
      </c>
      <c r="GR815">
        <v>7</v>
      </c>
      <c r="GS815">
        <v>0</v>
      </c>
      <c r="GT815">
        <v>4</v>
      </c>
      <c r="GU815">
        <v>0</v>
      </c>
      <c r="GV815">
        <v>0</v>
      </c>
      <c r="GW815">
        <v>0</v>
      </c>
      <c r="GX815">
        <v>0</v>
      </c>
      <c r="GY815">
        <v>0</v>
      </c>
      <c r="GZ815">
        <v>0</v>
      </c>
      <c r="HA815">
        <v>0</v>
      </c>
      <c r="HB815">
        <v>0</v>
      </c>
      <c r="HC815">
        <v>0</v>
      </c>
      <c r="HD815">
        <v>0</v>
      </c>
      <c r="HE815">
        <v>0</v>
      </c>
      <c r="HF815">
        <v>0</v>
      </c>
      <c r="HG815">
        <v>0</v>
      </c>
      <c r="HH815">
        <v>0</v>
      </c>
      <c r="HI815">
        <v>0</v>
      </c>
      <c r="HJ815">
        <v>0</v>
      </c>
      <c r="HK815">
        <v>0</v>
      </c>
      <c r="HL815">
        <v>3</v>
      </c>
      <c r="HM815">
        <v>0</v>
      </c>
      <c r="HN815">
        <v>0</v>
      </c>
      <c r="HO815">
        <v>0</v>
      </c>
      <c r="HP815">
        <v>0</v>
      </c>
      <c r="HQ815">
        <v>7</v>
      </c>
      <c r="HR815">
        <v>1</v>
      </c>
      <c r="HS815">
        <v>0</v>
      </c>
      <c r="HT815">
        <v>0</v>
      </c>
      <c r="HU815">
        <v>0</v>
      </c>
      <c r="HV815">
        <v>0</v>
      </c>
      <c r="HW815">
        <v>0</v>
      </c>
      <c r="HX815">
        <v>0</v>
      </c>
      <c r="HY815">
        <v>0</v>
      </c>
      <c r="HZ815">
        <v>0</v>
      </c>
      <c r="IA815">
        <v>0</v>
      </c>
      <c r="IB815">
        <v>0</v>
      </c>
      <c r="IC815">
        <v>0</v>
      </c>
      <c r="ID815">
        <v>1</v>
      </c>
      <c r="IE815">
        <v>1</v>
      </c>
    </row>
    <row r="816" spans="1:239">
      <c r="A816" t="s">
        <v>219</v>
      </c>
      <c r="B816" t="s">
        <v>211</v>
      </c>
      <c r="C816" t="str">
        <f>"062014"</f>
        <v>062014</v>
      </c>
      <c r="D816" t="s">
        <v>217</v>
      </c>
      <c r="E816">
        <v>17</v>
      </c>
      <c r="F816">
        <v>417</v>
      </c>
      <c r="G816">
        <v>330</v>
      </c>
      <c r="H816">
        <v>145</v>
      </c>
      <c r="I816">
        <v>185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185</v>
      </c>
      <c r="T816">
        <v>0</v>
      </c>
      <c r="U816">
        <v>0</v>
      </c>
      <c r="V816">
        <v>185</v>
      </c>
      <c r="W816">
        <v>1</v>
      </c>
      <c r="X816">
        <v>0</v>
      </c>
      <c r="Y816">
        <v>1</v>
      </c>
      <c r="Z816">
        <v>0</v>
      </c>
      <c r="AA816">
        <v>184</v>
      </c>
      <c r="AB816">
        <v>104</v>
      </c>
      <c r="AC816">
        <v>6</v>
      </c>
      <c r="AD816">
        <v>75</v>
      </c>
      <c r="AE816">
        <v>2</v>
      </c>
      <c r="AF816">
        <v>2</v>
      </c>
      <c r="AG816">
        <v>0</v>
      </c>
      <c r="AH816">
        <v>0</v>
      </c>
      <c r="AI816">
        <v>1</v>
      </c>
      <c r="AJ816">
        <v>0</v>
      </c>
      <c r="AK816">
        <v>5</v>
      </c>
      <c r="AL816">
        <v>1</v>
      </c>
      <c r="AM816">
        <v>5</v>
      </c>
      <c r="AN816">
        <v>0</v>
      </c>
      <c r="AO816">
        <v>0</v>
      </c>
      <c r="AP816">
        <v>0</v>
      </c>
      <c r="AQ816">
        <v>1</v>
      </c>
      <c r="AR816">
        <v>1</v>
      </c>
      <c r="AS816">
        <v>0</v>
      </c>
      <c r="AT816">
        <v>0</v>
      </c>
      <c r="AU816">
        <v>2</v>
      </c>
      <c r="AV816">
        <v>1</v>
      </c>
      <c r="AW816">
        <v>0</v>
      </c>
      <c r="AX816">
        <v>1</v>
      </c>
      <c r="AY816">
        <v>0</v>
      </c>
      <c r="AZ816">
        <v>1</v>
      </c>
      <c r="BA816">
        <v>104</v>
      </c>
      <c r="BB816">
        <v>12</v>
      </c>
      <c r="BC816">
        <v>0</v>
      </c>
      <c r="BD816">
        <v>3</v>
      </c>
      <c r="BE816">
        <v>6</v>
      </c>
      <c r="BF816">
        <v>0</v>
      </c>
      <c r="BG816">
        <v>0</v>
      </c>
      <c r="BH816">
        <v>0</v>
      </c>
      <c r="BI816">
        <v>0</v>
      </c>
      <c r="BJ816">
        <v>1</v>
      </c>
      <c r="BK816">
        <v>0</v>
      </c>
      <c r="BL816">
        <v>1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1</v>
      </c>
      <c r="CA816">
        <v>12</v>
      </c>
      <c r="CB816">
        <v>5</v>
      </c>
      <c r="CC816">
        <v>1</v>
      </c>
      <c r="CD816">
        <v>0</v>
      </c>
      <c r="CE816">
        <v>0</v>
      </c>
      <c r="CF816">
        <v>0</v>
      </c>
      <c r="CG816">
        <v>4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5</v>
      </c>
      <c r="CR816">
        <v>2</v>
      </c>
      <c r="CS816">
        <v>2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  <c r="DF816">
        <v>0</v>
      </c>
      <c r="DG816">
        <v>0</v>
      </c>
      <c r="DH816">
        <v>0</v>
      </c>
      <c r="DI816">
        <v>0</v>
      </c>
      <c r="DJ816">
        <v>0</v>
      </c>
      <c r="DK816">
        <v>0</v>
      </c>
      <c r="DL816">
        <v>0</v>
      </c>
      <c r="DM816">
        <v>0</v>
      </c>
      <c r="DN816">
        <v>0</v>
      </c>
      <c r="DO816">
        <v>0</v>
      </c>
      <c r="DP816">
        <v>0</v>
      </c>
      <c r="DQ816">
        <v>2</v>
      </c>
      <c r="DR816">
        <v>10</v>
      </c>
      <c r="DS816">
        <v>0</v>
      </c>
      <c r="DT816">
        <v>0</v>
      </c>
      <c r="DU816">
        <v>4</v>
      </c>
      <c r="DV816">
        <v>1</v>
      </c>
      <c r="DW816">
        <v>0</v>
      </c>
      <c r="DX816">
        <v>1</v>
      </c>
      <c r="DY816">
        <v>0</v>
      </c>
      <c r="DZ816">
        <v>0</v>
      </c>
      <c r="EA816">
        <v>0</v>
      </c>
      <c r="EB816">
        <v>1</v>
      </c>
      <c r="EC816">
        <v>0</v>
      </c>
      <c r="ED816">
        <v>0</v>
      </c>
      <c r="EE816">
        <v>0</v>
      </c>
      <c r="EF816">
        <v>0</v>
      </c>
      <c r="EG816">
        <v>0</v>
      </c>
      <c r="EH816">
        <v>1</v>
      </c>
      <c r="EI816">
        <v>0</v>
      </c>
      <c r="EJ816">
        <v>1</v>
      </c>
      <c r="EK816">
        <v>0</v>
      </c>
      <c r="EL816">
        <v>0</v>
      </c>
      <c r="EM816">
        <v>0</v>
      </c>
      <c r="EN816">
        <v>0</v>
      </c>
      <c r="EO816">
        <v>0</v>
      </c>
      <c r="EP816">
        <v>1</v>
      </c>
      <c r="EQ816">
        <v>10</v>
      </c>
      <c r="ER816">
        <v>19</v>
      </c>
      <c r="ES816">
        <v>1</v>
      </c>
      <c r="ET816">
        <v>1</v>
      </c>
      <c r="EU816">
        <v>11</v>
      </c>
      <c r="EV816">
        <v>0</v>
      </c>
      <c r="EW816">
        <v>2</v>
      </c>
      <c r="EX816">
        <v>0</v>
      </c>
      <c r="EY816">
        <v>1</v>
      </c>
      <c r="EZ816">
        <v>0</v>
      </c>
      <c r="FA816">
        <v>0</v>
      </c>
      <c r="FB816">
        <v>0</v>
      </c>
      <c r="FC816">
        <v>0</v>
      </c>
      <c r="FD816">
        <v>0</v>
      </c>
      <c r="FE816">
        <v>0</v>
      </c>
      <c r="FF816">
        <v>0</v>
      </c>
      <c r="FG816">
        <v>0</v>
      </c>
      <c r="FH816">
        <v>0</v>
      </c>
      <c r="FI816">
        <v>0</v>
      </c>
      <c r="FJ816">
        <v>1</v>
      </c>
      <c r="FK816">
        <v>0</v>
      </c>
      <c r="FL816">
        <v>0</v>
      </c>
      <c r="FM816">
        <v>1</v>
      </c>
      <c r="FN816">
        <v>0</v>
      </c>
      <c r="FO816">
        <v>0</v>
      </c>
      <c r="FP816">
        <v>1</v>
      </c>
      <c r="FQ816">
        <v>19</v>
      </c>
      <c r="FR816">
        <v>26</v>
      </c>
      <c r="FS816">
        <v>16</v>
      </c>
      <c r="FT816">
        <v>2</v>
      </c>
      <c r="FU816">
        <v>1</v>
      </c>
      <c r="FV816">
        <v>0</v>
      </c>
      <c r="FW816">
        <v>1</v>
      </c>
      <c r="FX816">
        <v>0</v>
      </c>
      <c r="FY816">
        <v>0</v>
      </c>
      <c r="FZ816">
        <v>0</v>
      </c>
      <c r="GA816">
        <v>0</v>
      </c>
      <c r="GB816">
        <v>2</v>
      </c>
      <c r="GC816">
        <v>0</v>
      </c>
      <c r="GD816">
        <v>1</v>
      </c>
      <c r="GE816">
        <v>0</v>
      </c>
      <c r="GF816">
        <v>0</v>
      </c>
      <c r="GG816">
        <v>0</v>
      </c>
      <c r="GH816">
        <v>0</v>
      </c>
      <c r="GI816">
        <v>1</v>
      </c>
      <c r="GJ816">
        <v>1</v>
      </c>
      <c r="GK816">
        <v>0</v>
      </c>
      <c r="GL816">
        <v>0</v>
      </c>
      <c r="GM816">
        <v>0</v>
      </c>
      <c r="GN816">
        <v>0</v>
      </c>
      <c r="GO816">
        <v>0</v>
      </c>
      <c r="GP816">
        <v>1</v>
      </c>
      <c r="GQ816">
        <v>26</v>
      </c>
      <c r="GR816">
        <v>6</v>
      </c>
      <c r="GS816">
        <v>1</v>
      </c>
      <c r="GT816">
        <v>3</v>
      </c>
      <c r="GU816">
        <v>1</v>
      </c>
      <c r="GV816">
        <v>0</v>
      </c>
      <c r="GW816">
        <v>0</v>
      </c>
      <c r="GX816">
        <v>0</v>
      </c>
      <c r="GY816">
        <v>0</v>
      </c>
      <c r="GZ816">
        <v>0</v>
      </c>
      <c r="HA816">
        <v>0</v>
      </c>
      <c r="HB816">
        <v>0</v>
      </c>
      <c r="HC816">
        <v>0</v>
      </c>
      <c r="HD816">
        <v>0</v>
      </c>
      <c r="HE816">
        <v>0</v>
      </c>
      <c r="HF816">
        <v>0</v>
      </c>
      <c r="HG816">
        <v>0</v>
      </c>
      <c r="HH816">
        <v>0</v>
      </c>
      <c r="HI816">
        <v>0</v>
      </c>
      <c r="HJ816">
        <v>0</v>
      </c>
      <c r="HK816">
        <v>0</v>
      </c>
      <c r="HL816">
        <v>0</v>
      </c>
      <c r="HM816">
        <v>0</v>
      </c>
      <c r="HN816">
        <v>0</v>
      </c>
      <c r="HO816">
        <v>1</v>
      </c>
      <c r="HP816">
        <v>0</v>
      </c>
      <c r="HQ816">
        <v>6</v>
      </c>
      <c r="HR816">
        <v>0</v>
      </c>
      <c r="HS816">
        <v>0</v>
      </c>
      <c r="HT816">
        <v>0</v>
      </c>
      <c r="HU816">
        <v>0</v>
      </c>
      <c r="HV816">
        <v>0</v>
      </c>
      <c r="HW816">
        <v>0</v>
      </c>
      <c r="HX816">
        <v>0</v>
      </c>
      <c r="HY816">
        <v>0</v>
      </c>
      <c r="HZ816">
        <v>0</v>
      </c>
      <c r="IA816">
        <v>0</v>
      </c>
      <c r="IB816">
        <v>0</v>
      </c>
      <c r="IC816">
        <v>0</v>
      </c>
      <c r="ID816">
        <v>0</v>
      </c>
      <c r="IE816">
        <v>0</v>
      </c>
    </row>
    <row r="817" spans="1:239">
      <c r="A817" t="s">
        <v>218</v>
      </c>
      <c r="B817" t="s">
        <v>211</v>
      </c>
      <c r="C817" t="str">
        <f>"062014"</f>
        <v>062014</v>
      </c>
      <c r="D817" t="s">
        <v>217</v>
      </c>
      <c r="E817">
        <v>18</v>
      </c>
      <c r="F817">
        <v>309</v>
      </c>
      <c r="G817">
        <v>240</v>
      </c>
      <c r="H817">
        <v>152</v>
      </c>
      <c r="I817">
        <v>88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88</v>
      </c>
      <c r="T817">
        <v>0</v>
      </c>
      <c r="U817">
        <v>0</v>
      </c>
      <c r="V817">
        <v>88</v>
      </c>
      <c r="W817">
        <v>6</v>
      </c>
      <c r="X817">
        <v>5</v>
      </c>
      <c r="Y817">
        <v>1</v>
      </c>
      <c r="Z817">
        <v>0</v>
      </c>
      <c r="AA817">
        <v>82</v>
      </c>
      <c r="AB817">
        <v>45</v>
      </c>
      <c r="AC817">
        <v>4</v>
      </c>
      <c r="AD817">
        <v>16</v>
      </c>
      <c r="AE817">
        <v>0</v>
      </c>
      <c r="AF817">
        <v>0</v>
      </c>
      <c r="AG817">
        <v>0</v>
      </c>
      <c r="AH817">
        <v>0</v>
      </c>
      <c r="AI817">
        <v>4</v>
      </c>
      <c r="AJ817">
        <v>0</v>
      </c>
      <c r="AK817">
        <v>6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2</v>
      </c>
      <c r="AS817">
        <v>0</v>
      </c>
      <c r="AT817">
        <v>2</v>
      </c>
      <c r="AU817">
        <v>1</v>
      </c>
      <c r="AV817">
        <v>0</v>
      </c>
      <c r="AW817">
        <v>1</v>
      </c>
      <c r="AX817">
        <v>9</v>
      </c>
      <c r="AY817">
        <v>0</v>
      </c>
      <c r="AZ817">
        <v>0</v>
      </c>
      <c r="BA817">
        <v>45</v>
      </c>
      <c r="BB817">
        <v>5</v>
      </c>
      <c r="BC817">
        <v>1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1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1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2</v>
      </c>
      <c r="BX817">
        <v>0</v>
      </c>
      <c r="BY817">
        <v>0</v>
      </c>
      <c r="BZ817">
        <v>0</v>
      </c>
      <c r="CA817">
        <v>5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1</v>
      </c>
      <c r="CS817">
        <v>1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v>0</v>
      </c>
      <c r="DI817">
        <v>0</v>
      </c>
      <c r="DJ817">
        <v>0</v>
      </c>
      <c r="DK817">
        <v>0</v>
      </c>
      <c r="DL817">
        <v>0</v>
      </c>
      <c r="DM817">
        <v>0</v>
      </c>
      <c r="DN817">
        <v>0</v>
      </c>
      <c r="DO817">
        <v>0</v>
      </c>
      <c r="DP817">
        <v>0</v>
      </c>
      <c r="DQ817">
        <v>1</v>
      </c>
      <c r="DR817">
        <v>12</v>
      </c>
      <c r="DS817">
        <v>1</v>
      </c>
      <c r="DT817">
        <v>0</v>
      </c>
      <c r="DU817">
        <v>10</v>
      </c>
      <c r="DV817">
        <v>0</v>
      </c>
      <c r="DW817">
        <v>1</v>
      </c>
      <c r="DX817">
        <v>0</v>
      </c>
      <c r="DY817">
        <v>0</v>
      </c>
      <c r="DZ817">
        <v>0</v>
      </c>
      <c r="EA817">
        <v>0</v>
      </c>
      <c r="EB817">
        <v>0</v>
      </c>
      <c r="EC817">
        <v>0</v>
      </c>
      <c r="ED817">
        <v>0</v>
      </c>
      <c r="EE817">
        <v>0</v>
      </c>
      <c r="EF817">
        <v>0</v>
      </c>
      <c r="EG817">
        <v>0</v>
      </c>
      <c r="EH817">
        <v>0</v>
      </c>
      <c r="EI817">
        <v>0</v>
      </c>
      <c r="EJ817">
        <v>0</v>
      </c>
      <c r="EK817">
        <v>0</v>
      </c>
      <c r="EL817">
        <v>0</v>
      </c>
      <c r="EM817">
        <v>0</v>
      </c>
      <c r="EN817">
        <v>0</v>
      </c>
      <c r="EO817">
        <v>0</v>
      </c>
      <c r="EP817">
        <v>0</v>
      </c>
      <c r="EQ817">
        <v>12</v>
      </c>
      <c r="ER817">
        <v>1</v>
      </c>
      <c r="ES817">
        <v>0</v>
      </c>
      <c r="ET817">
        <v>1</v>
      </c>
      <c r="EU817">
        <v>0</v>
      </c>
      <c r="EV817">
        <v>0</v>
      </c>
      <c r="EW817">
        <v>0</v>
      </c>
      <c r="EX817">
        <v>0</v>
      </c>
      <c r="EY817">
        <v>0</v>
      </c>
      <c r="EZ817">
        <v>0</v>
      </c>
      <c r="FA817">
        <v>0</v>
      </c>
      <c r="FB817">
        <v>0</v>
      </c>
      <c r="FC817">
        <v>0</v>
      </c>
      <c r="FD817">
        <v>0</v>
      </c>
      <c r="FE817">
        <v>0</v>
      </c>
      <c r="FF817">
        <v>0</v>
      </c>
      <c r="FG817">
        <v>0</v>
      </c>
      <c r="FH817">
        <v>0</v>
      </c>
      <c r="FI817">
        <v>0</v>
      </c>
      <c r="FJ817">
        <v>0</v>
      </c>
      <c r="FK817">
        <v>0</v>
      </c>
      <c r="FL817">
        <v>0</v>
      </c>
      <c r="FM817">
        <v>0</v>
      </c>
      <c r="FN817">
        <v>0</v>
      </c>
      <c r="FO817">
        <v>0</v>
      </c>
      <c r="FP817">
        <v>0</v>
      </c>
      <c r="FQ817">
        <v>1</v>
      </c>
      <c r="FR817">
        <v>12</v>
      </c>
      <c r="FS817">
        <v>3</v>
      </c>
      <c r="FT817">
        <v>0</v>
      </c>
      <c r="FU817">
        <v>1</v>
      </c>
      <c r="FV817">
        <v>0</v>
      </c>
      <c r="FW817">
        <v>1</v>
      </c>
      <c r="FX817">
        <v>1</v>
      </c>
      <c r="FY817">
        <v>3</v>
      </c>
      <c r="FZ817">
        <v>0</v>
      </c>
      <c r="GA817">
        <v>0</v>
      </c>
      <c r="GB817">
        <v>0</v>
      </c>
      <c r="GC817">
        <v>0</v>
      </c>
      <c r="GD817">
        <v>2</v>
      </c>
      <c r="GE817">
        <v>0</v>
      </c>
      <c r="GF817">
        <v>0</v>
      </c>
      <c r="GG817">
        <v>0</v>
      </c>
      <c r="GH817">
        <v>0</v>
      </c>
      <c r="GI817">
        <v>1</v>
      </c>
      <c r="GJ817">
        <v>0</v>
      </c>
      <c r="GK817">
        <v>0</v>
      </c>
      <c r="GL817">
        <v>0</v>
      </c>
      <c r="GM817">
        <v>0</v>
      </c>
      <c r="GN817">
        <v>0</v>
      </c>
      <c r="GO817">
        <v>0</v>
      </c>
      <c r="GP817">
        <v>0</v>
      </c>
      <c r="GQ817">
        <v>12</v>
      </c>
      <c r="GR817">
        <v>6</v>
      </c>
      <c r="GS817">
        <v>0</v>
      </c>
      <c r="GT817">
        <v>5</v>
      </c>
      <c r="GU817">
        <v>0</v>
      </c>
      <c r="GV817">
        <v>0</v>
      </c>
      <c r="GW817">
        <v>0</v>
      </c>
      <c r="GX817">
        <v>0</v>
      </c>
      <c r="GY817">
        <v>0</v>
      </c>
      <c r="GZ817">
        <v>0</v>
      </c>
      <c r="HA817">
        <v>1</v>
      </c>
      <c r="HB817">
        <v>0</v>
      </c>
      <c r="HC817">
        <v>0</v>
      </c>
      <c r="HD817">
        <v>0</v>
      </c>
      <c r="HE817">
        <v>0</v>
      </c>
      <c r="HF817">
        <v>0</v>
      </c>
      <c r="HG817">
        <v>0</v>
      </c>
      <c r="HH817">
        <v>0</v>
      </c>
      <c r="HI817">
        <v>0</v>
      </c>
      <c r="HJ817">
        <v>0</v>
      </c>
      <c r="HK817">
        <v>0</v>
      </c>
      <c r="HL817">
        <v>0</v>
      </c>
      <c r="HM817">
        <v>0</v>
      </c>
      <c r="HN817">
        <v>0</v>
      </c>
      <c r="HO817">
        <v>0</v>
      </c>
      <c r="HP817">
        <v>0</v>
      </c>
      <c r="HQ817">
        <v>6</v>
      </c>
      <c r="HR817">
        <v>0</v>
      </c>
      <c r="HS817">
        <v>0</v>
      </c>
      <c r="HT817">
        <v>0</v>
      </c>
      <c r="HU817">
        <v>0</v>
      </c>
      <c r="HV817">
        <v>0</v>
      </c>
      <c r="HW817">
        <v>0</v>
      </c>
      <c r="HX817">
        <v>0</v>
      </c>
      <c r="HY817">
        <v>0</v>
      </c>
      <c r="HZ817">
        <v>0</v>
      </c>
      <c r="IA817">
        <v>0</v>
      </c>
      <c r="IB817">
        <v>0</v>
      </c>
      <c r="IC817">
        <v>0</v>
      </c>
      <c r="ID817">
        <v>0</v>
      </c>
      <c r="IE817">
        <v>0</v>
      </c>
    </row>
    <row r="818" spans="1:239">
      <c r="A818" t="s">
        <v>216</v>
      </c>
      <c r="B818" t="s">
        <v>211</v>
      </c>
      <c r="C818" t="str">
        <f>"062014"</f>
        <v>062014</v>
      </c>
      <c r="D818" t="s">
        <v>215</v>
      </c>
      <c r="E818">
        <v>19</v>
      </c>
      <c r="F818">
        <v>801</v>
      </c>
      <c r="G818">
        <v>610</v>
      </c>
      <c r="H818">
        <v>128</v>
      </c>
      <c r="I818">
        <v>482</v>
      </c>
      <c r="J818">
        <v>0</v>
      </c>
      <c r="K818">
        <v>4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482</v>
      </c>
      <c r="T818">
        <v>0</v>
      </c>
      <c r="U818">
        <v>0</v>
      </c>
      <c r="V818">
        <v>482</v>
      </c>
      <c r="W818">
        <v>10</v>
      </c>
      <c r="X818">
        <v>8</v>
      </c>
      <c r="Y818">
        <v>2</v>
      </c>
      <c r="Z818">
        <v>0</v>
      </c>
      <c r="AA818">
        <v>472</v>
      </c>
      <c r="AB818">
        <v>219</v>
      </c>
      <c r="AC818">
        <v>18</v>
      </c>
      <c r="AD818">
        <v>115</v>
      </c>
      <c r="AE818">
        <v>17</v>
      </c>
      <c r="AF818">
        <v>4</v>
      </c>
      <c r="AG818">
        <v>10</v>
      </c>
      <c r="AH818">
        <v>2</v>
      </c>
      <c r="AI818">
        <v>24</v>
      </c>
      <c r="AJ818">
        <v>1</v>
      </c>
      <c r="AK818">
        <v>12</v>
      </c>
      <c r="AL818">
        <v>1</v>
      </c>
      <c r="AM818">
        <v>4</v>
      </c>
      <c r="AN818">
        <v>1</v>
      </c>
      <c r="AO818">
        <v>0</v>
      </c>
      <c r="AP818">
        <v>1</v>
      </c>
      <c r="AQ818">
        <v>2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4</v>
      </c>
      <c r="AY818">
        <v>1</v>
      </c>
      <c r="AZ818">
        <v>2</v>
      </c>
      <c r="BA818">
        <v>219</v>
      </c>
      <c r="BB818">
        <v>80</v>
      </c>
      <c r="BC818">
        <v>9</v>
      </c>
      <c r="BD818">
        <v>7</v>
      </c>
      <c r="BE818">
        <v>20</v>
      </c>
      <c r="BF818">
        <v>1</v>
      </c>
      <c r="BG818">
        <v>0</v>
      </c>
      <c r="BH818">
        <v>2</v>
      </c>
      <c r="BI818">
        <v>7</v>
      </c>
      <c r="BJ818">
        <v>9</v>
      </c>
      <c r="BK818">
        <v>0</v>
      </c>
      <c r="BL818">
        <v>1</v>
      </c>
      <c r="BM818">
        <v>0</v>
      </c>
      <c r="BN818">
        <v>1</v>
      </c>
      <c r="BO818">
        <v>8</v>
      </c>
      <c r="BP818">
        <v>0</v>
      </c>
      <c r="BQ818">
        <v>4</v>
      </c>
      <c r="BR818">
        <v>2</v>
      </c>
      <c r="BS818">
        <v>2</v>
      </c>
      <c r="BT818">
        <v>0</v>
      </c>
      <c r="BU818">
        <v>0</v>
      </c>
      <c r="BV818">
        <v>0</v>
      </c>
      <c r="BW818">
        <v>4</v>
      </c>
      <c r="BX818">
        <v>0</v>
      </c>
      <c r="BY818">
        <v>2</v>
      </c>
      <c r="BZ818">
        <v>1</v>
      </c>
      <c r="CA818">
        <v>80</v>
      </c>
      <c r="CB818">
        <v>15</v>
      </c>
      <c r="CC818">
        <v>4</v>
      </c>
      <c r="CD818">
        <v>1</v>
      </c>
      <c r="CE818">
        <v>4</v>
      </c>
      <c r="CF818">
        <v>0</v>
      </c>
      <c r="CG818">
        <v>0</v>
      </c>
      <c r="CH818">
        <v>1</v>
      </c>
      <c r="CI818">
        <v>0</v>
      </c>
      <c r="CJ818">
        <v>0</v>
      </c>
      <c r="CK818">
        <v>1</v>
      </c>
      <c r="CL818">
        <v>0</v>
      </c>
      <c r="CM818">
        <v>0</v>
      </c>
      <c r="CN818">
        <v>1</v>
      </c>
      <c r="CO818">
        <v>2</v>
      </c>
      <c r="CP818">
        <v>1</v>
      </c>
      <c r="CQ818">
        <v>15</v>
      </c>
      <c r="CR818">
        <v>18</v>
      </c>
      <c r="CS818">
        <v>14</v>
      </c>
      <c r="CT818">
        <v>0</v>
      </c>
      <c r="CU818">
        <v>0</v>
      </c>
      <c r="CV818">
        <v>0</v>
      </c>
      <c r="CW818">
        <v>1</v>
      </c>
      <c r="CX818">
        <v>0</v>
      </c>
      <c r="CY818">
        <v>0</v>
      </c>
      <c r="CZ818">
        <v>0</v>
      </c>
      <c r="DA818">
        <v>1</v>
      </c>
      <c r="DB818">
        <v>0</v>
      </c>
      <c r="DC818">
        <v>0</v>
      </c>
      <c r="DD818">
        <v>0</v>
      </c>
      <c r="DE818">
        <v>0</v>
      </c>
      <c r="DF818">
        <v>1</v>
      </c>
      <c r="DG818">
        <v>0</v>
      </c>
      <c r="DH818">
        <v>0</v>
      </c>
      <c r="DI818">
        <v>0</v>
      </c>
      <c r="DJ818">
        <v>1</v>
      </c>
      <c r="DK818">
        <v>0</v>
      </c>
      <c r="DL818">
        <v>0</v>
      </c>
      <c r="DM818">
        <v>0</v>
      </c>
      <c r="DN818">
        <v>0</v>
      </c>
      <c r="DO818">
        <v>0</v>
      </c>
      <c r="DP818">
        <v>0</v>
      </c>
      <c r="DQ818">
        <v>18</v>
      </c>
      <c r="DR818">
        <v>27</v>
      </c>
      <c r="DS818">
        <v>3</v>
      </c>
      <c r="DT818">
        <v>1</v>
      </c>
      <c r="DU818">
        <v>15</v>
      </c>
      <c r="DV818">
        <v>2</v>
      </c>
      <c r="DW818">
        <v>1</v>
      </c>
      <c r="DX818">
        <v>3</v>
      </c>
      <c r="DY818">
        <v>0</v>
      </c>
      <c r="DZ818">
        <v>0</v>
      </c>
      <c r="EA818">
        <v>0</v>
      </c>
      <c r="EB818">
        <v>0</v>
      </c>
      <c r="EC818">
        <v>0</v>
      </c>
      <c r="ED818">
        <v>0</v>
      </c>
      <c r="EE818">
        <v>0</v>
      </c>
      <c r="EF818">
        <v>0</v>
      </c>
      <c r="EG818">
        <v>1</v>
      </c>
      <c r="EH818">
        <v>0</v>
      </c>
      <c r="EI818">
        <v>0</v>
      </c>
      <c r="EJ818">
        <v>1</v>
      </c>
      <c r="EK818">
        <v>0</v>
      </c>
      <c r="EL818">
        <v>0</v>
      </c>
      <c r="EM818">
        <v>0</v>
      </c>
      <c r="EN818">
        <v>0</v>
      </c>
      <c r="EO818">
        <v>0</v>
      </c>
      <c r="EP818">
        <v>0</v>
      </c>
      <c r="EQ818">
        <v>27</v>
      </c>
      <c r="ER818">
        <v>19</v>
      </c>
      <c r="ES818">
        <v>3</v>
      </c>
      <c r="ET818">
        <v>4</v>
      </c>
      <c r="EU818">
        <v>4</v>
      </c>
      <c r="EV818">
        <v>0</v>
      </c>
      <c r="EW818">
        <v>0</v>
      </c>
      <c r="EX818">
        <v>0</v>
      </c>
      <c r="EY818">
        <v>0</v>
      </c>
      <c r="EZ818">
        <v>0</v>
      </c>
      <c r="FA818">
        <v>0</v>
      </c>
      <c r="FB818">
        <v>0</v>
      </c>
      <c r="FC818">
        <v>0</v>
      </c>
      <c r="FD818">
        <v>0</v>
      </c>
      <c r="FE818">
        <v>0</v>
      </c>
      <c r="FF818">
        <v>2</v>
      </c>
      <c r="FG818">
        <v>0</v>
      </c>
      <c r="FH818">
        <v>1</v>
      </c>
      <c r="FI818">
        <v>0</v>
      </c>
      <c r="FJ818">
        <v>1</v>
      </c>
      <c r="FK818">
        <v>0</v>
      </c>
      <c r="FL818">
        <v>0</v>
      </c>
      <c r="FM818">
        <v>0</v>
      </c>
      <c r="FN818">
        <v>0</v>
      </c>
      <c r="FO818">
        <v>1</v>
      </c>
      <c r="FP818">
        <v>3</v>
      </c>
      <c r="FQ818">
        <v>19</v>
      </c>
      <c r="FR818">
        <v>61</v>
      </c>
      <c r="FS818">
        <v>36</v>
      </c>
      <c r="FT818">
        <v>1</v>
      </c>
      <c r="FU818">
        <v>2</v>
      </c>
      <c r="FV818">
        <v>0</v>
      </c>
      <c r="FW818">
        <v>0</v>
      </c>
      <c r="FX818">
        <v>2</v>
      </c>
      <c r="FY818">
        <v>9</v>
      </c>
      <c r="FZ818">
        <v>0</v>
      </c>
      <c r="GA818">
        <v>2</v>
      </c>
      <c r="GB818">
        <v>0</v>
      </c>
      <c r="GC818">
        <v>1</v>
      </c>
      <c r="GD818">
        <v>0</v>
      </c>
      <c r="GE818">
        <v>0</v>
      </c>
      <c r="GF818">
        <v>1</v>
      </c>
      <c r="GG818">
        <v>1</v>
      </c>
      <c r="GH818">
        <v>0</v>
      </c>
      <c r="GI818">
        <v>2</v>
      </c>
      <c r="GJ818">
        <v>0</v>
      </c>
      <c r="GK818">
        <v>0</v>
      </c>
      <c r="GL818">
        <v>1</v>
      </c>
      <c r="GM818">
        <v>2</v>
      </c>
      <c r="GN818">
        <v>0</v>
      </c>
      <c r="GO818">
        <v>0</v>
      </c>
      <c r="GP818">
        <v>1</v>
      </c>
      <c r="GQ818">
        <v>61</v>
      </c>
      <c r="GR818">
        <v>33</v>
      </c>
      <c r="GS818">
        <v>7</v>
      </c>
      <c r="GT818">
        <v>18</v>
      </c>
      <c r="GU818">
        <v>0</v>
      </c>
      <c r="GV818">
        <v>2</v>
      </c>
      <c r="GW818">
        <v>0</v>
      </c>
      <c r="GX818">
        <v>0</v>
      </c>
      <c r="GY818">
        <v>0</v>
      </c>
      <c r="GZ818">
        <v>0</v>
      </c>
      <c r="HA818">
        <v>0</v>
      </c>
      <c r="HB818">
        <v>3</v>
      </c>
      <c r="HC818">
        <v>1</v>
      </c>
      <c r="HD818">
        <v>0</v>
      </c>
      <c r="HE818">
        <v>0</v>
      </c>
      <c r="HF818">
        <v>0</v>
      </c>
      <c r="HG818">
        <v>0</v>
      </c>
      <c r="HH818">
        <v>0</v>
      </c>
      <c r="HI818">
        <v>1</v>
      </c>
      <c r="HJ818">
        <v>0</v>
      </c>
      <c r="HK818">
        <v>0</v>
      </c>
      <c r="HL818">
        <v>0</v>
      </c>
      <c r="HM818">
        <v>0</v>
      </c>
      <c r="HN818">
        <v>0</v>
      </c>
      <c r="HO818">
        <v>0</v>
      </c>
      <c r="HP818">
        <v>1</v>
      </c>
      <c r="HQ818">
        <v>33</v>
      </c>
      <c r="HR818">
        <v>0</v>
      </c>
      <c r="HS818">
        <v>0</v>
      </c>
      <c r="HT818">
        <v>0</v>
      </c>
      <c r="HU818">
        <v>0</v>
      </c>
      <c r="HV818">
        <v>0</v>
      </c>
      <c r="HW818">
        <v>0</v>
      </c>
      <c r="HX818">
        <v>0</v>
      </c>
      <c r="HY818">
        <v>0</v>
      </c>
      <c r="HZ818">
        <v>0</v>
      </c>
      <c r="IA818">
        <v>0</v>
      </c>
      <c r="IB818">
        <v>0</v>
      </c>
      <c r="IC818">
        <v>0</v>
      </c>
      <c r="ID818">
        <v>0</v>
      </c>
      <c r="IE818">
        <v>0</v>
      </c>
    </row>
    <row r="819" spans="1:239">
      <c r="A819" t="s">
        <v>214</v>
      </c>
      <c r="B819" t="s">
        <v>211</v>
      </c>
      <c r="C819" t="str">
        <f>"062014"</f>
        <v>062014</v>
      </c>
      <c r="D819" t="s">
        <v>213</v>
      </c>
      <c r="E819">
        <v>20</v>
      </c>
      <c r="F819">
        <v>596</v>
      </c>
      <c r="G819">
        <v>460</v>
      </c>
      <c r="H819">
        <v>161</v>
      </c>
      <c r="I819">
        <v>299</v>
      </c>
      <c r="J819">
        <v>0</v>
      </c>
      <c r="K819">
        <v>2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299</v>
      </c>
      <c r="T819">
        <v>0</v>
      </c>
      <c r="U819">
        <v>0</v>
      </c>
      <c r="V819">
        <v>299</v>
      </c>
      <c r="W819">
        <v>7</v>
      </c>
      <c r="X819">
        <v>5</v>
      </c>
      <c r="Y819">
        <v>2</v>
      </c>
      <c r="Z819">
        <v>0</v>
      </c>
      <c r="AA819">
        <v>292</v>
      </c>
      <c r="AB819">
        <v>137</v>
      </c>
      <c r="AC819">
        <v>21</v>
      </c>
      <c r="AD819">
        <v>60</v>
      </c>
      <c r="AE819">
        <v>6</v>
      </c>
      <c r="AF819">
        <v>1</v>
      </c>
      <c r="AG819">
        <v>17</v>
      </c>
      <c r="AH819">
        <v>0</v>
      </c>
      <c r="AI819">
        <v>9</v>
      </c>
      <c r="AJ819">
        <v>0</v>
      </c>
      <c r="AK819">
        <v>13</v>
      </c>
      <c r="AL819">
        <v>6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3</v>
      </c>
      <c r="AV819">
        <v>0</v>
      </c>
      <c r="AW819">
        <v>0</v>
      </c>
      <c r="AX819">
        <v>1</v>
      </c>
      <c r="AY819">
        <v>0</v>
      </c>
      <c r="AZ819">
        <v>0</v>
      </c>
      <c r="BA819">
        <v>137</v>
      </c>
      <c r="BB819">
        <v>33</v>
      </c>
      <c r="BC819">
        <v>6</v>
      </c>
      <c r="BD819">
        <v>3</v>
      </c>
      <c r="BE819">
        <v>7</v>
      </c>
      <c r="BF819">
        <v>0</v>
      </c>
      <c r="BG819">
        <v>0</v>
      </c>
      <c r="BH819">
        <v>0</v>
      </c>
      <c r="BI819">
        <v>8</v>
      </c>
      <c r="BJ819">
        <v>4</v>
      </c>
      <c r="BK819">
        <v>0</v>
      </c>
      <c r="BL819">
        <v>0</v>
      </c>
      <c r="BM819">
        <v>0</v>
      </c>
      <c r="BN819">
        <v>0</v>
      </c>
      <c r="BO819">
        <v>5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33</v>
      </c>
      <c r="CB819">
        <v>7</v>
      </c>
      <c r="CC819">
        <v>3</v>
      </c>
      <c r="CD819">
        <v>0</v>
      </c>
      <c r="CE819">
        <v>1</v>
      </c>
      <c r="CF819">
        <v>0</v>
      </c>
      <c r="CG819">
        <v>0</v>
      </c>
      <c r="CH819">
        <v>0</v>
      </c>
      <c r="CI819">
        <v>1</v>
      </c>
      <c r="CJ819">
        <v>1</v>
      </c>
      <c r="CK819">
        <v>0</v>
      </c>
      <c r="CL819">
        <v>1</v>
      </c>
      <c r="CM819">
        <v>0</v>
      </c>
      <c r="CN819">
        <v>0</v>
      </c>
      <c r="CO819">
        <v>0</v>
      </c>
      <c r="CP819">
        <v>0</v>
      </c>
      <c r="CQ819">
        <v>7</v>
      </c>
      <c r="CR819">
        <v>16</v>
      </c>
      <c r="CS819">
        <v>5</v>
      </c>
      <c r="CT819">
        <v>1</v>
      </c>
      <c r="CU819">
        <v>1</v>
      </c>
      <c r="CV819">
        <v>0</v>
      </c>
      <c r="CW819">
        <v>1</v>
      </c>
      <c r="CX819">
        <v>0</v>
      </c>
      <c r="CY819">
        <v>0</v>
      </c>
      <c r="CZ819">
        <v>0</v>
      </c>
      <c r="DA819">
        <v>1</v>
      </c>
      <c r="DB819">
        <v>1</v>
      </c>
      <c r="DC819">
        <v>0</v>
      </c>
      <c r="DD819">
        <v>1</v>
      </c>
      <c r="DE819">
        <v>0</v>
      </c>
      <c r="DF819">
        <v>1</v>
      </c>
      <c r="DG819">
        <v>0</v>
      </c>
      <c r="DH819">
        <v>0</v>
      </c>
      <c r="DI819">
        <v>0</v>
      </c>
      <c r="DJ819">
        <v>0</v>
      </c>
      <c r="DK819">
        <v>0</v>
      </c>
      <c r="DL819">
        <v>0</v>
      </c>
      <c r="DM819">
        <v>2</v>
      </c>
      <c r="DN819">
        <v>0</v>
      </c>
      <c r="DO819">
        <v>1</v>
      </c>
      <c r="DP819">
        <v>1</v>
      </c>
      <c r="DQ819">
        <v>16</v>
      </c>
      <c r="DR819">
        <v>20</v>
      </c>
      <c r="DS819">
        <v>4</v>
      </c>
      <c r="DT819">
        <v>1</v>
      </c>
      <c r="DU819">
        <v>10</v>
      </c>
      <c r="DV819">
        <v>0</v>
      </c>
      <c r="DW819">
        <v>0</v>
      </c>
      <c r="DX819">
        <v>0</v>
      </c>
      <c r="DY819">
        <v>0</v>
      </c>
      <c r="DZ819">
        <v>0</v>
      </c>
      <c r="EA819">
        <v>0</v>
      </c>
      <c r="EB819">
        <v>0</v>
      </c>
      <c r="EC819">
        <v>0</v>
      </c>
      <c r="ED819">
        <v>1</v>
      </c>
      <c r="EE819">
        <v>0</v>
      </c>
      <c r="EF819">
        <v>0</v>
      </c>
      <c r="EG819">
        <v>0</v>
      </c>
      <c r="EH819">
        <v>0</v>
      </c>
      <c r="EI819">
        <v>0</v>
      </c>
      <c r="EJ819">
        <v>0</v>
      </c>
      <c r="EK819">
        <v>1</v>
      </c>
      <c r="EL819">
        <v>0</v>
      </c>
      <c r="EM819">
        <v>0</v>
      </c>
      <c r="EN819">
        <v>1</v>
      </c>
      <c r="EO819">
        <v>0</v>
      </c>
      <c r="EP819">
        <v>2</v>
      </c>
      <c r="EQ819">
        <v>20</v>
      </c>
      <c r="ER819">
        <v>19</v>
      </c>
      <c r="ES819">
        <v>1</v>
      </c>
      <c r="ET819">
        <v>4</v>
      </c>
      <c r="EU819">
        <v>12</v>
      </c>
      <c r="EV819">
        <v>1</v>
      </c>
      <c r="EW819">
        <v>0</v>
      </c>
      <c r="EX819">
        <v>0</v>
      </c>
      <c r="EY819">
        <v>0</v>
      </c>
      <c r="EZ819">
        <v>0</v>
      </c>
      <c r="FA819">
        <v>0</v>
      </c>
      <c r="FB819">
        <v>0</v>
      </c>
      <c r="FC819">
        <v>0</v>
      </c>
      <c r="FD819">
        <v>0</v>
      </c>
      <c r="FE819">
        <v>0</v>
      </c>
      <c r="FF819">
        <v>0</v>
      </c>
      <c r="FG819">
        <v>0</v>
      </c>
      <c r="FH819">
        <v>0</v>
      </c>
      <c r="FI819">
        <v>0</v>
      </c>
      <c r="FJ819">
        <v>0</v>
      </c>
      <c r="FK819">
        <v>0</v>
      </c>
      <c r="FL819">
        <v>0</v>
      </c>
      <c r="FM819">
        <v>0</v>
      </c>
      <c r="FN819">
        <v>0</v>
      </c>
      <c r="FO819">
        <v>0</v>
      </c>
      <c r="FP819">
        <v>1</v>
      </c>
      <c r="FQ819">
        <v>19</v>
      </c>
      <c r="FR819">
        <v>47</v>
      </c>
      <c r="FS819">
        <v>15</v>
      </c>
      <c r="FT819">
        <v>3</v>
      </c>
      <c r="FU819">
        <v>2</v>
      </c>
      <c r="FV819">
        <v>0</v>
      </c>
      <c r="FW819">
        <v>1</v>
      </c>
      <c r="FX819">
        <v>1</v>
      </c>
      <c r="FY819">
        <v>4</v>
      </c>
      <c r="FZ819">
        <v>0</v>
      </c>
      <c r="GA819">
        <v>1</v>
      </c>
      <c r="GB819">
        <v>4</v>
      </c>
      <c r="GC819">
        <v>0</v>
      </c>
      <c r="GD819">
        <v>2</v>
      </c>
      <c r="GE819">
        <v>0</v>
      </c>
      <c r="GF819">
        <v>4</v>
      </c>
      <c r="GG819">
        <v>2</v>
      </c>
      <c r="GH819">
        <v>0</v>
      </c>
      <c r="GI819">
        <v>0</v>
      </c>
      <c r="GJ819">
        <v>0</v>
      </c>
      <c r="GK819">
        <v>0</v>
      </c>
      <c r="GL819">
        <v>0</v>
      </c>
      <c r="GM819">
        <v>0</v>
      </c>
      <c r="GN819">
        <v>0</v>
      </c>
      <c r="GO819">
        <v>5</v>
      </c>
      <c r="GP819">
        <v>3</v>
      </c>
      <c r="GQ819">
        <v>47</v>
      </c>
      <c r="GR819">
        <v>13</v>
      </c>
      <c r="GS819">
        <v>4</v>
      </c>
      <c r="GT819">
        <v>7</v>
      </c>
      <c r="GU819">
        <v>0</v>
      </c>
      <c r="GV819">
        <v>0</v>
      </c>
      <c r="GW819">
        <v>0</v>
      </c>
      <c r="GX819">
        <v>0</v>
      </c>
      <c r="GY819">
        <v>0</v>
      </c>
      <c r="GZ819">
        <v>0</v>
      </c>
      <c r="HA819">
        <v>0</v>
      </c>
      <c r="HB819">
        <v>0</v>
      </c>
      <c r="HC819">
        <v>0</v>
      </c>
      <c r="HD819">
        <v>0</v>
      </c>
      <c r="HE819">
        <v>0</v>
      </c>
      <c r="HF819">
        <v>0</v>
      </c>
      <c r="HG819">
        <v>1</v>
      </c>
      <c r="HH819">
        <v>0</v>
      </c>
      <c r="HI819">
        <v>0</v>
      </c>
      <c r="HJ819">
        <v>0</v>
      </c>
      <c r="HK819">
        <v>0</v>
      </c>
      <c r="HL819">
        <v>1</v>
      </c>
      <c r="HM819">
        <v>0</v>
      </c>
      <c r="HN819">
        <v>0</v>
      </c>
      <c r="HO819">
        <v>0</v>
      </c>
      <c r="HP819">
        <v>0</v>
      </c>
      <c r="HQ819">
        <v>13</v>
      </c>
      <c r="HR819">
        <v>0</v>
      </c>
      <c r="HS819">
        <v>0</v>
      </c>
      <c r="HT819">
        <v>0</v>
      </c>
      <c r="HU819">
        <v>0</v>
      </c>
      <c r="HV819">
        <v>0</v>
      </c>
      <c r="HW819">
        <v>0</v>
      </c>
      <c r="HX819">
        <v>0</v>
      </c>
      <c r="HY819">
        <v>0</v>
      </c>
      <c r="HZ819">
        <v>0</v>
      </c>
      <c r="IA819">
        <v>0</v>
      </c>
      <c r="IB819">
        <v>0</v>
      </c>
      <c r="IC819">
        <v>0</v>
      </c>
      <c r="ID819">
        <v>0</v>
      </c>
      <c r="IE819">
        <v>0</v>
      </c>
    </row>
    <row r="820" spans="1:239">
      <c r="A820" t="s">
        <v>212</v>
      </c>
      <c r="B820" t="s">
        <v>211</v>
      </c>
      <c r="C820" t="str">
        <f>"062014"</f>
        <v>062014</v>
      </c>
      <c r="D820" t="s">
        <v>210</v>
      </c>
      <c r="E820">
        <v>21</v>
      </c>
      <c r="F820">
        <v>498</v>
      </c>
      <c r="G820">
        <v>390</v>
      </c>
      <c r="H820">
        <v>116</v>
      </c>
      <c r="I820">
        <v>274</v>
      </c>
      <c r="J820">
        <v>0</v>
      </c>
      <c r="K820">
        <v>3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274</v>
      </c>
      <c r="T820">
        <v>0</v>
      </c>
      <c r="U820">
        <v>0</v>
      </c>
      <c r="V820">
        <v>274</v>
      </c>
      <c r="W820">
        <v>4</v>
      </c>
      <c r="X820">
        <v>2</v>
      </c>
      <c r="Y820">
        <v>1</v>
      </c>
      <c r="Z820">
        <v>0</v>
      </c>
      <c r="AA820">
        <v>270</v>
      </c>
      <c r="AB820">
        <v>149</v>
      </c>
      <c r="AC820">
        <v>11</v>
      </c>
      <c r="AD820">
        <v>77</v>
      </c>
      <c r="AE820">
        <v>4</v>
      </c>
      <c r="AF820">
        <v>0</v>
      </c>
      <c r="AG820">
        <v>5</v>
      </c>
      <c r="AH820">
        <v>0</v>
      </c>
      <c r="AI820">
        <v>21</v>
      </c>
      <c r="AJ820">
        <v>1</v>
      </c>
      <c r="AK820">
        <v>17</v>
      </c>
      <c r="AL820">
        <v>2</v>
      </c>
      <c r="AM820">
        <v>1</v>
      </c>
      <c r="AN820">
        <v>0</v>
      </c>
      <c r="AO820">
        <v>0</v>
      </c>
      <c r="AP820">
        <v>0</v>
      </c>
      <c r="AQ820">
        <v>1</v>
      </c>
      <c r="AR820">
        <v>0</v>
      </c>
      <c r="AS820">
        <v>0</v>
      </c>
      <c r="AT820">
        <v>0</v>
      </c>
      <c r="AU820">
        <v>3</v>
      </c>
      <c r="AV820">
        <v>1</v>
      </c>
      <c r="AW820">
        <v>0</v>
      </c>
      <c r="AX820">
        <v>2</v>
      </c>
      <c r="AY820">
        <v>2</v>
      </c>
      <c r="AZ820">
        <v>1</v>
      </c>
      <c r="BA820">
        <v>149</v>
      </c>
      <c r="BB820">
        <v>27</v>
      </c>
      <c r="BC820">
        <v>5</v>
      </c>
      <c r="BD820">
        <v>1</v>
      </c>
      <c r="BE820">
        <v>11</v>
      </c>
      <c r="BF820">
        <v>0</v>
      </c>
      <c r="BG820">
        <v>1</v>
      </c>
      <c r="BH820">
        <v>0</v>
      </c>
      <c r="BI820">
        <v>1</v>
      </c>
      <c r="BJ820">
        <v>5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1</v>
      </c>
      <c r="BT820">
        <v>0</v>
      </c>
      <c r="BU820">
        <v>0</v>
      </c>
      <c r="BV820">
        <v>1</v>
      </c>
      <c r="BW820">
        <v>1</v>
      </c>
      <c r="BX820">
        <v>0</v>
      </c>
      <c r="BY820">
        <v>0</v>
      </c>
      <c r="BZ820">
        <v>0</v>
      </c>
      <c r="CA820">
        <v>27</v>
      </c>
      <c r="CB820">
        <v>4</v>
      </c>
      <c r="CC820">
        <v>1</v>
      </c>
      <c r="CD820">
        <v>0</v>
      </c>
      <c r="CE820">
        <v>1</v>
      </c>
      <c r="CF820">
        <v>1</v>
      </c>
      <c r="CG820">
        <v>0</v>
      </c>
      <c r="CH820">
        <v>0</v>
      </c>
      <c r="CI820">
        <v>0</v>
      </c>
      <c r="CJ820">
        <v>0</v>
      </c>
      <c r="CK820">
        <v>1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4</v>
      </c>
      <c r="CR820">
        <v>13</v>
      </c>
      <c r="CS820">
        <v>7</v>
      </c>
      <c r="CT820">
        <v>1</v>
      </c>
      <c r="CU820">
        <v>1</v>
      </c>
      <c r="CV820">
        <v>3</v>
      </c>
      <c r="CW820">
        <v>0</v>
      </c>
      <c r="CX820">
        <v>1</v>
      </c>
      <c r="CY820">
        <v>0</v>
      </c>
      <c r="CZ820">
        <v>0</v>
      </c>
      <c r="DA820">
        <v>0</v>
      </c>
      <c r="DB820">
        <v>0</v>
      </c>
      <c r="DC820">
        <v>0</v>
      </c>
      <c r="DD820">
        <v>0</v>
      </c>
      <c r="DE820">
        <v>0</v>
      </c>
      <c r="DF820">
        <v>0</v>
      </c>
      <c r="DG820">
        <v>0</v>
      </c>
      <c r="DH820">
        <v>0</v>
      </c>
      <c r="DI820">
        <v>0</v>
      </c>
      <c r="DJ820">
        <v>0</v>
      </c>
      <c r="DK820">
        <v>0</v>
      </c>
      <c r="DL820">
        <v>0</v>
      </c>
      <c r="DM820">
        <v>0</v>
      </c>
      <c r="DN820">
        <v>0</v>
      </c>
      <c r="DO820">
        <v>0</v>
      </c>
      <c r="DP820">
        <v>0</v>
      </c>
      <c r="DQ820">
        <v>13</v>
      </c>
      <c r="DR820">
        <v>5</v>
      </c>
      <c r="DS820">
        <v>1</v>
      </c>
      <c r="DT820">
        <v>0</v>
      </c>
      <c r="DU820">
        <v>3</v>
      </c>
      <c r="DV820">
        <v>0</v>
      </c>
      <c r="DW820">
        <v>0</v>
      </c>
      <c r="DX820">
        <v>0</v>
      </c>
      <c r="DY820">
        <v>0</v>
      </c>
      <c r="DZ820">
        <v>0</v>
      </c>
      <c r="EA820">
        <v>0</v>
      </c>
      <c r="EB820">
        <v>0</v>
      </c>
      <c r="EC820">
        <v>0</v>
      </c>
      <c r="ED820">
        <v>0</v>
      </c>
      <c r="EE820">
        <v>0</v>
      </c>
      <c r="EF820">
        <v>0</v>
      </c>
      <c r="EG820">
        <v>0</v>
      </c>
      <c r="EH820">
        <v>0</v>
      </c>
      <c r="EI820">
        <v>0</v>
      </c>
      <c r="EJ820">
        <v>1</v>
      </c>
      <c r="EK820">
        <v>0</v>
      </c>
      <c r="EL820">
        <v>0</v>
      </c>
      <c r="EM820">
        <v>0</v>
      </c>
      <c r="EN820">
        <v>0</v>
      </c>
      <c r="EO820">
        <v>0</v>
      </c>
      <c r="EP820">
        <v>0</v>
      </c>
      <c r="EQ820">
        <v>5</v>
      </c>
      <c r="ER820">
        <v>6</v>
      </c>
      <c r="ES820">
        <v>0</v>
      </c>
      <c r="ET820">
        <v>3</v>
      </c>
      <c r="EU820">
        <v>2</v>
      </c>
      <c r="EV820">
        <v>0</v>
      </c>
      <c r="EW820">
        <v>0</v>
      </c>
      <c r="EX820">
        <v>0</v>
      </c>
      <c r="EY820">
        <v>0</v>
      </c>
      <c r="EZ820">
        <v>0</v>
      </c>
      <c r="FA820">
        <v>0</v>
      </c>
      <c r="FB820">
        <v>0</v>
      </c>
      <c r="FC820">
        <v>0</v>
      </c>
      <c r="FD820">
        <v>0</v>
      </c>
      <c r="FE820">
        <v>0</v>
      </c>
      <c r="FF820">
        <v>0</v>
      </c>
      <c r="FG820">
        <v>0</v>
      </c>
      <c r="FH820">
        <v>0</v>
      </c>
      <c r="FI820">
        <v>0</v>
      </c>
      <c r="FJ820">
        <v>0</v>
      </c>
      <c r="FK820">
        <v>0</v>
      </c>
      <c r="FL820">
        <v>0</v>
      </c>
      <c r="FM820">
        <v>0</v>
      </c>
      <c r="FN820">
        <v>0</v>
      </c>
      <c r="FO820">
        <v>0</v>
      </c>
      <c r="FP820">
        <v>1</v>
      </c>
      <c r="FQ820">
        <v>6</v>
      </c>
      <c r="FR820">
        <v>41</v>
      </c>
      <c r="FS820">
        <v>31</v>
      </c>
      <c r="FT820">
        <v>3</v>
      </c>
      <c r="FU820">
        <v>1</v>
      </c>
      <c r="FV820">
        <v>0</v>
      </c>
      <c r="FW820">
        <v>0</v>
      </c>
      <c r="FX820">
        <v>3</v>
      </c>
      <c r="FY820">
        <v>1</v>
      </c>
      <c r="FZ820">
        <v>0</v>
      </c>
      <c r="GA820">
        <v>0</v>
      </c>
      <c r="GB820">
        <v>0</v>
      </c>
      <c r="GC820">
        <v>0</v>
      </c>
      <c r="GD820">
        <v>0</v>
      </c>
      <c r="GE820">
        <v>0</v>
      </c>
      <c r="GF820">
        <v>0</v>
      </c>
      <c r="GG820">
        <v>0</v>
      </c>
      <c r="GH820">
        <v>0</v>
      </c>
      <c r="GI820">
        <v>0</v>
      </c>
      <c r="GJ820">
        <v>0</v>
      </c>
      <c r="GK820">
        <v>0</v>
      </c>
      <c r="GL820">
        <v>0</v>
      </c>
      <c r="GM820">
        <v>1</v>
      </c>
      <c r="GN820">
        <v>0</v>
      </c>
      <c r="GO820">
        <v>1</v>
      </c>
      <c r="GP820">
        <v>0</v>
      </c>
      <c r="GQ820">
        <v>41</v>
      </c>
      <c r="GR820">
        <v>25</v>
      </c>
      <c r="GS820">
        <v>4</v>
      </c>
      <c r="GT820">
        <v>20</v>
      </c>
      <c r="GU820">
        <v>0</v>
      </c>
      <c r="GV820">
        <v>0</v>
      </c>
      <c r="GW820">
        <v>0</v>
      </c>
      <c r="GX820">
        <v>0</v>
      </c>
      <c r="GY820">
        <v>0</v>
      </c>
      <c r="GZ820">
        <v>0</v>
      </c>
      <c r="HA820">
        <v>0</v>
      </c>
      <c r="HB820">
        <v>0</v>
      </c>
      <c r="HC820">
        <v>0</v>
      </c>
      <c r="HD820">
        <v>0</v>
      </c>
      <c r="HE820">
        <v>0</v>
      </c>
      <c r="HF820">
        <v>0</v>
      </c>
      <c r="HG820">
        <v>0</v>
      </c>
      <c r="HH820">
        <v>0</v>
      </c>
      <c r="HI820">
        <v>0</v>
      </c>
      <c r="HJ820">
        <v>0</v>
      </c>
      <c r="HK820">
        <v>0</v>
      </c>
      <c r="HL820">
        <v>1</v>
      </c>
      <c r="HM820">
        <v>0</v>
      </c>
      <c r="HN820">
        <v>0</v>
      </c>
      <c r="HO820">
        <v>0</v>
      </c>
      <c r="HP820">
        <v>0</v>
      </c>
      <c r="HQ820">
        <v>25</v>
      </c>
      <c r="HR820">
        <v>0</v>
      </c>
      <c r="HS820">
        <v>0</v>
      </c>
      <c r="HT820">
        <v>0</v>
      </c>
      <c r="HU820">
        <v>0</v>
      </c>
      <c r="HV820">
        <v>0</v>
      </c>
      <c r="HW820">
        <v>0</v>
      </c>
      <c r="HX820">
        <v>0</v>
      </c>
      <c r="HY820">
        <v>0</v>
      </c>
      <c r="HZ820">
        <v>0</v>
      </c>
      <c r="IA820">
        <v>0</v>
      </c>
      <c r="IB820">
        <v>0</v>
      </c>
      <c r="IC820">
        <v>0</v>
      </c>
      <c r="ID820">
        <v>0</v>
      </c>
      <c r="IE820">
        <v>0</v>
      </c>
    </row>
    <row r="821" spans="1:239">
      <c r="A821" t="s">
        <v>209</v>
      </c>
      <c r="B821" t="s">
        <v>202</v>
      </c>
      <c r="C821" t="str">
        <f>"062015"</f>
        <v>062015</v>
      </c>
      <c r="D821" t="s">
        <v>208</v>
      </c>
      <c r="E821">
        <v>1</v>
      </c>
      <c r="F821">
        <v>1649</v>
      </c>
      <c r="G821">
        <v>1270</v>
      </c>
      <c r="H821">
        <v>516</v>
      </c>
      <c r="I821">
        <v>754</v>
      </c>
      <c r="J821">
        <v>1</v>
      </c>
      <c r="K821">
        <v>10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754</v>
      </c>
      <c r="T821">
        <v>0</v>
      </c>
      <c r="U821">
        <v>0</v>
      </c>
      <c r="V821">
        <v>754</v>
      </c>
      <c r="W821">
        <v>20</v>
      </c>
      <c r="X821">
        <v>9</v>
      </c>
      <c r="Y821">
        <v>11</v>
      </c>
      <c r="Z821">
        <v>0</v>
      </c>
      <c r="AA821">
        <v>734</v>
      </c>
      <c r="AB821">
        <v>324</v>
      </c>
      <c r="AC821">
        <v>34</v>
      </c>
      <c r="AD821">
        <v>139</v>
      </c>
      <c r="AE821">
        <v>10</v>
      </c>
      <c r="AF821">
        <v>1</v>
      </c>
      <c r="AG821">
        <v>4</v>
      </c>
      <c r="AH821">
        <v>1</v>
      </c>
      <c r="AI821">
        <v>21</v>
      </c>
      <c r="AJ821">
        <v>23</v>
      </c>
      <c r="AK821">
        <v>70</v>
      </c>
      <c r="AL821">
        <v>4</v>
      </c>
      <c r="AM821">
        <v>2</v>
      </c>
      <c r="AN821">
        <v>1</v>
      </c>
      <c r="AO821">
        <v>0</v>
      </c>
      <c r="AP821">
        <v>1</v>
      </c>
      <c r="AQ821">
        <v>0</v>
      </c>
      <c r="AR821">
        <v>2</v>
      </c>
      <c r="AS821">
        <v>0</v>
      </c>
      <c r="AT821">
        <v>0</v>
      </c>
      <c r="AU821">
        <v>3</v>
      </c>
      <c r="AV821">
        <v>2</v>
      </c>
      <c r="AW821">
        <v>1</v>
      </c>
      <c r="AX821">
        <v>0</v>
      </c>
      <c r="AY821">
        <v>0</v>
      </c>
      <c r="AZ821">
        <v>5</v>
      </c>
      <c r="BA821">
        <v>324</v>
      </c>
      <c r="BB821">
        <v>137</v>
      </c>
      <c r="BC821">
        <v>16</v>
      </c>
      <c r="BD821">
        <v>18</v>
      </c>
      <c r="BE821">
        <v>40</v>
      </c>
      <c r="BF821">
        <v>6</v>
      </c>
      <c r="BG821">
        <v>1</v>
      </c>
      <c r="BH821">
        <v>3</v>
      </c>
      <c r="BI821">
        <v>19</v>
      </c>
      <c r="BJ821">
        <v>19</v>
      </c>
      <c r="BK821">
        <v>0</v>
      </c>
      <c r="BL821">
        <v>1</v>
      </c>
      <c r="BM821">
        <v>0</v>
      </c>
      <c r="BN821">
        <v>0</v>
      </c>
      <c r="BO821">
        <v>0</v>
      </c>
      <c r="BP821">
        <v>1</v>
      </c>
      <c r="BQ821">
        <v>0</v>
      </c>
      <c r="BR821">
        <v>1</v>
      </c>
      <c r="BS821">
        <v>3</v>
      </c>
      <c r="BT821">
        <v>0</v>
      </c>
      <c r="BU821">
        <v>1</v>
      </c>
      <c r="BV821">
        <v>0</v>
      </c>
      <c r="BW821">
        <v>5</v>
      </c>
      <c r="BX821">
        <v>1</v>
      </c>
      <c r="BY821">
        <v>0</v>
      </c>
      <c r="BZ821">
        <v>2</v>
      </c>
      <c r="CA821">
        <v>137</v>
      </c>
      <c r="CB821">
        <v>21</v>
      </c>
      <c r="CC821">
        <v>12</v>
      </c>
      <c r="CD821">
        <v>1</v>
      </c>
      <c r="CE821">
        <v>4</v>
      </c>
      <c r="CF821">
        <v>0</v>
      </c>
      <c r="CG821">
        <v>1</v>
      </c>
      <c r="CH821">
        <v>0</v>
      </c>
      <c r="CI821">
        <v>1</v>
      </c>
      <c r="CJ821">
        <v>0</v>
      </c>
      <c r="CK821">
        <v>1</v>
      </c>
      <c r="CL821">
        <v>0</v>
      </c>
      <c r="CM821">
        <v>0</v>
      </c>
      <c r="CN821">
        <v>1</v>
      </c>
      <c r="CO821">
        <v>0</v>
      </c>
      <c r="CP821">
        <v>0</v>
      </c>
      <c r="CQ821">
        <v>21</v>
      </c>
      <c r="CR821">
        <v>20</v>
      </c>
      <c r="CS821">
        <v>9</v>
      </c>
      <c r="CT821">
        <v>0</v>
      </c>
      <c r="CU821">
        <v>1</v>
      </c>
      <c r="CV821">
        <v>2</v>
      </c>
      <c r="CW821">
        <v>1</v>
      </c>
      <c r="CX821">
        <v>0</v>
      </c>
      <c r="CY821">
        <v>1</v>
      </c>
      <c r="CZ821">
        <v>0</v>
      </c>
      <c r="DA821">
        <v>2</v>
      </c>
      <c r="DB821">
        <v>0</v>
      </c>
      <c r="DC821">
        <v>0</v>
      </c>
      <c r="DD821">
        <v>0</v>
      </c>
      <c r="DE821">
        <v>0</v>
      </c>
      <c r="DF821">
        <v>1</v>
      </c>
      <c r="DG821">
        <v>0</v>
      </c>
      <c r="DH821">
        <v>0</v>
      </c>
      <c r="DI821">
        <v>0</v>
      </c>
      <c r="DJ821">
        <v>0</v>
      </c>
      <c r="DK821">
        <v>0</v>
      </c>
      <c r="DL821">
        <v>0</v>
      </c>
      <c r="DM821">
        <v>0</v>
      </c>
      <c r="DN821">
        <v>1</v>
      </c>
      <c r="DO821">
        <v>0</v>
      </c>
      <c r="DP821">
        <v>2</v>
      </c>
      <c r="DQ821">
        <v>20</v>
      </c>
      <c r="DR821">
        <v>56</v>
      </c>
      <c r="DS821">
        <v>11</v>
      </c>
      <c r="DT821">
        <v>1</v>
      </c>
      <c r="DU821">
        <v>24</v>
      </c>
      <c r="DV821">
        <v>2</v>
      </c>
      <c r="DW821">
        <v>0</v>
      </c>
      <c r="DX821">
        <v>0</v>
      </c>
      <c r="DY821">
        <v>0</v>
      </c>
      <c r="DZ821">
        <v>0</v>
      </c>
      <c r="EA821">
        <v>1</v>
      </c>
      <c r="EB821">
        <v>0</v>
      </c>
      <c r="EC821">
        <v>9</v>
      </c>
      <c r="ED821">
        <v>0</v>
      </c>
      <c r="EE821">
        <v>0</v>
      </c>
      <c r="EF821">
        <v>0</v>
      </c>
      <c r="EG821">
        <v>0</v>
      </c>
      <c r="EH821">
        <v>1</v>
      </c>
      <c r="EI821">
        <v>0</v>
      </c>
      <c r="EJ821">
        <v>2</v>
      </c>
      <c r="EK821">
        <v>1</v>
      </c>
      <c r="EL821">
        <v>0</v>
      </c>
      <c r="EM821">
        <v>0</v>
      </c>
      <c r="EN821">
        <v>0</v>
      </c>
      <c r="EO821">
        <v>4</v>
      </c>
      <c r="EP821">
        <v>0</v>
      </c>
      <c r="EQ821">
        <v>56</v>
      </c>
      <c r="ER821">
        <v>55</v>
      </c>
      <c r="ES821">
        <v>9</v>
      </c>
      <c r="ET821">
        <v>9</v>
      </c>
      <c r="EU821">
        <v>21</v>
      </c>
      <c r="EV821">
        <v>0</v>
      </c>
      <c r="EW821">
        <v>1</v>
      </c>
      <c r="EX821">
        <v>0</v>
      </c>
      <c r="EY821">
        <v>4</v>
      </c>
      <c r="EZ821">
        <v>0</v>
      </c>
      <c r="FA821">
        <v>0</v>
      </c>
      <c r="FB821">
        <v>0</v>
      </c>
      <c r="FC821">
        <v>5</v>
      </c>
      <c r="FD821">
        <v>0</v>
      </c>
      <c r="FE821">
        <v>0</v>
      </c>
      <c r="FF821">
        <v>0</v>
      </c>
      <c r="FG821">
        <v>1</v>
      </c>
      <c r="FH821">
        <v>0</v>
      </c>
      <c r="FI821">
        <v>2</v>
      </c>
      <c r="FJ821">
        <v>0</v>
      </c>
      <c r="FK821">
        <v>0</v>
      </c>
      <c r="FL821">
        <v>1</v>
      </c>
      <c r="FM821">
        <v>2</v>
      </c>
      <c r="FN821">
        <v>0</v>
      </c>
      <c r="FO821">
        <v>0</v>
      </c>
      <c r="FP821">
        <v>0</v>
      </c>
      <c r="FQ821">
        <v>55</v>
      </c>
      <c r="FR821">
        <v>80</v>
      </c>
      <c r="FS821">
        <v>30</v>
      </c>
      <c r="FT821">
        <v>11</v>
      </c>
      <c r="FU821">
        <v>5</v>
      </c>
      <c r="FV821">
        <v>1</v>
      </c>
      <c r="FW821">
        <v>1</v>
      </c>
      <c r="FX821">
        <v>5</v>
      </c>
      <c r="FY821">
        <v>5</v>
      </c>
      <c r="FZ821">
        <v>5</v>
      </c>
      <c r="GA821">
        <v>2</v>
      </c>
      <c r="GB821">
        <v>5</v>
      </c>
      <c r="GC821">
        <v>0</v>
      </c>
      <c r="GD821">
        <v>0</v>
      </c>
      <c r="GE821">
        <v>2</v>
      </c>
      <c r="GF821">
        <v>1</v>
      </c>
      <c r="GG821">
        <v>0</v>
      </c>
      <c r="GH821">
        <v>1</v>
      </c>
      <c r="GI821">
        <v>1</v>
      </c>
      <c r="GJ821">
        <v>1</v>
      </c>
      <c r="GK821">
        <v>0</v>
      </c>
      <c r="GL821">
        <v>1</v>
      </c>
      <c r="GM821">
        <v>0</v>
      </c>
      <c r="GN821">
        <v>0</v>
      </c>
      <c r="GO821">
        <v>1</v>
      </c>
      <c r="GP821">
        <v>2</v>
      </c>
      <c r="GQ821">
        <v>80</v>
      </c>
      <c r="GR821">
        <v>38</v>
      </c>
      <c r="GS821">
        <v>7</v>
      </c>
      <c r="GT821">
        <v>15</v>
      </c>
      <c r="GU821">
        <v>2</v>
      </c>
      <c r="GV821">
        <v>2</v>
      </c>
      <c r="GW821">
        <v>2</v>
      </c>
      <c r="GX821">
        <v>1</v>
      </c>
      <c r="GY821">
        <v>0</v>
      </c>
      <c r="GZ821">
        <v>0</v>
      </c>
      <c r="HA821">
        <v>0</v>
      </c>
      <c r="HB821">
        <v>3</v>
      </c>
      <c r="HC821">
        <v>1</v>
      </c>
      <c r="HD821">
        <v>1</v>
      </c>
      <c r="HE821">
        <v>1</v>
      </c>
      <c r="HF821">
        <v>0</v>
      </c>
      <c r="HG821">
        <v>0</v>
      </c>
      <c r="HH821">
        <v>0</v>
      </c>
      <c r="HI821">
        <v>0</v>
      </c>
      <c r="HJ821">
        <v>1</v>
      </c>
      <c r="HK821">
        <v>0</v>
      </c>
      <c r="HL821">
        <v>0</v>
      </c>
      <c r="HM821">
        <v>0</v>
      </c>
      <c r="HN821">
        <v>1</v>
      </c>
      <c r="HO821">
        <v>1</v>
      </c>
      <c r="HP821">
        <v>0</v>
      </c>
      <c r="HQ821">
        <v>38</v>
      </c>
      <c r="HR821">
        <v>3</v>
      </c>
      <c r="HS821">
        <v>0</v>
      </c>
      <c r="HT821">
        <v>0</v>
      </c>
      <c r="HU821">
        <v>0</v>
      </c>
      <c r="HV821">
        <v>0</v>
      </c>
      <c r="HW821">
        <v>0</v>
      </c>
      <c r="HX821">
        <v>1</v>
      </c>
      <c r="HY821">
        <v>1</v>
      </c>
      <c r="HZ821">
        <v>0</v>
      </c>
      <c r="IA821">
        <v>0</v>
      </c>
      <c r="IB821">
        <v>0</v>
      </c>
      <c r="IC821">
        <v>0</v>
      </c>
      <c r="ID821">
        <v>1</v>
      </c>
      <c r="IE821">
        <v>3</v>
      </c>
    </row>
    <row r="822" spans="1:239">
      <c r="A822" t="s">
        <v>207</v>
      </c>
      <c r="B822" t="s">
        <v>202</v>
      </c>
      <c r="C822" t="str">
        <f>"062015"</f>
        <v>062015</v>
      </c>
      <c r="D822" t="s">
        <v>206</v>
      </c>
      <c r="E822">
        <v>2</v>
      </c>
      <c r="F822">
        <v>1430</v>
      </c>
      <c r="G822">
        <v>1100</v>
      </c>
      <c r="H822">
        <v>495</v>
      </c>
      <c r="I822">
        <v>605</v>
      </c>
      <c r="J822">
        <v>2</v>
      </c>
      <c r="K822">
        <v>9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605</v>
      </c>
      <c r="T822">
        <v>0</v>
      </c>
      <c r="U822">
        <v>0</v>
      </c>
      <c r="V822">
        <v>605</v>
      </c>
      <c r="W822">
        <v>15</v>
      </c>
      <c r="X822">
        <v>12</v>
      </c>
      <c r="Y822">
        <v>1</v>
      </c>
      <c r="Z822">
        <v>0</v>
      </c>
      <c r="AA822">
        <v>590</v>
      </c>
      <c r="AB822">
        <v>258</v>
      </c>
      <c r="AC822">
        <v>26</v>
      </c>
      <c r="AD822">
        <v>118</v>
      </c>
      <c r="AE822">
        <v>10</v>
      </c>
      <c r="AF822">
        <v>0</v>
      </c>
      <c r="AG822">
        <v>3</v>
      </c>
      <c r="AH822">
        <v>2</v>
      </c>
      <c r="AI822">
        <v>15</v>
      </c>
      <c r="AJ822">
        <v>26</v>
      </c>
      <c r="AK822">
        <v>38</v>
      </c>
      <c r="AL822">
        <v>2</v>
      </c>
      <c r="AM822">
        <v>0</v>
      </c>
      <c r="AN822">
        <v>0</v>
      </c>
      <c r="AO822">
        <v>0</v>
      </c>
      <c r="AP822">
        <v>2</v>
      </c>
      <c r="AQ822">
        <v>1</v>
      </c>
      <c r="AR822">
        <v>1</v>
      </c>
      <c r="AS822">
        <v>2</v>
      </c>
      <c r="AT822">
        <v>0</v>
      </c>
      <c r="AU822">
        <v>0</v>
      </c>
      <c r="AV822">
        <v>0</v>
      </c>
      <c r="AW822">
        <v>1</v>
      </c>
      <c r="AX822">
        <v>4</v>
      </c>
      <c r="AY822">
        <v>1</v>
      </c>
      <c r="AZ822">
        <v>6</v>
      </c>
      <c r="BA822">
        <v>258</v>
      </c>
      <c r="BB822">
        <v>126</v>
      </c>
      <c r="BC822">
        <v>32</v>
      </c>
      <c r="BD822">
        <v>12</v>
      </c>
      <c r="BE822">
        <v>40</v>
      </c>
      <c r="BF822">
        <v>0</v>
      </c>
      <c r="BG822">
        <v>3</v>
      </c>
      <c r="BH822">
        <v>2</v>
      </c>
      <c r="BI822">
        <v>4</v>
      </c>
      <c r="BJ822">
        <v>25</v>
      </c>
      <c r="BK822">
        <v>0</v>
      </c>
      <c r="BL822">
        <v>0</v>
      </c>
      <c r="BM822">
        <v>0</v>
      </c>
      <c r="BN822">
        <v>0</v>
      </c>
      <c r="BO822">
        <v>1</v>
      </c>
      <c r="BP822">
        <v>0</v>
      </c>
      <c r="BQ822">
        <v>2</v>
      </c>
      <c r="BR822">
        <v>0</v>
      </c>
      <c r="BS822">
        <v>3</v>
      </c>
      <c r="BT822">
        <v>0</v>
      </c>
      <c r="BU822">
        <v>0</v>
      </c>
      <c r="BV822">
        <v>0</v>
      </c>
      <c r="BW822">
        <v>1</v>
      </c>
      <c r="BX822">
        <v>1</v>
      </c>
      <c r="BY822">
        <v>0</v>
      </c>
      <c r="BZ822">
        <v>0</v>
      </c>
      <c r="CA822">
        <v>126</v>
      </c>
      <c r="CB822">
        <v>21</v>
      </c>
      <c r="CC822">
        <v>12</v>
      </c>
      <c r="CD822">
        <v>2</v>
      </c>
      <c r="CE822">
        <v>1</v>
      </c>
      <c r="CF822">
        <v>0</v>
      </c>
      <c r="CG822">
        <v>0</v>
      </c>
      <c r="CH822">
        <v>0</v>
      </c>
      <c r="CI822">
        <v>0</v>
      </c>
      <c r="CJ822">
        <v>1</v>
      </c>
      <c r="CK822">
        <v>0</v>
      </c>
      <c r="CL822">
        <v>1</v>
      </c>
      <c r="CM822">
        <v>0</v>
      </c>
      <c r="CN822">
        <v>0</v>
      </c>
      <c r="CO822">
        <v>1</v>
      </c>
      <c r="CP822">
        <v>3</v>
      </c>
      <c r="CQ822">
        <v>21</v>
      </c>
      <c r="CR822">
        <v>18</v>
      </c>
      <c r="CS822">
        <v>11</v>
      </c>
      <c r="CT822">
        <v>0</v>
      </c>
      <c r="CU822">
        <v>0</v>
      </c>
      <c r="CV822">
        <v>1</v>
      </c>
      <c r="CW822">
        <v>0</v>
      </c>
      <c r="CX822">
        <v>0</v>
      </c>
      <c r="CY822">
        <v>1</v>
      </c>
      <c r="CZ822">
        <v>1</v>
      </c>
      <c r="DA822">
        <v>1</v>
      </c>
      <c r="DB822">
        <v>0</v>
      </c>
      <c r="DC822">
        <v>0</v>
      </c>
      <c r="DD822">
        <v>0</v>
      </c>
      <c r="DE822">
        <v>0</v>
      </c>
      <c r="DF822">
        <v>1</v>
      </c>
      <c r="DG822">
        <v>0</v>
      </c>
      <c r="DH822">
        <v>0</v>
      </c>
      <c r="DI822">
        <v>0</v>
      </c>
      <c r="DJ822">
        <v>0</v>
      </c>
      <c r="DK822">
        <v>0</v>
      </c>
      <c r="DL822">
        <v>0</v>
      </c>
      <c r="DM822">
        <v>0</v>
      </c>
      <c r="DN822">
        <v>0</v>
      </c>
      <c r="DO822">
        <v>2</v>
      </c>
      <c r="DP822">
        <v>0</v>
      </c>
      <c r="DQ822">
        <v>18</v>
      </c>
      <c r="DR822">
        <v>35</v>
      </c>
      <c r="DS822">
        <v>10</v>
      </c>
      <c r="DT822">
        <v>1</v>
      </c>
      <c r="DU822">
        <v>12</v>
      </c>
      <c r="DV822">
        <v>0</v>
      </c>
      <c r="DW822">
        <v>0</v>
      </c>
      <c r="DX822">
        <v>0</v>
      </c>
      <c r="DY822">
        <v>0</v>
      </c>
      <c r="DZ822">
        <v>0</v>
      </c>
      <c r="EA822">
        <v>0</v>
      </c>
      <c r="EB822">
        <v>0</v>
      </c>
      <c r="EC822">
        <v>7</v>
      </c>
      <c r="ED822">
        <v>0</v>
      </c>
      <c r="EE822">
        <v>0</v>
      </c>
      <c r="EF822">
        <v>0</v>
      </c>
      <c r="EG822">
        <v>0</v>
      </c>
      <c r="EH822">
        <v>0</v>
      </c>
      <c r="EI822">
        <v>1</v>
      </c>
      <c r="EJ822">
        <v>1</v>
      </c>
      <c r="EK822">
        <v>0</v>
      </c>
      <c r="EL822">
        <v>0</v>
      </c>
      <c r="EM822">
        <v>0</v>
      </c>
      <c r="EN822">
        <v>0</v>
      </c>
      <c r="EO822">
        <v>0</v>
      </c>
      <c r="EP822">
        <v>3</v>
      </c>
      <c r="EQ822">
        <v>35</v>
      </c>
      <c r="ER822">
        <v>44</v>
      </c>
      <c r="ES822">
        <v>6</v>
      </c>
      <c r="ET822">
        <v>6</v>
      </c>
      <c r="EU822">
        <v>18</v>
      </c>
      <c r="EV822">
        <v>1</v>
      </c>
      <c r="EW822">
        <v>1</v>
      </c>
      <c r="EX822">
        <v>1</v>
      </c>
      <c r="EY822">
        <v>1</v>
      </c>
      <c r="EZ822">
        <v>0</v>
      </c>
      <c r="FA822">
        <v>1</v>
      </c>
      <c r="FB822">
        <v>0</v>
      </c>
      <c r="FC822">
        <v>3</v>
      </c>
      <c r="FD822">
        <v>1</v>
      </c>
      <c r="FE822">
        <v>0</v>
      </c>
      <c r="FF822">
        <v>1</v>
      </c>
      <c r="FG822">
        <v>1</v>
      </c>
      <c r="FH822">
        <v>0</v>
      </c>
      <c r="FI822">
        <v>0</v>
      </c>
      <c r="FJ822">
        <v>1</v>
      </c>
      <c r="FK822">
        <v>1</v>
      </c>
      <c r="FL822">
        <v>0</v>
      </c>
      <c r="FM822">
        <v>1</v>
      </c>
      <c r="FN822">
        <v>0</v>
      </c>
      <c r="FO822">
        <v>0</v>
      </c>
      <c r="FP822">
        <v>0</v>
      </c>
      <c r="FQ822">
        <v>44</v>
      </c>
      <c r="FR822">
        <v>52</v>
      </c>
      <c r="FS822">
        <v>14</v>
      </c>
      <c r="FT822">
        <v>5</v>
      </c>
      <c r="FU822">
        <v>4</v>
      </c>
      <c r="FV822">
        <v>0</v>
      </c>
      <c r="FW822">
        <v>2</v>
      </c>
      <c r="FX822">
        <v>8</v>
      </c>
      <c r="FY822">
        <v>2</v>
      </c>
      <c r="FZ822">
        <v>1</v>
      </c>
      <c r="GA822">
        <v>3</v>
      </c>
      <c r="GB822">
        <v>2</v>
      </c>
      <c r="GC822">
        <v>0</v>
      </c>
      <c r="GD822">
        <v>1</v>
      </c>
      <c r="GE822">
        <v>1</v>
      </c>
      <c r="GF822">
        <v>3</v>
      </c>
      <c r="GG822">
        <v>2</v>
      </c>
      <c r="GH822">
        <v>1</v>
      </c>
      <c r="GI822">
        <v>0</v>
      </c>
      <c r="GJ822">
        <v>0</v>
      </c>
      <c r="GK822">
        <v>1</v>
      </c>
      <c r="GL822">
        <v>0</v>
      </c>
      <c r="GM822">
        <v>0</v>
      </c>
      <c r="GN822">
        <v>1</v>
      </c>
      <c r="GO822">
        <v>0</v>
      </c>
      <c r="GP822">
        <v>1</v>
      </c>
      <c r="GQ822">
        <v>52</v>
      </c>
      <c r="GR822">
        <v>35</v>
      </c>
      <c r="GS822">
        <v>12</v>
      </c>
      <c r="GT822">
        <v>6</v>
      </c>
      <c r="GU822">
        <v>1</v>
      </c>
      <c r="GV822">
        <v>1</v>
      </c>
      <c r="GW822">
        <v>3</v>
      </c>
      <c r="GX822">
        <v>2</v>
      </c>
      <c r="GY822">
        <v>0</v>
      </c>
      <c r="GZ822">
        <v>0</v>
      </c>
      <c r="HA822">
        <v>0</v>
      </c>
      <c r="HB822">
        <v>2</v>
      </c>
      <c r="HC822">
        <v>1</v>
      </c>
      <c r="HD822">
        <v>0</v>
      </c>
      <c r="HE822">
        <v>0</v>
      </c>
      <c r="HF822">
        <v>0</v>
      </c>
      <c r="HG822">
        <v>0</v>
      </c>
      <c r="HH822">
        <v>0</v>
      </c>
      <c r="HI822">
        <v>0</v>
      </c>
      <c r="HJ822">
        <v>1</v>
      </c>
      <c r="HK822">
        <v>0</v>
      </c>
      <c r="HL822">
        <v>0</v>
      </c>
      <c r="HM822">
        <v>3</v>
      </c>
      <c r="HN822">
        <v>1</v>
      </c>
      <c r="HO822">
        <v>0</v>
      </c>
      <c r="HP822">
        <v>2</v>
      </c>
      <c r="HQ822">
        <v>35</v>
      </c>
      <c r="HR822">
        <v>1</v>
      </c>
      <c r="HS822">
        <v>1</v>
      </c>
      <c r="HT822">
        <v>0</v>
      </c>
      <c r="HU822">
        <v>0</v>
      </c>
      <c r="HV822">
        <v>0</v>
      </c>
      <c r="HW822">
        <v>0</v>
      </c>
      <c r="HX822">
        <v>0</v>
      </c>
      <c r="HY822">
        <v>0</v>
      </c>
      <c r="HZ822">
        <v>0</v>
      </c>
      <c r="IA822">
        <v>0</v>
      </c>
      <c r="IB822">
        <v>0</v>
      </c>
      <c r="IC822">
        <v>0</v>
      </c>
      <c r="ID822">
        <v>0</v>
      </c>
      <c r="IE822">
        <v>1</v>
      </c>
    </row>
    <row r="823" spans="1:239">
      <c r="A823" t="s">
        <v>205</v>
      </c>
      <c r="B823" t="s">
        <v>202</v>
      </c>
      <c r="C823" t="str">
        <f>"062015"</f>
        <v>062015</v>
      </c>
      <c r="D823" t="s">
        <v>201</v>
      </c>
      <c r="E823">
        <v>3</v>
      </c>
      <c r="F823">
        <v>1217</v>
      </c>
      <c r="G823">
        <v>930</v>
      </c>
      <c r="H823">
        <v>526</v>
      </c>
      <c r="I823">
        <v>404</v>
      </c>
      <c r="J823">
        <v>1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404</v>
      </c>
      <c r="T823">
        <v>0</v>
      </c>
      <c r="U823">
        <v>0</v>
      </c>
      <c r="V823">
        <v>404</v>
      </c>
      <c r="W823">
        <v>9</v>
      </c>
      <c r="X823">
        <v>8</v>
      </c>
      <c r="Y823">
        <v>1</v>
      </c>
      <c r="Z823">
        <v>0</v>
      </c>
      <c r="AA823">
        <v>395</v>
      </c>
      <c r="AB823">
        <v>187</v>
      </c>
      <c r="AC823">
        <v>23</v>
      </c>
      <c r="AD823">
        <v>69</v>
      </c>
      <c r="AE823">
        <v>1</v>
      </c>
      <c r="AF823">
        <v>0</v>
      </c>
      <c r="AG823">
        <v>2</v>
      </c>
      <c r="AH823">
        <v>2</v>
      </c>
      <c r="AI823">
        <v>21</v>
      </c>
      <c r="AJ823">
        <v>11</v>
      </c>
      <c r="AK823">
        <v>45</v>
      </c>
      <c r="AL823">
        <v>0</v>
      </c>
      <c r="AM823">
        <v>2</v>
      </c>
      <c r="AN823">
        <v>0</v>
      </c>
      <c r="AO823">
        <v>0</v>
      </c>
      <c r="AP823">
        <v>0</v>
      </c>
      <c r="AQ823">
        <v>0</v>
      </c>
      <c r="AR823">
        <v>1</v>
      </c>
      <c r="AS823">
        <v>1</v>
      </c>
      <c r="AT823">
        <v>1</v>
      </c>
      <c r="AU823">
        <v>1</v>
      </c>
      <c r="AV823">
        <v>0</v>
      </c>
      <c r="AW823">
        <v>0</v>
      </c>
      <c r="AX823">
        <v>7</v>
      </c>
      <c r="AY823">
        <v>0</v>
      </c>
      <c r="AZ823">
        <v>0</v>
      </c>
      <c r="BA823">
        <v>187</v>
      </c>
      <c r="BB823">
        <v>40</v>
      </c>
      <c r="BC823">
        <v>5</v>
      </c>
      <c r="BD823">
        <v>1</v>
      </c>
      <c r="BE823">
        <v>14</v>
      </c>
      <c r="BF823">
        <v>3</v>
      </c>
      <c r="BG823">
        <v>2</v>
      </c>
      <c r="BH823">
        <v>1</v>
      </c>
      <c r="BI823">
        <v>1</v>
      </c>
      <c r="BJ823">
        <v>3</v>
      </c>
      <c r="BK823">
        <v>2</v>
      </c>
      <c r="BL823">
        <v>0</v>
      </c>
      <c r="BM823">
        <v>1</v>
      </c>
      <c r="BN823">
        <v>1</v>
      </c>
      <c r="BO823">
        <v>0</v>
      </c>
      <c r="BP823">
        <v>0</v>
      </c>
      <c r="BQ823">
        <v>1</v>
      </c>
      <c r="BR823">
        <v>0</v>
      </c>
      <c r="BS823">
        <v>2</v>
      </c>
      <c r="BT823">
        <v>0</v>
      </c>
      <c r="BU823">
        <v>0</v>
      </c>
      <c r="BV823">
        <v>1</v>
      </c>
      <c r="BW823">
        <v>0</v>
      </c>
      <c r="BX823">
        <v>1</v>
      </c>
      <c r="BY823">
        <v>1</v>
      </c>
      <c r="BZ823">
        <v>0</v>
      </c>
      <c r="CA823">
        <v>40</v>
      </c>
      <c r="CB823">
        <v>9</v>
      </c>
      <c r="CC823">
        <v>3</v>
      </c>
      <c r="CD823">
        <v>2</v>
      </c>
      <c r="CE823">
        <v>2</v>
      </c>
      <c r="CF823">
        <v>0</v>
      </c>
      <c r="CG823">
        <v>0</v>
      </c>
      <c r="CH823">
        <v>0</v>
      </c>
      <c r="CI823">
        <v>1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1</v>
      </c>
      <c r="CQ823">
        <v>9</v>
      </c>
      <c r="CR823">
        <v>20</v>
      </c>
      <c r="CS823">
        <v>10</v>
      </c>
      <c r="CT823">
        <v>0</v>
      </c>
      <c r="CU823">
        <v>0</v>
      </c>
      <c r="CV823">
        <v>1</v>
      </c>
      <c r="CW823">
        <v>3</v>
      </c>
      <c r="CX823">
        <v>0</v>
      </c>
      <c r="CY823">
        <v>0</v>
      </c>
      <c r="CZ823">
        <v>0</v>
      </c>
      <c r="DA823">
        <v>0</v>
      </c>
      <c r="DB823">
        <v>2</v>
      </c>
      <c r="DC823">
        <v>0</v>
      </c>
      <c r="DD823">
        <v>1</v>
      </c>
      <c r="DE823">
        <v>0</v>
      </c>
      <c r="DF823">
        <v>2</v>
      </c>
      <c r="DG823">
        <v>0</v>
      </c>
      <c r="DH823">
        <v>0</v>
      </c>
      <c r="DI823">
        <v>0</v>
      </c>
      <c r="DJ823">
        <v>0</v>
      </c>
      <c r="DK823">
        <v>0</v>
      </c>
      <c r="DL823">
        <v>0</v>
      </c>
      <c r="DM823">
        <v>0</v>
      </c>
      <c r="DN823">
        <v>0</v>
      </c>
      <c r="DO823">
        <v>0</v>
      </c>
      <c r="DP823">
        <v>1</v>
      </c>
      <c r="DQ823">
        <v>20</v>
      </c>
      <c r="DR823">
        <v>62</v>
      </c>
      <c r="DS823">
        <v>14</v>
      </c>
      <c r="DT823">
        <v>1</v>
      </c>
      <c r="DU823">
        <v>29</v>
      </c>
      <c r="DV823">
        <v>0</v>
      </c>
      <c r="DW823">
        <v>1</v>
      </c>
      <c r="DX823">
        <v>1</v>
      </c>
      <c r="DY823">
        <v>0</v>
      </c>
      <c r="DZ823">
        <v>1</v>
      </c>
      <c r="EA823">
        <v>0</v>
      </c>
      <c r="EB823">
        <v>0</v>
      </c>
      <c r="EC823">
        <v>3</v>
      </c>
      <c r="ED823">
        <v>1</v>
      </c>
      <c r="EE823">
        <v>0</v>
      </c>
      <c r="EF823">
        <v>0</v>
      </c>
      <c r="EG823">
        <v>0</v>
      </c>
      <c r="EH823">
        <v>0</v>
      </c>
      <c r="EI823">
        <v>0</v>
      </c>
      <c r="EJ823">
        <v>1</v>
      </c>
      <c r="EK823">
        <v>0</v>
      </c>
      <c r="EL823">
        <v>0</v>
      </c>
      <c r="EM823">
        <v>0</v>
      </c>
      <c r="EN823">
        <v>0</v>
      </c>
      <c r="EO823">
        <v>0</v>
      </c>
      <c r="EP823">
        <v>10</v>
      </c>
      <c r="EQ823">
        <v>62</v>
      </c>
      <c r="ER823">
        <v>12</v>
      </c>
      <c r="ES823">
        <v>1</v>
      </c>
      <c r="ET823">
        <v>0</v>
      </c>
      <c r="EU823">
        <v>3</v>
      </c>
      <c r="EV823">
        <v>0</v>
      </c>
      <c r="EW823">
        <v>1</v>
      </c>
      <c r="EX823">
        <v>0</v>
      </c>
      <c r="EY823">
        <v>0</v>
      </c>
      <c r="EZ823">
        <v>0</v>
      </c>
      <c r="FA823">
        <v>0</v>
      </c>
      <c r="FB823">
        <v>0</v>
      </c>
      <c r="FC823">
        <v>2</v>
      </c>
      <c r="FD823">
        <v>0</v>
      </c>
      <c r="FE823">
        <v>0</v>
      </c>
      <c r="FF823">
        <v>1</v>
      </c>
      <c r="FG823">
        <v>0</v>
      </c>
      <c r="FH823">
        <v>2</v>
      </c>
      <c r="FI823">
        <v>0</v>
      </c>
      <c r="FJ823">
        <v>0</v>
      </c>
      <c r="FK823">
        <v>0</v>
      </c>
      <c r="FL823">
        <v>0</v>
      </c>
      <c r="FM823">
        <v>1</v>
      </c>
      <c r="FN823">
        <v>0</v>
      </c>
      <c r="FO823">
        <v>0</v>
      </c>
      <c r="FP823">
        <v>1</v>
      </c>
      <c r="FQ823">
        <v>12</v>
      </c>
      <c r="FR823">
        <v>60</v>
      </c>
      <c r="FS823">
        <v>25</v>
      </c>
      <c r="FT823">
        <v>5</v>
      </c>
      <c r="FU823">
        <v>2</v>
      </c>
      <c r="FV823">
        <v>0</v>
      </c>
      <c r="FW823">
        <v>1</v>
      </c>
      <c r="FX823">
        <v>4</v>
      </c>
      <c r="FY823">
        <v>3</v>
      </c>
      <c r="FZ823">
        <v>0</v>
      </c>
      <c r="GA823">
        <v>1</v>
      </c>
      <c r="GB823">
        <v>4</v>
      </c>
      <c r="GC823">
        <v>0</v>
      </c>
      <c r="GD823">
        <v>1</v>
      </c>
      <c r="GE823">
        <v>1</v>
      </c>
      <c r="GF823">
        <v>5</v>
      </c>
      <c r="GG823">
        <v>0</v>
      </c>
      <c r="GH823">
        <v>4</v>
      </c>
      <c r="GI823">
        <v>1</v>
      </c>
      <c r="GJ823">
        <v>0</v>
      </c>
      <c r="GK823">
        <v>0</v>
      </c>
      <c r="GL823">
        <v>0</v>
      </c>
      <c r="GM823">
        <v>0</v>
      </c>
      <c r="GN823">
        <v>0</v>
      </c>
      <c r="GO823">
        <v>2</v>
      </c>
      <c r="GP823">
        <v>1</v>
      </c>
      <c r="GQ823">
        <v>60</v>
      </c>
      <c r="GR823">
        <v>4</v>
      </c>
      <c r="GS823">
        <v>1</v>
      </c>
      <c r="GT823">
        <v>1</v>
      </c>
      <c r="GU823">
        <v>0</v>
      </c>
      <c r="GV823">
        <v>0</v>
      </c>
      <c r="GW823">
        <v>0</v>
      </c>
      <c r="GX823">
        <v>0</v>
      </c>
      <c r="GY823">
        <v>0</v>
      </c>
      <c r="GZ823">
        <v>0</v>
      </c>
      <c r="HA823">
        <v>0</v>
      </c>
      <c r="HB823">
        <v>0</v>
      </c>
      <c r="HC823">
        <v>0</v>
      </c>
      <c r="HD823">
        <v>0</v>
      </c>
      <c r="HE823">
        <v>0</v>
      </c>
      <c r="HF823">
        <v>0</v>
      </c>
      <c r="HG823">
        <v>0</v>
      </c>
      <c r="HH823">
        <v>0</v>
      </c>
      <c r="HI823">
        <v>0</v>
      </c>
      <c r="HJ823">
        <v>0</v>
      </c>
      <c r="HK823">
        <v>1</v>
      </c>
      <c r="HL823">
        <v>1</v>
      </c>
      <c r="HM823">
        <v>0</v>
      </c>
      <c r="HN823">
        <v>0</v>
      </c>
      <c r="HO823">
        <v>0</v>
      </c>
      <c r="HP823">
        <v>0</v>
      </c>
      <c r="HQ823">
        <v>4</v>
      </c>
      <c r="HR823">
        <v>1</v>
      </c>
      <c r="HS823">
        <v>0</v>
      </c>
      <c r="HT823">
        <v>0</v>
      </c>
      <c r="HU823">
        <v>0</v>
      </c>
      <c r="HV823">
        <v>1</v>
      </c>
      <c r="HW823">
        <v>0</v>
      </c>
      <c r="HX823">
        <v>0</v>
      </c>
      <c r="HY823">
        <v>0</v>
      </c>
      <c r="HZ823">
        <v>0</v>
      </c>
      <c r="IA823">
        <v>0</v>
      </c>
      <c r="IB823">
        <v>0</v>
      </c>
      <c r="IC823">
        <v>0</v>
      </c>
      <c r="ID823">
        <v>0</v>
      </c>
      <c r="IE823">
        <v>1</v>
      </c>
    </row>
    <row r="824" spans="1:239">
      <c r="A824" t="s">
        <v>204</v>
      </c>
      <c r="B824" t="s">
        <v>202</v>
      </c>
      <c r="C824" t="str">
        <f>"062015"</f>
        <v>062015</v>
      </c>
      <c r="D824" t="s">
        <v>201</v>
      </c>
      <c r="E824">
        <v>4</v>
      </c>
      <c r="F824">
        <v>809</v>
      </c>
      <c r="G824">
        <v>620</v>
      </c>
      <c r="H824">
        <v>343</v>
      </c>
      <c r="I824">
        <v>277</v>
      </c>
      <c r="J824">
        <v>0</v>
      </c>
      <c r="K824">
        <v>3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277</v>
      </c>
      <c r="T824">
        <v>0</v>
      </c>
      <c r="U824">
        <v>0</v>
      </c>
      <c r="V824">
        <v>277</v>
      </c>
      <c r="W824">
        <v>16</v>
      </c>
      <c r="X824">
        <v>12</v>
      </c>
      <c r="Y824">
        <v>4</v>
      </c>
      <c r="Z824">
        <v>0</v>
      </c>
      <c r="AA824">
        <v>261</v>
      </c>
      <c r="AB824">
        <v>142</v>
      </c>
      <c r="AC824">
        <v>7</v>
      </c>
      <c r="AD824">
        <v>69</v>
      </c>
      <c r="AE824">
        <v>4</v>
      </c>
      <c r="AF824">
        <v>0</v>
      </c>
      <c r="AG824">
        <v>4</v>
      </c>
      <c r="AH824">
        <v>0</v>
      </c>
      <c r="AI824">
        <v>6</v>
      </c>
      <c r="AJ824">
        <v>5</v>
      </c>
      <c r="AK824">
        <v>27</v>
      </c>
      <c r="AL824">
        <v>7</v>
      </c>
      <c r="AM824">
        <v>1</v>
      </c>
      <c r="AN824">
        <v>1</v>
      </c>
      <c r="AO824">
        <v>0</v>
      </c>
      <c r="AP824">
        <v>0</v>
      </c>
      <c r="AQ824">
        <v>1</v>
      </c>
      <c r="AR824">
        <v>0</v>
      </c>
      <c r="AS824">
        <v>0</v>
      </c>
      <c r="AT824">
        <v>0</v>
      </c>
      <c r="AU824">
        <v>5</v>
      </c>
      <c r="AV824">
        <v>0</v>
      </c>
      <c r="AW824">
        <v>2</v>
      </c>
      <c r="AX824">
        <v>2</v>
      </c>
      <c r="AY824">
        <v>1</v>
      </c>
      <c r="AZ824">
        <v>0</v>
      </c>
      <c r="BA824">
        <v>142</v>
      </c>
      <c r="BB824">
        <v>28</v>
      </c>
      <c r="BC824">
        <v>2</v>
      </c>
      <c r="BD824">
        <v>1</v>
      </c>
      <c r="BE824">
        <v>8</v>
      </c>
      <c r="BF824">
        <v>1</v>
      </c>
      <c r="BG824">
        <v>1</v>
      </c>
      <c r="BH824">
        <v>0</v>
      </c>
      <c r="BI824">
        <v>2</v>
      </c>
      <c r="BJ824">
        <v>6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1</v>
      </c>
      <c r="BQ824">
        <v>0</v>
      </c>
      <c r="BR824">
        <v>1</v>
      </c>
      <c r="BS824">
        <v>0</v>
      </c>
      <c r="BT824">
        <v>0</v>
      </c>
      <c r="BU824">
        <v>2</v>
      </c>
      <c r="BV824">
        <v>2</v>
      </c>
      <c r="BW824">
        <v>0</v>
      </c>
      <c r="BX824">
        <v>0</v>
      </c>
      <c r="BY824">
        <v>0</v>
      </c>
      <c r="BZ824">
        <v>1</v>
      </c>
      <c r="CA824">
        <v>28</v>
      </c>
      <c r="CB824">
        <v>5</v>
      </c>
      <c r="CC824">
        <v>3</v>
      </c>
      <c r="CD824">
        <v>0</v>
      </c>
      <c r="CE824">
        <v>1</v>
      </c>
      <c r="CF824">
        <v>0</v>
      </c>
      <c r="CG824">
        <v>0</v>
      </c>
      <c r="CH824">
        <v>0</v>
      </c>
      <c r="CI824">
        <v>0</v>
      </c>
      <c r="CJ824">
        <v>1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5</v>
      </c>
      <c r="CR824">
        <v>6</v>
      </c>
      <c r="CS824">
        <v>4</v>
      </c>
      <c r="CT824">
        <v>0</v>
      </c>
      <c r="CU824">
        <v>0</v>
      </c>
      <c r="CV824">
        <v>0</v>
      </c>
      <c r="CW824">
        <v>1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1</v>
      </c>
      <c r="DE824">
        <v>0</v>
      </c>
      <c r="DF824">
        <v>0</v>
      </c>
      <c r="DG824">
        <v>0</v>
      </c>
      <c r="DH824">
        <v>0</v>
      </c>
      <c r="DI824">
        <v>0</v>
      </c>
      <c r="DJ824">
        <v>0</v>
      </c>
      <c r="DK824">
        <v>0</v>
      </c>
      <c r="DL824">
        <v>0</v>
      </c>
      <c r="DM824">
        <v>0</v>
      </c>
      <c r="DN824">
        <v>0</v>
      </c>
      <c r="DO824">
        <v>0</v>
      </c>
      <c r="DP824">
        <v>0</v>
      </c>
      <c r="DQ824">
        <v>6</v>
      </c>
      <c r="DR824">
        <v>31</v>
      </c>
      <c r="DS824">
        <v>5</v>
      </c>
      <c r="DT824">
        <v>0</v>
      </c>
      <c r="DU824">
        <v>17</v>
      </c>
      <c r="DV824">
        <v>0</v>
      </c>
      <c r="DW824">
        <v>0</v>
      </c>
      <c r="DX824">
        <v>0</v>
      </c>
      <c r="DY824">
        <v>0</v>
      </c>
      <c r="DZ824">
        <v>0</v>
      </c>
      <c r="EA824">
        <v>0</v>
      </c>
      <c r="EB824">
        <v>0</v>
      </c>
      <c r="EC824">
        <v>1</v>
      </c>
      <c r="ED824">
        <v>0</v>
      </c>
      <c r="EE824">
        <v>0</v>
      </c>
      <c r="EF824">
        <v>0</v>
      </c>
      <c r="EG824">
        <v>0</v>
      </c>
      <c r="EH824">
        <v>1</v>
      </c>
      <c r="EI824">
        <v>0</v>
      </c>
      <c r="EJ824">
        <v>2</v>
      </c>
      <c r="EK824">
        <v>0</v>
      </c>
      <c r="EL824">
        <v>0</v>
      </c>
      <c r="EM824">
        <v>0</v>
      </c>
      <c r="EN824">
        <v>4</v>
      </c>
      <c r="EO824">
        <v>0</v>
      </c>
      <c r="EP824">
        <v>1</v>
      </c>
      <c r="EQ824">
        <v>31</v>
      </c>
      <c r="ER824">
        <v>8</v>
      </c>
      <c r="ES824">
        <v>1</v>
      </c>
      <c r="ET824">
        <v>3</v>
      </c>
      <c r="EU824">
        <v>2</v>
      </c>
      <c r="EV824">
        <v>0</v>
      </c>
      <c r="EW824">
        <v>0</v>
      </c>
      <c r="EX824">
        <v>0</v>
      </c>
      <c r="EY824">
        <v>0</v>
      </c>
      <c r="EZ824">
        <v>0</v>
      </c>
      <c r="FA824">
        <v>0</v>
      </c>
      <c r="FB824">
        <v>0</v>
      </c>
      <c r="FC824">
        <v>1</v>
      </c>
      <c r="FD824">
        <v>0</v>
      </c>
      <c r="FE824">
        <v>0</v>
      </c>
      <c r="FF824">
        <v>0</v>
      </c>
      <c r="FG824">
        <v>0</v>
      </c>
      <c r="FH824">
        <v>0</v>
      </c>
      <c r="FI824">
        <v>0</v>
      </c>
      <c r="FJ824">
        <v>0</v>
      </c>
      <c r="FK824">
        <v>0</v>
      </c>
      <c r="FL824">
        <v>0</v>
      </c>
      <c r="FM824">
        <v>0</v>
      </c>
      <c r="FN824">
        <v>0</v>
      </c>
      <c r="FO824">
        <v>0</v>
      </c>
      <c r="FP824">
        <v>1</v>
      </c>
      <c r="FQ824">
        <v>8</v>
      </c>
      <c r="FR824">
        <v>28</v>
      </c>
      <c r="FS824">
        <v>14</v>
      </c>
      <c r="FT824">
        <v>0</v>
      </c>
      <c r="FU824">
        <v>0</v>
      </c>
      <c r="FV824">
        <v>0</v>
      </c>
      <c r="FW824">
        <v>0</v>
      </c>
      <c r="FX824">
        <v>5</v>
      </c>
      <c r="FY824">
        <v>0</v>
      </c>
      <c r="FZ824">
        <v>0</v>
      </c>
      <c r="GA824">
        <v>1</v>
      </c>
      <c r="GB824">
        <v>1</v>
      </c>
      <c r="GC824">
        <v>0</v>
      </c>
      <c r="GD824">
        <v>1</v>
      </c>
      <c r="GE824">
        <v>1</v>
      </c>
      <c r="GF824">
        <v>3</v>
      </c>
      <c r="GG824">
        <v>0</v>
      </c>
      <c r="GH824">
        <v>1</v>
      </c>
      <c r="GI824">
        <v>0</v>
      </c>
      <c r="GJ824">
        <v>0</v>
      </c>
      <c r="GK824">
        <v>0</v>
      </c>
      <c r="GL824">
        <v>0</v>
      </c>
      <c r="GM824">
        <v>0</v>
      </c>
      <c r="GN824">
        <v>0</v>
      </c>
      <c r="GO824">
        <v>0</v>
      </c>
      <c r="GP824">
        <v>1</v>
      </c>
      <c r="GQ824">
        <v>28</v>
      </c>
      <c r="GR824">
        <v>13</v>
      </c>
      <c r="GS824">
        <v>3</v>
      </c>
      <c r="GT824">
        <v>9</v>
      </c>
      <c r="GU824">
        <v>0</v>
      </c>
      <c r="GV824">
        <v>0</v>
      </c>
      <c r="GW824">
        <v>0</v>
      </c>
      <c r="GX824">
        <v>0</v>
      </c>
      <c r="GY824">
        <v>0</v>
      </c>
      <c r="GZ824">
        <v>0</v>
      </c>
      <c r="HA824">
        <v>0</v>
      </c>
      <c r="HB824">
        <v>0</v>
      </c>
      <c r="HC824">
        <v>0</v>
      </c>
      <c r="HD824">
        <v>0</v>
      </c>
      <c r="HE824">
        <v>0</v>
      </c>
      <c r="HF824">
        <v>0</v>
      </c>
      <c r="HG824">
        <v>0</v>
      </c>
      <c r="HH824">
        <v>0</v>
      </c>
      <c r="HI824">
        <v>0</v>
      </c>
      <c r="HJ824">
        <v>0</v>
      </c>
      <c r="HK824">
        <v>0</v>
      </c>
      <c r="HL824">
        <v>0</v>
      </c>
      <c r="HM824">
        <v>0</v>
      </c>
      <c r="HN824">
        <v>1</v>
      </c>
      <c r="HO824">
        <v>0</v>
      </c>
      <c r="HP824">
        <v>0</v>
      </c>
      <c r="HQ824">
        <v>13</v>
      </c>
      <c r="HR824">
        <v>0</v>
      </c>
      <c r="HS824">
        <v>0</v>
      </c>
      <c r="HT824">
        <v>0</v>
      </c>
      <c r="HU824">
        <v>0</v>
      </c>
      <c r="HV824">
        <v>0</v>
      </c>
      <c r="HW824">
        <v>0</v>
      </c>
      <c r="HX824">
        <v>0</v>
      </c>
      <c r="HY824">
        <v>0</v>
      </c>
      <c r="HZ824">
        <v>0</v>
      </c>
      <c r="IA824">
        <v>0</v>
      </c>
      <c r="IB824">
        <v>0</v>
      </c>
      <c r="IC824">
        <v>0</v>
      </c>
      <c r="ID824">
        <v>0</v>
      </c>
      <c r="IE824">
        <v>0</v>
      </c>
    </row>
    <row r="825" spans="1:239">
      <c r="A825" t="s">
        <v>203</v>
      </c>
      <c r="B825" t="s">
        <v>202</v>
      </c>
      <c r="C825" t="str">
        <f>"062015"</f>
        <v>062015</v>
      </c>
      <c r="D825" t="s">
        <v>201</v>
      </c>
      <c r="E825">
        <v>5</v>
      </c>
      <c r="F825">
        <v>644</v>
      </c>
      <c r="G825">
        <v>500</v>
      </c>
      <c r="H825">
        <v>245</v>
      </c>
      <c r="I825">
        <v>255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255</v>
      </c>
      <c r="T825">
        <v>0</v>
      </c>
      <c r="U825">
        <v>0</v>
      </c>
      <c r="V825">
        <v>255</v>
      </c>
      <c r="W825">
        <v>6</v>
      </c>
      <c r="X825">
        <v>6</v>
      </c>
      <c r="Y825">
        <v>0</v>
      </c>
      <c r="Z825">
        <v>0</v>
      </c>
      <c r="AA825">
        <v>249</v>
      </c>
      <c r="AB825">
        <v>155</v>
      </c>
      <c r="AC825">
        <v>21</v>
      </c>
      <c r="AD825">
        <v>90</v>
      </c>
      <c r="AE825">
        <v>6</v>
      </c>
      <c r="AF825">
        <v>2</v>
      </c>
      <c r="AG825">
        <v>1</v>
      </c>
      <c r="AH825">
        <v>0</v>
      </c>
      <c r="AI825">
        <v>9</v>
      </c>
      <c r="AJ825">
        <v>3</v>
      </c>
      <c r="AK825">
        <v>14</v>
      </c>
      <c r="AL825">
        <v>3</v>
      </c>
      <c r="AM825">
        <v>0</v>
      </c>
      <c r="AN825">
        <v>1</v>
      </c>
      <c r="AO825">
        <v>0</v>
      </c>
      <c r="AP825">
        <v>0</v>
      </c>
      <c r="AQ825">
        <v>0</v>
      </c>
      <c r="AR825">
        <v>0</v>
      </c>
      <c r="AS825">
        <v>1</v>
      </c>
      <c r="AT825">
        <v>0</v>
      </c>
      <c r="AU825">
        <v>0</v>
      </c>
      <c r="AV825">
        <v>0</v>
      </c>
      <c r="AW825">
        <v>2</v>
      </c>
      <c r="AX825">
        <v>0</v>
      </c>
      <c r="AY825">
        <v>1</v>
      </c>
      <c r="AZ825">
        <v>1</v>
      </c>
      <c r="BA825">
        <v>155</v>
      </c>
      <c r="BB825">
        <v>22</v>
      </c>
      <c r="BC825">
        <v>7</v>
      </c>
      <c r="BD825">
        <v>0</v>
      </c>
      <c r="BE825">
        <v>8</v>
      </c>
      <c r="BF825">
        <v>1</v>
      </c>
      <c r="BG825">
        <v>0</v>
      </c>
      <c r="BH825">
        <v>0</v>
      </c>
      <c r="BI825">
        <v>2</v>
      </c>
      <c r="BJ825">
        <v>1</v>
      </c>
      <c r="BK825">
        <v>0</v>
      </c>
      <c r="BL825">
        <v>1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2</v>
      </c>
      <c r="BX825">
        <v>0</v>
      </c>
      <c r="BY825">
        <v>0</v>
      </c>
      <c r="BZ825">
        <v>0</v>
      </c>
      <c r="CA825">
        <v>22</v>
      </c>
      <c r="CB825">
        <v>6</v>
      </c>
      <c r="CC825">
        <v>3</v>
      </c>
      <c r="CD825">
        <v>0</v>
      </c>
      <c r="CE825">
        <v>2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1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6</v>
      </c>
      <c r="CR825">
        <v>13</v>
      </c>
      <c r="CS825">
        <v>4</v>
      </c>
      <c r="CT825">
        <v>0</v>
      </c>
      <c r="CU825">
        <v>2</v>
      </c>
      <c r="CV825">
        <v>1</v>
      </c>
      <c r="CW825">
        <v>1</v>
      </c>
      <c r="CX825">
        <v>1</v>
      </c>
      <c r="CY825">
        <v>0</v>
      </c>
      <c r="CZ825">
        <v>0</v>
      </c>
      <c r="DA825">
        <v>1</v>
      </c>
      <c r="DB825">
        <v>1</v>
      </c>
      <c r="DC825">
        <v>0</v>
      </c>
      <c r="DD825">
        <v>1</v>
      </c>
      <c r="DE825">
        <v>0</v>
      </c>
      <c r="DF825">
        <v>0</v>
      </c>
      <c r="DG825">
        <v>0</v>
      </c>
      <c r="DH825">
        <v>0</v>
      </c>
      <c r="DI825">
        <v>0</v>
      </c>
      <c r="DJ825">
        <v>0</v>
      </c>
      <c r="DK825">
        <v>0</v>
      </c>
      <c r="DL825">
        <v>0</v>
      </c>
      <c r="DM825">
        <v>0</v>
      </c>
      <c r="DN825">
        <v>0</v>
      </c>
      <c r="DO825">
        <v>0</v>
      </c>
      <c r="DP825">
        <v>1</v>
      </c>
      <c r="DQ825">
        <v>13</v>
      </c>
      <c r="DR825">
        <v>17</v>
      </c>
      <c r="DS825">
        <v>4</v>
      </c>
      <c r="DT825">
        <v>0</v>
      </c>
      <c r="DU825">
        <v>6</v>
      </c>
      <c r="DV825">
        <v>0</v>
      </c>
      <c r="DW825">
        <v>0</v>
      </c>
      <c r="DX825">
        <v>0</v>
      </c>
      <c r="DY825">
        <v>1</v>
      </c>
      <c r="DZ825">
        <v>0</v>
      </c>
      <c r="EA825">
        <v>0</v>
      </c>
      <c r="EB825">
        <v>0</v>
      </c>
      <c r="EC825">
        <v>0</v>
      </c>
      <c r="ED825">
        <v>0</v>
      </c>
      <c r="EE825">
        <v>0</v>
      </c>
      <c r="EF825">
        <v>0</v>
      </c>
      <c r="EG825">
        <v>0</v>
      </c>
      <c r="EH825">
        <v>0</v>
      </c>
      <c r="EI825">
        <v>0</v>
      </c>
      <c r="EJ825">
        <v>2</v>
      </c>
      <c r="EK825">
        <v>0</v>
      </c>
      <c r="EL825">
        <v>0</v>
      </c>
      <c r="EM825">
        <v>0</v>
      </c>
      <c r="EN825">
        <v>1</v>
      </c>
      <c r="EO825">
        <v>0</v>
      </c>
      <c r="EP825">
        <v>3</v>
      </c>
      <c r="EQ825">
        <v>17</v>
      </c>
      <c r="ER825">
        <v>11</v>
      </c>
      <c r="ES825">
        <v>0</v>
      </c>
      <c r="ET825">
        <v>1</v>
      </c>
      <c r="EU825">
        <v>3</v>
      </c>
      <c r="EV825">
        <v>2</v>
      </c>
      <c r="EW825">
        <v>0</v>
      </c>
      <c r="EX825">
        <v>2</v>
      </c>
      <c r="EY825">
        <v>0</v>
      </c>
      <c r="EZ825">
        <v>0</v>
      </c>
      <c r="FA825">
        <v>0</v>
      </c>
      <c r="FB825">
        <v>0</v>
      </c>
      <c r="FC825">
        <v>0</v>
      </c>
      <c r="FD825">
        <v>0</v>
      </c>
      <c r="FE825">
        <v>0</v>
      </c>
      <c r="FF825">
        <v>1</v>
      </c>
      <c r="FG825">
        <v>0</v>
      </c>
      <c r="FH825">
        <v>0</v>
      </c>
      <c r="FI825">
        <v>0</v>
      </c>
      <c r="FJ825">
        <v>0</v>
      </c>
      <c r="FK825">
        <v>0</v>
      </c>
      <c r="FL825">
        <v>0</v>
      </c>
      <c r="FM825">
        <v>0</v>
      </c>
      <c r="FN825">
        <v>0</v>
      </c>
      <c r="FO825">
        <v>1</v>
      </c>
      <c r="FP825">
        <v>1</v>
      </c>
      <c r="FQ825">
        <v>11</v>
      </c>
      <c r="FR825">
        <v>18</v>
      </c>
      <c r="FS825">
        <v>7</v>
      </c>
      <c r="FT825">
        <v>1</v>
      </c>
      <c r="FU825">
        <v>1</v>
      </c>
      <c r="FV825">
        <v>1</v>
      </c>
      <c r="FW825">
        <v>0</v>
      </c>
      <c r="FX825">
        <v>1</v>
      </c>
      <c r="FY825">
        <v>0</v>
      </c>
      <c r="FZ825">
        <v>0</v>
      </c>
      <c r="GA825">
        <v>0</v>
      </c>
      <c r="GB825">
        <v>0</v>
      </c>
      <c r="GC825">
        <v>0</v>
      </c>
      <c r="GD825">
        <v>1</v>
      </c>
      <c r="GE825">
        <v>0</v>
      </c>
      <c r="GF825">
        <v>1</v>
      </c>
      <c r="GG825">
        <v>0</v>
      </c>
      <c r="GH825">
        <v>1</v>
      </c>
      <c r="GI825">
        <v>1</v>
      </c>
      <c r="GJ825">
        <v>0</v>
      </c>
      <c r="GK825">
        <v>0</v>
      </c>
      <c r="GL825">
        <v>0</v>
      </c>
      <c r="GM825">
        <v>1</v>
      </c>
      <c r="GN825">
        <v>0</v>
      </c>
      <c r="GO825">
        <v>1</v>
      </c>
      <c r="GP825">
        <v>1</v>
      </c>
      <c r="GQ825">
        <v>18</v>
      </c>
      <c r="GR825">
        <v>7</v>
      </c>
      <c r="GS825">
        <v>0</v>
      </c>
      <c r="GT825">
        <v>1</v>
      </c>
      <c r="GU825">
        <v>1</v>
      </c>
      <c r="GV825">
        <v>1</v>
      </c>
      <c r="GW825">
        <v>1</v>
      </c>
      <c r="GX825">
        <v>1</v>
      </c>
      <c r="GY825">
        <v>0</v>
      </c>
      <c r="GZ825">
        <v>0</v>
      </c>
      <c r="HA825">
        <v>0</v>
      </c>
      <c r="HB825">
        <v>0</v>
      </c>
      <c r="HC825">
        <v>1</v>
      </c>
      <c r="HD825">
        <v>0</v>
      </c>
      <c r="HE825">
        <v>0</v>
      </c>
      <c r="HF825">
        <v>0</v>
      </c>
      <c r="HG825">
        <v>0</v>
      </c>
      <c r="HH825">
        <v>0</v>
      </c>
      <c r="HI825">
        <v>0</v>
      </c>
      <c r="HJ825">
        <v>0</v>
      </c>
      <c r="HK825">
        <v>0</v>
      </c>
      <c r="HL825">
        <v>0</v>
      </c>
      <c r="HM825">
        <v>0</v>
      </c>
      <c r="HN825">
        <v>1</v>
      </c>
      <c r="HO825">
        <v>0</v>
      </c>
      <c r="HP825">
        <v>0</v>
      </c>
      <c r="HQ825">
        <v>7</v>
      </c>
      <c r="HR825">
        <v>0</v>
      </c>
      <c r="HS825">
        <v>0</v>
      </c>
      <c r="HT825">
        <v>0</v>
      </c>
      <c r="HU825">
        <v>0</v>
      </c>
      <c r="HV825">
        <v>0</v>
      </c>
      <c r="HW825">
        <v>0</v>
      </c>
      <c r="HX825">
        <v>0</v>
      </c>
      <c r="HY825">
        <v>0</v>
      </c>
      <c r="HZ825">
        <v>0</v>
      </c>
      <c r="IA825">
        <v>0</v>
      </c>
      <c r="IB825">
        <v>0</v>
      </c>
      <c r="IC825">
        <v>0</v>
      </c>
      <c r="ID825">
        <v>0</v>
      </c>
      <c r="IE825">
        <v>0</v>
      </c>
    </row>
    <row r="826" spans="1:239">
      <c r="A826" t="s">
        <v>200</v>
      </c>
      <c r="B826" t="s">
        <v>143</v>
      </c>
      <c r="C826" t="str">
        <f>"066101"</f>
        <v>066101</v>
      </c>
      <c r="D826" t="s">
        <v>199</v>
      </c>
      <c r="E826">
        <v>1</v>
      </c>
      <c r="F826">
        <v>1636</v>
      </c>
      <c r="G826">
        <v>1240</v>
      </c>
      <c r="H826">
        <v>374</v>
      </c>
      <c r="I826">
        <v>866</v>
      </c>
      <c r="J826">
        <v>0</v>
      </c>
      <c r="K826">
        <v>2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866</v>
      </c>
      <c r="T826">
        <v>0</v>
      </c>
      <c r="U826">
        <v>0</v>
      </c>
      <c r="V826">
        <v>866</v>
      </c>
      <c r="W826">
        <v>15</v>
      </c>
      <c r="X826">
        <v>11</v>
      </c>
      <c r="Y826">
        <v>4</v>
      </c>
      <c r="Z826">
        <v>0</v>
      </c>
      <c r="AA826">
        <v>851</v>
      </c>
      <c r="AB826">
        <v>311</v>
      </c>
      <c r="AC826">
        <v>22</v>
      </c>
      <c r="AD826">
        <v>2</v>
      </c>
      <c r="AE826">
        <v>71</v>
      </c>
      <c r="AF826">
        <v>40</v>
      </c>
      <c r="AG826">
        <v>0</v>
      </c>
      <c r="AH826">
        <v>1</v>
      </c>
      <c r="AI826">
        <v>0</v>
      </c>
      <c r="AJ826">
        <v>1</v>
      </c>
      <c r="AK826">
        <v>7</v>
      </c>
      <c r="AL826">
        <v>1</v>
      </c>
      <c r="AM826">
        <v>1</v>
      </c>
      <c r="AN826">
        <v>0</v>
      </c>
      <c r="AO826">
        <v>1</v>
      </c>
      <c r="AP826">
        <v>4</v>
      </c>
      <c r="AQ826">
        <v>9</v>
      </c>
      <c r="AR826">
        <v>0</v>
      </c>
      <c r="AS826">
        <v>3</v>
      </c>
      <c r="AT826">
        <v>0</v>
      </c>
      <c r="AU826">
        <v>0</v>
      </c>
      <c r="AV826">
        <v>0</v>
      </c>
      <c r="AW826">
        <v>1</v>
      </c>
      <c r="AX826">
        <v>0</v>
      </c>
      <c r="AY826">
        <v>14</v>
      </c>
      <c r="AZ826">
        <v>133</v>
      </c>
      <c r="BA826">
        <v>311</v>
      </c>
      <c r="BB826">
        <v>184</v>
      </c>
      <c r="BC826">
        <v>6</v>
      </c>
      <c r="BD826">
        <v>13</v>
      </c>
      <c r="BE826">
        <v>3</v>
      </c>
      <c r="BF826">
        <v>1</v>
      </c>
      <c r="BG826">
        <v>1</v>
      </c>
      <c r="BH826">
        <v>69</v>
      </c>
      <c r="BI826">
        <v>1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1</v>
      </c>
      <c r="BQ826">
        <v>0</v>
      </c>
      <c r="BR826">
        <v>1</v>
      </c>
      <c r="BS826">
        <v>1</v>
      </c>
      <c r="BT826">
        <v>1</v>
      </c>
      <c r="BU826">
        <v>0</v>
      </c>
      <c r="BV826">
        <v>0</v>
      </c>
      <c r="BW826">
        <v>1</v>
      </c>
      <c r="BX826">
        <v>2</v>
      </c>
      <c r="BY826">
        <v>0</v>
      </c>
      <c r="BZ826">
        <v>83</v>
      </c>
      <c r="CA826">
        <v>184</v>
      </c>
      <c r="CB826">
        <v>17</v>
      </c>
      <c r="CC826">
        <v>9</v>
      </c>
      <c r="CD826">
        <v>0</v>
      </c>
      <c r="CE826">
        <v>1</v>
      </c>
      <c r="CF826">
        <v>0</v>
      </c>
      <c r="CG826">
        <v>0</v>
      </c>
      <c r="CH826">
        <v>0</v>
      </c>
      <c r="CI826">
        <v>1</v>
      </c>
      <c r="CJ826">
        <v>0</v>
      </c>
      <c r="CK826">
        <v>1</v>
      </c>
      <c r="CL826">
        <v>0</v>
      </c>
      <c r="CM826">
        <v>0</v>
      </c>
      <c r="CN826">
        <v>2</v>
      </c>
      <c r="CO826">
        <v>1</v>
      </c>
      <c r="CP826">
        <v>2</v>
      </c>
      <c r="CQ826">
        <v>17</v>
      </c>
      <c r="CR826">
        <v>45</v>
      </c>
      <c r="CS826">
        <v>8</v>
      </c>
      <c r="CT826">
        <v>17</v>
      </c>
      <c r="CU826">
        <v>2</v>
      </c>
      <c r="CV826">
        <v>1</v>
      </c>
      <c r="CW826">
        <v>0</v>
      </c>
      <c r="CX826">
        <v>3</v>
      </c>
      <c r="CY826">
        <v>1</v>
      </c>
      <c r="CZ826">
        <v>0</v>
      </c>
      <c r="DA826">
        <v>0</v>
      </c>
      <c r="DB826">
        <v>2</v>
      </c>
      <c r="DC826">
        <v>0</v>
      </c>
      <c r="DD826">
        <v>0</v>
      </c>
      <c r="DE826">
        <v>4</v>
      </c>
      <c r="DF826">
        <v>0</v>
      </c>
      <c r="DG826">
        <v>0</v>
      </c>
      <c r="DH826">
        <v>0</v>
      </c>
      <c r="DI826">
        <v>0</v>
      </c>
      <c r="DJ826">
        <v>0</v>
      </c>
      <c r="DK826">
        <v>3</v>
      </c>
      <c r="DL826">
        <v>1</v>
      </c>
      <c r="DM826">
        <v>1</v>
      </c>
      <c r="DN826">
        <v>0</v>
      </c>
      <c r="DO826">
        <v>1</v>
      </c>
      <c r="DP826">
        <v>1</v>
      </c>
      <c r="DQ826">
        <v>45</v>
      </c>
      <c r="DR826">
        <v>31</v>
      </c>
      <c r="DS826">
        <v>3</v>
      </c>
      <c r="DT826">
        <v>10</v>
      </c>
      <c r="DU826">
        <v>0</v>
      </c>
      <c r="DV826">
        <v>4</v>
      </c>
      <c r="DW826">
        <v>0</v>
      </c>
      <c r="DX826">
        <v>0</v>
      </c>
      <c r="DY826">
        <v>0</v>
      </c>
      <c r="DZ826">
        <v>0</v>
      </c>
      <c r="EA826">
        <v>0</v>
      </c>
      <c r="EB826">
        <v>0</v>
      </c>
      <c r="EC826">
        <v>0</v>
      </c>
      <c r="ED826">
        <v>1</v>
      </c>
      <c r="EE826">
        <v>0</v>
      </c>
      <c r="EF826">
        <v>11</v>
      </c>
      <c r="EG826">
        <v>0</v>
      </c>
      <c r="EH826">
        <v>0</v>
      </c>
      <c r="EI826">
        <v>0</v>
      </c>
      <c r="EJ826">
        <v>0</v>
      </c>
      <c r="EK826">
        <v>0</v>
      </c>
      <c r="EL826">
        <v>0</v>
      </c>
      <c r="EM826">
        <v>2</v>
      </c>
      <c r="EN826">
        <v>0</v>
      </c>
      <c r="EO826">
        <v>0</v>
      </c>
      <c r="EP826">
        <v>0</v>
      </c>
      <c r="EQ826">
        <v>31</v>
      </c>
      <c r="ER826">
        <v>182</v>
      </c>
      <c r="ES826">
        <v>169</v>
      </c>
      <c r="ET826">
        <v>4</v>
      </c>
      <c r="EU826">
        <v>1</v>
      </c>
      <c r="EV826">
        <v>2</v>
      </c>
      <c r="EW826">
        <v>0</v>
      </c>
      <c r="EX826">
        <v>1</v>
      </c>
      <c r="EY826">
        <v>1</v>
      </c>
      <c r="EZ826">
        <v>0</v>
      </c>
      <c r="FA826">
        <v>0</v>
      </c>
      <c r="FB826">
        <v>1</v>
      </c>
      <c r="FC826">
        <v>0</v>
      </c>
      <c r="FD826">
        <v>0</v>
      </c>
      <c r="FE826">
        <v>0</v>
      </c>
      <c r="FF826">
        <v>0</v>
      </c>
      <c r="FG826">
        <v>0</v>
      </c>
      <c r="FH826">
        <v>0</v>
      </c>
      <c r="FI826">
        <v>1</v>
      </c>
      <c r="FJ826">
        <v>0</v>
      </c>
      <c r="FK826">
        <v>0</v>
      </c>
      <c r="FL826">
        <v>0</v>
      </c>
      <c r="FM826">
        <v>0</v>
      </c>
      <c r="FN826">
        <v>0</v>
      </c>
      <c r="FO826">
        <v>0</v>
      </c>
      <c r="FP826">
        <v>2</v>
      </c>
      <c r="FQ826">
        <v>182</v>
      </c>
      <c r="FR826">
        <v>60</v>
      </c>
      <c r="FS826">
        <v>12</v>
      </c>
      <c r="FT826">
        <v>3</v>
      </c>
      <c r="FU826">
        <v>1</v>
      </c>
      <c r="FV826">
        <v>0</v>
      </c>
      <c r="FW826">
        <v>0</v>
      </c>
      <c r="FX826">
        <v>4</v>
      </c>
      <c r="FY826">
        <v>2</v>
      </c>
      <c r="FZ826">
        <v>2</v>
      </c>
      <c r="GA826">
        <v>0</v>
      </c>
      <c r="GB826">
        <v>7</v>
      </c>
      <c r="GC826">
        <v>0</v>
      </c>
      <c r="GD826">
        <v>0</v>
      </c>
      <c r="GE826">
        <v>1</v>
      </c>
      <c r="GF826">
        <v>1</v>
      </c>
      <c r="GG826">
        <v>0</v>
      </c>
      <c r="GH826">
        <v>0</v>
      </c>
      <c r="GI826">
        <v>2</v>
      </c>
      <c r="GJ826">
        <v>0</v>
      </c>
      <c r="GK826">
        <v>0</v>
      </c>
      <c r="GL826">
        <v>0</v>
      </c>
      <c r="GM826">
        <v>2</v>
      </c>
      <c r="GN826">
        <v>0</v>
      </c>
      <c r="GO826">
        <v>0</v>
      </c>
      <c r="GP826">
        <v>23</v>
      </c>
      <c r="GQ826">
        <v>60</v>
      </c>
      <c r="GR826">
        <v>21</v>
      </c>
      <c r="GS826">
        <v>11</v>
      </c>
      <c r="GT826">
        <v>2</v>
      </c>
      <c r="GU826">
        <v>0</v>
      </c>
      <c r="GV826">
        <v>0</v>
      </c>
      <c r="GW826">
        <v>0</v>
      </c>
      <c r="GX826">
        <v>0</v>
      </c>
      <c r="GY826">
        <v>0</v>
      </c>
      <c r="GZ826">
        <v>0</v>
      </c>
      <c r="HA826">
        <v>0</v>
      </c>
      <c r="HB826">
        <v>0</v>
      </c>
      <c r="HC826">
        <v>0</v>
      </c>
      <c r="HD826">
        <v>0</v>
      </c>
      <c r="HE826">
        <v>0</v>
      </c>
      <c r="HF826">
        <v>0</v>
      </c>
      <c r="HG826">
        <v>0</v>
      </c>
      <c r="HH826">
        <v>6</v>
      </c>
      <c r="HI826">
        <v>0</v>
      </c>
      <c r="HJ826">
        <v>0</v>
      </c>
      <c r="HK826">
        <v>0</v>
      </c>
      <c r="HL826">
        <v>0</v>
      </c>
      <c r="HM826">
        <v>0</v>
      </c>
      <c r="HN826">
        <v>0</v>
      </c>
      <c r="HO826">
        <v>0</v>
      </c>
      <c r="HP826">
        <v>2</v>
      </c>
      <c r="HQ826">
        <v>21</v>
      </c>
      <c r="HR826">
        <v>0</v>
      </c>
      <c r="HS826">
        <v>0</v>
      </c>
      <c r="HT826">
        <v>0</v>
      </c>
      <c r="HU826">
        <v>0</v>
      </c>
      <c r="HV826">
        <v>0</v>
      </c>
      <c r="HW826">
        <v>0</v>
      </c>
      <c r="HX826">
        <v>0</v>
      </c>
      <c r="HY826">
        <v>0</v>
      </c>
      <c r="HZ826">
        <v>0</v>
      </c>
      <c r="IA826">
        <v>0</v>
      </c>
      <c r="IB826">
        <v>0</v>
      </c>
      <c r="IC826">
        <v>0</v>
      </c>
      <c r="ID826">
        <v>0</v>
      </c>
      <c r="IE826">
        <v>0</v>
      </c>
    </row>
    <row r="827" spans="1:239">
      <c r="A827" t="s">
        <v>198</v>
      </c>
      <c r="B827" t="s">
        <v>143</v>
      </c>
      <c r="C827" t="str">
        <f>"066101"</f>
        <v>066101</v>
      </c>
      <c r="D827" t="s">
        <v>197</v>
      </c>
      <c r="E827">
        <v>2</v>
      </c>
      <c r="F827">
        <v>1554</v>
      </c>
      <c r="G827">
        <v>1180</v>
      </c>
      <c r="H827">
        <v>467</v>
      </c>
      <c r="I827">
        <v>713</v>
      </c>
      <c r="J827">
        <v>0</v>
      </c>
      <c r="K827">
        <v>4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713</v>
      </c>
      <c r="T827">
        <v>0</v>
      </c>
      <c r="U827">
        <v>0</v>
      </c>
      <c r="V827">
        <v>713</v>
      </c>
      <c r="W827">
        <v>10</v>
      </c>
      <c r="X827">
        <v>9</v>
      </c>
      <c r="Y827">
        <v>1</v>
      </c>
      <c r="Z827">
        <v>0</v>
      </c>
      <c r="AA827">
        <v>703</v>
      </c>
      <c r="AB827">
        <v>276</v>
      </c>
      <c r="AC827">
        <v>18</v>
      </c>
      <c r="AD827">
        <v>1</v>
      </c>
      <c r="AE827">
        <v>51</v>
      </c>
      <c r="AF827">
        <v>33</v>
      </c>
      <c r="AG827">
        <v>2</v>
      </c>
      <c r="AH827">
        <v>7</v>
      </c>
      <c r="AI827">
        <v>2</v>
      </c>
      <c r="AJ827">
        <v>1</v>
      </c>
      <c r="AK827">
        <v>7</v>
      </c>
      <c r="AL827">
        <v>1</v>
      </c>
      <c r="AM827">
        <v>0</v>
      </c>
      <c r="AN827">
        <v>0</v>
      </c>
      <c r="AO827">
        <v>0</v>
      </c>
      <c r="AP827">
        <v>0</v>
      </c>
      <c r="AQ827">
        <v>13</v>
      </c>
      <c r="AR827">
        <v>0</v>
      </c>
      <c r="AS827">
        <v>0</v>
      </c>
      <c r="AT827">
        <v>1</v>
      </c>
      <c r="AU827">
        <v>0</v>
      </c>
      <c r="AV827">
        <v>0</v>
      </c>
      <c r="AW827">
        <v>1</v>
      </c>
      <c r="AX827">
        <v>0</v>
      </c>
      <c r="AY827">
        <v>13</v>
      </c>
      <c r="AZ827">
        <v>125</v>
      </c>
      <c r="BA827">
        <v>276</v>
      </c>
      <c r="BB827">
        <v>141</v>
      </c>
      <c r="BC827">
        <v>11</v>
      </c>
      <c r="BD827">
        <v>17</v>
      </c>
      <c r="BE827">
        <v>4</v>
      </c>
      <c r="BF827">
        <v>0</v>
      </c>
      <c r="BG827">
        <v>0</v>
      </c>
      <c r="BH827">
        <v>26</v>
      </c>
      <c r="BI827">
        <v>1</v>
      </c>
      <c r="BJ827">
        <v>0</v>
      </c>
      <c r="BK827">
        <v>1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1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3</v>
      </c>
      <c r="BY827">
        <v>1</v>
      </c>
      <c r="BZ827">
        <v>76</v>
      </c>
      <c r="CA827">
        <v>141</v>
      </c>
      <c r="CB827">
        <v>22</v>
      </c>
      <c r="CC827">
        <v>12</v>
      </c>
      <c r="CD827">
        <v>2</v>
      </c>
      <c r="CE827">
        <v>0</v>
      </c>
      <c r="CF827">
        <v>1</v>
      </c>
      <c r="CG827">
        <v>2</v>
      </c>
      <c r="CH827">
        <v>0</v>
      </c>
      <c r="CI827">
        <v>0</v>
      </c>
      <c r="CJ827">
        <v>1</v>
      </c>
      <c r="CK827">
        <v>0</v>
      </c>
      <c r="CL827">
        <v>1</v>
      </c>
      <c r="CM827">
        <v>0</v>
      </c>
      <c r="CN827">
        <v>0</v>
      </c>
      <c r="CO827">
        <v>1</v>
      </c>
      <c r="CP827">
        <v>2</v>
      </c>
      <c r="CQ827">
        <v>22</v>
      </c>
      <c r="CR827">
        <v>33</v>
      </c>
      <c r="CS827">
        <v>9</v>
      </c>
      <c r="CT827">
        <v>11</v>
      </c>
      <c r="CU827">
        <v>0</v>
      </c>
      <c r="CV827">
        <v>0</v>
      </c>
      <c r="CW827">
        <v>0</v>
      </c>
      <c r="CX827">
        <v>3</v>
      </c>
      <c r="CY827">
        <v>1</v>
      </c>
      <c r="CZ827">
        <v>1</v>
      </c>
      <c r="DA827">
        <v>2</v>
      </c>
      <c r="DB827">
        <v>0</v>
      </c>
      <c r="DC827">
        <v>0</v>
      </c>
      <c r="DD827">
        <v>2</v>
      </c>
      <c r="DE827">
        <v>0</v>
      </c>
      <c r="DF827">
        <v>2</v>
      </c>
      <c r="DG827">
        <v>0</v>
      </c>
      <c r="DH827">
        <v>0</v>
      </c>
      <c r="DI827">
        <v>0</v>
      </c>
      <c r="DJ827">
        <v>0</v>
      </c>
      <c r="DK827">
        <v>1</v>
      </c>
      <c r="DL827">
        <v>0</v>
      </c>
      <c r="DM827">
        <v>0</v>
      </c>
      <c r="DN827">
        <v>0</v>
      </c>
      <c r="DO827">
        <v>1</v>
      </c>
      <c r="DP827">
        <v>0</v>
      </c>
      <c r="DQ827">
        <v>33</v>
      </c>
      <c r="DR827">
        <v>17</v>
      </c>
      <c r="DS827">
        <v>0</v>
      </c>
      <c r="DT827">
        <v>4</v>
      </c>
      <c r="DU827">
        <v>0</v>
      </c>
      <c r="DV827">
        <v>2</v>
      </c>
      <c r="DW827">
        <v>0</v>
      </c>
      <c r="DX827">
        <v>0</v>
      </c>
      <c r="DY827">
        <v>0</v>
      </c>
      <c r="DZ827">
        <v>0</v>
      </c>
      <c r="EA827">
        <v>0</v>
      </c>
      <c r="EB827">
        <v>0</v>
      </c>
      <c r="EC827">
        <v>0</v>
      </c>
      <c r="ED827">
        <v>0</v>
      </c>
      <c r="EE827">
        <v>0</v>
      </c>
      <c r="EF827">
        <v>7</v>
      </c>
      <c r="EG827">
        <v>0</v>
      </c>
      <c r="EH827">
        <v>0</v>
      </c>
      <c r="EI827">
        <v>0</v>
      </c>
      <c r="EJ827">
        <v>0</v>
      </c>
      <c r="EK827">
        <v>0</v>
      </c>
      <c r="EL827">
        <v>0</v>
      </c>
      <c r="EM827">
        <v>4</v>
      </c>
      <c r="EN827">
        <v>0</v>
      </c>
      <c r="EO827">
        <v>0</v>
      </c>
      <c r="EP827">
        <v>0</v>
      </c>
      <c r="EQ827">
        <v>17</v>
      </c>
      <c r="ER827">
        <v>122</v>
      </c>
      <c r="ES827">
        <v>120</v>
      </c>
      <c r="ET827">
        <v>1</v>
      </c>
      <c r="EU827">
        <v>0</v>
      </c>
      <c r="EV827">
        <v>0</v>
      </c>
      <c r="EW827">
        <v>0</v>
      </c>
      <c r="EX827">
        <v>0</v>
      </c>
      <c r="EY827">
        <v>0</v>
      </c>
      <c r="EZ827">
        <v>0</v>
      </c>
      <c r="FA827">
        <v>0</v>
      </c>
      <c r="FB827">
        <v>0</v>
      </c>
      <c r="FC827">
        <v>0</v>
      </c>
      <c r="FD827">
        <v>0</v>
      </c>
      <c r="FE827">
        <v>0</v>
      </c>
      <c r="FF827">
        <v>0</v>
      </c>
      <c r="FG827">
        <v>0</v>
      </c>
      <c r="FH827">
        <v>1</v>
      </c>
      <c r="FI827">
        <v>0</v>
      </c>
      <c r="FJ827">
        <v>0</v>
      </c>
      <c r="FK827">
        <v>0</v>
      </c>
      <c r="FL827">
        <v>0</v>
      </c>
      <c r="FM827">
        <v>0</v>
      </c>
      <c r="FN827">
        <v>0</v>
      </c>
      <c r="FO827">
        <v>0</v>
      </c>
      <c r="FP827">
        <v>0</v>
      </c>
      <c r="FQ827">
        <v>122</v>
      </c>
      <c r="FR827">
        <v>64</v>
      </c>
      <c r="FS827">
        <v>12</v>
      </c>
      <c r="FT827">
        <v>4</v>
      </c>
      <c r="FU827">
        <v>3</v>
      </c>
      <c r="FV827">
        <v>2</v>
      </c>
      <c r="FW827">
        <v>0</v>
      </c>
      <c r="FX827">
        <v>3</v>
      </c>
      <c r="FY827">
        <v>0</v>
      </c>
      <c r="FZ827">
        <v>2</v>
      </c>
      <c r="GA827">
        <v>0</v>
      </c>
      <c r="GB827">
        <v>6</v>
      </c>
      <c r="GC827">
        <v>0</v>
      </c>
      <c r="GD827">
        <v>1</v>
      </c>
      <c r="GE827">
        <v>1</v>
      </c>
      <c r="GF827">
        <v>0</v>
      </c>
      <c r="GG827">
        <v>0</v>
      </c>
      <c r="GH827">
        <v>0</v>
      </c>
      <c r="GI827">
        <v>0</v>
      </c>
      <c r="GJ827">
        <v>0</v>
      </c>
      <c r="GK827">
        <v>0</v>
      </c>
      <c r="GL827">
        <v>1</v>
      </c>
      <c r="GM827">
        <v>0</v>
      </c>
      <c r="GN827">
        <v>0</v>
      </c>
      <c r="GO827">
        <v>0</v>
      </c>
      <c r="GP827">
        <v>29</v>
      </c>
      <c r="GQ827">
        <v>64</v>
      </c>
      <c r="GR827">
        <v>28</v>
      </c>
      <c r="GS827">
        <v>14</v>
      </c>
      <c r="GT827">
        <v>1</v>
      </c>
      <c r="GU827">
        <v>0</v>
      </c>
      <c r="GV827">
        <v>0</v>
      </c>
      <c r="GW827">
        <v>5</v>
      </c>
      <c r="GX827">
        <v>0</v>
      </c>
      <c r="GY827">
        <v>2</v>
      </c>
      <c r="GZ827">
        <v>0</v>
      </c>
      <c r="HA827">
        <v>0</v>
      </c>
      <c r="HB827">
        <v>1</v>
      </c>
      <c r="HC827">
        <v>0</v>
      </c>
      <c r="HD827">
        <v>0</v>
      </c>
      <c r="HE827">
        <v>1</v>
      </c>
      <c r="HF827">
        <v>0</v>
      </c>
      <c r="HG827">
        <v>0</v>
      </c>
      <c r="HH827">
        <v>1</v>
      </c>
      <c r="HI827">
        <v>0</v>
      </c>
      <c r="HJ827">
        <v>0</v>
      </c>
      <c r="HK827">
        <v>1</v>
      </c>
      <c r="HL827">
        <v>0</v>
      </c>
      <c r="HM827">
        <v>1</v>
      </c>
      <c r="HN827">
        <v>0</v>
      </c>
      <c r="HO827">
        <v>0</v>
      </c>
      <c r="HP827">
        <v>1</v>
      </c>
      <c r="HQ827">
        <v>28</v>
      </c>
      <c r="HR827">
        <v>0</v>
      </c>
      <c r="HS827">
        <v>0</v>
      </c>
      <c r="HT827">
        <v>0</v>
      </c>
      <c r="HU827">
        <v>0</v>
      </c>
      <c r="HV827">
        <v>0</v>
      </c>
      <c r="HW827">
        <v>0</v>
      </c>
      <c r="HX827">
        <v>0</v>
      </c>
      <c r="HY827">
        <v>0</v>
      </c>
      <c r="HZ827">
        <v>0</v>
      </c>
      <c r="IA827">
        <v>0</v>
      </c>
      <c r="IB827">
        <v>0</v>
      </c>
      <c r="IC827">
        <v>0</v>
      </c>
      <c r="ID827">
        <v>0</v>
      </c>
      <c r="IE827">
        <v>0</v>
      </c>
    </row>
    <row r="828" spans="1:239">
      <c r="A828" t="s">
        <v>196</v>
      </c>
      <c r="B828" t="s">
        <v>143</v>
      </c>
      <c r="C828" t="str">
        <f>"066101"</f>
        <v>066101</v>
      </c>
      <c r="D828" t="s">
        <v>195</v>
      </c>
      <c r="E828">
        <v>3</v>
      </c>
      <c r="F828">
        <v>1477</v>
      </c>
      <c r="G828">
        <v>1140</v>
      </c>
      <c r="H828">
        <v>438</v>
      </c>
      <c r="I828">
        <v>702</v>
      </c>
      <c r="J828">
        <v>1</v>
      </c>
      <c r="K828">
        <v>5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702</v>
      </c>
      <c r="T828">
        <v>0</v>
      </c>
      <c r="U828">
        <v>0</v>
      </c>
      <c r="V828">
        <v>702</v>
      </c>
      <c r="W828">
        <v>9</v>
      </c>
      <c r="X828">
        <v>9</v>
      </c>
      <c r="Y828">
        <v>0</v>
      </c>
      <c r="Z828">
        <v>0</v>
      </c>
      <c r="AA828">
        <v>693</v>
      </c>
      <c r="AB828">
        <v>251</v>
      </c>
      <c r="AC828">
        <v>23</v>
      </c>
      <c r="AD828">
        <v>1</v>
      </c>
      <c r="AE828">
        <v>38</v>
      </c>
      <c r="AF828">
        <v>20</v>
      </c>
      <c r="AG828">
        <v>2</v>
      </c>
      <c r="AH828">
        <v>0</v>
      </c>
      <c r="AI828">
        <v>1</v>
      </c>
      <c r="AJ828">
        <v>1</v>
      </c>
      <c r="AK828">
        <v>5</v>
      </c>
      <c r="AL828">
        <v>1</v>
      </c>
      <c r="AM828">
        <v>1</v>
      </c>
      <c r="AN828">
        <v>0</v>
      </c>
      <c r="AO828">
        <v>1</v>
      </c>
      <c r="AP828">
        <v>2</v>
      </c>
      <c r="AQ828">
        <v>10</v>
      </c>
      <c r="AR828">
        <v>1</v>
      </c>
      <c r="AS828">
        <v>4</v>
      </c>
      <c r="AT828">
        <v>0</v>
      </c>
      <c r="AU828">
        <v>1</v>
      </c>
      <c r="AV828">
        <v>0</v>
      </c>
      <c r="AW828">
        <v>1</v>
      </c>
      <c r="AX828">
        <v>2</v>
      </c>
      <c r="AY828">
        <v>14</v>
      </c>
      <c r="AZ828">
        <v>122</v>
      </c>
      <c r="BA828">
        <v>251</v>
      </c>
      <c r="BB828">
        <v>140</v>
      </c>
      <c r="BC828">
        <v>4</v>
      </c>
      <c r="BD828">
        <v>8</v>
      </c>
      <c r="BE828">
        <v>0</v>
      </c>
      <c r="BF828">
        <v>1</v>
      </c>
      <c r="BG828">
        <v>2</v>
      </c>
      <c r="BH828">
        <v>67</v>
      </c>
      <c r="BI828">
        <v>0</v>
      </c>
      <c r="BJ828">
        <v>1</v>
      </c>
      <c r="BK828">
        <v>1</v>
      </c>
      <c r="BL828">
        <v>0</v>
      </c>
      <c r="BM828">
        <v>0</v>
      </c>
      <c r="BN828">
        <v>1</v>
      </c>
      <c r="BO828">
        <v>0</v>
      </c>
      <c r="BP828">
        <v>2</v>
      </c>
      <c r="BQ828">
        <v>0</v>
      </c>
      <c r="BR828">
        <v>0</v>
      </c>
      <c r="BS828">
        <v>1</v>
      </c>
      <c r="BT828">
        <v>0</v>
      </c>
      <c r="BU828">
        <v>0</v>
      </c>
      <c r="BV828">
        <v>1</v>
      </c>
      <c r="BW828">
        <v>0</v>
      </c>
      <c r="BX828">
        <v>1</v>
      </c>
      <c r="BY828">
        <v>1</v>
      </c>
      <c r="BZ828">
        <v>49</v>
      </c>
      <c r="CA828">
        <v>140</v>
      </c>
      <c r="CB828">
        <v>17</v>
      </c>
      <c r="CC828">
        <v>11</v>
      </c>
      <c r="CD828">
        <v>1</v>
      </c>
      <c r="CE828">
        <v>2</v>
      </c>
      <c r="CF828">
        <v>1</v>
      </c>
      <c r="CG828">
        <v>0</v>
      </c>
      <c r="CH828">
        <v>0</v>
      </c>
      <c r="CI828">
        <v>1</v>
      </c>
      <c r="CJ828">
        <v>1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17</v>
      </c>
      <c r="CR828">
        <v>41</v>
      </c>
      <c r="CS828">
        <v>13</v>
      </c>
      <c r="CT828">
        <v>13</v>
      </c>
      <c r="CU828">
        <v>0</v>
      </c>
      <c r="CV828">
        <v>3</v>
      </c>
      <c r="CW828">
        <v>1</v>
      </c>
      <c r="CX828">
        <v>1</v>
      </c>
      <c r="CY828">
        <v>1</v>
      </c>
      <c r="CZ828">
        <v>0</v>
      </c>
      <c r="DA828">
        <v>1</v>
      </c>
      <c r="DB828">
        <v>1</v>
      </c>
      <c r="DC828">
        <v>2</v>
      </c>
      <c r="DD828">
        <v>0</v>
      </c>
      <c r="DE828">
        <v>1</v>
      </c>
      <c r="DF828">
        <v>1</v>
      </c>
      <c r="DG828">
        <v>0</v>
      </c>
      <c r="DH828">
        <v>0</v>
      </c>
      <c r="DI828">
        <v>0</v>
      </c>
      <c r="DJ828">
        <v>1</v>
      </c>
      <c r="DK828">
        <v>1</v>
      </c>
      <c r="DL828">
        <v>0</v>
      </c>
      <c r="DM828">
        <v>0</v>
      </c>
      <c r="DN828">
        <v>0</v>
      </c>
      <c r="DO828">
        <v>0</v>
      </c>
      <c r="DP828">
        <v>1</v>
      </c>
      <c r="DQ828">
        <v>41</v>
      </c>
      <c r="DR828">
        <v>18</v>
      </c>
      <c r="DS828">
        <v>0</v>
      </c>
      <c r="DT828">
        <v>7</v>
      </c>
      <c r="DU828">
        <v>0</v>
      </c>
      <c r="DV828">
        <v>1</v>
      </c>
      <c r="DW828">
        <v>0</v>
      </c>
      <c r="DX828">
        <v>0</v>
      </c>
      <c r="DY828">
        <v>0</v>
      </c>
      <c r="DZ828">
        <v>0</v>
      </c>
      <c r="EA828">
        <v>1</v>
      </c>
      <c r="EB828">
        <v>0</v>
      </c>
      <c r="EC828">
        <v>0</v>
      </c>
      <c r="ED828">
        <v>0</v>
      </c>
      <c r="EE828">
        <v>0</v>
      </c>
      <c r="EF828">
        <v>4</v>
      </c>
      <c r="EG828">
        <v>0</v>
      </c>
      <c r="EH828">
        <v>0</v>
      </c>
      <c r="EI828">
        <v>0</v>
      </c>
      <c r="EJ828">
        <v>0</v>
      </c>
      <c r="EK828">
        <v>0</v>
      </c>
      <c r="EL828">
        <v>1</v>
      </c>
      <c r="EM828">
        <v>4</v>
      </c>
      <c r="EN828">
        <v>0</v>
      </c>
      <c r="EO828">
        <v>0</v>
      </c>
      <c r="EP828">
        <v>0</v>
      </c>
      <c r="EQ828">
        <v>18</v>
      </c>
      <c r="ER828">
        <v>124</v>
      </c>
      <c r="ES828">
        <v>122</v>
      </c>
      <c r="ET828">
        <v>2</v>
      </c>
      <c r="EU828">
        <v>0</v>
      </c>
      <c r="EV828">
        <v>0</v>
      </c>
      <c r="EW828">
        <v>0</v>
      </c>
      <c r="EX828">
        <v>0</v>
      </c>
      <c r="EY828">
        <v>0</v>
      </c>
      <c r="EZ828">
        <v>0</v>
      </c>
      <c r="FA828">
        <v>0</v>
      </c>
      <c r="FB828">
        <v>0</v>
      </c>
      <c r="FC828">
        <v>0</v>
      </c>
      <c r="FD828">
        <v>0</v>
      </c>
      <c r="FE828">
        <v>0</v>
      </c>
      <c r="FF828">
        <v>0</v>
      </c>
      <c r="FG828">
        <v>0</v>
      </c>
      <c r="FH828">
        <v>0</v>
      </c>
      <c r="FI828">
        <v>0</v>
      </c>
      <c r="FJ828">
        <v>0</v>
      </c>
      <c r="FK828">
        <v>0</v>
      </c>
      <c r="FL828">
        <v>0</v>
      </c>
      <c r="FM828">
        <v>0</v>
      </c>
      <c r="FN828">
        <v>0</v>
      </c>
      <c r="FO828">
        <v>0</v>
      </c>
      <c r="FP828">
        <v>0</v>
      </c>
      <c r="FQ828">
        <v>124</v>
      </c>
      <c r="FR828">
        <v>72</v>
      </c>
      <c r="FS828">
        <v>13</v>
      </c>
      <c r="FT828">
        <v>1</v>
      </c>
      <c r="FU828">
        <v>1</v>
      </c>
      <c r="FV828">
        <v>1</v>
      </c>
      <c r="FW828">
        <v>0</v>
      </c>
      <c r="FX828">
        <v>0</v>
      </c>
      <c r="FY828">
        <v>1</v>
      </c>
      <c r="FZ828">
        <v>1</v>
      </c>
      <c r="GA828">
        <v>0</v>
      </c>
      <c r="GB828">
        <v>5</v>
      </c>
      <c r="GC828">
        <v>1</v>
      </c>
      <c r="GD828">
        <v>1</v>
      </c>
      <c r="GE828">
        <v>1</v>
      </c>
      <c r="GF828">
        <v>1</v>
      </c>
      <c r="GG828">
        <v>0</v>
      </c>
      <c r="GH828">
        <v>0</v>
      </c>
      <c r="GI828">
        <v>1</v>
      </c>
      <c r="GJ828">
        <v>1</v>
      </c>
      <c r="GK828">
        <v>0</v>
      </c>
      <c r="GL828">
        <v>0</v>
      </c>
      <c r="GM828">
        <v>2</v>
      </c>
      <c r="GN828">
        <v>0</v>
      </c>
      <c r="GO828">
        <v>1</v>
      </c>
      <c r="GP828">
        <v>40</v>
      </c>
      <c r="GQ828">
        <v>72</v>
      </c>
      <c r="GR828">
        <v>29</v>
      </c>
      <c r="GS828">
        <v>24</v>
      </c>
      <c r="GT828">
        <v>0</v>
      </c>
      <c r="GU828">
        <v>0</v>
      </c>
      <c r="GV828">
        <v>0</v>
      </c>
      <c r="GW828">
        <v>0</v>
      </c>
      <c r="GX828">
        <v>0</v>
      </c>
      <c r="GY828">
        <v>0</v>
      </c>
      <c r="GZ828">
        <v>1</v>
      </c>
      <c r="HA828">
        <v>2</v>
      </c>
      <c r="HB828">
        <v>0</v>
      </c>
      <c r="HC828">
        <v>0</v>
      </c>
      <c r="HD828">
        <v>0</v>
      </c>
      <c r="HE828">
        <v>1</v>
      </c>
      <c r="HF828">
        <v>0</v>
      </c>
      <c r="HG828">
        <v>0</v>
      </c>
      <c r="HH828">
        <v>1</v>
      </c>
      <c r="HI828">
        <v>0</v>
      </c>
      <c r="HJ828">
        <v>0</v>
      </c>
      <c r="HK828">
        <v>0</v>
      </c>
      <c r="HL828">
        <v>0</v>
      </c>
      <c r="HM828">
        <v>0</v>
      </c>
      <c r="HN828">
        <v>0</v>
      </c>
      <c r="HO828">
        <v>0</v>
      </c>
      <c r="HP828">
        <v>0</v>
      </c>
      <c r="HQ828">
        <v>29</v>
      </c>
      <c r="HR828">
        <v>1</v>
      </c>
      <c r="HS828">
        <v>0</v>
      </c>
      <c r="HT828">
        <v>0</v>
      </c>
      <c r="HU828">
        <v>0</v>
      </c>
      <c r="HV828">
        <v>0</v>
      </c>
      <c r="HW828">
        <v>0</v>
      </c>
      <c r="HX828">
        <v>0</v>
      </c>
      <c r="HY828">
        <v>0</v>
      </c>
      <c r="HZ828">
        <v>0</v>
      </c>
      <c r="IA828">
        <v>0</v>
      </c>
      <c r="IB828">
        <v>0</v>
      </c>
      <c r="IC828">
        <v>0</v>
      </c>
      <c r="ID828">
        <v>1</v>
      </c>
      <c r="IE828">
        <v>1</v>
      </c>
    </row>
    <row r="829" spans="1:239">
      <c r="A829" t="s">
        <v>194</v>
      </c>
      <c r="B829" t="s">
        <v>143</v>
      </c>
      <c r="C829" t="str">
        <f>"066101"</f>
        <v>066101</v>
      </c>
      <c r="D829" t="s">
        <v>193</v>
      </c>
      <c r="E829">
        <v>4</v>
      </c>
      <c r="F829">
        <v>1359</v>
      </c>
      <c r="G829">
        <v>1050</v>
      </c>
      <c r="H829">
        <v>309</v>
      </c>
      <c r="I829">
        <v>741</v>
      </c>
      <c r="J829">
        <v>1</v>
      </c>
      <c r="K829">
        <v>4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739</v>
      </c>
      <c r="T829">
        <v>0</v>
      </c>
      <c r="U829">
        <v>0</v>
      </c>
      <c r="V829">
        <v>739</v>
      </c>
      <c r="W829">
        <v>12</v>
      </c>
      <c r="X829">
        <v>10</v>
      </c>
      <c r="Y829">
        <v>2</v>
      </c>
      <c r="Z829">
        <v>0</v>
      </c>
      <c r="AA829">
        <v>727</v>
      </c>
      <c r="AB829">
        <v>247</v>
      </c>
      <c r="AC829">
        <v>16</v>
      </c>
      <c r="AD829">
        <v>2</v>
      </c>
      <c r="AE829">
        <v>53</v>
      </c>
      <c r="AF829">
        <v>41</v>
      </c>
      <c r="AG829">
        <v>0</v>
      </c>
      <c r="AH829">
        <v>1</v>
      </c>
      <c r="AI829">
        <v>2</v>
      </c>
      <c r="AJ829">
        <v>0</v>
      </c>
      <c r="AK829">
        <v>8</v>
      </c>
      <c r="AL829">
        <v>0</v>
      </c>
      <c r="AM829">
        <v>1</v>
      </c>
      <c r="AN829">
        <v>0</v>
      </c>
      <c r="AO829">
        <v>2</v>
      </c>
      <c r="AP829">
        <v>2</v>
      </c>
      <c r="AQ829">
        <v>10</v>
      </c>
      <c r="AR829">
        <v>1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15</v>
      </c>
      <c r="AZ829">
        <v>93</v>
      </c>
      <c r="BA829">
        <v>247</v>
      </c>
      <c r="BB829">
        <v>150</v>
      </c>
      <c r="BC829">
        <v>16</v>
      </c>
      <c r="BD829">
        <v>11</v>
      </c>
      <c r="BE829">
        <v>0</v>
      </c>
      <c r="BF829">
        <v>1</v>
      </c>
      <c r="BG829">
        <v>0</v>
      </c>
      <c r="BH829">
        <v>51</v>
      </c>
      <c r="BI829">
        <v>2</v>
      </c>
      <c r="BJ829">
        <v>0</v>
      </c>
      <c r="BK829">
        <v>0</v>
      </c>
      <c r="BL829">
        <v>1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1</v>
      </c>
      <c r="BV829">
        <v>0</v>
      </c>
      <c r="BW829">
        <v>0</v>
      </c>
      <c r="BX829">
        <v>1</v>
      </c>
      <c r="BY829">
        <v>0</v>
      </c>
      <c r="BZ829">
        <v>66</v>
      </c>
      <c r="CA829">
        <v>150</v>
      </c>
      <c r="CB829">
        <v>12</v>
      </c>
      <c r="CC829">
        <v>7</v>
      </c>
      <c r="CD829">
        <v>0</v>
      </c>
      <c r="CE829">
        <v>1</v>
      </c>
      <c r="CF829">
        <v>0</v>
      </c>
      <c r="CG829">
        <v>0</v>
      </c>
      <c r="CH829">
        <v>0</v>
      </c>
      <c r="CI829">
        <v>1</v>
      </c>
      <c r="CJ829">
        <v>0</v>
      </c>
      <c r="CK829">
        <v>0</v>
      </c>
      <c r="CL829">
        <v>1</v>
      </c>
      <c r="CM829">
        <v>0</v>
      </c>
      <c r="CN829">
        <v>0</v>
      </c>
      <c r="CO829">
        <v>0</v>
      </c>
      <c r="CP829">
        <v>2</v>
      </c>
      <c r="CQ829">
        <v>12</v>
      </c>
      <c r="CR829">
        <v>53</v>
      </c>
      <c r="CS829">
        <v>13</v>
      </c>
      <c r="CT829">
        <v>15</v>
      </c>
      <c r="CU829">
        <v>0</v>
      </c>
      <c r="CV829">
        <v>1</v>
      </c>
      <c r="CW829">
        <v>0</v>
      </c>
      <c r="CX829">
        <v>6</v>
      </c>
      <c r="CY829">
        <v>1</v>
      </c>
      <c r="CZ829">
        <v>0</v>
      </c>
      <c r="DA829">
        <v>1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1</v>
      </c>
      <c r="DH829">
        <v>1</v>
      </c>
      <c r="DI829">
        <v>1</v>
      </c>
      <c r="DJ829">
        <v>0</v>
      </c>
      <c r="DK829">
        <v>9</v>
      </c>
      <c r="DL829">
        <v>1</v>
      </c>
      <c r="DM829">
        <v>0</v>
      </c>
      <c r="DN829">
        <v>1</v>
      </c>
      <c r="DO829">
        <v>1</v>
      </c>
      <c r="DP829">
        <v>1</v>
      </c>
      <c r="DQ829">
        <v>53</v>
      </c>
      <c r="DR829">
        <v>40</v>
      </c>
      <c r="DS829">
        <v>0</v>
      </c>
      <c r="DT829">
        <v>10</v>
      </c>
      <c r="DU829">
        <v>0</v>
      </c>
      <c r="DV829">
        <v>2</v>
      </c>
      <c r="DW829">
        <v>0</v>
      </c>
      <c r="DX829">
        <v>0</v>
      </c>
      <c r="DY829">
        <v>0</v>
      </c>
      <c r="DZ829">
        <v>1</v>
      </c>
      <c r="EA829">
        <v>0</v>
      </c>
      <c r="EB829">
        <v>0</v>
      </c>
      <c r="EC829">
        <v>0</v>
      </c>
      <c r="ED829">
        <v>0</v>
      </c>
      <c r="EE829">
        <v>0</v>
      </c>
      <c r="EF829">
        <v>17</v>
      </c>
      <c r="EG829">
        <v>0</v>
      </c>
      <c r="EH829">
        <v>0</v>
      </c>
      <c r="EI829">
        <v>1</v>
      </c>
      <c r="EJ829">
        <v>0</v>
      </c>
      <c r="EK829">
        <v>0</v>
      </c>
      <c r="EL829">
        <v>0</v>
      </c>
      <c r="EM829">
        <v>9</v>
      </c>
      <c r="EN829">
        <v>0</v>
      </c>
      <c r="EO829">
        <v>0</v>
      </c>
      <c r="EP829">
        <v>0</v>
      </c>
      <c r="EQ829">
        <v>40</v>
      </c>
      <c r="ER829">
        <v>132</v>
      </c>
      <c r="ES829">
        <v>126</v>
      </c>
      <c r="ET829">
        <v>2</v>
      </c>
      <c r="EU829">
        <v>0</v>
      </c>
      <c r="EV829">
        <v>1</v>
      </c>
      <c r="EW829">
        <v>1</v>
      </c>
      <c r="EX829">
        <v>0</v>
      </c>
      <c r="EY829">
        <v>0</v>
      </c>
      <c r="EZ829">
        <v>1</v>
      </c>
      <c r="FA829">
        <v>0</v>
      </c>
      <c r="FB829">
        <v>0</v>
      </c>
      <c r="FC829">
        <v>0</v>
      </c>
      <c r="FD829">
        <v>0</v>
      </c>
      <c r="FE829">
        <v>0</v>
      </c>
      <c r="FF829">
        <v>0</v>
      </c>
      <c r="FG829">
        <v>0</v>
      </c>
      <c r="FH829">
        <v>0</v>
      </c>
      <c r="FI829">
        <v>0</v>
      </c>
      <c r="FJ829">
        <v>0</v>
      </c>
      <c r="FK829">
        <v>0</v>
      </c>
      <c r="FL829">
        <v>0</v>
      </c>
      <c r="FM829">
        <v>0</v>
      </c>
      <c r="FN829">
        <v>0</v>
      </c>
      <c r="FO829">
        <v>0</v>
      </c>
      <c r="FP829">
        <v>1</v>
      </c>
      <c r="FQ829">
        <v>132</v>
      </c>
      <c r="FR829">
        <v>65</v>
      </c>
      <c r="FS829">
        <v>14</v>
      </c>
      <c r="FT829">
        <v>2</v>
      </c>
      <c r="FU829">
        <v>3</v>
      </c>
      <c r="FV829">
        <v>1</v>
      </c>
      <c r="FW829">
        <v>0</v>
      </c>
      <c r="FX829">
        <v>0</v>
      </c>
      <c r="FY829">
        <v>1</v>
      </c>
      <c r="FZ829">
        <v>1</v>
      </c>
      <c r="GA829">
        <v>1</v>
      </c>
      <c r="GB829">
        <v>8</v>
      </c>
      <c r="GC829">
        <v>2</v>
      </c>
      <c r="GD829">
        <v>0</v>
      </c>
      <c r="GE829">
        <v>1</v>
      </c>
      <c r="GF829">
        <v>1</v>
      </c>
      <c r="GG829">
        <v>1</v>
      </c>
      <c r="GH829">
        <v>0</v>
      </c>
      <c r="GI829">
        <v>0</v>
      </c>
      <c r="GJ829">
        <v>0</v>
      </c>
      <c r="GK829">
        <v>0</v>
      </c>
      <c r="GL829">
        <v>0</v>
      </c>
      <c r="GM829">
        <v>0</v>
      </c>
      <c r="GN829">
        <v>2</v>
      </c>
      <c r="GO829">
        <v>1</v>
      </c>
      <c r="GP829">
        <v>26</v>
      </c>
      <c r="GQ829">
        <v>65</v>
      </c>
      <c r="GR829">
        <v>28</v>
      </c>
      <c r="GS829">
        <v>9</v>
      </c>
      <c r="GT829">
        <v>2</v>
      </c>
      <c r="GU829">
        <v>2</v>
      </c>
      <c r="GV829">
        <v>0</v>
      </c>
      <c r="GW829">
        <v>5</v>
      </c>
      <c r="GX829">
        <v>0</v>
      </c>
      <c r="GY829">
        <v>0</v>
      </c>
      <c r="GZ829">
        <v>1</v>
      </c>
      <c r="HA829">
        <v>0</v>
      </c>
      <c r="HB829">
        <v>0</v>
      </c>
      <c r="HC829">
        <v>0</v>
      </c>
      <c r="HD829">
        <v>1</v>
      </c>
      <c r="HE829">
        <v>0</v>
      </c>
      <c r="HF829">
        <v>0</v>
      </c>
      <c r="HG829">
        <v>3</v>
      </c>
      <c r="HH829">
        <v>0</v>
      </c>
      <c r="HI829">
        <v>2</v>
      </c>
      <c r="HJ829">
        <v>0</v>
      </c>
      <c r="HK829">
        <v>0</v>
      </c>
      <c r="HL829">
        <v>1</v>
      </c>
      <c r="HM829">
        <v>0</v>
      </c>
      <c r="HN829">
        <v>0</v>
      </c>
      <c r="HO829">
        <v>0</v>
      </c>
      <c r="HP829">
        <v>2</v>
      </c>
      <c r="HQ829">
        <v>28</v>
      </c>
      <c r="HR829">
        <v>0</v>
      </c>
      <c r="HS829">
        <v>0</v>
      </c>
      <c r="HT829">
        <v>0</v>
      </c>
      <c r="HU829">
        <v>0</v>
      </c>
      <c r="HV829">
        <v>0</v>
      </c>
      <c r="HW829">
        <v>0</v>
      </c>
      <c r="HX829">
        <v>0</v>
      </c>
      <c r="HY829">
        <v>0</v>
      </c>
      <c r="HZ829">
        <v>0</v>
      </c>
      <c r="IA829">
        <v>0</v>
      </c>
      <c r="IB829">
        <v>0</v>
      </c>
      <c r="IC829">
        <v>0</v>
      </c>
      <c r="ID829">
        <v>0</v>
      </c>
      <c r="IE829">
        <v>0</v>
      </c>
    </row>
    <row r="830" spans="1:239">
      <c r="A830" t="s">
        <v>192</v>
      </c>
      <c r="B830" t="s">
        <v>143</v>
      </c>
      <c r="C830" t="str">
        <f>"066101"</f>
        <v>066101</v>
      </c>
      <c r="D830" t="s">
        <v>191</v>
      </c>
      <c r="E830">
        <v>5</v>
      </c>
      <c r="F830">
        <v>1617</v>
      </c>
      <c r="G830">
        <v>1250</v>
      </c>
      <c r="H830">
        <v>368</v>
      </c>
      <c r="I830">
        <v>882</v>
      </c>
      <c r="J830">
        <v>0</v>
      </c>
      <c r="K830">
        <v>4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882</v>
      </c>
      <c r="T830">
        <v>0</v>
      </c>
      <c r="U830">
        <v>0</v>
      </c>
      <c r="V830">
        <v>882</v>
      </c>
      <c r="W830">
        <v>11</v>
      </c>
      <c r="X830">
        <v>9</v>
      </c>
      <c r="Y830">
        <v>2</v>
      </c>
      <c r="Z830">
        <v>0</v>
      </c>
      <c r="AA830">
        <v>871</v>
      </c>
      <c r="AB830">
        <v>353</v>
      </c>
      <c r="AC830">
        <v>14</v>
      </c>
      <c r="AD830">
        <v>2</v>
      </c>
      <c r="AE830">
        <v>60</v>
      </c>
      <c r="AF830">
        <v>60</v>
      </c>
      <c r="AG830">
        <v>2</v>
      </c>
      <c r="AH830">
        <v>2</v>
      </c>
      <c r="AI830">
        <v>0</v>
      </c>
      <c r="AJ830">
        <v>0</v>
      </c>
      <c r="AK830">
        <v>6</v>
      </c>
      <c r="AL830">
        <v>5</v>
      </c>
      <c r="AM830">
        <v>0</v>
      </c>
      <c r="AN830">
        <v>0</v>
      </c>
      <c r="AO830">
        <v>3</v>
      </c>
      <c r="AP830">
        <v>3</v>
      </c>
      <c r="AQ830">
        <v>13</v>
      </c>
      <c r="AR830">
        <v>0</v>
      </c>
      <c r="AS830">
        <v>1</v>
      </c>
      <c r="AT830">
        <v>2</v>
      </c>
      <c r="AU830">
        <v>1</v>
      </c>
      <c r="AV830">
        <v>0</v>
      </c>
      <c r="AW830">
        <v>0</v>
      </c>
      <c r="AX830">
        <v>0</v>
      </c>
      <c r="AY830">
        <v>18</v>
      </c>
      <c r="AZ830">
        <v>161</v>
      </c>
      <c r="BA830">
        <v>353</v>
      </c>
      <c r="BB830">
        <v>149</v>
      </c>
      <c r="BC830">
        <v>13</v>
      </c>
      <c r="BD830">
        <v>15</v>
      </c>
      <c r="BE830">
        <v>0</v>
      </c>
      <c r="BF830">
        <v>1</v>
      </c>
      <c r="BG830">
        <v>0</v>
      </c>
      <c r="BH830">
        <v>37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2</v>
      </c>
      <c r="BP830">
        <v>0</v>
      </c>
      <c r="BQ830">
        <v>0</v>
      </c>
      <c r="BR830">
        <v>1</v>
      </c>
      <c r="BS830">
        <v>1</v>
      </c>
      <c r="BT830">
        <v>0</v>
      </c>
      <c r="BU830">
        <v>0</v>
      </c>
      <c r="BV830">
        <v>1</v>
      </c>
      <c r="BW830">
        <v>0</v>
      </c>
      <c r="BX830">
        <v>1</v>
      </c>
      <c r="BY830">
        <v>0</v>
      </c>
      <c r="BZ830">
        <v>77</v>
      </c>
      <c r="CA830">
        <v>149</v>
      </c>
      <c r="CB830">
        <v>15</v>
      </c>
      <c r="CC830">
        <v>9</v>
      </c>
      <c r="CD830">
        <v>0</v>
      </c>
      <c r="CE830">
        <v>2</v>
      </c>
      <c r="CF830">
        <v>0</v>
      </c>
      <c r="CG830">
        <v>0</v>
      </c>
      <c r="CH830">
        <v>0</v>
      </c>
      <c r="CI830">
        <v>0</v>
      </c>
      <c r="CJ830">
        <v>1</v>
      </c>
      <c r="CK830">
        <v>1</v>
      </c>
      <c r="CL830">
        <v>0</v>
      </c>
      <c r="CM830">
        <v>1</v>
      </c>
      <c r="CN830">
        <v>1</v>
      </c>
      <c r="CO830">
        <v>0</v>
      </c>
      <c r="CP830">
        <v>0</v>
      </c>
      <c r="CQ830">
        <v>15</v>
      </c>
      <c r="CR830">
        <v>28</v>
      </c>
      <c r="CS830">
        <v>4</v>
      </c>
      <c r="CT830">
        <v>16</v>
      </c>
      <c r="CU830">
        <v>0</v>
      </c>
      <c r="CV830">
        <v>0</v>
      </c>
      <c r="CW830">
        <v>1</v>
      </c>
      <c r="CX830">
        <v>1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3</v>
      </c>
      <c r="DF830">
        <v>0</v>
      </c>
      <c r="DG830">
        <v>0</v>
      </c>
      <c r="DH830">
        <v>0</v>
      </c>
      <c r="DI830">
        <v>0</v>
      </c>
      <c r="DJ830">
        <v>0</v>
      </c>
      <c r="DK830">
        <v>0</v>
      </c>
      <c r="DL830">
        <v>0</v>
      </c>
      <c r="DM830">
        <v>0</v>
      </c>
      <c r="DN830">
        <v>1</v>
      </c>
      <c r="DO830">
        <v>1</v>
      </c>
      <c r="DP830">
        <v>1</v>
      </c>
      <c r="DQ830">
        <v>28</v>
      </c>
      <c r="DR830">
        <v>47</v>
      </c>
      <c r="DS830">
        <v>2</v>
      </c>
      <c r="DT830">
        <v>4</v>
      </c>
      <c r="DU830">
        <v>1</v>
      </c>
      <c r="DV830">
        <v>2</v>
      </c>
      <c r="DW830">
        <v>0</v>
      </c>
      <c r="DX830">
        <v>1</v>
      </c>
      <c r="DY830">
        <v>0</v>
      </c>
      <c r="DZ830">
        <v>0</v>
      </c>
      <c r="EA830">
        <v>0</v>
      </c>
      <c r="EB830">
        <v>2</v>
      </c>
      <c r="EC830">
        <v>0</v>
      </c>
      <c r="ED830">
        <v>0</v>
      </c>
      <c r="EE830">
        <v>0</v>
      </c>
      <c r="EF830">
        <v>25</v>
      </c>
      <c r="EG830">
        <v>0</v>
      </c>
      <c r="EH830">
        <v>0</v>
      </c>
      <c r="EI830">
        <v>1</v>
      </c>
      <c r="EJ830">
        <v>0</v>
      </c>
      <c r="EK830">
        <v>0</v>
      </c>
      <c r="EL830">
        <v>0</v>
      </c>
      <c r="EM830">
        <v>9</v>
      </c>
      <c r="EN830">
        <v>0</v>
      </c>
      <c r="EO830">
        <v>0</v>
      </c>
      <c r="EP830">
        <v>0</v>
      </c>
      <c r="EQ830">
        <v>47</v>
      </c>
      <c r="ER830">
        <v>180</v>
      </c>
      <c r="ES830">
        <v>170</v>
      </c>
      <c r="ET830">
        <v>1</v>
      </c>
      <c r="EU830">
        <v>1</v>
      </c>
      <c r="EV830">
        <v>0</v>
      </c>
      <c r="EW830">
        <v>0</v>
      </c>
      <c r="EX830">
        <v>0</v>
      </c>
      <c r="EY830">
        <v>0</v>
      </c>
      <c r="EZ830">
        <v>0</v>
      </c>
      <c r="FA830">
        <v>0</v>
      </c>
      <c r="FB830">
        <v>1</v>
      </c>
      <c r="FC830">
        <v>0</v>
      </c>
      <c r="FD830">
        <v>1</v>
      </c>
      <c r="FE830">
        <v>0</v>
      </c>
      <c r="FF830">
        <v>1</v>
      </c>
      <c r="FG830">
        <v>0</v>
      </c>
      <c r="FH830">
        <v>0</v>
      </c>
      <c r="FI830">
        <v>0</v>
      </c>
      <c r="FJ830">
        <v>0</v>
      </c>
      <c r="FK830">
        <v>0</v>
      </c>
      <c r="FL830">
        <v>0</v>
      </c>
      <c r="FM830">
        <v>2</v>
      </c>
      <c r="FN830">
        <v>0</v>
      </c>
      <c r="FO830">
        <v>2</v>
      </c>
      <c r="FP830">
        <v>1</v>
      </c>
      <c r="FQ830">
        <v>180</v>
      </c>
      <c r="FR830">
        <v>64</v>
      </c>
      <c r="FS830">
        <v>16</v>
      </c>
      <c r="FT830">
        <v>4</v>
      </c>
      <c r="FU830">
        <v>1</v>
      </c>
      <c r="FV830">
        <v>1</v>
      </c>
      <c r="FW830">
        <v>0</v>
      </c>
      <c r="FX830">
        <v>0</v>
      </c>
      <c r="FY830">
        <v>1</v>
      </c>
      <c r="FZ830">
        <v>0</v>
      </c>
      <c r="GA830">
        <v>0</v>
      </c>
      <c r="GB830">
        <v>3</v>
      </c>
      <c r="GC830">
        <v>1</v>
      </c>
      <c r="GD830">
        <v>0</v>
      </c>
      <c r="GE830">
        <v>2</v>
      </c>
      <c r="GF830">
        <v>0</v>
      </c>
      <c r="GG830">
        <v>0</v>
      </c>
      <c r="GH830">
        <v>0</v>
      </c>
      <c r="GI830">
        <v>0</v>
      </c>
      <c r="GJ830">
        <v>0</v>
      </c>
      <c r="GK830">
        <v>0</v>
      </c>
      <c r="GL830">
        <v>0</v>
      </c>
      <c r="GM830">
        <v>3</v>
      </c>
      <c r="GN830">
        <v>0</v>
      </c>
      <c r="GO830">
        <v>3</v>
      </c>
      <c r="GP830">
        <v>29</v>
      </c>
      <c r="GQ830">
        <v>64</v>
      </c>
      <c r="GR830">
        <v>35</v>
      </c>
      <c r="GS830">
        <v>15</v>
      </c>
      <c r="GT830">
        <v>2</v>
      </c>
      <c r="GU830">
        <v>0</v>
      </c>
      <c r="GV830">
        <v>0</v>
      </c>
      <c r="GW830">
        <v>1</v>
      </c>
      <c r="GX830">
        <v>0</v>
      </c>
      <c r="GY830">
        <v>0</v>
      </c>
      <c r="GZ830">
        <v>0</v>
      </c>
      <c r="HA830">
        <v>0</v>
      </c>
      <c r="HB830">
        <v>0</v>
      </c>
      <c r="HC830">
        <v>0</v>
      </c>
      <c r="HD830">
        <v>0</v>
      </c>
      <c r="HE830">
        <v>0</v>
      </c>
      <c r="HF830">
        <v>0</v>
      </c>
      <c r="HG830">
        <v>0</v>
      </c>
      <c r="HH830">
        <v>10</v>
      </c>
      <c r="HI830">
        <v>0</v>
      </c>
      <c r="HJ830">
        <v>0</v>
      </c>
      <c r="HK830">
        <v>0</v>
      </c>
      <c r="HL830">
        <v>0</v>
      </c>
      <c r="HM830">
        <v>1</v>
      </c>
      <c r="HN830">
        <v>4</v>
      </c>
      <c r="HO830">
        <v>0</v>
      </c>
      <c r="HP830">
        <v>2</v>
      </c>
      <c r="HQ830">
        <v>35</v>
      </c>
      <c r="HR830">
        <v>0</v>
      </c>
      <c r="HS830">
        <v>0</v>
      </c>
      <c r="HT830">
        <v>0</v>
      </c>
      <c r="HU830">
        <v>0</v>
      </c>
      <c r="HV830">
        <v>0</v>
      </c>
      <c r="HW830">
        <v>0</v>
      </c>
      <c r="HX830">
        <v>0</v>
      </c>
      <c r="HY830">
        <v>0</v>
      </c>
      <c r="HZ830">
        <v>0</v>
      </c>
      <c r="IA830">
        <v>0</v>
      </c>
      <c r="IB830">
        <v>0</v>
      </c>
      <c r="IC830">
        <v>0</v>
      </c>
      <c r="ID830">
        <v>0</v>
      </c>
      <c r="IE830">
        <v>0</v>
      </c>
    </row>
    <row r="831" spans="1:239">
      <c r="A831" t="s">
        <v>190</v>
      </c>
      <c r="B831" t="s">
        <v>143</v>
      </c>
      <c r="C831" t="str">
        <f>"066101"</f>
        <v>066101</v>
      </c>
      <c r="D831" t="s">
        <v>189</v>
      </c>
      <c r="E831">
        <v>6</v>
      </c>
      <c r="F831">
        <v>1838</v>
      </c>
      <c r="G831">
        <v>1420</v>
      </c>
      <c r="H831">
        <v>411</v>
      </c>
      <c r="I831">
        <v>1009</v>
      </c>
      <c r="J831">
        <v>0</v>
      </c>
      <c r="K831">
        <v>9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1009</v>
      </c>
      <c r="T831">
        <v>0</v>
      </c>
      <c r="U831">
        <v>0</v>
      </c>
      <c r="V831">
        <v>1009</v>
      </c>
      <c r="W831">
        <v>23</v>
      </c>
      <c r="X831">
        <v>9</v>
      </c>
      <c r="Y831">
        <v>14</v>
      </c>
      <c r="Z831">
        <v>0</v>
      </c>
      <c r="AA831">
        <v>986</v>
      </c>
      <c r="AB831">
        <v>381</v>
      </c>
      <c r="AC831">
        <v>28</v>
      </c>
      <c r="AD831">
        <v>2</v>
      </c>
      <c r="AE831">
        <v>48</v>
      </c>
      <c r="AF831">
        <v>58</v>
      </c>
      <c r="AG831">
        <v>5</v>
      </c>
      <c r="AH831">
        <v>2</v>
      </c>
      <c r="AI831">
        <v>3</v>
      </c>
      <c r="AJ831">
        <v>0</v>
      </c>
      <c r="AK831">
        <v>6</v>
      </c>
      <c r="AL831">
        <v>1</v>
      </c>
      <c r="AM831">
        <v>2</v>
      </c>
      <c r="AN831">
        <v>0</v>
      </c>
      <c r="AO831">
        <v>5</v>
      </c>
      <c r="AP831">
        <v>2</v>
      </c>
      <c r="AQ831">
        <v>25</v>
      </c>
      <c r="AR831">
        <v>0</v>
      </c>
      <c r="AS831">
        <v>2</v>
      </c>
      <c r="AT831">
        <v>0</v>
      </c>
      <c r="AU831">
        <v>1</v>
      </c>
      <c r="AV831">
        <v>0</v>
      </c>
      <c r="AW831">
        <v>0</v>
      </c>
      <c r="AX831">
        <v>0</v>
      </c>
      <c r="AY831">
        <v>21</v>
      </c>
      <c r="AZ831">
        <v>170</v>
      </c>
      <c r="BA831">
        <v>381</v>
      </c>
      <c r="BB831">
        <v>165</v>
      </c>
      <c r="BC831">
        <v>11</v>
      </c>
      <c r="BD831">
        <v>13</v>
      </c>
      <c r="BE831">
        <v>2</v>
      </c>
      <c r="BF831">
        <v>2</v>
      </c>
      <c r="BG831">
        <v>0</v>
      </c>
      <c r="BH831">
        <v>40</v>
      </c>
      <c r="BI831">
        <v>1</v>
      </c>
      <c r="BJ831">
        <v>2</v>
      </c>
      <c r="BK831">
        <v>0</v>
      </c>
      <c r="BL831">
        <v>1</v>
      </c>
      <c r="BM831">
        <v>0</v>
      </c>
      <c r="BN831">
        <v>0</v>
      </c>
      <c r="BO831">
        <v>0</v>
      </c>
      <c r="BP831">
        <v>0</v>
      </c>
      <c r="BQ831">
        <v>1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92</v>
      </c>
      <c r="CA831">
        <v>165</v>
      </c>
      <c r="CB831">
        <v>27</v>
      </c>
      <c r="CC831">
        <v>18</v>
      </c>
      <c r="CD831">
        <v>2</v>
      </c>
      <c r="CE831">
        <v>1</v>
      </c>
      <c r="CF831">
        <v>0</v>
      </c>
      <c r="CG831">
        <v>0</v>
      </c>
      <c r="CH831">
        <v>1</v>
      </c>
      <c r="CI831">
        <v>0</v>
      </c>
      <c r="CJ831">
        <v>0</v>
      </c>
      <c r="CK831">
        <v>0</v>
      </c>
      <c r="CL831">
        <v>3</v>
      </c>
      <c r="CM831">
        <v>0</v>
      </c>
      <c r="CN831">
        <v>0</v>
      </c>
      <c r="CO831">
        <v>1</v>
      </c>
      <c r="CP831">
        <v>1</v>
      </c>
      <c r="CQ831">
        <v>27</v>
      </c>
      <c r="CR831">
        <v>40</v>
      </c>
      <c r="CS831">
        <v>11</v>
      </c>
      <c r="CT831">
        <v>20</v>
      </c>
      <c r="CU831">
        <v>0</v>
      </c>
      <c r="CV831">
        <v>5</v>
      </c>
      <c r="CW831">
        <v>1</v>
      </c>
      <c r="CX831">
        <v>0</v>
      </c>
      <c r="CY831">
        <v>0</v>
      </c>
      <c r="CZ831">
        <v>1</v>
      </c>
      <c r="DA831">
        <v>0</v>
      </c>
      <c r="DB831">
        <v>0</v>
      </c>
      <c r="DC831">
        <v>0</v>
      </c>
      <c r="DD831">
        <v>0</v>
      </c>
      <c r="DE831">
        <v>0</v>
      </c>
      <c r="DF831">
        <v>0</v>
      </c>
      <c r="DG831">
        <v>0</v>
      </c>
      <c r="DH831">
        <v>0</v>
      </c>
      <c r="DI831">
        <v>1</v>
      </c>
      <c r="DJ831">
        <v>0</v>
      </c>
      <c r="DK831">
        <v>1</v>
      </c>
      <c r="DL831">
        <v>0</v>
      </c>
      <c r="DM831">
        <v>0</v>
      </c>
      <c r="DN831">
        <v>0</v>
      </c>
      <c r="DO831">
        <v>0</v>
      </c>
      <c r="DP831">
        <v>0</v>
      </c>
      <c r="DQ831">
        <v>40</v>
      </c>
      <c r="DR831">
        <v>39</v>
      </c>
      <c r="DS831">
        <v>2</v>
      </c>
      <c r="DT831">
        <v>6</v>
      </c>
      <c r="DU831">
        <v>0</v>
      </c>
      <c r="DV831">
        <v>4</v>
      </c>
      <c r="DW831">
        <v>0</v>
      </c>
      <c r="DX831">
        <v>0</v>
      </c>
      <c r="DY831">
        <v>0</v>
      </c>
      <c r="DZ831">
        <v>0</v>
      </c>
      <c r="EA831">
        <v>0</v>
      </c>
      <c r="EB831">
        <v>0</v>
      </c>
      <c r="EC831">
        <v>0</v>
      </c>
      <c r="ED831">
        <v>0</v>
      </c>
      <c r="EE831">
        <v>0</v>
      </c>
      <c r="EF831">
        <v>17</v>
      </c>
      <c r="EG831">
        <v>0</v>
      </c>
      <c r="EH831">
        <v>0</v>
      </c>
      <c r="EI831">
        <v>2</v>
      </c>
      <c r="EJ831">
        <v>0</v>
      </c>
      <c r="EK831">
        <v>0</v>
      </c>
      <c r="EL831">
        <v>1</v>
      </c>
      <c r="EM831">
        <v>7</v>
      </c>
      <c r="EN831">
        <v>0</v>
      </c>
      <c r="EO831">
        <v>0</v>
      </c>
      <c r="EP831">
        <v>0</v>
      </c>
      <c r="EQ831">
        <v>39</v>
      </c>
      <c r="ER831">
        <v>198</v>
      </c>
      <c r="ES831">
        <v>192</v>
      </c>
      <c r="ET831">
        <v>3</v>
      </c>
      <c r="EU831">
        <v>0</v>
      </c>
      <c r="EV831">
        <v>0</v>
      </c>
      <c r="EW831">
        <v>0</v>
      </c>
      <c r="EX831">
        <v>0</v>
      </c>
      <c r="EY831">
        <v>0</v>
      </c>
      <c r="EZ831">
        <v>0</v>
      </c>
      <c r="FA831">
        <v>0</v>
      </c>
      <c r="FB831">
        <v>0</v>
      </c>
      <c r="FC831">
        <v>0</v>
      </c>
      <c r="FD831">
        <v>0</v>
      </c>
      <c r="FE831">
        <v>0</v>
      </c>
      <c r="FF831">
        <v>0</v>
      </c>
      <c r="FG831">
        <v>0</v>
      </c>
      <c r="FH831">
        <v>1</v>
      </c>
      <c r="FI831">
        <v>1</v>
      </c>
      <c r="FJ831">
        <v>0</v>
      </c>
      <c r="FK831">
        <v>0</v>
      </c>
      <c r="FL831">
        <v>1</v>
      </c>
      <c r="FM831">
        <v>0</v>
      </c>
      <c r="FN831">
        <v>0</v>
      </c>
      <c r="FO831">
        <v>0</v>
      </c>
      <c r="FP831">
        <v>0</v>
      </c>
      <c r="FQ831">
        <v>198</v>
      </c>
      <c r="FR831">
        <v>89</v>
      </c>
      <c r="FS831">
        <v>15</v>
      </c>
      <c r="FT831">
        <v>5</v>
      </c>
      <c r="FU831">
        <v>0</v>
      </c>
      <c r="FV831">
        <v>0</v>
      </c>
      <c r="FW831">
        <v>1</v>
      </c>
      <c r="FX831">
        <v>0</v>
      </c>
      <c r="FY831">
        <v>5</v>
      </c>
      <c r="FZ831">
        <v>0</v>
      </c>
      <c r="GA831">
        <v>0</v>
      </c>
      <c r="GB831">
        <v>4</v>
      </c>
      <c r="GC831">
        <v>0</v>
      </c>
      <c r="GD831">
        <v>0</v>
      </c>
      <c r="GE831">
        <v>0</v>
      </c>
      <c r="GF831">
        <v>1</v>
      </c>
      <c r="GG831">
        <v>0</v>
      </c>
      <c r="GH831">
        <v>1</v>
      </c>
      <c r="GI831">
        <v>1</v>
      </c>
      <c r="GJ831">
        <v>0</v>
      </c>
      <c r="GK831">
        <v>1</v>
      </c>
      <c r="GL831">
        <v>1</v>
      </c>
      <c r="GM831">
        <v>2</v>
      </c>
      <c r="GN831">
        <v>0</v>
      </c>
      <c r="GO831">
        <v>1</v>
      </c>
      <c r="GP831">
        <v>51</v>
      </c>
      <c r="GQ831">
        <v>89</v>
      </c>
      <c r="GR831">
        <v>44</v>
      </c>
      <c r="GS831">
        <v>25</v>
      </c>
      <c r="GT831">
        <v>2</v>
      </c>
      <c r="GU831">
        <v>0</v>
      </c>
      <c r="GV831">
        <v>1</v>
      </c>
      <c r="GW831">
        <v>7</v>
      </c>
      <c r="GX831">
        <v>0</v>
      </c>
      <c r="GY831">
        <v>0</v>
      </c>
      <c r="GZ831">
        <v>1</v>
      </c>
      <c r="HA831">
        <v>0</v>
      </c>
      <c r="HB831">
        <v>0</v>
      </c>
      <c r="HC831">
        <v>0</v>
      </c>
      <c r="HD831">
        <v>0</v>
      </c>
      <c r="HE831">
        <v>0</v>
      </c>
      <c r="HF831">
        <v>0</v>
      </c>
      <c r="HG831">
        <v>0</v>
      </c>
      <c r="HH831">
        <v>3</v>
      </c>
      <c r="HI831">
        <v>0</v>
      </c>
      <c r="HJ831">
        <v>0</v>
      </c>
      <c r="HK831">
        <v>0</v>
      </c>
      <c r="HL831">
        <v>0</v>
      </c>
      <c r="HM831">
        <v>1</v>
      </c>
      <c r="HN831">
        <v>3</v>
      </c>
      <c r="HO831">
        <v>0</v>
      </c>
      <c r="HP831">
        <v>1</v>
      </c>
      <c r="HQ831">
        <v>44</v>
      </c>
      <c r="HR831">
        <v>3</v>
      </c>
      <c r="HS831">
        <v>0</v>
      </c>
      <c r="HT831">
        <v>0</v>
      </c>
      <c r="HU831">
        <v>0</v>
      </c>
      <c r="HV831">
        <v>0</v>
      </c>
      <c r="HW831">
        <v>0</v>
      </c>
      <c r="HX831">
        <v>0</v>
      </c>
      <c r="HY831">
        <v>0</v>
      </c>
      <c r="HZ831">
        <v>0</v>
      </c>
      <c r="IA831">
        <v>0</v>
      </c>
      <c r="IB831">
        <v>1</v>
      </c>
      <c r="IC831">
        <v>1</v>
      </c>
      <c r="ID831">
        <v>1</v>
      </c>
      <c r="IE831">
        <v>3</v>
      </c>
    </row>
    <row r="832" spans="1:239">
      <c r="A832" t="s">
        <v>188</v>
      </c>
      <c r="B832" t="s">
        <v>143</v>
      </c>
      <c r="C832" t="str">
        <f>"066101"</f>
        <v>066101</v>
      </c>
      <c r="D832" t="s">
        <v>187</v>
      </c>
      <c r="E832">
        <v>7</v>
      </c>
      <c r="F832">
        <v>1578</v>
      </c>
      <c r="G832">
        <v>1210</v>
      </c>
      <c r="H832">
        <v>378</v>
      </c>
      <c r="I832">
        <v>832</v>
      </c>
      <c r="J832">
        <v>0</v>
      </c>
      <c r="K832">
        <v>5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831</v>
      </c>
      <c r="T832">
        <v>0</v>
      </c>
      <c r="U832">
        <v>0</v>
      </c>
      <c r="V832">
        <v>831</v>
      </c>
      <c r="W832">
        <v>28</v>
      </c>
      <c r="X832">
        <v>6</v>
      </c>
      <c r="Y832">
        <v>22</v>
      </c>
      <c r="Z832">
        <v>0</v>
      </c>
      <c r="AA832">
        <v>803</v>
      </c>
      <c r="AB832">
        <v>295</v>
      </c>
      <c r="AC832">
        <v>18</v>
      </c>
      <c r="AD832">
        <v>1</v>
      </c>
      <c r="AE832">
        <v>46</v>
      </c>
      <c r="AF832">
        <v>48</v>
      </c>
      <c r="AG832">
        <v>2</v>
      </c>
      <c r="AH832">
        <v>0</v>
      </c>
      <c r="AI832">
        <v>1</v>
      </c>
      <c r="AJ832">
        <v>0</v>
      </c>
      <c r="AK832">
        <v>6</v>
      </c>
      <c r="AL832">
        <v>0</v>
      </c>
      <c r="AM832">
        <v>1</v>
      </c>
      <c r="AN832">
        <v>0</v>
      </c>
      <c r="AO832">
        <v>0</v>
      </c>
      <c r="AP832">
        <v>3</v>
      </c>
      <c r="AQ832">
        <v>18</v>
      </c>
      <c r="AR832">
        <v>0</v>
      </c>
      <c r="AS832">
        <v>1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14</v>
      </c>
      <c r="AZ832">
        <v>136</v>
      </c>
      <c r="BA832">
        <v>295</v>
      </c>
      <c r="BB832">
        <v>169</v>
      </c>
      <c r="BC832">
        <v>8</v>
      </c>
      <c r="BD832">
        <v>23</v>
      </c>
      <c r="BE832">
        <v>0</v>
      </c>
      <c r="BF832">
        <v>1</v>
      </c>
      <c r="BG832">
        <v>1</v>
      </c>
      <c r="BH832">
        <v>50</v>
      </c>
      <c r="BI832">
        <v>2</v>
      </c>
      <c r="BJ832">
        <v>0</v>
      </c>
      <c r="BK832">
        <v>0</v>
      </c>
      <c r="BL832">
        <v>2</v>
      </c>
      <c r="BM832">
        <v>0</v>
      </c>
      <c r="BN832">
        <v>1</v>
      </c>
      <c r="BO832">
        <v>0</v>
      </c>
      <c r="BP832">
        <v>0</v>
      </c>
      <c r="BQ832">
        <v>1</v>
      </c>
      <c r="BR832">
        <v>0</v>
      </c>
      <c r="BS832">
        <v>1</v>
      </c>
      <c r="BT832">
        <v>0</v>
      </c>
      <c r="BU832">
        <v>0</v>
      </c>
      <c r="BV832">
        <v>0</v>
      </c>
      <c r="BW832">
        <v>0</v>
      </c>
      <c r="BX832">
        <v>1</v>
      </c>
      <c r="BY832">
        <v>0</v>
      </c>
      <c r="BZ832">
        <v>78</v>
      </c>
      <c r="CA832">
        <v>169</v>
      </c>
      <c r="CB832">
        <v>14</v>
      </c>
      <c r="CC832">
        <v>6</v>
      </c>
      <c r="CD832">
        <v>0</v>
      </c>
      <c r="CE832">
        <v>3</v>
      </c>
      <c r="CF832">
        <v>0</v>
      </c>
      <c r="CG832">
        <v>1</v>
      </c>
      <c r="CH832">
        <v>2</v>
      </c>
      <c r="CI832">
        <v>0</v>
      </c>
      <c r="CJ832">
        <v>0</v>
      </c>
      <c r="CK832">
        <v>0</v>
      </c>
      <c r="CL832">
        <v>0</v>
      </c>
      <c r="CM832">
        <v>1</v>
      </c>
      <c r="CN832">
        <v>0</v>
      </c>
      <c r="CO832">
        <v>1</v>
      </c>
      <c r="CP832">
        <v>0</v>
      </c>
      <c r="CQ832">
        <v>14</v>
      </c>
      <c r="CR832">
        <v>25</v>
      </c>
      <c r="CS832">
        <v>5</v>
      </c>
      <c r="CT832">
        <v>4</v>
      </c>
      <c r="CU832">
        <v>0</v>
      </c>
      <c r="CV832">
        <v>2</v>
      </c>
      <c r="CW832">
        <v>0</v>
      </c>
      <c r="CX832">
        <v>1</v>
      </c>
      <c r="CY832">
        <v>1</v>
      </c>
      <c r="CZ832">
        <v>0</v>
      </c>
      <c r="DA832">
        <v>6</v>
      </c>
      <c r="DB832">
        <v>1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v>0</v>
      </c>
      <c r="DI832">
        <v>0</v>
      </c>
      <c r="DJ832">
        <v>2</v>
      </c>
      <c r="DK832">
        <v>0</v>
      </c>
      <c r="DL832">
        <v>0</v>
      </c>
      <c r="DM832">
        <v>0</v>
      </c>
      <c r="DN832">
        <v>0</v>
      </c>
      <c r="DO832">
        <v>0</v>
      </c>
      <c r="DP832">
        <v>3</v>
      </c>
      <c r="DQ832">
        <v>25</v>
      </c>
      <c r="DR832">
        <v>27</v>
      </c>
      <c r="DS832">
        <v>0</v>
      </c>
      <c r="DT832">
        <v>2</v>
      </c>
      <c r="DU832">
        <v>0</v>
      </c>
      <c r="DV832">
        <v>7</v>
      </c>
      <c r="DW832">
        <v>1</v>
      </c>
      <c r="DX832">
        <v>0</v>
      </c>
      <c r="DY832">
        <v>0</v>
      </c>
      <c r="DZ832">
        <v>1</v>
      </c>
      <c r="EA832">
        <v>0</v>
      </c>
      <c r="EB832">
        <v>0</v>
      </c>
      <c r="EC832">
        <v>0</v>
      </c>
      <c r="ED832">
        <v>1</v>
      </c>
      <c r="EE832">
        <v>0</v>
      </c>
      <c r="EF832">
        <v>11</v>
      </c>
      <c r="EG832">
        <v>0</v>
      </c>
      <c r="EH832">
        <v>0</v>
      </c>
      <c r="EI832">
        <v>2</v>
      </c>
      <c r="EJ832">
        <v>0</v>
      </c>
      <c r="EK832">
        <v>0</v>
      </c>
      <c r="EL832">
        <v>0</v>
      </c>
      <c r="EM832">
        <v>2</v>
      </c>
      <c r="EN832">
        <v>0</v>
      </c>
      <c r="EO832">
        <v>0</v>
      </c>
      <c r="EP832">
        <v>0</v>
      </c>
      <c r="EQ832">
        <v>27</v>
      </c>
      <c r="ER832">
        <v>192</v>
      </c>
      <c r="ES832">
        <v>183</v>
      </c>
      <c r="ET832">
        <v>3</v>
      </c>
      <c r="EU832">
        <v>0</v>
      </c>
      <c r="EV832">
        <v>0</v>
      </c>
      <c r="EW832">
        <v>0</v>
      </c>
      <c r="EX832">
        <v>0</v>
      </c>
      <c r="EY832">
        <v>2</v>
      </c>
      <c r="EZ832">
        <v>0</v>
      </c>
      <c r="FA832">
        <v>0</v>
      </c>
      <c r="FB832">
        <v>1</v>
      </c>
      <c r="FC832">
        <v>0</v>
      </c>
      <c r="FD832">
        <v>0</v>
      </c>
      <c r="FE832">
        <v>0</v>
      </c>
      <c r="FF832">
        <v>0</v>
      </c>
      <c r="FG832">
        <v>0</v>
      </c>
      <c r="FH832">
        <v>0</v>
      </c>
      <c r="FI832">
        <v>0</v>
      </c>
      <c r="FJ832">
        <v>0</v>
      </c>
      <c r="FK832">
        <v>0</v>
      </c>
      <c r="FL832">
        <v>0</v>
      </c>
      <c r="FM832">
        <v>0</v>
      </c>
      <c r="FN832">
        <v>0</v>
      </c>
      <c r="FO832">
        <v>1</v>
      </c>
      <c r="FP832">
        <v>2</v>
      </c>
      <c r="FQ832">
        <v>192</v>
      </c>
      <c r="FR832">
        <v>53</v>
      </c>
      <c r="FS832">
        <v>11</v>
      </c>
      <c r="FT832">
        <v>1</v>
      </c>
      <c r="FU832">
        <v>2</v>
      </c>
      <c r="FV832">
        <v>0</v>
      </c>
      <c r="FW832">
        <v>0</v>
      </c>
      <c r="FX832">
        <v>0</v>
      </c>
      <c r="FY832">
        <v>5</v>
      </c>
      <c r="FZ832">
        <v>1</v>
      </c>
      <c r="GA832">
        <v>0</v>
      </c>
      <c r="GB832">
        <v>3</v>
      </c>
      <c r="GC832">
        <v>0</v>
      </c>
      <c r="GD832">
        <v>2</v>
      </c>
      <c r="GE832">
        <v>2</v>
      </c>
      <c r="GF832">
        <v>1</v>
      </c>
      <c r="GG832">
        <v>0</v>
      </c>
      <c r="GH832">
        <v>0</v>
      </c>
      <c r="GI832">
        <v>1</v>
      </c>
      <c r="GJ832">
        <v>0</v>
      </c>
      <c r="GK832">
        <v>0</v>
      </c>
      <c r="GL832">
        <v>0</v>
      </c>
      <c r="GM832">
        <v>3</v>
      </c>
      <c r="GN832">
        <v>0</v>
      </c>
      <c r="GO832">
        <v>1</v>
      </c>
      <c r="GP832">
        <v>20</v>
      </c>
      <c r="GQ832">
        <v>53</v>
      </c>
      <c r="GR832">
        <v>28</v>
      </c>
      <c r="GS832">
        <v>12</v>
      </c>
      <c r="GT832">
        <v>2</v>
      </c>
      <c r="GU832">
        <v>2</v>
      </c>
      <c r="GV832">
        <v>0</v>
      </c>
      <c r="GW832">
        <v>0</v>
      </c>
      <c r="GX832">
        <v>0</v>
      </c>
      <c r="GY832">
        <v>0</v>
      </c>
      <c r="GZ832">
        <v>0</v>
      </c>
      <c r="HA832">
        <v>0</v>
      </c>
      <c r="HB832">
        <v>0</v>
      </c>
      <c r="HC832">
        <v>0</v>
      </c>
      <c r="HD832">
        <v>0</v>
      </c>
      <c r="HE832">
        <v>1</v>
      </c>
      <c r="HF832">
        <v>0</v>
      </c>
      <c r="HG832">
        <v>0</v>
      </c>
      <c r="HH832">
        <v>9</v>
      </c>
      <c r="HI832">
        <v>0</v>
      </c>
      <c r="HJ832">
        <v>0</v>
      </c>
      <c r="HK832">
        <v>0</v>
      </c>
      <c r="HL832">
        <v>0</v>
      </c>
      <c r="HM832">
        <v>0</v>
      </c>
      <c r="HN832">
        <v>1</v>
      </c>
      <c r="HO832">
        <v>0</v>
      </c>
      <c r="HP832">
        <v>1</v>
      </c>
      <c r="HQ832">
        <v>28</v>
      </c>
      <c r="HR832">
        <v>0</v>
      </c>
      <c r="HS832">
        <v>0</v>
      </c>
      <c r="HT832">
        <v>0</v>
      </c>
      <c r="HU832">
        <v>0</v>
      </c>
      <c r="HV832">
        <v>0</v>
      </c>
      <c r="HW832">
        <v>0</v>
      </c>
      <c r="HX832">
        <v>0</v>
      </c>
      <c r="HY832">
        <v>0</v>
      </c>
      <c r="HZ832">
        <v>0</v>
      </c>
      <c r="IA832">
        <v>0</v>
      </c>
      <c r="IB832">
        <v>0</v>
      </c>
      <c r="IC832">
        <v>0</v>
      </c>
      <c r="ID832">
        <v>0</v>
      </c>
      <c r="IE832">
        <v>0</v>
      </c>
    </row>
    <row r="833" spans="1:239">
      <c r="A833" t="s">
        <v>186</v>
      </c>
      <c r="B833" t="s">
        <v>143</v>
      </c>
      <c r="C833" t="str">
        <f>"066101"</f>
        <v>066101</v>
      </c>
      <c r="D833" t="s">
        <v>185</v>
      </c>
      <c r="E833">
        <v>8</v>
      </c>
      <c r="F833">
        <v>944</v>
      </c>
      <c r="G833">
        <v>730</v>
      </c>
      <c r="H833">
        <v>281</v>
      </c>
      <c r="I833">
        <v>449</v>
      </c>
      <c r="J833">
        <v>0</v>
      </c>
      <c r="K833">
        <v>9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449</v>
      </c>
      <c r="T833">
        <v>0</v>
      </c>
      <c r="U833">
        <v>0</v>
      </c>
      <c r="V833">
        <v>449</v>
      </c>
      <c r="W833">
        <v>8</v>
      </c>
      <c r="X833">
        <v>8</v>
      </c>
      <c r="Y833">
        <v>0</v>
      </c>
      <c r="Z833">
        <v>0</v>
      </c>
      <c r="AA833">
        <v>441</v>
      </c>
      <c r="AB833">
        <v>193</v>
      </c>
      <c r="AC833">
        <v>13</v>
      </c>
      <c r="AD833">
        <v>3</v>
      </c>
      <c r="AE833">
        <v>18</v>
      </c>
      <c r="AF833">
        <v>33</v>
      </c>
      <c r="AG833">
        <v>2</v>
      </c>
      <c r="AH833">
        <v>0</v>
      </c>
      <c r="AI833">
        <v>0</v>
      </c>
      <c r="AJ833">
        <v>2</v>
      </c>
      <c r="AK833">
        <v>6</v>
      </c>
      <c r="AL833">
        <v>2</v>
      </c>
      <c r="AM833">
        <v>1</v>
      </c>
      <c r="AN833">
        <v>0</v>
      </c>
      <c r="AO833">
        <v>2</v>
      </c>
      <c r="AP833">
        <v>4</v>
      </c>
      <c r="AQ833">
        <v>7</v>
      </c>
      <c r="AR833">
        <v>0</v>
      </c>
      <c r="AS833">
        <v>2</v>
      </c>
      <c r="AT833">
        <v>0</v>
      </c>
      <c r="AU833">
        <v>0</v>
      </c>
      <c r="AV833">
        <v>1</v>
      </c>
      <c r="AW833">
        <v>0</v>
      </c>
      <c r="AX833">
        <v>0</v>
      </c>
      <c r="AY833">
        <v>30</v>
      </c>
      <c r="AZ833">
        <v>67</v>
      </c>
      <c r="BA833">
        <v>193</v>
      </c>
      <c r="BB833">
        <v>71</v>
      </c>
      <c r="BC833">
        <v>4</v>
      </c>
      <c r="BD833">
        <v>6</v>
      </c>
      <c r="BE833">
        <v>0</v>
      </c>
      <c r="BF833">
        <v>3</v>
      </c>
      <c r="BG833">
        <v>1</v>
      </c>
      <c r="BH833">
        <v>13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44</v>
      </c>
      <c r="CA833">
        <v>71</v>
      </c>
      <c r="CB833">
        <v>7</v>
      </c>
      <c r="CC833">
        <v>6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1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7</v>
      </c>
      <c r="CR833">
        <v>25</v>
      </c>
      <c r="CS833">
        <v>8</v>
      </c>
      <c r="CT833">
        <v>10</v>
      </c>
      <c r="CU833">
        <v>0</v>
      </c>
      <c r="CV833">
        <v>0</v>
      </c>
      <c r="CW833">
        <v>2</v>
      </c>
      <c r="CX833">
        <v>0</v>
      </c>
      <c r="CY833">
        <v>0</v>
      </c>
      <c r="CZ833">
        <v>0</v>
      </c>
      <c r="DA833">
        <v>0</v>
      </c>
      <c r="DB833">
        <v>1</v>
      </c>
      <c r="DC833">
        <v>0</v>
      </c>
      <c r="DD833">
        <v>0</v>
      </c>
      <c r="DE833">
        <v>3</v>
      </c>
      <c r="DF833">
        <v>0</v>
      </c>
      <c r="DG833">
        <v>0</v>
      </c>
      <c r="DH833">
        <v>0</v>
      </c>
      <c r="DI833">
        <v>0</v>
      </c>
      <c r="DJ833">
        <v>0</v>
      </c>
      <c r="DK833">
        <v>0</v>
      </c>
      <c r="DL833">
        <v>0</v>
      </c>
      <c r="DM833">
        <v>0</v>
      </c>
      <c r="DN833">
        <v>0</v>
      </c>
      <c r="DO833">
        <v>0</v>
      </c>
      <c r="DP833">
        <v>1</v>
      </c>
      <c r="DQ833">
        <v>25</v>
      </c>
      <c r="DR833">
        <v>16</v>
      </c>
      <c r="DS833">
        <v>0</v>
      </c>
      <c r="DT833">
        <v>4</v>
      </c>
      <c r="DU833">
        <v>0</v>
      </c>
      <c r="DV833">
        <v>0</v>
      </c>
      <c r="DW833">
        <v>0</v>
      </c>
      <c r="DX833">
        <v>0</v>
      </c>
      <c r="DY833">
        <v>0</v>
      </c>
      <c r="DZ833">
        <v>0</v>
      </c>
      <c r="EA833">
        <v>0</v>
      </c>
      <c r="EB833">
        <v>0</v>
      </c>
      <c r="EC833">
        <v>0</v>
      </c>
      <c r="ED833">
        <v>0</v>
      </c>
      <c r="EE833">
        <v>0</v>
      </c>
      <c r="EF833">
        <v>11</v>
      </c>
      <c r="EG833">
        <v>0</v>
      </c>
      <c r="EH833">
        <v>0</v>
      </c>
      <c r="EI833">
        <v>0</v>
      </c>
      <c r="EJ833">
        <v>0</v>
      </c>
      <c r="EK833">
        <v>0</v>
      </c>
      <c r="EL833">
        <v>0</v>
      </c>
      <c r="EM833">
        <v>1</v>
      </c>
      <c r="EN833">
        <v>0</v>
      </c>
      <c r="EO833">
        <v>0</v>
      </c>
      <c r="EP833">
        <v>0</v>
      </c>
      <c r="EQ833">
        <v>16</v>
      </c>
      <c r="ER833">
        <v>85</v>
      </c>
      <c r="ES833">
        <v>84</v>
      </c>
      <c r="ET833">
        <v>0</v>
      </c>
      <c r="EU833">
        <v>0</v>
      </c>
      <c r="EV833">
        <v>0</v>
      </c>
      <c r="EW833">
        <v>0</v>
      </c>
      <c r="EX833">
        <v>0</v>
      </c>
      <c r="EY833">
        <v>0</v>
      </c>
      <c r="EZ833">
        <v>1</v>
      </c>
      <c r="FA833">
        <v>0</v>
      </c>
      <c r="FB833">
        <v>0</v>
      </c>
      <c r="FC833">
        <v>0</v>
      </c>
      <c r="FD833">
        <v>0</v>
      </c>
      <c r="FE833">
        <v>0</v>
      </c>
      <c r="FF833">
        <v>0</v>
      </c>
      <c r="FG833">
        <v>0</v>
      </c>
      <c r="FH833">
        <v>0</v>
      </c>
      <c r="FI833">
        <v>0</v>
      </c>
      <c r="FJ833">
        <v>0</v>
      </c>
      <c r="FK833">
        <v>0</v>
      </c>
      <c r="FL833">
        <v>0</v>
      </c>
      <c r="FM833">
        <v>0</v>
      </c>
      <c r="FN833">
        <v>0</v>
      </c>
      <c r="FO833">
        <v>0</v>
      </c>
      <c r="FP833">
        <v>0</v>
      </c>
      <c r="FQ833">
        <v>85</v>
      </c>
      <c r="FR833">
        <v>30</v>
      </c>
      <c r="FS833">
        <v>6</v>
      </c>
      <c r="FT833">
        <v>0</v>
      </c>
      <c r="FU833">
        <v>0</v>
      </c>
      <c r="FV833">
        <v>0</v>
      </c>
      <c r="FW833">
        <v>1</v>
      </c>
      <c r="FX833">
        <v>0</v>
      </c>
      <c r="FY833">
        <v>0</v>
      </c>
      <c r="FZ833">
        <v>1</v>
      </c>
      <c r="GA833">
        <v>1</v>
      </c>
      <c r="GB833">
        <v>3</v>
      </c>
      <c r="GC833">
        <v>0</v>
      </c>
      <c r="GD833">
        <v>0</v>
      </c>
      <c r="GE833">
        <v>0</v>
      </c>
      <c r="GF833">
        <v>1</v>
      </c>
      <c r="GG833">
        <v>0</v>
      </c>
      <c r="GH833">
        <v>0</v>
      </c>
      <c r="GI833">
        <v>1</v>
      </c>
      <c r="GJ833">
        <v>0</v>
      </c>
      <c r="GK833">
        <v>0</v>
      </c>
      <c r="GL833">
        <v>0</v>
      </c>
      <c r="GM833">
        <v>1</v>
      </c>
      <c r="GN833">
        <v>0</v>
      </c>
      <c r="GO833">
        <v>1</v>
      </c>
      <c r="GP833">
        <v>14</v>
      </c>
      <c r="GQ833">
        <v>30</v>
      </c>
      <c r="GR833">
        <v>14</v>
      </c>
      <c r="GS833">
        <v>5</v>
      </c>
      <c r="GT833">
        <v>1</v>
      </c>
      <c r="GU833">
        <v>0</v>
      </c>
      <c r="GV833">
        <v>0</v>
      </c>
      <c r="GW833">
        <v>1</v>
      </c>
      <c r="GX833">
        <v>0</v>
      </c>
      <c r="GY833">
        <v>0</v>
      </c>
      <c r="GZ833">
        <v>0</v>
      </c>
      <c r="HA833">
        <v>0</v>
      </c>
      <c r="HB833">
        <v>0</v>
      </c>
      <c r="HC833">
        <v>0</v>
      </c>
      <c r="HD833">
        <v>2</v>
      </c>
      <c r="HE833">
        <v>0</v>
      </c>
      <c r="HF833">
        <v>0</v>
      </c>
      <c r="HG833">
        <v>0</v>
      </c>
      <c r="HH833">
        <v>0</v>
      </c>
      <c r="HI833">
        <v>0</v>
      </c>
      <c r="HJ833">
        <v>0</v>
      </c>
      <c r="HK833">
        <v>0</v>
      </c>
      <c r="HL833">
        <v>2</v>
      </c>
      <c r="HM833">
        <v>0</v>
      </c>
      <c r="HN833">
        <v>1</v>
      </c>
      <c r="HO833">
        <v>2</v>
      </c>
      <c r="HP833">
        <v>0</v>
      </c>
      <c r="HQ833">
        <v>14</v>
      </c>
      <c r="HR833">
        <v>0</v>
      </c>
      <c r="HS833">
        <v>0</v>
      </c>
      <c r="HT833">
        <v>0</v>
      </c>
      <c r="HU833">
        <v>0</v>
      </c>
      <c r="HV833">
        <v>0</v>
      </c>
      <c r="HW833">
        <v>0</v>
      </c>
      <c r="HX833">
        <v>0</v>
      </c>
      <c r="HY833">
        <v>0</v>
      </c>
      <c r="HZ833">
        <v>0</v>
      </c>
      <c r="IA833">
        <v>0</v>
      </c>
      <c r="IB833">
        <v>0</v>
      </c>
      <c r="IC833">
        <v>0</v>
      </c>
      <c r="ID833">
        <v>0</v>
      </c>
      <c r="IE833">
        <v>0</v>
      </c>
    </row>
    <row r="834" spans="1:239">
      <c r="A834" t="s">
        <v>184</v>
      </c>
      <c r="B834" t="s">
        <v>143</v>
      </c>
      <c r="C834" t="str">
        <f>"066101"</f>
        <v>066101</v>
      </c>
      <c r="D834" t="s">
        <v>183</v>
      </c>
      <c r="E834">
        <v>9</v>
      </c>
      <c r="F834">
        <v>1036</v>
      </c>
      <c r="G834">
        <v>790</v>
      </c>
      <c r="H834">
        <v>337</v>
      </c>
      <c r="I834">
        <v>453</v>
      </c>
      <c r="J834">
        <v>0</v>
      </c>
      <c r="K834">
        <v>1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453</v>
      </c>
      <c r="T834">
        <v>0</v>
      </c>
      <c r="U834">
        <v>0</v>
      </c>
      <c r="V834">
        <v>453</v>
      </c>
      <c r="W834">
        <v>6</v>
      </c>
      <c r="X834">
        <v>6</v>
      </c>
      <c r="Y834">
        <v>0</v>
      </c>
      <c r="Z834">
        <v>0</v>
      </c>
      <c r="AA834">
        <v>447</v>
      </c>
      <c r="AB834">
        <v>212</v>
      </c>
      <c r="AC834">
        <v>16</v>
      </c>
      <c r="AD834">
        <v>1</v>
      </c>
      <c r="AE834">
        <v>36</v>
      </c>
      <c r="AF834">
        <v>24</v>
      </c>
      <c r="AG834">
        <v>0</v>
      </c>
      <c r="AH834">
        <v>0</v>
      </c>
      <c r="AI834">
        <v>0</v>
      </c>
      <c r="AJ834">
        <v>2</v>
      </c>
      <c r="AK834">
        <v>6</v>
      </c>
      <c r="AL834">
        <v>0</v>
      </c>
      <c r="AM834">
        <v>0</v>
      </c>
      <c r="AN834">
        <v>0</v>
      </c>
      <c r="AO834">
        <v>0</v>
      </c>
      <c r="AP834">
        <v>1</v>
      </c>
      <c r="AQ834">
        <v>3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22</v>
      </c>
      <c r="AZ834">
        <v>101</v>
      </c>
      <c r="BA834">
        <v>212</v>
      </c>
      <c r="BB834">
        <v>74</v>
      </c>
      <c r="BC834">
        <v>6</v>
      </c>
      <c r="BD834">
        <v>8</v>
      </c>
      <c r="BE834">
        <v>0</v>
      </c>
      <c r="BF834">
        <v>4</v>
      </c>
      <c r="BG834">
        <v>0</v>
      </c>
      <c r="BH834">
        <v>7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1</v>
      </c>
      <c r="BO834">
        <v>0</v>
      </c>
      <c r="BP834">
        <v>0</v>
      </c>
      <c r="BQ834">
        <v>0</v>
      </c>
      <c r="BR834">
        <v>0</v>
      </c>
      <c r="BS834">
        <v>1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47</v>
      </c>
      <c r="CA834">
        <v>74</v>
      </c>
      <c r="CB834">
        <v>4</v>
      </c>
      <c r="CC834">
        <v>3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1</v>
      </c>
      <c r="CP834">
        <v>0</v>
      </c>
      <c r="CQ834">
        <v>4</v>
      </c>
      <c r="CR834">
        <v>31</v>
      </c>
      <c r="CS834">
        <v>1</v>
      </c>
      <c r="CT834">
        <v>19</v>
      </c>
      <c r="CU834">
        <v>0</v>
      </c>
      <c r="CV834">
        <v>0</v>
      </c>
      <c r="CW834">
        <v>1</v>
      </c>
      <c r="CX834">
        <v>1</v>
      </c>
      <c r="CY834">
        <v>3</v>
      </c>
      <c r="CZ834">
        <v>0</v>
      </c>
      <c r="DA834">
        <v>0</v>
      </c>
      <c r="DB834">
        <v>0</v>
      </c>
      <c r="DC834">
        <v>0</v>
      </c>
      <c r="DD834">
        <v>0</v>
      </c>
      <c r="DE834">
        <v>1</v>
      </c>
      <c r="DF834">
        <v>1</v>
      </c>
      <c r="DG834">
        <v>1</v>
      </c>
      <c r="DH834">
        <v>0</v>
      </c>
      <c r="DI834">
        <v>1</v>
      </c>
      <c r="DJ834">
        <v>0</v>
      </c>
      <c r="DK834">
        <v>0</v>
      </c>
      <c r="DL834">
        <v>0</v>
      </c>
      <c r="DM834">
        <v>0</v>
      </c>
      <c r="DN834">
        <v>1</v>
      </c>
      <c r="DO834">
        <v>0</v>
      </c>
      <c r="DP834">
        <v>1</v>
      </c>
      <c r="DQ834">
        <v>31</v>
      </c>
      <c r="DR834">
        <v>24</v>
      </c>
      <c r="DS834">
        <v>0</v>
      </c>
      <c r="DT834">
        <v>3</v>
      </c>
      <c r="DU834">
        <v>0</v>
      </c>
      <c r="DV834">
        <v>1</v>
      </c>
      <c r="DW834">
        <v>0</v>
      </c>
      <c r="DX834">
        <v>0</v>
      </c>
      <c r="DY834">
        <v>0</v>
      </c>
      <c r="DZ834">
        <v>0</v>
      </c>
      <c r="EA834">
        <v>0</v>
      </c>
      <c r="EB834">
        <v>0</v>
      </c>
      <c r="EC834">
        <v>0</v>
      </c>
      <c r="ED834">
        <v>0</v>
      </c>
      <c r="EE834">
        <v>0</v>
      </c>
      <c r="EF834">
        <v>15</v>
      </c>
      <c r="EG834">
        <v>0</v>
      </c>
      <c r="EH834">
        <v>0</v>
      </c>
      <c r="EI834">
        <v>0</v>
      </c>
      <c r="EJ834">
        <v>0</v>
      </c>
      <c r="EK834">
        <v>0</v>
      </c>
      <c r="EL834">
        <v>0</v>
      </c>
      <c r="EM834">
        <v>5</v>
      </c>
      <c r="EN834">
        <v>0</v>
      </c>
      <c r="EO834">
        <v>0</v>
      </c>
      <c r="EP834">
        <v>0</v>
      </c>
      <c r="EQ834">
        <v>24</v>
      </c>
      <c r="ER834">
        <v>48</v>
      </c>
      <c r="ES834">
        <v>46</v>
      </c>
      <c r="ET834">
        <v>0</v>
      </c>
      <c r="EU834">
        <v>0</v>
      </c>
      <c r="EV834">
        <v>0</v>
      </c>
      <c r="EW834">
        <v>0</v>
      </c>
      <c r="EX834">
        <v>1</v>
      </c>
      <c r="EY834">
        <v>0</v>
      </c>
      <c r="EZ834">
        <v>0</v>
      </c>
      <c r="FA834">
        <v>0</v>
      </c>
      <c r="FB834">
        <v>0</v>
      </c>
      <c r="FC834">
        <v>0</v>
      </c>
      <c r="FD834">
        <v>0</v>
      </c>
      <c r="FE834">
        <v>0</v>
      </c>
      <c r="FF834">
        <v>0</v>
      </c>
      <c r="FG834">
        <v>0</v>
      </c>
      <c r="FH834">
        <v>0</v>
      </c>
      <c r="FI834">
        <v>0</v>
      </c>
      <c r="FJ834">
        <v>0</v>
      </c>
      <c r="FK834">
        <v>0</v>
      </c>
      <c r="FL834">
        <v>0</v>
      </c>
      <c r="FM834">
        <v>0</v>
      </c>
      <c r="FN834">
        <v>0</v>
      </c>
      <c r="FO834">
        <v>1</v>
      </c>
      <c r="FP834">
        <v>0</v>
      </c>
      <c r="FQ834">
        <v>48</v>
      </c>
      <c r="FR834">
        <v>46</v>
      </c>
      <c r="FS834">
        <v>13</v>
      </c>
      <c r="FT834">
        <v>1</v>
      </c>
      <c r="FU834">
        <v>0</v>
      </c>
      <c r="FV834">
        <v>1</v>
      </c>
      <c r="FW834">
        <v>0</v>
      </c>
      <c r="FX834">
        <v>0</v>
      </c>
      <c r="FY834">
        <v>0</v>
      </c>
      <c r="FZ834">
        <v>0</v>
      </c>
      <c r="GA834">
        <v>0</v>
      </c>
      <c r="GB834">
        <v>8</v>
      </c>
      <c r="GC834">
        <v>0</v>
      </c>
      <c r="GD834">
        <v>2</v>
      </c>
      <c r="GE834">
        <v>1</v>
      </c>
      <c r="GF834">
        <v>2</v>
      </c>
      <c r="GG834">
        <v>0</v>
      </c>
      <c r="GH834">
        <v>0</v>
      </c>
      <c r="GI834">
        <v>0</v>
      </c>
      <c r="GJ834">
        <v>0</v>
      </c>
      <c r="GK834">
        <v>1</v>
      </c>
      <c r="GL834">
        <v>0</v>
      </c>
      <c r="GM834">
        <v>1</v>
      </c>
      <c r="GN834">
        <v>0</v>
      </c>
      <c r="GO834">
        <v>0</v>
      </c>
      <c r="GP834">
        <v>16</v>
      </c>
      <c r="GQ834">
        <v>46</v>
      </c>
      <c r="GR834">
        <v>8</v>
      </c>
      <c r="GS834">
        <v>3</v>
      </c>
      <c r="GT834">
        <v>2</v>
      </c>
      <c r="GU834">
        <v>0</v>
      </c>
      <c r="GV834">
        <v>1</v>
      </c>
      <c r="GW834">
        <v>0</v>
      </c>
      <c r="GX834">
        <v>0</v>
      </c>
      <c r="GY834">
        <v>0</v>
      </c>
      <c r="GZ834">
        <v>0</v>
      </c>
      <c r="HA834">
        <v>0</v>
      </c>
      <c r="HB834">
        <v>0</v>
      </c>
      <c r="HC834">
        <v>0</v>
      </c>
      <c r="HD834">
        <v>0</v>
      </c>
      <c r="HE834">
        <v>0</v>
      </c>
      <c r="HF834">
        <v>0</v>
      </c>
      <c r="HG834">
        <v>0</v>
      </c>
      <c r="HH834">
        <v>0</v>
      </c>
      <c r="HI834">
        <v>0</v>
      </c>
      <c r="HJ834">
        <v>0</v>
      </c>
      <c r="HK834">
        <v>0</v>
      </c>
      <c r="HL834">
        <v>0</v>
      </c>
      <c r="HM834">
        <v>1</v>
      </c>
      <c r="HN834">
        <v>1</v>
      </c>
      <c r="HO834">
        <v>0</v>
      </c>
      <c r="HP834">
        <v>0</v>
      </c>
      <c r="HQ834">
        <v>8</v>
      </c>
      <c r="HR834">
        <v>0</v>
      </c>
      <c r="HS834">
        <v>0</v>
      </c>
      <c r="HT834">
        <v>0</v>
      </c>
      <c r="HU834">
        <v>0</v>
      </c>
      <c r="HV834">
        <v>0</v>
      </c>
      <c r="HW834">
        <v>0</v>
      </c>
      <c r="HX834">
        <v>0</v>
      </c>
      <c r="HY834">
        <v>0</v>
      </c>
      <c r="HZ834">
        <v>0</v>
      </c>
      <c r="IA834">
        <v>0</v>
      </c>
      <c r="IB834">
        <v>0</v>
      </c>
      <c r="IC834">
        <v>0</v>
      </c>
      <c r="ID834">
        <v>0</v>
      </c>
      <c r="IE834">
        <v>0</v>
      </c>
    </row>
    <row r="835" spans="1:239">
      <c r="A835" t="s">
        <v>182</v>
      </c>
      <c r="B835" t="s">
        <v>143</v>
      </c>
      <c r="C835" t="str">
        <f>"066101"</f>
        <v>066101</v>
      </c>
      <c r="D835" t="s">
        <v>181</v>
      </c>
      <c r="E835">
        <v>10</v>
      </c>
      <c r="F835">
        <v>1104</v>
      </c>
      <c r="G835">
        <v>850</v>
      </c>
      <c r="H835">
        <v>296</v>
      </c>
      <c r="I835">
        <v>554</v>
      </c>
      <c r="J835">
        <v>0</v>
      </c>
      <c r="K835">
        <v>8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554</v>
      </c>
      <c r="T835">
        <v>0</v>
      </c>
      <c r="U835">
        <v>0</v>
      </c>
      <c r="V835">
        <v>554</v>
      </c>
      <c r="W835">
        <v>13</v>
      </c>
      <c r="X835">
        <v>9</v>
      </c>
      <c r="Y835">
        <v>4</v>
      </c>
      <c r="Z835">
        <v>0</v>
      </c>
      <c r="AA835">
        <v>541</v>
      </c>
      <c r="AB835">
        <v>162</v>
      </c>
      <c r="AC835">
        <v>7</v>
      </c>
      <c r="AD835">
        <v>1</v>
      </c>
      <c r="AE835">
        <v>36</v>
      </c>
      <c r="AF835">
        <v>17</v>
      </c>
      <c r="AG835">
        <v>2</v>
      </c>
      <c r="AH835">
        <v>0</v>
      </c>
      <c r="AI835">
        <v>1</v>
      </c>
      <c r="AJ835">
        <v>0</v>
      </c>
      <c r="AK835">
        <v>3</v>
      </c>
      <c r="AL835">
        <v>1</v>
      </c>
      <c r="AM835">
        <v>0</v>
      </c>
      <c r="AN835">
        <v>0</v>
      </c>
      <c r="AO835">
        <v>0</v>
      </c>
      <c r="AP835">
        <v>0</v>
      </c>
      <c r="AQ835">
        <v>5</v>
      </c>
      <c r="AR835">
        <v>3</v>
      </c>
      <c r="AS835">
        <v>1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6</v>
      </c>
      <c r="AZ835">
        <v>79</v>
      </c>
      <c r="BA835">
        <v>162</v>
      </c>
      <c r="BB835">
        <v>126</v>
      </c>
      <c r="BC835">
        <v>3</v>
      </c>
      <c r="BD835">
        <v>16</v>
      </c>
      <c r="BE835">
        <v>3</v>
      </c>
      <c r="BF835">
        <v>1</v>
      </c>
      <c r="BG835">
        <v>3</v>
      </c>
      <c r="BH835">
        <v>21</v>
      </c>
      <c r="BI835">
        <v>1</v>
      </c>
      <c r="BJ835">
        <v>1</v>
      </c>
      <c r="BK835">
        <v>0</v>
      </c>
      <c r="BL835">
        <v>1</v>
      </c>
      <c r="BM835">
        <v>0</v>
      </c>
      <c r="BN835">
        <v>0</v>
      </c>
      <c r="BO835">
        <v>0</v>
      </c>
      <c r="BP835">
        <v>0</v>
      </c>
      <c r="BQ835">
        <v>3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1</v>
      </c>
      <c r="BX835">
        <v>0</v>
      </c>
      <c r="BY835">
        <v>0</v>
      </c>
      <c r="BZ835">
        <v>72</v>
      </c>
      <c r="CA835">
        <v>126</v>
      </c>
      <c r="CB835">
        <v>7</v>
      </c>
      <c r="CC835">
        <v>5</v>
      </c>
      <c r="CD835">
        <v>0</v>
      </c>
      <c r="CE835">
        <v>0</v>
      </c>
      <c r="CF835">
        <v>0</v>
      </c>
      <c r="CG835">
        <v>1</v>
      </c>
      <c r="CH835">
        <v>1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7</v>
      </c>
      <c r="CR835">
        <v>28</v>
      </c>
      <c r="CS835">
        <v>6</v>
      </c>
      <c r="CT835">
        <v>17</v>
      </c>
      <c r="CU835">
        <v>1</v>
      </c>
      <c r="CV835">
        <v>1</v>
      </c>
      <c r="CW835">
        <v>0</v>
      </c>
      <c r="CX835">
        <v>2</v>
      </c>
      <c r="CY835">
        <v>0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  <c r="DJ835">
        <v>0</v>
      </c>
      <c r="DK835">
        <v>1</v>
      </c>
      <c r="DL835">
        <v>0</v>
      </c>
      <c r="DM835">
        <v>0</v>
      </c>
      <c r="DN835">
        <v>0</v>
      </c>
      <c r="DO835">
        <v>0</v>
      </c>
      <c r="DP835">
        <v>0</v>
      </c>
      <c r="DQ835">
        <v>28</v>
      </c>
      <c r="DR835">
        <v>28</v>
      </c>
      <c r="DS835">
        <v>2</v>
      </c>
      <c r="DT835">
        <v>10</v>
      </c>
      <c r="DU835">
        <v>0</v>
      </c>
      <c r="DV835">
        <v>2</v>
      </c>
      <c r="DW835">
        <v>1</v>
      </c>
      <c r="DX835">
        <v>0</v>
      </c>
      <c r="DY835">
        <v>0</v>
      </c>
      <c r="DZ835">
        <v>0</v>
      </c>
      <c r="EA835">
        <v>0</v>
      </c>
      <c r="EB835">
        <v>0</v>
      </c>
      <c r="EC835">
        <v>0</v>
      </c>
      <c r="ED835">
        <v>0</v>
      </c>
      <c r="EE835">
        <v>0</v>
      </c>
      <c r="EF835">
        <v>9</v>
      </c>
      <c r="EG835">
        <v>0</v>
      </c>
      <c r="EH835">
        <v>0</v>
      </c>
      <c r="EI835">
        <v>0</v>
      </c>
      <c r="EJ835">
        <v>0</v>
      </c>
      <c r="EK835">
        <v>0</v>
      </c>
      <c r="EL835">
        <v>0</v>
      </c>
      <c r="EM835">
        <v>4</v>
      </c>
      <c r="EN835">
        <v>0</v>
      </c>
      <c r="EO835">
        <v>0</v>
      </c>
      <c r="EP835">
        <v>0</v>
      </c>
      <c r="EQ835">
        <v>28</v>
      </c>
      <c r="ER835">
        <v>119</v>
      </c>
      <c r="ES835">
        <v>115</v>
      </c>
      <c r="ET835">
        <v>1</v>
      </c>
      <c r="EU835">
        <v>1</v>
      </c>
      <c r="EV835">
        <v>0</v>
      </c>
      <c r="EW835">
        <v>0</v>
      </c>
      <c r="EX835">
        <v>0</v>
      </c>
      <c r="EY835">
        <v>2</v>
      </c>
      <c r="EZ835">
        <v>0</v>
      </c>
      <c r="FA835">
        <v>0</v>
      </c>
      <c r="FB835">
        <v>0</v>
      </c>
      <c r="FC835">
        <v>0</v>
      </c>
      <c r="FD835">
        <v>0</v>
      </c>
      <c r="FE835">
        <v>0</v>
      </c>
      <c r="FF835">
        <v>0</v>
      </c>
      <c r="FG835">
        <v>0</v>
      </c>
      <c r="FH835">
        <v>0</v>
      </c>
      <c r="FI835">
        <v>0</v>
      </c>
      <c r="FJ835">
        <v>0</v>
      </c>
      <c r="FK835">
        <v>0</v>
      </c>
      <c r="FL835">
        <v>0</v>
      </c>
      <c r="FM835">
        <v>0</v>
      </c>
      <c r="FN835">
        <v>0</v>
      </c>
      <c r="FO835">
        <v>0</v>
      </c>
      <c r="FP835">
        <v>0</v>
      </c>
      <c r="FQ835">
        <v>119</v>
      </c>
      <c r="FR835">
        <v>44</v>
      </c>
      <c r="FS835">
        <v>13</v>
      </c>
      <c r="FT835">
        <v>1</v>
      </c>
      <c r="FU835">
        <v>2</v>
      </c>
      <c r="FV835">
        <v>0</v>
      </c>
      <c r="FW835">
        <v>0</v>
      </c>
      <c r="FX835">
        <v>0</v>
      </c>
      <c r="FY835">
        <v>1</v>
      </c>
      <c r="FZ835">
        <v>0</v>
      </c>
      <c r="GA835">
        <v>0</v>
      </c>
      <c r="GB835">
        <v>0</v>
      </c>
      <c r="GC835">
        <v>0</v>
      </c>
      <c r="GD835">
        <v>0</v>
      </c>
      <c r="GE835">
        <v>0</v>
      </c>
      <c r="GF835">
        <v>0</v>
      </c>
      <c r="GG835">
        <v>0</v>
      </c>
      <c r="GH835">
        <v>0</v>
      </c>
      <c r="GI835">
        <v>1</v>
      </c>
      <c r="GJ835">
        <v>0</v>
      </c>
      <c r="GK835">
        <v>0</v>
      </c>
      <c r="GL835">
        <v>0</v>
      </c>
      <c r="GM835">
        <v>0</v>
      </c>
      <c r="GN835">
        <v>0</v>
      </c>
      <c r="GO835">
        <v>0</v>
      </c>
      <c r="GP835">
        <v>26</v>
      </c>
      <c r="GQ835">
        <v>44</v>
      </c>
      <c r="GR835">
        <v>27</v>
      </c>
      <c r="GS835">
        <v>15</v>
      </c>
      <c r="GT835">
        <v>0</v>
      </c>
      <c r="GU835">
        <v>1</v>
      </c>
      <c r="GV835">
        <v>0</v>
      </c>
      <c r="GW835">
        <v>1</v>
      </c>
      <c r="GX835">
        <v>0</v>
      </c>
      <c r="GY835">
        <v>0</v>
      </c>
      <c r="GZ835">
        <v>1</v>
      </c>
      <c r="HA835">
        <v>0</v>
      </c>
      <c r="HB835">
        <v>0</v>
      </c>
      <c r="HC835">
        <v>1</v>
      </c>
      <c r="HD835">
        <v>0</v>
      </c>
      <c r="HE835">
        <v>1</v>
      </c>
      <c r="HF835">
        <v>0</v>
      </c>
      <c r="HG835">
        <v>1</v>
      </c>
      <c r="HH835">
        <v>1</v>
      </c>
      <c r="HI835">
        <v>0</v>
      </c>
      <c r="HJ835">
        <v>0</v>
      </c>
      <c r="HK835">
        <v>0</v>
      </c>
      <c r="HL835">
        <v>0</v>
      </c>
      <c r="HM835">
        <v>0</v>
      </c>
      <c r="HN835">
        <v>2</v>
      </c>
      <c r="HO835">
        <v>0</v>
      </c>
      <c r="HP835">
        <v>3</v>
      </c>
      <c r="HQ835">
        <v>27</v>
      </c>
      <c r="HR835">
        <v>0</v>
      </c>
      <c r="HS835">
        <v>0</v>
      </c>
      <c r="HT835">
        <v>0</v>
      </c>
      <c r="HU835">
        <v>0</v>
      </c>
      <c r="HV835">
        <v>0</v>
      </c>
      <c r="HW835">
        <v>0</v>
      </c>
      <c r="HX835">
        <v>0</v>
      </c>
      <c r="HY835">
        <v>0</v>
      </c>
      <c r="HZ835">
        <v>0</v>
      </c>
      <c r="IA835">
        <v>0</v>
      </c>
      <c r="IB835">
        <v>0</v>
      </c>
      <c r="IC835">
        <v>0</v>
      </c>
      <c r="ID835">
        <v>0</v>
      </c>
      <c r="IE835">
        <v>0</v>
      </c>
    </row>
    <row r="836" spans="1:239">
      <c r="A836" t="s">
        <v>180</v>
      </c>
      <c r="B836" t="s">
        <v>143</v>
      </c>
      <c r="C836" t="str">
        <f>"066101"</f>
        <v>066101</v>
      </c>
      <c r="D836" t="s">
        <v>179</v>
      </c>
      <c r="E836">
        <v>11</v>
      </c>
      <c r="F836">
        <v>827</v>
      </c>
      <c r="G836">
        <v>620</v>
      </c>
      <c r="H836">
        <v>211</v>
      </c>
      <c r="I836">
        <v>409</v>
      </c>
      <c r="J836">
        <v>0</v>
      </c>
      <c r="K836">
        <v>4</v>
      </c>
      <c r="L836">
        <v>14</v>
      </c>
      <c r="M836">
        <v>14</v>
      </c>
      <c r="N836">
        <v>2</v>
      </c>
      <c r="O836">
        <v>0</v>
      </c>
      <c r="P836">
        <v>0</v>
      </c>
      <c r="Q836">
        <v>0</v>
      </c>
      <c r="R836">
        <v>12</v>
      </c>
      <c r="S836">
        <v>420</v>
      </c>
      <c r="T836">
        <v>12</v>
      </c>
      <c r="U836">
        <v>0</v>
      </c>
      <c r="V836">
        <v>420</v>
      </c>
      <c r="W836">
        <v>4</v>
      </c>
      <c r="X836">
        <v>4</v>
      </c>
      <c r="Y836">
        <v>0</v>
      </c>
      <c r="Z836">
        <v>0</v>
      </c>
      <c r="AA836">
        <v>416</v>
      </c>
      <c r="AB836">
        <v>168</v>
      </c>
      <c r="AC836">
        <v>13</v>
      </c>
      <c r="AD836">
        <v>0</v>
      </c>
      <c r="AE836">
        <v>15</v>
      </c>
      <c r="AF836">
        <v>20</v>
      </c>
      <c r="AG836">
        <v>0</v>
      </c>
      <c r="AH836">
        <v>0</v>
      </c>
      <c r="AI836">
        <v>0</v>
      </c>
      <c r="AJ836">
        <v>0</v>
      </c>
      <c r="AK836">
        <v>1</v>
      </c>
      <c r="AL836">
        <v>0</v>
      </c>
      <c r="AM836">
        <v>0</v>
      </c>
      <c r="AN836">
        <v>0</v>
      </c>
      <c r="AO836">
        <v>1</v>
      </c>
      <c r="AP836">
        <v>0</v>
      </c>
      <c r="AQ836">
        <v>14</v>
      </c>
      <c r="AR836">
        <v>1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10</v>
      </c>
      <c r="AZ836">
        <v>93</v>
      </c>
      <c r="BA836">
        <v>168</v>
      </c>
      <c r="BB836">
        <v>84</v>
      </c>
      <c r="BC836">
        <v>9</v>
      </c>
      <c r="BD836">
        <v>9</v>
      </c>
      <c r="BE836">
        <v>0</v>
      </c>
      <c r="BF836">
        <v>1</v>
      </c>
      <c r="BG836">
        <v>0</v>
      </c>
      <c r="BH836">
        <v>12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4</v>
      </c>
      <c r="BY836">
        <v>0</v>
      </c>
      <c r="BZ836">
        <v>49</v>
      </c>
      <c r="CA836">
        <v>84</v>
      </c>
      <c r="CB836">
        <v>10</v>
      </c>
      <c r="CC836">
        <v>7</v>
      </c>
      <c r="CD836">
        <v>1</v>
      </c>
      <c r="CE836">
        <v>0</v>
      </c>
      <c r="CF836">
        <v>1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1</v>
      </c>
      <c r="CQ836">
        <v>10</v>
      </c>
      <c r="CR836">
        <v>23</v>
      </c>
      <c r="CS836">
        <v>11</v>
      </c>
      <c r="CT836">
        <v>8</v>
      </c>
      <c r="CU836">
        <v>0</v>
      </c>
      <c r="CV836">
        <v>0</v>
      </c>
      <c r="CW836">
        <v>0</v>
      </c>
      <c r="CX836">
        <v>1</v>
      </c>
      <c r="CY836">
        <v>0</v>
      </c>
      <c r="CZ836">
        <v>0</v>
      </c>
      <c r="DA836">
        <v>1</v>
      </c>
      <c r="DB836">
        <v>0</v>
      </c>
      <c r="DC836">
        <v>0</v>
      </c>
      <c r="DD836">
        <v>0</v>
      </c>
      <c r="DE836">
        <v>0</v>
      </c>
      <c r="DF836">
        <v>0</v>
      </c>
      <c r="DG836">
        <v>0</v>
      </c>
      <c r="DH836">
        <v>0</v>
      </c>
      <c r="DI836">
        <v>1</v>
      </c>
      <c r="DJ836">
        <v>0</v>
      </c>
      <c r="DK836">
        <v>1</v>
      </c>
      <c r="DL836">
        <v>0</v>
      </c>
      <c r="DM836">
        <v>0</v>
      </c>
      <c r="DN836">
        <v>0</v>
      </c>
      <c r="DO836">
        <v>0</v>
      </c>
      <c r="DP836">
        <v>0</v>
      </c>
      <c r="DQ836">
        <v>23</v>
      </c>
      <c r="DR836">
        <v>34</v>
      </c>
      <c r="DS836">
        <v>0</v>
      </c>
      <c r="DT836">
        <v>6</v>
      </c>
      <c r="DU836">
        <v>0</v>
      </c>
      <c r="DV836">
        <v>0</v>
      </c>
      <c r="DW836">
        <v>0</v>
      </c>
      <c r="DX836">
        <v>0</v>
      </c>
      <c r="DY836">
        <v>0</v>
      </c>
      <c r="DZ836">
        <v>0</v>
      </c>
      <c r="EA836">
        <v>0</v>
      </c>
      <c r="EB836">
        <v>0</v>
      </c>
      <c r="EC836">
        <v>0</v>
      </c>
      <c r="ED836">
        <v>0</v>
      </c>
      <c r="EE836">
        <v>0</v>
      </c>
      <c r="EF836">
        <v>24</v>
      </c>
      <c r="EG836">
        <v>0</v>
      </c>
      <c r="EH836">
        <v>0</v>
      </c>
      <c r="EI836">
        <v>1</v>
      </c>
      <c r="EJ836">
        <v>0</v>
      </c>
      <c r="EK836">
        <v>0</v>
      </c>
      <c r="EL836">
        <v>0</v>
      </c>
      <c r="EM836">
        <v>3</v>
      </c>
      <c r="EN836">
        <v>0</v>
      </c>
      <c r="EO836">
        <v>0</v>
      </c>
      <c r="EP836">
        <v>0</v>
      </c>
      <c r="EQ836">
        <v>34</v>
      </c>
      <c r="ER836">
        <v>49</v>
      </c>
      <c r="ES836">
        <v>48</v>
      </c>
      <c r="ET836">
        <v>0</v>
      </c>
      <c r="EU836">
        <v>0</v>
      </c>
      <c r="EV836">
        <v>0</v>
      </c>
      <c r="EW836">
        <v>0</v>
      </c>
      <c r="EX836">
        <v>0</v>
      </c>
      <c r="EY836">
        <v>0</v>
      </c>
      <c r="EZ836">
        <v>0</v>
      </c>
      <c r="FA836">
        <v>0</v>
      </c>
      <c r="FB836">
        <v>0</v>
      </c>
      <c r="FC836">
        <v>0</v>
      </c>
      <c r="FD836">
        <v>0</v>
      </c>
      <c r="FE836">
        <v>0</v>
      </c>
      <c r="FF836">
        <v>0</v>
      </c>
      <c r="FG836">
        <v>0</v>
      </c>
      <c r="FH836">
        <v>0</v>
      </c>
      <c r="FI836">
        <v>0</v>
      </c>
      <c r="FJ836">
        <v>0</v>
      </c>
      <c r="FK836">
        <v>0</v>
      </c>
      <c r="FL836">
        <v>0</v>
      </c>
      <c r="FM836">
        <v>1</v>
      </c>
      <c r="FN836">
        <v>0</v>
      </c>
      <c r="FO836">
        <v>0</v>
      </c>
      <c r="FP836">
        <v>0</v>
      </c>
      <c r="FQ836">
        <v>49</v>
      </c>
      <c r="FR836">
        <v>30</v>
      </c>
      <c r="FS836">
        <v>5</v>
      </c>
      <c r="FT836">
        <v>2</v>
      </c>
      <c r="FU836">
        <v>0</v>
      </c>
      <c r="FV836">
        <v>0</v>
      </c>
      <c r="FW836">
        <v>1</v>
      </c>
      <c r="FX836">
        <v>1</v>
      </c>
      <c r="FY836">
        <v>0</v>
      </c>
      <c r="FZ836">
        <v>1</v>
      </c>
      <c r="GA836">
        <v>1</v>
      </c>
      <c r="GB836">
        <v>2</v>
      </c>
      <c r="GC836">
        <v>0</v>
      </c>
      <c r="GD836">
        <v>1</v>
      </c>
      <c r="GE836">
        <v>0</v>
      </c>
      <c r="GF836">
        <v>0</v>
      </c>
      <c r="GG836">
        <v>0</v>
      </c>
      <c r="GH836">
        <v>0</v>
      </c>
      <c r="GI836">
        <v>2</v>
      </c>
      <c r="GJ836">
        <v>0</v>
      </c>
      <c r="GK836">
        <v>0</v>
      </c>
      <c r="GL836">
        <v>0</v>
      </c>
      <c r="GM836">
        <v>2</v>
      </c>
      <c r="GN836">
        <v>0</v>
      </c>
      <c r="GO836">
        <v>0</v>
      </c>
      <c r="GP836">
        <v>12</v>
      </c>
      <c r="GQ836">
        <v>30</v>
      </c>
      <c r="GR836">
        <v>18</v>
      </c>
      <c r="GS836">
        <v>10</v>
      </c>
      <c r="GT836">
        <v>3</v>
      </c>
      <c r="GU836">
        <v>0</v>
      </c>
      <c r="GV836">
        <v>0</v>
      </c>
      <c r="GW836">
        <v>0</v>
      </c>
      <c r="GX836">
        <v>1</v>
      </c>
      <c r="GY836">
        <v>1</v>
      </c>
      <c r="GZ836">
        <v>0</v>
      </c>
      <c r="HA836">
        <v>0</v>
      </c>
      <c r="HB836">
        <v>0</v>
      </c>
      <c r="HC836">
        <v>0</v>
      </c>
      <c r="HD836">
        <v>0</v>
      </c>
      <c r="HE836">
        <v>0</v>
      </c>
      <c r="HF836">
        <v>0</v>
      </c>
      <c r="HG836">
        <v>0</v>
      </c>
      <c r="HH836">
        <v>1</v>
      </c>
      <c r="HI836">
        <v>0</v>
      </c>
      <c r="HJ836">
        <v>0</v>
      </c>
      <c r="HK836">
        <v>0</v>
      </c>
      <c r="HL836">
        <v>0</v>
      </c>
      <c r="HM836">
        <v>1</v>
      </c>
      <c r="HN836">
        <v>1</v>
      </c>
      <c r="HO836">
        <v>0</v>
      </c>
      <c r="HP836">
        <v>0</v>
      </c>
      <c r="HQ836">
        <v>18</v>
      </c>
      <c r="HR836">
        <v>0</v>
      </c>
      <c r="HS836">
        <v>0</v>
      </c>
      <c r="HT836">
        <v>0</v>
      </c>
      <c r="HU836">
        <v>0</v>
      </c>
      <c r="HV836">
        <v>0</v>
      </c>
      <c r="HW836">
        <v>0</v>
      </c>
      <c r="HX836">
        <v>0</v>
      </c>
      <c r="HY836">
        <v>0</v>
      </c>
      <c r="HZ836">
        <v>0</v>
      </c>
      <c r="IA836">
        <v>0</v>
      </c>
      <c r="IB836">
        <v>0</v>
      </c>
      <c r="IC836">
        <v>0</v>
      </c>
      <c r="ID836">
        <v>0</v>
      </c>
      <c r="IE836">
        <v>0</v>
      </c>
    </row>
    <row r="837" spans="1:239">
      <c r="A837" t="s">
        <v>178</v>
      </c>
      <c r="B837" t="s">
        <v>143</v>
      </c>
      <c r="C837" t="str">
        <f>"066101"</f>
        <v>066101</v>
      </c>
      <c r="D837" t="s">
        <v>177</v>
      </c>
      <c r="E837">
        <v>12</v>
      </c>
      <c r="F837">
        <v>2037</v>
      </c>
      <c r="G837">
        <v>1570</v>
      </c>
      <c r="H837">
        <v>584</v>
      </c>
      <c r="I837">
        <v>986</v>
      </c>
      <c r="J837">
        <v>0</v>
      </c>
      <c r="K837">
        <v>13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986</v>
      </c>
      <c r="T837">
        <v>0</v>
      </c>
      <c r="U837">
        <v>0</v>
      </c>
      <c r="V837">
        <v>986</v>
      </c>
      <c r="W837">
        <v>14</v>
      </c>
      <c r="X837">
        <v>9</v>
      </c>
      <c r="Y837">
        <v>5</v>
      </c>
      <c r="Z837">
        <v>0</v>
      </c>
      <c r="AA837">
        <v>972</v>
      </c>
      <c r="AB837">
        <v>415</v>
      </c>
      <c r="AC837">
        <v>36</v>
      </c>
      <c r="AD837">
        <v>1</v>
      </c>
      <c r="AE837">
        <v>61</v>
      </c>
      <c r="AF837">
        <v>69</v>
      </c>
      <c r="AG837">
        <v>0</v>
      </c>
      <c r="AH837">
        <v>3</v>
      </c>
      <c r="AI837">
        <v>1</v>
      </c>
      <c r="AJ837">
        <v>2</v>
      </c>
      <c r="AK837">
        <v>12</v>
      </c>
      <c r="AL837">
        <v>1</v>
      </c>
      <c r="AM837">
        <v>0</v>
      </c>
      <c r="AN837">
        <v>1</v>
      </c>
      <c r="AO837">
        <v>3</v>
      </c>
      <c r="AP837">
        <v>2</v>
      </c>
      <c r="AQ837">
        <v>28</v>
      </c>
      <c r="AR837">
        <v>0</v>
      </c>
      <c r="AS837">
        <v>1</v>
      </c>
      <c r="AT837">
        <v>0</v>
      </c>
      <c r="AU837">
        <v>0</v>
      </c>
      <c r="AV837">
        <v>0</v>
      </c>
      <c r="AW837">
        <v>1</v>
      </c>
      <c r="AX837">
        <v>0</v>
      </c>
      <c r="AY837">
        <v>21</v>
      </c>
      <c r="AZ837">
        <v>172</v>
      </c>
      <c r="BA837">
        <v>415</v>
      </c>
      <c r="BB837">
        <v>144</v>
      </c>
      <c r="BC837">
        <v>14</v>
      </c>
      <c r="BD837">
        <v>32</v>
      </c>
      <c r="BE837">
        <v>5</v>
      </c>
      <c r="BF837">
        <v>1</v>
      </c>
      <c r="BG837">
        <v>1</v>
      </c>
      <c r="BH837">
        <v>22</v>
      </c>
      <c r="BI837">
        <v>0</v>
      </c>
      <c r="BJ837">
        <v>2</v>
      </c>
      <c r="BK837">
        <v>0</v>
      </c>
      <c r="BL837">
        <v>1</v>
      </c>
      <c r="BM837">
        <v>1</v>
      </c>
      <c r="BN837">
        <v>1</v>
      </c>
      <c r="BO837">
        <v>1</v>
      </c>
      <c r="BP837">
        <v>1</v>
      </c>
      <c r="BQ837">
        <v>0</v>
      </c>
      <c r="BR837">
        <v>0</v>
      </c>
      <c r="BS837">
        <v>3</v>
      </c>
      <c r="BT837">
        <v>0</v>
      </c>
      <c r="BU837">
        <v>1</v>
      </c>
      <c r="BV837">
        <v>2</v>
      </c>
      <c r="BW837">
        <v>1</v>
      </c>
      <c r="BX837">
        <v>0</v>
      </c>
      <c r="BY837">
        <v>0</v>
      </c>
      <c r="BZ837">
        <v>55</v>
      </c>
      <c r="CA837">
        <v>144</v>
      </c>
      <c r="CB837">
        <v>15</v>
      </c>
      <c r="CC837">
        <v>9</v>
      </c>
      <c r="CD837">
        <v>0</v>
      </c>
      <c r="CE837">
        <v>1</v>
      </c>
      <c r="CF837">
        <v>2</v>
      </c>
      <c r="CG837">
        <v>0</v>
      </c>
      <c r="CH837">
        <v>3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15</v>
      </c>
      <c r="CR837">
        <v>48</v>
      </c>
      <c r="CS837">
        <v>14</v>
      </c>
      <c r="CT837">
        <v>16</v>
      </c>
      <c r="CU837">
        <v>0</v>
      </c>
      <c r="CV837">
        <v>3</v>
      </c>
      <c r="CW837">
        <v>0</v>
      </c>
      <c r="CX837">
        <v>1</v>
      </c>
      <c r="CY837">
        <v>0</v>
      </c>
      <c r="CZ837">
        <v>0</v>
      </c>
      <c r="DA837">
        <v>0</v>
      </c>
      <c r="DB837">
        <v>1</v>
      </c>
      <c r="DC837">
        <v>0</v>
      </c>
      <c r="DD837">
        <v>1</v>
      </c>
      <c r="DE837">
        <v>5</v>
      </c>
      <c r="DF837">
        <v>0</v>
      </c>
      <c r="DG837">
        <v>0</v>
      </c>
      <c r="DH837">
        <v>0</v>
      </c>
      <c r="DI837">
        <v>0</v>
      </c>
      <c r="DJ837">
        <v>0</v>
      </c>
      <c r="DK837">
        <v>5</v>
      </c>
      <c r="DL837">
        <v>0</v>
      </c>
      <c r="DM837">
        <v>0</v>
      </c>
      <c r="DN837">
        <v>1</v>
      </c>
      <c r="DO837">
        <v>0</v>
      </c>
      <c r="DP837">
        <v>1</v>
      </c>
      <c r="DQ837">
        <v>48</v>
      </c>
      <c r="DR837">
        <v>52</v>
      </c>
      <c r="DS837">
        <v>2</v>
      </c>
      <c r="DT837">
        <v>18</v>
      </c>
      <c r="DU837">
        <v>0</v>
      </c>
      <c r="DV837">
        <v>3</v>
      </c>
      <c r="DW837">
        <v>1</v>
      </c>
      <c r="DX837">
        <v>0</v>
      </c>
      <c r="DY837">
        <v>0</v>
      </c>
      <c r="DZ837">
        <v>0</v>
      </c>
      <c r="EA837">
        <v>0</v>
      </c>
      <c r="EB837">
        <v>0</v>
      </c>
      <c r="EC837">
        <v>0</v>
      </c>
      <c r="ED837">
        <v>0</v>
      </c>
      <c r="EE837">
        <v>1</v>
      </c>
      <c r="EF837">
        <v>19</v>
      </c>
      <c r="EG837">
        <v>0</v>
      </c>
      <c r="EH837">
        <v>2</v>
      </c>
      <c r="EI837">
        <v>2</v>
      </c>
      <c r="EJ837">
        <v>0</v>
      </c>
      <c r="EK837">
        <v>0</v>
      </c>
      <c r="EL837">
        <v>0</v>
      </c>
      <c r="EM837">
        <v>4</v>
      </c>
      <c r="EN837">
        <v>0</v>
      </c>
      <c r="EO837">
        <v>0</v>
      </c>
      <c r="EP837">
        <v>0</v>
      </c>
      <c r="EQ837">
        <v>52</v>
      </c>
      <c r="ER837">
        <v>145</v>
      </c>
      <c r="ES837">
        <v>136</v>
      </c>
      <c r="ET837">
        <v>2</v>
      </c>
      <c r="EU837">
        <v>1</v>
      </c>
      <c r="EV837">
        <v>0</v>
      </c>
      <c r="EW837">
        <v>0</v>
      </c>
      <c r="EX837">
        <v>0</v>
      </c>
      <c r="EY837">
        <v>1</v>
      </c>
      <c r="EZ837">
        <v>0</v>
      </c>
      <c r="FA837">
        <v>0</v>
      </c>
      <c r="FB837">
        <v>0</v>
      </c>
      <c r="FC837">
        <v>0</v>
      </c>
      <c r="FD837">
        <v>0</v>
      </c>
      <c r="FE837">
        <v>1</v>
      </c>
      <c r="FF837">
        <v>1</v>
      </c>
      <c r="FG837">
        <v>0</v>
      </c>
      <c r="FH837">
        <v>1</v>
      </c>
      <c r="FI837">
        <v>1</v>
      </c>
      <c r="FJ837">
        <v>0</v>
      </c>
      <c r="FK837">
        <v>1</v>
      </c>
      <c r="FL837">
        <v>0</v>
      </c>
      <c r="FM837">
        <v>0</v>
      </c>
      <c r="FN837">
        <v>0</v>
      </c>
      <c r="FO837">
        <v>0</v>
      </c>
      <c r="FP837">
        <v>0</v>
      </c>
      <c r="FQ837">
        <v>145</v>
      </c>
      <c r="FR837">
        <v>104</v>
      </c>
      <c r="FS837">
        <v>28</v>
      </c>
      <c r="FT837">
        <v>4</v>
      </c>
      <c r="FU837">
        <v>3</v>
      </c>
      <c r="FV837">
        <v>0</v>
      </c>
      <c r="FW837">
        <v>0</v>
      </c>
      <c r="FX837">
        <v>1</v>
      </c>
      <c r="FY837">
        <v>3</v>
      </c>
      <c r="FZ837">
        <v>4</v>
      </c>
      <c r="GA837">
        <v>4</v>
      </c>
      <c r="GB837">
        <v>8</v>
      </c>
      <c r="GC837">
        <v>0</v>
      </c>
      <c r="GD837">
        <v>1</v>
      </c>
      <c r="GE837">
        <v>0</v>
      </c>
      <c r="GF837">
        <v>0</v>
      </c>
      <c r="GG837">
        <v>1</v>
      </c>
      <c r="GH837">
        <v>0</v>
      </c>
      <c r="GI837">
        <v>2</v>
      </c>
      <c r="GJ837">
        <v>1</v>
      </c>
      <c r="GK837">
        <v>1</v>
      </c>
      <c r="GL837">
        <v>2</v>
      </c>
      <c r="GM837">
        <v>1</v>
      </c>
      <c r="GN837">
        <v>0</v>
      </c>
      <c r="GO837">
        <v>4</v>
      </c>
      <c r="GP837">
        <v>36</v>
      </c>
      <c r="GQ837">
        <v>104</v>
      </c>
      <c r="GR837">
        <v>47</v>
      </c>
      <c r="GS837">
        <v>21</v>
      </c>
      <c r="GT837">
        <v>2</v>
      </c>
      <c r="GU837">
        <v>1</v>
      </c>
      <c r="GV837">
        <v>2</v>
      </c>
      <c r="GW837">
        <v>4</v>
      </c>
      <c r="GX837">
        <v>1</v>
      </c>
      <c r="GY837">
        <v>0</v>
      </c>
      <c r="GZ837">
        <v>0</v>
      </c>
      <c r="HA837">
        <v>0</v>
      </c>
      <c r="HB837">
        <v>0</v>
      </c>
      <c r="HC837">
        <v>1</v>
      </c>
      <c r="HD837">
        <v>0</v>
      </c>
      <c r="HE837">
        <v>0</v>
      </c>
      <c r="HF837">
        <v>0</v>
      </c>
      <c r="HG837">
        <v>1</v>
      </c>
      <c r="HH837">
        <v>6</v>
      </c>
      <c r="HI837">
        <v>0</v>
      </c>
      <c r="HJ837">
        <v>2</v>
      </c>
      <c r="HK837">
        <v>0</v>
      </c>
      <c r="HL837">
        <v>2</v>
      </c>
      <c r="HM837">
        <v>2</v>
      </c>
      <c r="HN837">
        <v>2</v>
      </c>
      <c r="HO837">
        <v>0</v>
      </c>
      <c r="HP837">
        <v>0</v>
      </c>
      <c r="HQ837">
        <v>47</v>
      </c>
      <c r="HR837">
        <v>2</v>
      </c>
      <c r="HS837">
        <v>0</v>
      </c>
      <c r="HT837">
        <v>0</v>
      </c>
      <c r="HU837">
        <v>1</v>
      </c>
      <c r="HV837">
        <v>0</v>
      </c>
      <c r="HW837">
        <v>0</v>
      </c>
      <c r="HX837">
        <v>0</v>
      </c>
      <c r="HY837">
        <v>0</v>
      </c>
      <c r="HZ837">
        <v>0</v>
      </c>
      <c r="IA837">
        <v>1</v>
      </c>
      <c r="IB837">
        <v>0</v>
      </c>
      <c r="IC837">
        <v>0</v>
      </c>
      <c r="ID837">
        <v>0</v>
      </c>
      <c r="IE837">
        <v>2</v>
      </c>
    </row>
    <row r="838" spans="1:239">
      <c r="A838" t="s">
        <v>176</v>
      </c>
      <c r="B838" t="s">
        <v>143</v>
      </c>
      <c r="C838" t="str">
        <f>"066101"</f>
        <v>066101</v>
      </c>
      <c r="D838" t="s">
        <v>175</v>
      </c>
      <c r="E838">
        <v>13</v>
      </c>
      <c r="F838">
        <v>2404</v>
      </c>
      <c r="G838">
        <v>1840</v>
      </c>
      <c r="H838">
        <v>458</v>
      </c>
      <c r="I838">
        <v>1382</v>
      </c>
      <c r="J838">
        <v>0</v>
      </c>
      <c r="K838">
        <v>10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1380</v>
      </c>
      <c r="T838">
        <v>0</v>
      </c>
      <c r="U838">
        <v>0</v>
      </c>
      <c r="V838">
        <v>1380</v>
      </c>
      <c r="W838">
        <v>19</v>
      </c>
      <c r="X838">
        <v>12</v>
      </c>
      <c r="Y838">
        <v>7</v>
      </c>
      <c r="Z838">
        <v>0</v>
      </c>
      <c r="AA838">
        <v>1361</v>
      </c>
      <c r="AB838">
        <v>586</v>
      </c>
      <c r="AC838">
        <v>45</v>
      </c>
      <c r="AD838">
        <v>2</v>
      </c>
      <c r="AE838">
        <v>109</v>
      </c>
      <c r="AF838">
        <v>88</v>
      </c>
      <c r="AG838">
        <v>1</v>
      </c>
      <c r="AH838">
        <v>0</v>
      </c>
      <c r="AI838">
        <v>1</v>
      </c>
      <c r="AJ838">
        <v>0</v>
      </c>
      <c r="AK838">
        <v>9</v>
      </c>
      <c r="AL838">
        <v>2</v>
      </c>
      <c r="AM838">
        <v>3</v>
      </c>
      <c r="AN838">
        <v>0</v>
      </c>
      <c r="AO838">
        <v>2</v>
      </c>
      <c r="AP838">
        <v>6</v>
      </c>
      <c r="AQ838">
        <v>36</v>
      </c>
      <c r="AR838">
        <v>2</v>
      </c>
      <c r="AS838">
        <v>1</v>
      </c>
      <c r="AT838">
        <v>1</v>
      </c>
      <c r="AU838">
        <v>0</v>
      </c>
      <c r="AV838">
        <v>1</v>
      </c>
      <c r="AW838">
        <v>4</v>
      </c>
      <c r="AX838">
        <v>1</v>
      </c>
      <c r="AY838">
        <v>18</v>
      </c>
      <c r="AZ838">
        <v>254</v>
      </c>
      <c r="BA838">
        <v>586</v>
      </c>
      <c r="BB838">
        <v>184</v>
      </c>
      <c r="BC838">
        <v>15</v>
      </c>
      <c r="BD838">
        <v>38</v>
      </c>
      <c r="BE838">
        <v>5</v>
      </c>
      <c r="BF838">
        <v>0</v>
      </c>
      <c r="BG838">
        <v>0</v>
      </c>
      <c r="BH838">
        <v>53</v>
      </c>
      <c r="BI838">
        <v>0</v>
      </c>
      <c r="BJ838">
        <v>0</v>
      </c>
      <c r="BK838">
        <v>0</v>
      </c>
      <c r="BL838">
        <v>0</v>
      </c>
      <c r="BM838">
        <v>1</v>
      </c>
      <c r="BN838">
        <v>1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71</v>
      </c>
      <c r="CA838">
        <v>184</v>
      </c>
      <c r="CB838">
        <v>31</v>
      </c>
      <c r="CC838">
        <v>19</v>
      </c>
      <c r="CD838">
        <v>2</v>
      </c>
      <c r="CE838">
        <v>1</v>
      </c>
      <c r="CF838">
        <v>0</v>
      </c>
      <c r="CG838">
        <v>1</v>
      </c>
      <c r="CH838">
        <v>1</v>
      </c>
      <c r="CI838">
        <v>0</v>
      </c>
      <c r="CJ838">
        <v>1</v>
      </c>
      <c r="CK838">
        <v>1</v>
      </c>
      <c r="CL838">
        <v>0</v>
      </c>
      <c r="CM838">
        <v>0</v>
      </c>
      <c r="CN838">
        <v>0</v>
      </c>
      <c r="CO838">
        <v>1</v>
      </c>
      <c r="CP838">
        <v>4</v>
      </c>
      <c r="CQ838">
        <v>31</v>
      </c>
      <c r="CR838">
        <v>66</v>
      </c>
      <c r="CS838">
        <v>19</v>
      </c>
      <c r="CT838">
        <v>20</v>
      </c>
      <c r="CU838">
        <v>0</v>
      </c>
      <c r="CV838">
        <v>5</v>
      </c>
      <c r="CW838">
        <v>1</v>
      </c>
      <c r="CX838">
        <v>5</v>
      </c>
      <c r="CY838">
        <v>0</v>
      </c>
      <c r="CZ838">
        <v>0</v>
      </c>
      <c r="DA838">
        <v>0</v>
      </c>
      <c r="DB838">
        <v>1</v>
      </c>
      <c r="DC838">
        <v>0</v>
      </c>
      <c r="DD838">
        <v>0</v>
      </c>
      <c r="DE838">
        <v>3</v>
      </c>
      <c r="DF838">
        <v>0</v>
      </c>
      <c r="DG838">
        <v>3</v>
      </c>
      <c r="DH838">
        <v>0</v>
      </c>
      <c r="DI838">
        <v>1</v>
      </c>
      <c r="DJ838">
        <v>1</v>
      </c>
      <c r="DK838">
        <v>3</v>
      </c>
      <c r="DL838">
        <v>0</v>
      </c>
      <c r="DM838">
        <v>0</v>
      </c>
      <c r="DN838">
        <v>1</v>
      </c>
      <c r="DO838">
        <v>2</v>
      </c>
      <c r="DP838">
        <v>1</v>
      </c>
      <c r="DQ838">
        <v>66</v>
      </c>
      <c r="DR838">
        <v>95</v>
      </c>
      <c r="DS838">
        <v>0</v>
      </c>
      <c r="DT838">
        <v>18</v>
      </c>
      <c r="DU838">
        <v>0</v>
      </c>
      <c r="DV838">
        <v>7</v>
      </c>
      <c r="DW838">
        <v>0</v>
      </c>
      <c r="DX838">
        <v>1</v>
      </c>
      <c r="DY838">
        <v>0</v>
      </c>
      <c r="DZ838">
        <v>0</v>
      </c>
      <c r="EA838">
        <v>0</v>
      </c>
      <c r="EB838">
        <v>0</v>
      </c>
      <c r="EC838">
        <v>0</v>
      </c>
      <c r="ED838">
        <v>1</v>
      </c>
      <c r="EE838">
        <v>0</v>
      </c>
      <c r="EF838">
        <v>53</v>
      </c>
      <c r="EG838">
        <v>0</v>
      </c>
      <c r="EH838">
        <v>0</v>
      </c>
      <c r="EI838">
        <v>10</v>
      </c>
      <c r="EJ838">
        <v>0</v>
      </c>
      <c r="EK838">
        <v>0</v>
      </c>
      <c r="EL838">
        <v>0</v>
      </c>
      <c r="EM838">
        <v>5</v>
      </c>
      <c r="EN838">
        <v>0</v>
      </c>
      <c r="EO838">
        <v>0</v>
      </c>
      <c r="EP838">
        <v>0</v>
      </c>
      <c r="EQ838">
        <v>95</v>
      </c>
      <c r="ER838">
        <v>185</v>
      </c>
      <c r="ES838">
        <v>177</v>
      </c>
      <c r="ET838">
        <v>2</v>
      </c>
      <c r="EU838">
        <v>0</v>
      </c>
      <c r="EV838">
        <v>0</v>
      </c>
      <c r="EW838">
        <v>0</v>
      </c>
      <c r="EX838">
        <v>1</v>
      </c>
      <c r="EY838">
        <v>0</v>
      </c>
      <c r="EZ838">
        <v>0</v>
      </c>
      <c r="FA838">
        <v>1</v>
      </c>
      <c r="FB838">
        <v>0</v>
      </c>
      <c r="FC838">
        <v>0</v>
      </c>
      <c r="FD838">
        <v>1</v>
      </c>
      <c r="FE838">
        <v>0</v>
      </c>
      <c r="FF838">
        <v>0</v>
      </c>
      <c r="FG838">
        <v>0</v>
      </c>
      <c r="FH838">
        <v>1</v>
      </c>
      <c r="FI838">
        <v>2</v>
      </c>
      <c r="FJ838">
        <v>0</v>
      </c>
      <c r="FK838">
        <v>0</v>
      </c>
      <c r="FL838">
        <v>0</v>
      </c>
      <c r="FM838">
        <v>0</v>
      </c>
      <c r="FN838">
        <v>0</v>
      </c>
      <c r="FO838">
        <v>0</v>
      </c>
      <c r="FP838">
        <v>0</v>
      </c>
      <c r="FQ838">
        <v>185</v>
      </c>
      <c r="FR838">
        <v>132</v>
      </c>
      <c r="FS838">
        <v>45</v>
      </c>
      <c r="FT838">
        <v>3</v>
      </c>
      <c r="FU838">
        <v>3</v>
      </c>
      <c r="FV838">
        <v>0</v>
      </c>
      <c r="FW838">
        <v>0</v>
      </c>
      <c r="FX838">
        <v>1</v>
      </c>
      <c r="FY838">
        <v>6</v>
      </c>
      <c r="FZ838">
        <v>2</v>
      </c>
      <c r="GA838">
        <v>1</v>
      </c>
      <c r="GB838">
        <v>8</v>
      </c>
      <c r="GC838">
        <v>0</v>
      </c>
      <c r="GD838">
        <v>0</v>
      </c>
      <c r="GE838">
        <v>2</v>
      </c>
      <c r="GF838">
        <v>0</v>
      </c>
      <c r="GG838">
        <v>0</v>
      </c>
      <c r="GH838">
        <v>1</v>
      </c>
      <c r="GI838">
        <v>0</v>
      </c>
      <c r="GJ838">
        <v>0</v>
      </c>
      <c r="GK838">
        <v>1</v>
      </c>
      <c r="GL838">
        <v>2</v>
      </c>
      <c r="GM838">
        <v>2</v>
      </c>
      <c r="GN838">
        <v>0</v>
      </c>
      <c r="GO838">
        <v>3</v>
      </c>
      <c r="GP838">
        <v>52</v>
      </c>
      <c r="GQ838">
        <v>132</v>
      </c>
      <c r="GR838">
        <v>81</v>
      </c>
      <c r="GS838">
        <v>40</v>
      </c>
      <c r="GT838">
        <v>5</v>
      </c>
      <c r="GU838">
        <v>1</v>
      </c>
      <c r="GV838">
        <v>4</v>
      </c>
      <c r="GW838">
        <v>6</v>
      </c>
      <c r="GX838">
        <v>0</v>
      </c>
      <c r="GY838">
        <v>2</v>
      </c>
      <c r="GZ838">
        <v>0</v>
      </c>
      <c r="HA838">
        <v>0</v>
      </c>
      <c r="HB838">
        <v>0</v>
      </c>
      <c r="HC838">
        <v>0</v>
      </c>
      <c r="HD838">
        <v>2</v>
      </c>
      <c r="HE838">
        <v>1</v>
      </c>
      <c r="HF838">
        <v>0</v>
      </c>
      <c r="HG838">
        <v>0</v>
      </c>
      <c r="HH838">
        <v>6</v>
      </c>
      <c r="HI838">
        <v>3</v>
      </c>
      <c r="HJ838">
        <v>0</v>
      </c>
      <c r="HK838">
        <v>0</v>
      </c>
      <c r="HL838">
        <v>0</v>
      </c>
      <c r="HM838">
        <v>3</v>
      </c>
      <c r="HN838">
        <v>4</v>
      </c>
      <c r="HO838">
        <v>1</v>
      </c>
      <c r="HP838">
        <v>3</v>
      </c>
      <c r="HQ838">
        <v>81</v>
      </c>
      <c r="HR838">
        <v>1</v>
      </c>
      <c r="HS838">
        <v>0</v>
      </c>
      <c r="HT838">
        <v>0</v>
      </c>
      <c r="HU838">
        <v>0</v>
      </c>
      <c r="HV838">
        <v>0</v>
      </c>
      <c r="HW838">
        <v>0</v>
      </c>
      <c r="HX838">
        <v>1</v>
      </c>
      <c r="HY838">
        <v>0</v>
      </c>
      <c r="HZ838">
        <v>0</v>
      </c>
      <c r="IA838">
        <v>0</v>
      </c>
      <c r="IB838">
        <v>0</v>
      </c>
      <c r="IC838">
        <v>0</v>
      </c>
      <c r="ID838">
        <v>0</v>
      </c>
      <c r="IE838">
        <v>1</v>
      </c>
    </row>
    <row r="839" spans="1:239">
      <c r="A839" t="s">
        <v>174</v>
      </c>
      <c r="B839" t="s">
        <v>143</v>
      </c>
      <c r="C839" t="str">
        <f>"066101"</f>
        <v>066101</v>
      </c>
      <c r="D839" t="s">
        <v>173</v>
      </c>
      <c r="E839">
        <v>14</v>
      </c>
      <c r="F839">
        <v>1820</v>
      </c>
      <c r="G839">
        <v>1390</v>
      </c>
      <c r="H839">
        <v>433</v>
      </c>
      <c r="I839">
        <v>957</v>
      </c>
      <c r="J839">
        <v>1</v>
      </c>
      <c r="K839">
        <v>8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957</v>
      </c>
      <c r="T839">
        <v>0</v>
      </c>
      <c r="U839">
        <v>0</v>
      </c>
      <c r="V839">
        <v>957</v>
      </c>
      <c r="W839">
        <v>19</v>
      </c>
      <c r="X839">
        <v>13</v>
      </c>
      <c r="Y839">
        <v>6</v>
      </c>
      <c r="Z839">
        <v>0</v>
      </c>
      <c r="AA839">
        <v>938</v>
      </c>
      <c r="AB839">
        <v>489</v>
      </c>
      <c r="AC839">
        <v>39</v>
      </c>
      <c r="AD839">
        <v>2</v>
      </c>
      <c r="AE839">
        <v>119</v>
      </c>
      <c r="AF839">
        <v>41</v>
      </c>
      <c r="AG839">
        <v>1</v>
      </c>
      <c r="AH839">
        <v>1</v>
      </c>
      <c r="AI839">
        <v>0</v>
      </c>
      <c r="AJ839">
        <v>0</v>
      </c>
      <c r="AK839">
        <v>6</v>
      </c>
      <c r="AL839">
        <v>3</v>
      </c>
      <c r="AM839">
        <v>1</v>
      </c>
      <c r="AN839">
        <v>2</v>
      </c>
      <c r="AO839">
        <v>3</v>
      </c>
      <c r="AP839">
        <v>7</v>
      </c>
      <c r="AQ839">
        <v>18</v>
      </c>
      <c r="AR839">
        <v>1</v>
      </c>
      <c r="AS839">
        <v>1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29</v>
      </c>
      <c r="AZ839">
        <v>215</v>
      </c>
      <c r="BA839">
        <v>489</v>
      </c>
      <c r="BB839">
        <v>145</v>
      </c>
      <c r="BC839">
        <v>8</v>
      </c>
      <c r="BD839">
        <v>8</v>
      </c>
      <c r="BE839">
        <v>2</v>
      </c>
      <c r="BF839">
        <v>1</v>
      </c>
      <c r="BG839">
        <v>0</v>
      </c>
      <c r="BH839">
        <v>64</v>
      </c>
      <c r="BI839">
        <v>1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1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60</v>
      </c>
      <c r="CA839">
        <v>145</v>
      </c>
      <c r="CB839">
        <v>17</v>
      </c>
      <c r="CC839">
        <v>5</v>
      </c>
      <c r="CD839">
        <v>5</v>
      </c>
      <c r="CE839">
        <v>1</v>
      </c>
      <c r="CF839">
        <v>2</v>
      </c>
      <c r="CG839">
        <v>0</v>
      </c>
      <c r="CH839">
        <v>0</v>
      </c>
      <c r="CI839">
        <v>2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1</v>
      </c>
      <c r="CP839">
        <v>1</v>
      </c>
      <c r="CQ839">
        <v>17</v>
      </c>
      <c r="CR839">
        <v>67</v>
      </c>
      <c r="CS839">
        <v>32</v>
      </c>
      <c r="CT839">
        <v>20</v>
      </c>
      <c r="CU839">
        <v>1</v>
      </c>
      <c r="CV839">
        <v>1</v>
      </c>
      <c r="CW839">
        <v>1</v>
      </c>
      <c r="CX839">
        <v>1</v>
      </c>
      <c r="CY839">
        <v>0</v>
      </c>
      <c r="CZ839">
        <v>0</v>
      </c>
      <c r="DA839">
        <v>0</v>
      </c>
      <c r="DB839">
        <v>1</v>
      </c>
      <c r="DC839">
        <v>1</v>
      </c>
      <c r="DD839">
        <v>1</v>
      </c>
      <c r="DE839">
        <v>4</v>
      </c>
      <c r="DF839">
        <v>0</v>
      </c>
      <c r="DG839">
        <v>2</v>
      </c>
      <c r="DH839">
        <v>0</v>
      </c>
      <c r="DI839">
        <v>1</v>
      </c>
      <c r="DJ839">
        <v>0</v>
      </c>
      <c r="DK839">
        <v>0</v>
      </c>
      <c r="DL839">
        <v>0</v>
      </c>
      <c r="DM839">
        <v>0</v>
      </c>
      <c r="DN839">
        <v>0</v>
      </c>
      <c r="DO839">
        <v>0</v>
      </c>
      <c r="DP839">
        <v>1</v>
      </c>
      <c r="DQ839">
        <v>67</v>
      </c>
      <c r="DR839">
        <v>38</v>
      </c>
      <c r="DS839">
        <v>2</v>
      </c>
      <c r="DT839">
        <v>8</v>
      </c>
      <c r="DU839">
        <v>0</v>
      </c>
      <c r="DV839">
        <v>0</v>
      </c>
      <c r="DW839">
        <v>0</v>
      </c>
      <c r="DX839">
        <v>0</v>
      </c>
      <c r="DY839">
        <v>0</v>
      </c>
      <c r="DZ839">
        <v>0</v>
      </c>
      <c r="EA839">
        <v>0</v>
      </c>
      <c r="EB839">
        <v>1</v>
      </c>
      <c r="EC839">
        <v>0</v>
      </c>
      <c r="ED839">
        <v>0</v>
      </c>
      <c r="EE839">
        <v>0</v>
      </c>
      <c r="EF839">
        <v>16</v>
      </c>
      <c r="EG839">
        <v>0</v>
      </c>
      <c r="EH839">
        <v>0</v>
      </c>
      <c r="EI839">
        <v>5</v>
      </c>
      <c r="EJ839">
        <v>0</v>
      </c>
      <c r="EK839">
        <v>0</v>
      </c>
      <c r="EL839">
        <v>0</v>
      </c>
      <c r="EM839">
        <v>5</v>
      </c>
      <c r="EN839">
        <v>0</v>
      </c>
      <c r="EO839">
        <v>0</v>
      </c>
      <c r="EP839">
        <v>1</v>
      </c>
      <c r="EQ839">
        <v>38</v>
      </c>
      <c r="ER839">
        <v>80</v>
      </c>
      <c r="ES839">
        <v>76</v>
      </c>
      <c r="ET839">
        <v>1</v>
      </c>
      <c r="EU839">
        <v>0</v>
      </c>
      <c r="EV839">
        <v>0</v>
      </c>
      <c r="EW839">
        <v>0</v>
      </c>
      <c r="EX839">
        <v>0</v>
      </c>
      <c r="EY839">
        <v>1</v>
      </c>
      <c r="EZ839">
        <v>0</v>
      </c>
      <c r="FA839">
        <v>1</v>
      </c>
      <c r="FB839">
        <v>0</v>
      </c>
      <c r="FC839">
        <v>0</v>
      </c>
      <c r="FD839">
        <v>0</v>
      </c>
      <c r="FE839">
        <v>1</v>
      </c>
      <c r="FF839">
        <v>0</v>
      </c>
      <c r="FG839">
        <v>0</v>
      </c>
      <c r="FH839">
        <v>0</v>
      </c>
      <c r="FI839">
        <v>0</v>
      </c>
      <c r="FJ839">
        <v>0</v>
      </c>
      <c r="FK839">
        <v>0</v>
      </c>
      <c r="FL839">
        <v>0</v>
      </c>
      <c r="FM839">
        <v>0</v>
      </c>
      <c r="FN839">
        <v>0</v>
      </c>
      <c r="FO839">
        <v>0</v>
      </c>
      <c r="FP839">
        <v>0</v>
      </c>
      <c r="FQ839">
        <v>80</v>
      </c>
      <c r="FR839">
        <v>71</v>
      </c>
      <c r="FS839">
        <v>8</v>
      </c>
      <c r="FT839">
        <v>3</v>
      </c>
      <c r="FU839">
        <v>1</v>
      </c>
      <c r="FV839">
        <v>1</v>
      </c>
      <c r="FW839">
        <v>0</v>
      </c>
      <c r="FX839">
        <v>0</v>
      </c>
      <c r="FY839">
        <v>0</v>
      </c>
      <c r="FZ839">
        <v>1</v>
      </c>
      <c r="GA839">
        <v>0</v>
      </c>
      <c r="GB839">
        <v>6</v>
      </c>
      <c r="GC839">
        <v>0</v>
      </c>
      <c r="GD839">
        <v>1</v>
      </c>
      <c r="GE839">
        <v>1</v>
      </c>
      <c r="GF839">
        <v>0</v>
      </c>
      <c r="GG839">
        <v>0</v>
      </c>
      <c r="GH839">
        <v>0</v>
      </c>
      <c r="GI839">
        <v>2</v>
      </c>
      <c r="GJ839">
        <v>0</v>
      </c>
      <c r="GK839">
        <v>3</v>
      </c>
      <c r="GL839">
        <v>0</v>
      </c>
      <c r="GM839">
        <v>1</v>
      </c>
      <c r="GN839">
        <v>1</v>
      </c>
      <c r="GO839">
        <v>0</v>
      </c>
      <c r="GP839">
        <v>42</v>
      </c>
      <c r="GQ839">
        <v>71</v>
      </c>
      <c r="GR839">
        <v>31</v>
      </c>
      <c r="GS839">
        <v>18</v>
      </c>
      <c r="GT839">
        <v>2</v>
      </c>
      <c r="GU839">
        <v>0</v>
      </c>
      <c r="GV839">
        <v>0</v>
      </c>
      <c r="GW839">
        <v>4</v>
      </c>
      <c r="GX839">
        <v>0</v>
      </c>
      <c r="GY839">
        <v>0</v>
      </c>
      <c r="GZ839">
        <v>0</v>
      </c>
      <c r="HA839">
        <v>0</v>
      </c>
      <c r="HB839">
        <v>0</v>
      </c>
      <c r="HC839">
        <v>0</v>
      </c>
      <c r="HD839">
        <v>0</v>
      </c>
      <c r="HE839">
        <v>0</v>
      </c>
      <c r="HF839">
        <v>0</v>
      </c>
      <c r="HG839">
        <v>2</v>
      </c>
      <c r="HH839">
        <v>0</v>
      </c>
      <c r="HI839">
        <v>0</v>
      </c>
      <c r="HJ839">
        <v>0</v>
      </c>
      <c r="HK839">
        <v>0</v>
      </c>
      <c r="HL839">
        <v>0</v>
      </c>
      <c r="HM839">
        <v>0</v>
      </c>
      <c r="HN839">
        <v>4</v>
      </c>
      <c r="HO839">
        <v>0</v>
      </c>
      <c r="HP839">
        <v>1</v>
      </c>
      <c r="HQ839">
        <v>31</v>
      </c>
      <c r="HR839">
        <v>0</v>
      </c>
      <c r="HS839">
        <v>0</v>
      </c>
      <c r="HT839">
        <v>0</v>
      </c>
      <c r="HU839">
        <v>0</v>
      </c>
      <c r="HV839">
        <v>0</v>
      </c>
      <c r="HW839">
        <v>0</v>
      </c>
      <c r="HX839">
        <v>0</v>
      </c>
      <c r="HY839">
        <v>0</v>
      </c>
      <c r="HZ839">
        <v>0</v>
      </c>
      <c r="IA839">
        <v>0</v>
      </c>
      <c r="IB839">
        <v>0</v>
      </c>
      <c r="IC839">
        <v>0</v>
      </c>
      <c r="ID839">
        <v>0</v>
      </c>
      <c r="IE839">
        <v>0</v>
      </c>
    </row>
    <row r="840" spans="1:239">
      <c r="A840" t="s">
        <v>172</v>
      </c>
      <c r="B840" t="s">
        <v>143</v>
      </c>
      <c r="C840" t="str">
        <f>"066101"</f>
        <v>066101</v>
      </c>
      <c r="D840" t="s">
        <v>171</v>
      </c>
      <c r="E840">
        <v>15</v>
      </c>
      <c r="F840">
        <v>1572</v>
      </c>
      <c r="G840">
        <v>1220</v>
      </c>
      <c r="H840">
        <v>365</v>
      </c>
      <c r="I840">
        <v>855</v>
      </c>
      <c r="J840">
        <v>0</v>
      </c>
      <c r="K840">
        <v>10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855</v>
      </c>
      <c r="T840">
        <v>0</v>
      </c>
      <c r="U840">
        <v>0</v>
      </c>
      <c r="V840">
        <v>855</v>
      </c>
      <c r="W840">
        <v>11</v>
      </c>
      <c r="X840">
        <v>9</v>
      </c>
      <c r="Y840">
        <v>2</v>
      </c>
      <c r="Z840">
        <v>0</v>
      </c>
      <c r="AA840">
        <v>844</v>
      </c>
      <c r="AB840">
        <v>412</v>
      </c>
      <c r="AC840">
        <v>44</v>
      </c>
      <c r="AD840">
        <v>2</v>
      </c>
      <c r="AE840">
        <v>105</v>
      </c>
      <c r="AF840">
        <v>37</v>
      </c>
      <c r="AG840">
        <v>0</v>
      </c>
      <c r="AH840">
        <v>0</v>
      </c>
      <c r="AI840">
        <v>0</v>
      </c>
      <c r="AJ840">
        <v>0</v>
      </c>
      <c r="AK840">
        <v>7</v>
      </c>
      <c r="AL840">
        <v>4</v>
      </c>
      <c r="AM840">
        <v>2</v>
      </c>
      <c r="AN840">
        <v>0</v>
      </c>
      <c r="AO840">
        <v>2</v>
      </c>
      <c r="AP840">
        <v>5</v>
      </c>
      <c r="AQ840">
        <v>16</v>
      </c>
      <c r="AR840">
        <v>1</v>
      </c>
      <c r="AS840">
        <v>0</v>
      </c>
      <c r="AT840">
        <v>2</v>
      </c>
      <c r="AU840">
        <v>0</v>
      </c>
      <c r="AV840">
        <v>0</v>
      </c>
      <c r="AW840">
        <v>3</v>
      </c>
      <c r="AX840">
        <v>1</v>
      </c>
      <c r="AY840">
        <v>27</v>
      </c>
      <c r="AZ840">
        <v>154</v>
      </c>
      <c r="BA840">
        <v>412</v>
      </c>
      <c r="BB840">
        <v>107</v>
      </c>
      <c r="BC840">
        <v>7</v>
      </c>
      <c r="BD840">
        <v>10</v>
      </c>
      <c r="BE840">
        <v>0</v>
      </c>
      <c r="BF840">
        <v>2</v>
      </c>
      <c r="BG840">
        <v>1</v>
      </c>
      <c r="BH840">
        <v>52</v>
      </c>
      <c r="BI840">
        <v>1</v>
      </c>
      <c r="BJ840">
        <v>1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1</v>
      </c>
      <c r="BR840">
        <v>0</v>
      </c>
      <c r="BS840">
        <v>1</v>
      </c>
      <c r="BT840">
        <v>0</v>
      </c>
      <c r="BU840">
        <v>1</v>
      </c>
      <c r="BV840">
        <v>0</v>
      </c>
      <c r="BW840">
        <v>1</v>
      </c>
      <c r="BX840">
        <v>0</v>
      </c>
      <c r="BY840">
        <v>0</v>
      </c>
      <c r="BZ840">
        <v>29</v>
      </c>
      <c r="CA840">
        <v>107</v>
      </c>
      <c r="CB840">
        <v>15</v>
      </c>
      <c r="CC840">
        <v>8</v>
      </c>
      <c r="CD840">
        <v>1</v>
      </c>
      <c r="CE840">
        <v>2</v>
      </c>
      <c r="CF840">
        <v>0</v>
      </c>
      <c r="CG840">
        <v>1</v>
      </c>
      <c r="CH840">
        <v>0</v>
      </c>
      <c r="CI840">
        <v>0</v>
      </c>
      <c r="CJ840">
        <v>1</v>
      </c>
      <c r="CK840">
        <v>0</v>
      </c>
      <c r="CL840">
        <v>0</v>
      </c>
      <c r="CM840">
        <v>0</v>
      </c>
      <c r="CN840">
        <v>1</v>
      </c>
      <c r="CO840">
        <v>1</v>
      </c>
      <c r="CP840">
        <v>0</v>
      </c>
      <c r="CQ840">
        <v>15</v>
      </c>
      <c r="CR840">
        <v>38</v>
      </c>
      <c r="CS840">
        <v>12</v>
      </c>
      <c r="CT840">
        <v>14</v>
      </c>
      <c r="CU840">
        <v>2</v>
      </c>
      <c r="CV840">
        <v>0</v>
      </c>
      <c r="CW840">
        <v>0</v>
      </c>
      <c r="CX840">
        <v>1</v>
      </c>
      <c r="CY840">
        <v>0</v>
      </c>
      <c r="CZ840">
        <v>0</v>
      </c>
      <c r="DA840">
        <v>2</v>
      </c>
      <c r="DB840">
        <v>2</v>
      </c>
      <c r="DC840">
        <v>0</v>
      </c>
      <c r="DD840">
        <v>0</v>
      </c>
      <c r="DE840">
        <v>1</v>
      </c>
      <c r="DF840">
        <v>1</v>
      </c>
      <c r="DG840">
        <v>0</v>
      </c>
      <c r="DH840">
        <v>0</v>
      </c>
      <c r="DI840">
        <v>1</v>
      </c>
      <c r="DJ840">
        <v>0</v>
      </c>
      <c r="DK840">
        <v>0</v>
      </c>
      <c r="DL840">
        <v>1</v>
      </c>
      <c r="DM840">
        <v>0</v>
      </c>
      <c r="DN840">
        <v>1</v>
      </c>
      <c r="DO840">
        <v>0</v>
      </c>
      <c r="DP840">
        <v>0</v>
      </c>
      <c r="DQ840">
        <v>38</v>
      </c>
      <c r="DR840">
        <v>34</v>
      </c>
      <c r="DS840">
        <v>1</v>
      </c>
      <c r="DT840">
        <v>12</v>
      </c>
      <c r="DU840">
        <v>0</v>
      </c>
      <c r="DV840">
        <v>1</v>
      </c>
      <c r="DW840">
        <v>0</v>
      </c>
      <c r="DX840">
        <v>1</v>
      </c>
      <c r="DY840">
        <v>2</v>
      </c>
      <c r="DZ840">
        <v>0</v>
      </c>
      <c r="EA840">
        <v>0</v>
      </c>
      <c r="EB840">
        <v>0</v>
      </c>
      <c r="EC840">
        <v>0</v>
      </c>
      <c r="ED840">
        <v>0</v>
      </c>
      <c r="EE840">
        <v>0</v>
      </c>
      <c r="EF840">
        <v>10</v>
      </c>
      <c r="EG840">
        <v>0</v>
      </c>
      <c r="EH840">
        <v>0</v>
      </c>
      <c r="EI840">
        <v>4</v>
      </c>
      <c r="EJ840">
        <v>0</v>
      </c>
      <c r="EK840">
        <v>0</v>
      </c>
      <c r="EL840">
        <v>0</v>
      </c>
      <c r="EM840">
        <v>3</v>
      </c>
      <c r="EN840">
        <v>0</v>
      </c>
      <c r="EO840">
        <v>0</v>
      </c>
      <c r="EP840">
        <v>0</v>
      </c>
      <c r="EQ840">
        <v>34</v>
      </c>
      <c r="ER840">
        <v>116</v>
      </c>
      <c r="ES840">
        <v>112</v>
      </c>
      <c r="ET840">
        <v>0</v>
      </c>
      <c r="EU840">
        <v>0</v>
      </c>
      <c r="EV840">
        <v>0</v>
      </c>
      <c r="EW840">
        <v>0</v>
      </c>
      <c r="EX840">
        <v>0</v>
      </c>
      <c r="EY840">
        <v>0</v>
      </c>
      <c r="EZ840">
        <v>0</v>
      </c>
      <c r="FA840">
        <v>0</v>
      </c>
      <c r="FB840">
        <v>0</v>
      </c>
      <c r="FC840">
        <v>0</v>
      </c>
      <c r="FD840">
        <v>1</v>
      </c>
      <c r="FE840">
        <v>0</v>
      </c>
      <c r="FF840">
        <v>0</v>
      </c>
      <c r="FG840">
        <v>1</v>
      </c>
      <c r="FH840">
        <v>0</v>
      </c>
      <c r="FI840">
        <v>0</v>
      </c>
      <c r="FJ840">
        <v>0</v>
      </c>
      <c r="FK840">
        <v>0</v>
      </c>
      <c r="FL840">
        <v>0</v>
      </c>
      <c r="FM840">
        <v>1</v>
      </c>
      <c r="FN840">
        <v>0</v>
      </c>
      <c r="FO840">
        <v>0</v>
      </c>
      <c r="FP840">
        <v>1</v>
      </c>
      <c r="FQ840">
        <v>116</v>
      </c>
      <c r="FR840">
        <v>98</v>
      </c>
      <c r="FS840">
        <v>19</v>
      </c>
      <c r="FT840">
        <v>2</v>
      </c>
      <c r="FU840">
        <v>5</v>
      </c>
      <c r="FV840">
        <v>1</v>
      </c>
      <c r="FW840">
        <v>0</v>
      </c>
      <c r="FX840">
        <v>0</v>
      </c>
      <c r="FY840">
        <v>1</v>
      </c>
      <c r="FZ840">
        <v>0</v>
      </c>
      <c r="GA840">
        <v>0</v>
      </c>
      <c r="GB840">
        <v>3</v>
      </c>
      <c r="GC840">
        <v>1</v>
      </c>
      <c r="GD840">
        <v>1</v>
      </c>
      <c r="GE840">
        <v>1</v>
      </c>
      <c r="GF840">
        <v>2</v>
      </c>
      <c r="GG840">
        <v>0</v>
      </c>
      <c r="GH840">
        <v>0</v>
      </c>
      <c r="GI840">
        <v>2</v>
      </c>
      <c r="GJ840">
        <v>1</v>
      </c>
      <c r="GK840">
        <v>0</v>
      </c>
      <c r="GL840">
        <v>0</v>
      </c>
      <c r="GM840">
        <v>5</v>
      </c>
      <c r="GN840">
        <v>1</v>
      </c>
      <c r="GO840">
        <v>1</v>
      </c>
      <c r="GP840">
        <v>52</v>
      </c>
      <c r="GQ840">
        <v>98</v>
      </c>
      <c r="GR840">
        <v>23</v>
      </c>
      <c r="GS840">
        <v>13</v>
      </c>
      <c r="GT840">
        <v>0</v>
      </c>
      <c r="GU840">
        <v>1</v>
      </c>
      <c r="GV840">
        <v>1</v>
      </c>
      <c r="GW840">
        <v>0</v>
      </c>
      <c r="GX840">
        <v>0</v>
      </c>
      <c r="GY840">
        <v>3</v>
      </c>
      <c r="GZ840">
        <v>0</v>
      </c>
      <c r="HA840">
        <v>3</v>
      </c>
      <c r="HB840">
        <v>0</v>
      </c>
      <c r="HC840">
        <v>0</v>
      </c>
      <c r="HD840">
        <v>0</v>
      </c>
      <c r="HE840">
        <v>1</v>
      </c>
      <c r="HF840">
        <v>0</v>
      </c>
      <c r="HG840">
        <v>0</v>
      </c>
      <c r="HH840">
        <v>0</v>
      </c>
      <c r="HI840">
        <v>0</v>
      </c>
      <c r="HJ840">
        <v>0</v>
      </c>
      <c r="HK840">
        <v>0</v>
      </c>
      <c r="HL840">
        <v>0</v>
      </c>
      <c r="HM840">
        <v>0</v>
      </c>
      <c r="HN840">
        <v>1</v>
      </c>
      <c r="HO840">
        <v>0</v>
      </c>
      <c r="HP840">
        <v>0</v>
      </c>
      <c r="HQ840">
        <v>23</v>
      </c>
      <c r="HR840">
        <v>1</v>
      </c>
      <c r="HS840">
        <v>1</v>
      </c>
      <c r="HT840">
        <v>0</v>
      </c>
      <c r="HU840">
        <v>0</v>
      </c>
      <c r="HV840">
        <v>0</v>
      </c>
      <c r="HW840">
        <v>0</v>
      </c>
      <c r="HX840">
        <v>0</v>
      </c>
      <c r="HY840">
        <v>0</v>
      </c>
      <c r="HZ840">
        <v>0</v>
      </c>
      <c r="IA840">
        <v>0</v>
      </c>
      <c r="IB840">
        <v>0</v>
      </c>
      <c r="IC840">
        <v>0</v>
      </c>
      <c r="ID840">
        <v>0</v>
      </c>
      <c r="IE840">
        <v>1</v>
      </c>
    </row>
    <row r="841" spans="1:239">
      <c r="A841" t="s">
        <v>170</v>
      </c>
      <c r="B841" t="s">
        <v>143</v>
      </c>
      <c r="C841" t="str">
        <f>"066101"</f>
        <v>066101</v>
      </c>
      <c r="D841" t="s">
        <v>169</v>
      </c>
      <c r="E841">
        <v>16</v>
      </c>
      <c r="F841">
        <v>2284</v>
      </c>
      <c r="G841">
        <v>1750</v>
      </c>
      <c r="H841">
        <v>529</v>
      </c>
      <c r="I841">
        <v>1221</v>
      </c>
      <c r="J841">
        <v>1</v>
      </c>
      <c r="K841">
        <v>5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1221</v>
      </c>
      <c r="T841">
        <v>0</v>
      </c>
      <c r="U841">
        <v>0</v>
      </c>
      <c r="V841">
        <v>1221</v>
      </c>
      <c r="W841">
        <v>34</v>
      </c>
      <c r="X841">
        <v>15</v>
      </c>
      <c r="Y841">
        <v>10</v>
      </c>
      <c r="Z841">
        <v>0</v>
      </c>
      <c r="AA841">
        <v>1187</v>
      </c>
      <c r="AB841">
        <v>480</v>
      </c>
      <c r="AC841">
        <v>51</v>
      </c>
      <c r="AD841">
        <v>4</v>
      </c>
      <c r="AE841">
        <v>51</v>
      </c>
      <c r="AF841">
        <v>60</v>
      </c>
      <c r="AG841">
        <v>1</v>
      </c>
      <c r="AH841">
        <v>0</v>
      </c>
      <c r="AI841">
        <v>0</v>
      </c>
      <c r="AJ841">
        <v>1</v>
      </c>
      <c r="AK841">
        <v>11</v>
      </c>
      <c r="AL841">
        <v>3</v>
      </c>
      <c r="AM841">
        <v>3</v>
      </c>
      <c r="AN841">
        <v>0</v>
      </c>
      <c r="AO841">
        <v>1</v>
      </c>
      <c r="AP841">
        <v>7</v>
      </c>
      <c r="AQ841">
        <v>24</v>
      </c>
      <c r="AR841">
        <v>0</v>
      </c>
      <c r="AS841">
        <v>2</v>
      </c>
      <c r="AT841">
        <v>0</v>
      </c>
      <c r="AU841">
        <v>0</v>
      </c>
      <c r="AV841">
        <v>3</v>
      </c>
      <c r="AW841">
        <v>3</v>
      </c>
      <c r="AX841">
        <v>1</v>
      </c>
      <c r="AY841">
        <v>23</v>
      </c>
      <c r="AZ841">
        <v>231</v>
      </c>
      <c r="BA841">
        <v>480</v>
      </c>
      <c r="BB841">
        <v>211</v>
      </c>
      <c r="BC841">
        <v>9</v>
      </c>
      <c r="BD841">
        <v>19</v>
      </c>
      <c r="BE841">
        <v>0</v>
      </c>
      <c r="BF841">
        <v>0</v>
      </c>
      <c r="BG841">
        <v>1</v>
      </c>
      <c r="BH841">
        <v>87</v>
      </c>
      <c r="BI841">
        <v>1</v>
      </c>
      <c r="BJ841">
        <v>1</v>
      </c>
      <c r="BK841">
        <v>1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92</v>
      </c>
      <c r="CA841">
        <v>211</v>
      </c>
      <c r="CB841">
        <v>24</v>
      </c>
      <c r="CC841">
        <v>17</v>
      </c>
      <c r="CD841">
        <v>1</v>
      </c>
      <c r="CE841">
        <v>2</v>
      </c>
      <c r="CF841">
        <v>1</v>
      </c>
      <c r="CG841">
        <v>0</v>
      </c>
      <c r="CH841">
        <v>1</v>
      </c>
      <c r="CI841">
        <v>0</v>
      </c>
      <c r="CJ841">
        <v>0</v>
      </c>
      <c r="CK841">
        <v>1</v>
      </c>
      <c r="CL841">
        <v>0</v>
      </c>
      <c r="CM841">
        <v>1</v>
      </c>
      <c r="CN841">
        <v>0</v>
      </c>
      <c r="CO841">
        <v>0</v>
      </c>
      <c r="CP841">
        <v>0</v>
      </c>
      <c r="CQ841">
        <v>24</v>
      </c>
      <c r="CR841">
        <v>67</v>
      </c>
      <c r="CS841">
        <v>12</v>
      </c>
      <c r="CT841">
        <v>36</v>
      </c>
      <c r="CU841">
        <v>0</v>
      </c>
      <c r="CV841">
        <v>4</v>
      </c>
      <c r="CW841">
        <v>1</v>
      </c>
      <c r="CX841">
        <v>2</v>
      </c>
      <c r="CY841">
        <v>1</v>
      </c>
      <c r="CZ841">
        <v>1</v>
      </c>
      <c r="DA841">
        <v>0</v>
      </c>
      <c r="DB841">
        <v>0</v>
      </c>
      <c r="DC841">
        <v>0</v>
      </c>
      <c r="DD841">
        <v>0</v>
      </c>
      <c r="DE841">
        <v>0</v>
      </c>
      <c r="DF841">
        <v>2</v>
      </c>
      <c r="DG841">
        <v>0</v>
      </c>
      <c r="DH841">
        <v>0</v>
      </c>
      <c r="DI841">
        <v>0</v>
      </c>
      <c r="DJ841">
        <v>0</v>
      </c>
      <c r="DK841">
        <v>4</v>
      </c>
      <c r="DL841">
        <v>1</v>
      </c>
      <c r="DM841">
        <v>0</v>
      </c>
      <c r="DN841">
        <v>0</v>
      </c>
      <c r="DO841">
        <v>0</v>
      </c>
      <c r="DP841">
        <v>3</v>
      </c>
      <c r="DQ841">
        <v>67</v>
      </c>
      <c r="DR841">
        <v>62</v>
      </c>
      <c r="DS841">
        <v>0</v>
      </c>
      <c r="DT841">
        <v>10</v>
      </c>
      <c r="DU841">
        <v>0</v>
      </c>
      <c r="DV841">
        <v>0</v>
      </c>
      <c r="DW841">
        <v>0</v>
      </c>
      <c r="DX841">
        <v>0</v>
      </c>
      <c r="DY841">
        <v>0</v>
      </c>
      <c r="DZ841">
        <v>0</v>
      </c>
      <c r="EA841">
        <v>0</v>
      </c>
      <c r="EB841">
        <v>0</v>
      </c>
      <c r="EC841">
        <v>0</v>
      </c>
      <c r="ED841">
        <v>0</v>
      </c>
      <c r="EE841">
        <v>0</v>
      </c>
      <c r="EF841">
        <v>38</v>
      </c>
      <c r="EG841">
        <v>0</v>
      </c>
      <c r="EH841">
        <v>0</v>
      </c>
      <c r="EI841">
        <v>4</v>
      </c>
      <c r="EJ841">
        <v>0</v>
      </c>
      <c r="EK841">
        <v>0</v>
      </c>
      <c r="EL841">
        <v>0</v>
      </c>
      <c r="EM841">
        <v>10</v>
      </c>
      <c r="EN841">
        <v>0</v>
      </c>
      <c r="EO841">
        <v>0</v>
      </c>
      <c r="EP841">
        <v>0</v>
      </c>
      <c r="EQ841">
        <v>62</v>
      </c>
      <c r="ER841">
        <v>167</v>
      </c>
      <c r="ES841">
        <v>162</v>
      </c>
      <c r="ET841">
        <v>2</v>
      </c>
      <c r="EU841">
        <v>0</v>
      </c>
      <c r="EV841">
        <v>0</v>
      </c>
      <c r="EW841">
        <v>0</v>
      </c>
      <c r="EX841">
        <v>0</v>
      </c>
      <c r="EY841">
        <v>2</v>
      </c>
      <c r="EZ841">
        <v>0</v>
      </c>
      <c r="FA841">
        <v>0</v>
      </c>
      <c r="FB841">
        <v>1</v>
      </c>
      <c r="FC841">
        <v>0</v>
      </c>
      <c r="FD841">
        <v>0</v>
      </c>
      <c r="FE841">
        <v>0</v>
      </c>
      <c r="FF841">
        <v>0</v>
      </c>
      <c r="FG841">
        <v>0</v>
      </c>
      <c r="FH841">
        <v>0</v>
      </c>
      <c r="FI841">
        <v>0</v>
      </c>
      <c r="FJ841">
        <v>0</v>
      </c>
      <c r="FK841">
        <v>0</v>
      </c>
      <c r="FL841">
        <v>0</v>
      </c>
      <c r="FM841">
        <v>0</v>
      </c>
      <c r="FN841">
        <v>0</v>
      </c>
      <c r="FO841">
        <v>0</v>
      </c>
      <c r="FP841">
        <v>0</v>
      </c>
      <c r="FQ841">
        <v>167</v>
      </c>
      <c r="FR841">
        <v>119</v>
      </c>
      <c r="FS841">
        <v>20</v>
      </c>
      <c r="FT841">
        <v>1</v>
      </c>
      <c r="FU841">
        <v>6</v>
      </c>
      <c r="FV841">
        <v>1</v>
      </c>
      <c r="FW841">
        <v>1</v>
      </c>
      <c r="FX841">
        <v>0</v>
      </c>
      <c r="FY841">
        <v>5</v>
      </c>
      <c r="FZ841">
        <v>2</v>
      </c>
      <c r="GA841">
        <v>1</v>
      </c>
      <c r="GB841">
        <v>7</v>
      </c>
      <c r="GC841">
        <v>0</v>
      </c>
      <c r="GD841">
        <v>2</v>
      </c>
      <c r="GE841">
        <v>2</v>
      </c>
      <c r="GF841">
        <v>1</v>
      </c>
      <c r="GG841">
        <v>2</v>
      </c>
      <c r="GH841">
        <v>0</v>
      </c>
      <c r="GI841">
        <v>0</v>
      </c>
      <c r="GJ841">
        <v>0</v>
      </c>
      <c r="GK841">
        <v>1</v>
      </c>
      <c r="GL841">
        <v>0</v>
      </c>
      <c r="GM841">
        <v>7</v>
      </c>
      <c r="GN841">
        <v>0</v>
      </c>
      <c r="GO841">
        <v>5</v>
      </c>
      <c r="GP841">
        <v>55</v>
      </c>
      <c r="GQ841">
        <v>119</v>
      </c>
      <c r="GR841">
        <v>56</v>
      </c>
      <c r="GS841">
        <v>22</v>
      </c>
      <c r="GT841">
        <v>0</v>
      </c>
      <c r="GU841">
        <v>9</v>
      </c>
      <c r="GV841">
        <v>0</v>
      </c>
      <c r="GW841">
        <v>3</v>
      </c>
      <c r="GX841">
        <v>0</v>
      </c>
      <c r="GY841">
        <v>0</v>
      </c>
      <c r="GZ841">
        <v>3</v>
      </c>
      <c r="HA841">
        <v>0</v>
      </c>
      <c r="HB841">
        <v>5</v>
      </c>
      <c r="HC841">
        <v>1</v>
      </c>
      <c r="HD841">
        <v>0</v>
      </c>
      <c r="HE841">
        <v>3</v>
      </c>
      <c r="HF841">
        <v>0</v>
      </c>
      <c r="HG841">
        <v>0</v>
      </c>
      <c r="HH841">
        <v>3</v>
      </c>
      <c r="HI841">
        <v>0</v>
      </c>
      <c r="HJ841">
        <v>1</v>
      </c>
      <c r="HK841">
        <v>0</v>
      </c>
      <c r="HL841">
        <v>0</v>
      </c>
      <c r="HM841">
        <v>0</v>
      </c>
      <c r="HN841">
        <v>2</v>
      </c>
      <c r="HO841">
        <v>0</v>
      </c>
      <c r="HP841">
        <v>4</v>
      </c>
      <c r="HQ841">
        <v>56</v>
      </c>
      <c r="HR841">
        <v>1</v>
      </c>
      <c r="HS841">
        <v>0</v>
      </c>
      <c r="HT841">
        <v>0</v>
      </c>
      <c r="HU841">
        <v>0</v>
      </c>
      <c r="HV841">
        <v>0</v>
      </c>
      <c r="HW841">
        <v>0</v>
      </c>
      <c r="HX841">
        <v>0</v>
      </c>
      <c r="HY841">
        <v>0</v>
      </c>
      <c r="HZ841">
        <v>0</v>
      </c>
      <c r="IA841">
        <v>0</v>
      </c>
      <c r="IB841">
        <v>0</v>
      </c>
      <c r="IC841">
        <v>1</v>
      </c>
      <c r="ID841">
        <v>0</v>
      </c>
      <c r="IE841">
        <v>1</v>
      </c>
    </row>
    <row r="842" spans="1:239">
      <c r="A842" t="s">
        <v>168</v>
      </c>
      <c r="B842" t="s">
        <v>143</v>
      </c>
      <c r="C842" t="str">
        <f>"066101"</f>
        <v>066101</v>
      </c>
      <c r="D842" t="s">
        <v>167</v>
      </c>
      <c r="E842">
        <v>17</v>
      </c>
      <c r="F842">
        <v>2040</v>
      </c>
      <c r="G842">
        <v>1560</v>
      </c>
      <c r="H842">
        <v>433</v>
      </c>
      <c r="I842">
        <v>1127</v>
      </c>
      <c r="J842">
        <v>0</v>
      </c>
      <c r="K842">
        <v>9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1126</v>
      </c>
      <c r="T842">
        <v>0</v>
      </c>
      <c r="U842">
        <v>0</v>
      </c>
      <c r="V842">
        <v>1126</v>
      </c>
      <c r="W842">
        <v>9</v>
      </c>
      <c r="X842">
        <v>6</v>
      </c>
      <c r="Y842">
        <v>3</v>
      </c>
      <c r="Z842">
        <v>0</v>
      </c>
      <c r="AA842">
        <v>1117</v>
      </c>
      <c r="AB842">
        <v>472</v>
      </c>
      <c r="AC842">
        <v>26</v>
      </c>
      <c r="AD842">
        <v>1</v>
      </c>
      <c r="AE842">
        <v>67</v>
      </c>
      <c r="AF842">
        <v>60</v>
      </c>
      <c r="AG842">
        <v>2</v>
      </c>
      <c r="AH842">
        <v>0</v>
      </c>
      <c r="AI842">
        <v>0</v>
      </c>
      <c r="AJ842">
        <v>1</v>
      </c>
      <c r="AK842">
        <v>16</v>
      </c>
      <c r="AL842">
        <v>0</v>
      </c>
      <c r="AM842">
        <v>0</v>
      </c>
      <c r="AN842">
        <v>0</v>
      </c>
      <c r="AO842">
        <v>6</v>
      </c>
      <c r="AP842">
        <v>5</v>
      </c>
      <c r="AQ842">
        <v>24</v>
      </c>
      <c r="AR842">
        <v>0</v>
      </c>
      <c r="AS842">
        <v>1</v>
      </c>
      <c r="AT842">
        <v>0</v>
      </c>
      <c r="AU842">
        <v>0</v>
      </c>
      <c r="AV842">
        <v>0</v>
      </c>
      <c r="AW842">
        <v>1</v>
      </c>
      <c r="AX842">
        <v>1</v>
      </c>
      <c r="AY842">
        <v>28</v>
      </c>
      <c r="AZ842">
        <v>233</v>
      </c>
      <c r="BA842">
        <v>472</v>
      </c>
      <c r="BB842">
        <v>224</v>
      </c>
      <c r="BC842">
        <v>6</v>
      </c>
      <c r="BD842">
        <v>15</v>
      </c>
      <c r="BE842">
        <v>3</v>
      </c>
      <c r="BF842">
        <v>1</v>
      </c>
      <c r="BG842">
        <v>0</v>
      </c>
      <c r="BH842">
        <v>125</v>
      </c>
      <c r="BI842">
        <v>1</v>
      </c>
      <c r="BJ842">
        <v>1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1</v>
      </c>
      <c r="BS842">
        <v>1</v>
      </c>
      <c r="BT842">
        <v>1</v>
      </c>
      <c r="BU842">
        <v>0</v>
      </c>
      <c r="BV842">
        <v>0</v>
      </c>
      <c r="BW842">
        <v>0</v>
      </c>
      <c r="BX842">
        <v>1</v>
      </c>
      <c r="BY842">
        <v>0</v>
      </c>
      <c r="BZ842">
        <v>68</v>
      </c>
      <c r="CA842">
        <v>224</v>
      </c>
      <c r="CB842">
        <v>22</v>
      </c>
      <c r="CC842">
        <v>14</v>
      </c>
      <c r="CD842">
        <v>1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3</v>
      </c>
      <c r="CM842">
        <v>0</v>
      </c>
      <c r="CN842">
        <v>0</v>
      </c>
      <c r="CO842">
        <v>0</v>
      </c>
      <c r="CP842">
        <v>4</v>
      </c>
      <c r="CQ842">
        <v>22</v>
      </c>
      <c r="CR842">
        <v>55</v>
      </c>
      <c r="CS842">
        <v>15</v>
      </c>
      <c r="CT842">
        <v>24</v>
      </c>
      <c r="CU842">
        <v>0</v>
      </c>
      <c r="CV842">
        <v>3</v>
      </c>
      <c r="CW842">
        <v>2</v>
      </c>
      <c r="CX842">
        <v>0</v>
      </c>
      <c r="CY842">
        <v>1</v>
      </c>
      <c r="CZ842">
        <v>0</v>
      </c>
      <c r="DA842">
        <v>1</v>
      </c>
      <c r="DB842">
        <v>1</v>
      </c>
      <c r="DC842">
        <v>0</v>
      </c>
      <c r="DD842">
        <v>1</v>
      </c>
      <c r="DE842">
        <v>1</v>
      </c>
      <c r="DF842">
        <v>1</v>
      </c>
      <c r="DG842">
        <v>0</v>
      </c>
      <c r="DH842">
        <v>0</v>
      </c>
      <c r="DI842">
        <v>1</v>
      </c>
      <c r="DJ842">
        <v>1</v>
      </c>
      <c r="DK842">
        <v>1</v>
      </c>
      <c r="DL842">
        <v>0</v>
      </c>
      <c r="DM842">
        <v>0</v>
      </c>
      <c r="DN842">
        <v>0</v>
      </c>
      <c r="DO842">
        <v>0</v>
      </c>
      <c r="DP842">
        <v>2</v>
      </c>
      <c r="DQ842">
        <v>55</v>
      </c>
      <c r="DR842">
        <v>54</v>
      </c>
      <c r="DS842">
        <v>2</v>
      </c>
      <c r="DT842">
        <v>18</v>
      </c>
      <c r="DU842">
        <v>1</v>
      </c>
      <c r="DV842">
        <v>5</v>
      </c>
      <c r="DW842">
        <v>0</v>
      </c>
      <c r="DX842">
        <v>0</v>
      </c>
      <c r="DY842">
        <v>0</v>
      </c>
      <c r="DZ842">
        <v>0</v>
      </c>
      <c r="EA842">
        <v>0</v>
      </c>
      <c r="EB842">
        <v>1</v>
      </c>
      <c r="EC842">
        <v>0</v>
      </c>
      <c r="ED842">
        <v>0</v>
      </c>
      <c r="EE842">
        <v>0</v>
      </c>
      <c r="EF842">
        <v>19</v>
      </c>
      <c r="EG842">
        <v>0</v>
      </c>
      <c r="EH842">
        <v>0</v>
      </c>
      <c r="EI842">
        <v>2</v>
      </c>
      <c r="EJ842">
        <v>0</v>
      </c>
      <c r="EK842">
        <v>0</v>
      </c>
      <c r="EL842">
        <v>0</v>
      </c>
      <c r="EM842">
        <v>5</v>
      </c>
      <c r="EN842">
        <v>0</v>
      </c>
      <c r="EO842">
        <v>0</v>
      </c>
      <c r="EP842">
        <v>1</v>
      </c>
      <c r="EQ842">
        <v>54</v>
      </c>
      <c r="ER842">
        <v>141</v>
      </c>
      <c r="ES842">
        <v>124</v>
      </c>
      <c r="ET842">
        <v>0</v>
      </c>
      <c r="EU842">
        <v>2</v>
      </c>
      <c r="EV842">
        <v>1</v>
      </c>
      <c r="EW842">
        <v>5</v>
      </c>
      <c r="EX842">
        <v>0</v>
      </c>
      <c r="EY842">
        <v>0</v>
      </c>
      <c r="EZ842">
        <v>0</v>
      </c>
      <c r="FA842">
        <v>0</v>
      </c>
      <c r="FB842">
        <v>2</v>
      </c>
      <c r="FC842">
        <v>0</v>
      </c>
      <c r="FD842">
        <v>2</v>
      </c>
      <c r="FE842">
        <v>1</v>
      </c>
      <c r="FF842">
        <v>0</v>
      </c>
      <c r="FG842">
        <v>0</v>
      </c>
      <c r="FH842">
        <v>0</v>
      </c>
      <c r="FI842">
        <v>1</v>
      </c>
      <c r="FJ842">
        <v>0</v>
      </c>
      <c r="FK842">
        <v>1</v>
      </c>
      <c r="FL842">
        <v>0</v>
      </c>
      <c r="FM842">
        <v>0</v>
      </c>
      <c r="FN842">
        <v>0</v>
      </c>
      <c r="FO842">
        <v>0</v>
      </c>
      <c r="FP842">
        <v>2</v>
      </c>
      <c r="FQ842">
        <v>141</v>
      </c>
      <c r="FR842">
        <v>104</v>
      </c>
      <c r="FS842">
        <v>15</v>
      </c>
      <c r="FT842">
        <v>3</v>
      </c>
      <c r="FU842">
        <v>1</v>
      </c>
      <c r="FV842">
        <v>3</v>
      </c>
      <c r="FW842">
        <v>0</v>
      </c>
      <c r="FX842">
        <v>0</v>
      </c>
      <c r="FY842">
        <v>5</v>
      </c>
      <c r="FZ842">
        <v>0</v>
      </c>
      <c r="GA842">
        <v>1</v>
      </c>
      <c r="GB842">
        <v>5</v>
      </c>
      <c r="GC842">
        <v>0</v>
      </c>
      <c r="GD842">
        <v>0</v>
      </c>
      <c r="GE842">
        <v>0</v>
      </c>
      <c r="GF842">
        <v>0</v>
      </c>
      <c r="GG842">
        <v>0</v>
      </c>
      <c r="GH842">
        <v>0</v>
      </c>
      <c r="GI842">
        <v>0</v>
      </c>
      <c r="GJ842">
        <v>0</v>
      </c>
      <c r="GK842">
        <v>1</v>
      </c>
      <c r="GL842">
        <v>0</v>
      </c>
      <c r="GM842">
        <v>3</v>
      </c>
      <c r="GN842">
        <v>0</v>
      </c>
      <c r="GO842">
        <v>3</v>
      </c>
      <c r="GP842">
        <v>64</v>
      </c>
      <c r="GQ842">
        <v>104</v>
      </c>
      <c r="GR842">
        <v>42</v>
      </c>
      <c r="GS842">
        <v>19</v>
      </c>
      <c r="GT842">
        <v>3</v>
      </c>
      <c r="GU842">
        <v>2</v>
      </c>
      <c r="GV842">
        <v>1</v>
      </c>
      <c r="GW842">
        <v>3</v>
      </c>
      <c r="GX842">
        <v>1</v>
      </c>
      <c r="GY842">
        <v>0</v>
      </c>
      <c r="GZ842">
        <v>2</v>
      </c>
      <c r="HA842">
        <v>0</v>
      </c>
      <c r="HB842">
        <v>1</v>
      </c>
      <c r="HC842">
        <v>3</v>
      </c>
      <c r="HD842">
        <v>1</v>
      </c>
      <c r="HE842">
        <v>0</v>
      </c>
      <c r="HF842">
        <v>1</v>
      </c>
      <c r="HG842">
        <v>0</v>
      </c>
      <c r="HH842">
        <v>1</v>
      </c>
      <c r="HI842">
        <v>0</v>
      </c>
      <c r="HJ842">
        <v>0</v>
      </c>
      <c r="HK842">
        <v>0</v>
      </c>
      <c r="HL842">
        <v>0</v>
      </c>
      <c r="HM842">
        <v>2</v>
      </c>
      <c r="HN842">
        <v>1</v>
      </c>
      <c r="HO842">
        <v>0</v>
      </c>
      <c r="HP842">
        <v>1</v>
      </c>
      <c r="HQ842">
        <v>42</v>
      </c>
      <c r="HR842">
        <v>3</v>
      </c>
      <c r="HS842">
        <v>2</v>
      </c>
      <c r="HT842">
        <v>0</v>
      </c>
      <c r="HU842">
        <v>1</v>
      </c>
      <c r="HV842">
        <v>0</v>
      </c>
      <c r="HW842">
        <v>0</v>
      </c>
      <c r="HX842">
        <v>0</v>
      </c>
      <c r="HY842">
        <v>0</v>
      </c>
      <c r="HZ842">
        <v>0</v>
      </c>
      <c r="IA842">
        <v>0</v>
      </c>
      <c r="IB842">
        <v>0</v>
      </c>
      <c r="IC842">
        <v>0</v>
      </c>
      <c r="ID842">
        <v>0</v>
      </c>
      <c r="IE842">
        <v>3</v>
      </c>
    </row>
    <row r="843" spans="1:239">
      <c r="A843" t="s">
        <v>166</v>
      </c>
      <c r="B843" t="s">
        <v>143</v>
      </c>
      <c r="C843" t="str">
        <f>"066101"</f>
        <v>066101</v>
      </c>
      <c r="D843" t="s">
        <v>165</v>
      </c>
      <c r="E843">
        <v>18</v>
      </c>
      <c r="F843">
        <v>1932</v>
      </c>
      <c r="G843">
        <v>1510</v>
      </c>
      <c r="H843">
        <v>447</v>
      </c>
      <c r="I843">
        <v>1063</v>
      </c>
      <c r="J843">
        <v>2</v>
      </c>
      <c r="K843">
        <v>5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1063</v>
      </c>
      <c r="T843">
        <v>0</v>
      </c>
      <c r="U843">
        <v>0</v>
      </c>
      <c r="V843">
        <v>1063</v>
      </c>
      <c r="W843">
        <v>17</v>
      </c>
      <c r="X843">
        <v>15</v>
      </c>
      <c r="Y843">
        <v>2</v>
      </c>
      <c r="Z843">
        <v>0</v>
      </c>
      <c r="AA843">
        <v>1046</v>
      </c>
      <c r="AB843">
        <v>408</v>
      </c>
      <c r="AC843">
        <v>19</v>
      </c>
      <c r="AD843">
        <v>2</v>
      </c>
      <c r="AE843">
        <v>45</v>
      </c>
      <c r="AF843">
        <v>52</v>
      </c>
      <c r="AG843">
        <v>4</v>
      </c>
      <c r="AH843">
        <v>1</v>
      </c>
      <c r="AI843">
        <v>0</v>
      </c>
      <c r="AJ843">
        <v>1</v>
      </c>
      <c r="AK843">
        <v>3</v>
      </c>
      <c r="AL843">
        <v>1</v>
      </c>
      <c r="AM843">
        <v>1</v>
      </c>
      <c r="AN843">
        <v>0</v>
      </c>
      <c r="AO843">
        <v>0</v>
      </c>
      <c r="AP843">
        <v>1</v>
      </c>
      <c r="AQ843">
        <v>23</v>
      </c>
      <c r="AR843">
        <v>0</v>
      </c>
      <c r="AS843">
        <v>1</v>
      </c>
      <c r="AT843">
        <v>0</v>
      </c>
      <c r="AU843">
        <v>0</v>
      </c>
      <c r="AV843">
        <v>2</v>
      </c>
      <c r="AW843">
        <v>2</v>
      </c>
      <c r="AX843">
        <v>0</v>
      </c>
      <c r="AY843">
        <v>16</v>
      </c>
      <c r="AZ843">
        <v>234</v>
      </c>
      <c r="BA843">
        <v>408</v>
      </c>
      <c r="BB843">
        <v>189</v>
      </c>
      <c r="BC843">
        <v>13</v>
      </c>
      <c r="BD843">
        <v>28</v>
      </c>
      <c r="BE843">
        <v>1</v>
      </c>
      <c r="BF843">
        <v>1</v>
      </c>
      <c r="BG843">
        <v>0</v>
      </c>
      <c r="BH843">
        <v>28</v>
      </c>
      <c r="BI843">
        <v>0</v>
      </c>
      <c r="BJ843">
        <v>2</v>
      </c>
      <c r="BK843">
        <v>0</v>
      </c>
      <c r="BL843">
        <v>0</v>
      </c>
      <c r="BM843">
        <v>1</v>
      </c>
      <c r="BN843">
        <v>0</v>
      </c>
      <c r="BO843">
        <v>1</v>
      </c>
      <c r="BP843">
        <v>0</v>
      </c>
      <c r="BQ843">
        <v>0</v>
      </c>
      <c r="BR843">
        <v>1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1</v>
      </c>
      <c r="BY843">
        <v>0</v>
      </c>
      <c r="BZ843">
        <v>112</v>
      </c>
      <c r="CA843">
        <v>189</v>
      </c>
      <c r="CB843">
        <v>19</v>
      </c>
      <c r="CC843">
        <v>10</v>
      </c>
      <c r="CD843">
        <v>2</v>
      </c>
      <c r="CE843">
        <v>1</v>
      </c>
      <c r="CF843">
        <v>0</v>
      </c>
      <c r="CG843">
        <v>0</v>
      </c>
      <c r="CH843">
        <v>0</v>
      </c>
      <c r="CI843">
        <v>1</v>
      </c>
      <c r="CJ843">
        <v>0</v>
      </c>
      <c r="CK843">
        <v>0</v>
      </c>
      <c r="CL843">
        <v>2</v>
      </c>
      <c r="CM843">
        <v>0</v>
      </c>
      <c r="CN843">
        <v>0</v>
      </c>
      <c r="CO843">
        <v>0</v>
      </c>
      <c r="CP843">
        <v>3</v>
      </c>
      <c r="CQ843">
        <v>19</v>
      </c>
      <c r="CR843">
        <v>50</v>
      </c>
      <c r="CS843">
        <v>13</v>
      </c>
      <c r="CT843">
        <v>25</v>
      </c>
      <c r="CU843">
        <v>0</v>
      </c>
      <c r="CV843">
        <v>2</v>
      </c>
      <c r="CW843">
        <v>0</v>
      </c>
      <c r="CX843">
        <v>1</v>
      </c>
      <c r="CY843">
        <v>0</v>
      </c>
      <c r="CZ843">
        <v>2</v>
      </c>
      <c r="DA843">
        <v>1</v>
      </c>
      <c r="DB843">
        <v>0</v>
      </c>
      <c r="DC843">
        <v>0</v>
      </c>
      <c r="DD843">
        <v>0</v>
      </c>
      <c r="DE843">
        <v>4</v>
      </c>
      <c r="DF843">
        <v>1</v>
      </c>
      <c r="DG843">
        <v>0</v>
      </c>
      <c r="DH843">
        <v>0</v>
      </c>
      <c r="DI843">
        <v>0</v>
      </c>
      <c r="DJ843">
        <v>0</v>
      </c>
      <c r="DK843">
        <v>0</v>
      </c>
      <c r="DL843">
        <v>0</v>
      </c>
      <c r="DM843">
        <v>0</v>
      </c>
      <c r="DN843">
        <v>0</v>
      </c>
      <c r="DO843">
        <v>1</v>
      </c>
      <c r="DP843">
        <v>0</v>
      </c>
      <c r="DQ843">
        <v>50</v>
      </c>
      <c r="DR843">
        <v>43</v>
      </c>
      <c r="DS843">
        <v>1</v>
      </c>
      <c r="DT843">
        <v>6</v>
      </c>
      <c r="DU843">
        <v>0</v>
      </c>
      <c r="DV843">
        <v>4</v>
      </c>
      <c r="DW843">
        <v>0</v>
      </c>
      <c r="DX843">
        <v>0</v>
      </c>
      <c r="DY843">
        <v>0</v>
      </c>
      <c r="DZ843">
        <v>1</v>
      </c>
      <c r="EA843">
        <v>0</v>
      </c>
      <c r="EB843">
        <v>0</v>
      </c>
      <c r="EC843">
        <v>0</v>
      </c>
      <c r="ED843">
        <v>0</v>
      </c>
      <c r="EE843">
        <v>0</v>
      </c>
      <c r="EF843">
        <v>17</v>
      </c>
      <c r="EG843">
        <v>0</v>
      </c>
      <c r="EH843">
        <v>0</v>
      </c>
      <c r="EI843">
        <v>5</v>
      </c>
      <c r="EJ843">
        <v>0</v>
      </c>
      <c r="EK843">
        <v>0</v>
      </c>
      <c r="EL843">
        <v>0</v>
      </c>
      <c r="EM843">
        <v>8</v>
      </c>
      <c r="EN843">
        <v>0</v>
      </c>
      <c r="EO843">
        <v>0</v>
      </c>
      <c r="EP843">
        <v>1</v>
      </c>
      <c r="EQ843">
        <v>43</v>
      </c>
      <c r="ER843">
        <v>241</v>
      </c>
      <c r="ES843">
        <v>229</v>
      </c>
      <c r="ET843">
        <v>7</v>
      </c>
      <c r="EU843">
        <v>0</v>
      </c>
      <c r="EV843">
        <v>1</v>
      </c>
      <c r="EW843">
        <v>0</v>
      </c>
      <c r="EX843">
        <v>0</v>
      </c>
      <c r="EY843">
        <v>0</v>
      </c>
      <c r="EZ843">
        <v>0</v>
      </c>
      <c r="FA843">
        <v>0</v>
      </c>
      <c r="FB843">
        <v>0</v>
      </c>
      <c r="FC843">
        <v>0</v>
      </c>
      <c r="FD843">
        <v>0</v>
      </c>
      <c r="FE843">
        <v>0</v>
      </c>
      <c r="FF843">
        <v>0</v>
      </c>
      <c r="FG843">
        <v>0</v>
      </c>
      <c r="FH843">
        <v>1</v>
      </c>
      <c r="FI843">
        <v>0</v>
      </c>
      <c r="FJ843">
        <v>0</v>
      </c>
      <c r="FK843">
        <v>0</v>
      </c>
      <c r="FL843">
        <v>0</v>
      </c>
      <c r="FM843">
        <v>2</v>
      </c>
      <c r="FN843">
        <v>0</v>
      </c>
      <c r="FO843">
        <v>0</v>
      </c>
      <c r="FP843">
        <v>1</v>
      </c>
      <c r="FQ843">
        <v>241</v>
      </c>
      <c r="FR843">
        <v>62</v>
      </c>
      <c r="FS843">
        <v>17</v>
      </c>
      <c r="FT843">
        <v>5</v>
      </c>
      <c r="FU843">
        <v>5</v>
      </c>
      <c r="FV843">
        <v>1</v>
      </c>
      <c r="FW843">
        <v>0</v>
      </c>
      <c r="FX843">
        <v>0</v>
      </c>
      <c r="FY843">
        <v>0</v>
      </c>
      <c r="FZ843">
        <v>1</v>
      </c>
      <c r="GA843">
        <v>0</v>
      </c>
      <c r="GB843">
        <v>2</v>
      </c>
      <c r="GC843">
        <v>0</v>
      </c>
      <c r="GD843">
        <v>0</v>
      </c>
      <c r="GE843">
        <v>2</v>
      </c>
      <c r="GF843">
        <v>1</v>
      </c>
      <c r="GG843">
        <v>0</v>
      </c>
      <c r="GH843">
        <v>1</v>
      </c>
      <c r="GI843">
        <v>1</v>
      </c>
      <c r="GJ843">
        <v>0</v>
      </c>
      <c r="GK843">
        <v>0</v>
      </c>
      <c r="GL843">
        <v>0</v>
      </c>
      <c r="GM843">
        <v>3</v>
      </c>
      <c r="GN843">
        <v>0</v>
      </c>
      <c r="GO843">
        <v>0</v>
      </c>
      <c r="GP843">
        <v>23</v>
      </c>
      <c r="GQ843">
        <v>62</v>
      </c>
      <c r="GR843">
        <v>34</v>
      </c>
      <c r="GS843">
        <v>13</v>
      </c>
      <c r="GT843">
        <v>3</v>
      </c>
      <c r="GU843">
        <v>3</v>
      </c>
      <c r="GV843">
        <v>0</v>
      </c>
      <c r="GW843">
        <v>5</v>
      </c>
      <c r="GX843">
        <v>0</v>
      </c>
      <c r="GY843">
        <v>0</v>
      </c>
      <c r="GZ843">
        <v>0</v>
      </c>
      <c r="HA843">
        <v>0</v>
      </c>
      <c r="HB843">
        <v>0</v>
      </c>
      <c r="HC843">
        <v>2</v>
      </c>
      <c r="HD843">
        <v>1</v>
      </c>
      <c r="HE843">
        <v>3</v>
      </c>
      <c r="HF843">
        <v>0</v>
      </c>
      <c r="HG843">
        <v>0</v>
      </c>
      <c r="HH843">
        <v>1</v>
      </c>
      <c r="HI843">
        <v>0</v>
      </c>
      <c r="HJ843">
        <v>0</v>
      </c>
      <c r="HK843">
        <v>0</v>
      </c>
      <c r="HL843">
        <v>1</v>
      </c>
      <c r="HM843">
        <v>0</v>
      </c>
      <c r="HN843">
        <v>1</v>
      </c>
      <c r="HO843">
        <v>0</v>
      </c>
      <c r="HP843">
        <v>1</v>
      </c>
      <c r="HQ843">
        <v>34</v>
      </c>
      <c r="HR843">
        <v>0</v>
      </c>
      <c r="HS843">
        <v>0</v>
      </c>
      <c r="HT843">
        <v>0</v>
      </c>
      <c r="HU843">
        <v>0</v>
      </c>
      <c r="HV843">
        <v>0</v>
      </c>
      <c r="HW843">
        <v>0</v>
      </c>
      <c r="HX843">
        <v>0</v>
      </c>
      <c r="HY843">
        <v>0</v>
      </c>
      <c r="HZ843">
        <v>0</v>
      </c>
      <c r="IA843">
        <v>0</v>
      </c>
      <c r="IB843">
        <v>0</v>
      </c>
      <c r="IC843">
        <v>0</v>
      </c>
      <c r="ID843">
        <v>0</v>
      </c>
      <c r="IE843">
        <v>0</v>
      </c>
    </row>
    <row r="844" spans="1:239">
      <c r="A844" t="s">
        <v>164</v>
      </c>
      <c r="B844" t="s">
        <v>143</v>
      </c>
      <c r="C844" t="str">
        <f>"066101"</f>
        <v>066101</v>
      </c>
      <c r="D844" t="s">
        <v>163</v>
      </c>
      <c r="E844">
        <v>19</v>
      </c>
      <c r="F844">
        <v>1899</v>
      </c>
      <c r="G844">
        <v>1470</v>
      </c>
      <c r="H844">
        <v>371</v>
      </c>
      <c r="I844">
        <v>1099</v>
      </c>
      <c r="J844">
        <v>5</v>
      </c>
      <c r="K844">
        <v>6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1098</v>
      </c>
      <c r="T844">
        <v>0</v>
      </c>
      <c r="U844">
        <v>0</v>
      </c>
      <c r="V844">
        <v>1098</v>
      </c>
      <c r="W844">
        <v>16</v>
      </c>
      <c r="X844">
        <v>9</v>
      </c>
      <c r="Y844">
        <v>7</v>
      </c>
      <c r="Z844">
        <v>0</v>
      </c>
      <c r="AA844">
        <v>1082</v>
      </c>
      <c r="AB844">
        <v>423</v>
      </c>
      <c r="AC844">
        <v>21</v>
      </c>
      <c r="AD844">
        <v>6</v>
      </c>
      <c r="AE844">
        <v>94</v>
      </c>
      <c r="AF844">
        <v>55</v>
      </c>
      <c r="AG844">
        <v>2</v>
      </c>
      <c r="AH844">
        <v>1</v>
      </c>
      <c r="AI844">
        <v>0</v>
      </c>
      <c r="AJ844">
        <v>0</v>
      </c>
      <c r="AK844">
        <v>5</v>
      </c>
      <c r="AL844">
        <v>2</v>
      </c>
      <c r="AM844">
        <v>0</v>
      </c>
      <c r="AN844">
        <v>0</v>
      </c>
      <c r="AO844">
        <v>3</v>
      </c>
      <c r="AP844">
        <v>3</v>
      </c>
      <c r="AQ844">
        <v>20</v>
      </c>
      <c r="AR844">
        <v>0</v>
      </c>
      <c r="AS844">
        <v>2</v>
      </c>
      <c r="AT844">
        <v>1</v>
      </c>
      <c r="AU844">
        <v>0</v>
      </c>
      <c r="AV844">
        <v>0</v>
      </c>
      <c r="AW844">
        <v>2</v>
      </c>
      <c r="AX844">
        <v>0</v>
      </c>
      <c r="AY844">
        <v>8</v>
      </c>
      <c r="AZ844">
        <v>198</v>
      </c>
      <c r="BA844">
        <v>423</v>
      </c>
      <c r="BB844">
        <v>213</v>
      </c>
      <c r="BC844">
        <v>15</v>
      </c>
      <c r="BD844">
        <v>33</v>
      </c>
      <c r="BE844">
        <v>2</v>
      </c>
      <c r="BF844">
        <v>1</v>
      </c>
      <c r="BG844">
        <v>0</v>
      </c>
      <c r="BH844">
        <v>32</v>
      </c>
      <c r="BI844">
        <v>2</v>
      </c>
      <c r="BJ844">
        <v>2</v>
      </c>
      <c r="BK844">
        <v>1</v>
      </c>
      <c r="BL844">
        <v>0</v>
      </c>
      <c r="BM844">
        <v>0</v>
      </c>
      <c r="BN844">
        <v>1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124</v>
      </c>
      <c r="CA844">
        <v>213</v>
      </c>
      <c r="CB844">
        <v>18</v>
      </c>
      <c r="CC844">
        <v>11</v>
      </c>
      <c r="CD844">
        <v>3</v>
      </c>
      <c r="CE844">
        <v>0</v>
      </c>
      <c r="CF844">
        <v>0</v>
      </c>
      <c r="CG844">
        <v>0</v>
      </c>
      <c r="CH844">
        <v>0</v>
      </c>
      <c r="CI844">
        <v>1</v>
      </c>
      <c r="CJ844">
        <v>0</v>
      </c>
      <c r="CK844">
        <v>0</v>
      </c>
      <c r="CL844">
        <v>1</v>
      </c>
      <c r="CM844">
        <v>0</v>
      </c>
      <c r="CN844">
        <v>0</v>
      </c>
      <c r="CO844">
        <v>1</v>
      </c>
      <c r="CP844">
        <v>1</v>
      </c>
      <c r="CQ844">
        <v>18</v>
      </c>
      <c r="CR844">
        <v>44</v>
      </c>
      <c r="CS844">
        <v>21</v>
      </c>
      <c r="CT844">
        <v>14</v>
      </c>
      <c r="CU844">
        <v>0</v>
      </c>
      <c r="CV844">
        <v>1</v>
      </c>
      <c r="CW844">
        <v>1</v>
      </c>
      <c r="CX844">
        <v>1</v>
      </c>
      <c r="CY844">
        <v>0</v>
      </c>
      <c r="CZ844">
        <v>0</v>
      </c>
      <c r="DA844">
        <v>0</v>
      </c>
      <c r="DB844">
        <v>0</v>
      </c>
      <c r="DC844">
        <v>0</v>
      </c>
      <c r="DD844">
        <v>0</v>
      </c>
      <c r="DE844">
        <v>4</v>
      </c>
      <c r="DF844">
        <v>1</v>
      </c>
      <c r="DG844">
        <v>0</v>
      </c>
      <c r="DH844">
        <v>0</v>
      </c>
      <c r="DI844">
        <v>0</v>
      </c>
      <c r="DJ844">
        <v>0</v>
      </c>
      <c r="DK844">
        <v>0</v>
      </c>
      <c r="DL844">
        <v>0</v>
      </c>
      <c r="DM844">
        <v>1</v>
      </c>
      <c r="DN844">
        <v>0</v>
      </c>
      <c r="DO844">
        <v>0</v>
      </c>
      <c r="DP844">
        <v>0</v>
      </c>
      <c r="DQ844">
        <v>44</v>
      </c>
      <c r="DR844">
        <v>53</v>
      </c>
      <c r="DS844">
        <v>0</v>
      </c>
      <c r="DT844">
        <v>34</v>
      </c>
      <c r="DU844">
        <v>0</v>
      </c>
      <c r="DV844">
        <v>1</v>
      </c>
      <c r="DW844">
        <v>0</v>
      </c>
      <c r="DX844">
        <v>0</v>
      </c>
      <c r="DY844">
        <v>0</v>
      </c>
      <c r="DZ844">
        <v>0</v>
      </c>
      <c r="EA844">
        <v>0</v>
      </c>
      <c r="EB844">
        <v>0</v>
      </c>
      <c r="EC844">
        <v>0</v>
      </c>
      <c r="ED844">
        <v>0</v>
      </c>
      <c r="EE844">
        <v>0</v>
      </c>
      <c r="EF844">
        <v>12</v>
      </c>
      <c r="EG844">
        <v>0</v>
      </c>
      <c r="EH844">
        <v>0</v>
      </c>
      <c r="EI844">
        <v>2</v>
      </c>
      <c r="EJ844">
        <v>0</v>
      </c>
      <c r="EK844">
        <v>0</v>
      </c>
      <c r="EL844">
        <v>0</v>
      </c>
      <c r="EM844">
        <v>4</v>
      </c>
      <c r="EN844">
        <v>0</v>
      </c>
      <c r="EO844">
        <v>0</v>
      </c>
      <c r="EP844">
        <v>0</v>
      </c>
      <c r="EQ844">
        <v>53</v>
      </c>
      <c r="ER844">
        <v>204</v>
      </c>
      <c r="ES844">
        <v>197</v>
      </c>
      <c r="ET844">
        <v>1</v>
      </c>
      <c r="EU844">
        <v>1</v>
      </c>
      <c r="EV844">
        <v>0</v>
      </c>
      <c r="EW844">
        <v>0</v>
      </c>
      <c r="EX844">
        <v>1</v>
      </c>
      <c r="EY844">
        <v>0</v>
      </c>
      <c r="EZ844">
        <v>0</v>
      </c>
      <c r="FA844">
        <v>0</v>
      </c>
      <c r="FB844">
        <v>0</v>
      </c>
      <c r="FC844">
        <v>0</v>
      </c>
      <c r="FD844">
        <v>0</v>
      </c>
      <c r="FE844">
        <v>0</v>
      </c>
      <c r="FF844">
        <v>0</v>
      </c>
      <c r="FG844">
        <v>1</v>
      </c>
      <c r="FH844">
        <v>0</v>
      </c>
      <c r="FI844">
        <v>0</v>
      </c>
      <c r="FJ844">
        <v>0</v>
      </c>
      <c r="FK844">
        <v>0</v>
      </c>
      <c r="FL844">
        <v>0</v>
      </c>
      <c r="FM844">
        <v>1</v>
      </c>
      <c r="FN844">
        <v>0</v>
      </c>
      <c r="FO844">
        <v>0</v>
      </c>
      <c r="FP844">
        <v>2</v>
      </c>
      <c r="FQ844">
        <v>204</v>
      </c>
      <c r="FR844">
        <v>83</v>
      </c>
      <c r="FS844">
        <v>19</v>
      </c>
      <c r="FT844">
        <v>6</v>
      </c>
      <c r="FU844">
        <v>3</v>
      </c>
      <c r="FV844">
        <v>1</v>
      </c>
      <c r="FW844">
        <v>1</v>
      </c>
      <c r="FX844">
        <v>0</v>
      </c>
      <c r="FY844">
        <v>1</v>
      </c>
      <c r="FZ844">
        <v>2</v>
      </c>
      <c r="GA844">
        <v>0</v>
      </c>
      <c r="GB844">
        <v>7</v>
      </c>
      <c r="GC844">
        <v>0</v>
      </c>
      <c r="GD844">
        <v>0</v>
      </c>
      <c r="GE844">
        <v>1</v>
      </c>
      <c r="GF844">
        <v>1</v>
      </c>
      <c r="GG844">
        <v>0</v>
      </c>
      <c r="GH844">
        <v>1</v>
      </c>
      <c r="GI844">
        <v>2</v>
      </c>
      <c r="GJ844">
        <v>0</v>
      </c>
      <c r="GK844">
        <v>0</v>
      </c>
      <c r="GL844">
        <v>0</v>
      </c>
      <c r="GM844">
        <v>1</v>
      </c>
      <c r="GN844">
        <v>1</v>
      </c>
      <c r="GO844">
        <v>0</v>
      </c>
      <c r="GP844">
        <v>36</v>
      </c>
      <c r="GQ844">
        <v>83</v>
      </c>
      <c r="GR844">
        <v>43</v>
      </c>
      <c r="GS844">
        <v>22</v>
      </c>
      <c r="GT844">
        <v>0</v>
      </c>
      <c r="GU844">
        <v>4</v>
      </c>
      <c r="GV844">
        <v>3</v>
      </c>
      <c r="GW844">
        <v>4</v>
      </c>
      <c r="GX844">
        <v>0</v>
      </c>
      <c r="GY844">
        <v>0</v>
      </c>
      <c r="GZ844">
        <v>0</v>
      </c>
      <c r="HA844">
        <v>0</v>
      </c>
      <c r="HB844">
        <v>0</v>
      </c>
      <c r="HC844">
        <v>2</v>
      </c>
      <c r="HD844">
        <v>0</v>
      </c>
      <c r="HE844">
        <v>0</v>
      </c>
      <c r="HF844">
        <v>0</v>
      </c>
      <c r="HG844">
        <v>0</v>
      </c>
      <c r="HH844">
        <v>1</v>
      </c>
      <c r="HI844">
        <v>0</v>
      </c>
      <c r="HJ844">
        <v>0</v>
      </c>
      <c r="HK844">
        <v>0</v>
      </c>
      <c r="HL844">
        <v>0</v>
      </c>
      <c r="HM844">
        <v>0</v>
      </c>
      <c r="HN844">
        <v>4</v>
      </c>
      <c r="HO844">
        <v>0</v>
      </c>
      <c r="HP844">
        <v>3</v>
      </c>
      <c r="HQ844">
        <v>43</v>
      </c>
      <c r="HR844">
        <v>1</v>
      </c>
      <c r="HS844">
        <v>1</v>
      </c>
      <c r="HT844">
        <v>0</v>
      </c>
      <c r="HU844">
        <v>0</v>
      </c>
      <c r="HV844">
        <v>0</v>
      </c>
      <c r="HW844">
        <v>0</v>
      </c>
      <c r="HX844">
        <v>0</v>
      </c>
      <c r="HY844">
        <v>0</v>
      </c>
      <c r="HZ844">
        <v>0</v>
      </c>
      <c r="IA844">
        <v>0</v>
      </c>
      <c r="IB844">
        <v>0</v>
      </c>
      <c r="IC844">
        <v>0</v>
      </c>
      <c r="ID844">
        <v>0</v>
      </c>
      <c r="IE844">
        <v>1</v>
      </c>
    </row>
    <row r="845" spans="1:239">
      <c r="A845" t="s">
        <v>162</v>
      </c>
      <c r="B845" t="s">
        <v>143</v>
      </c>
      <c r="C845" t="str">
        <f>"066101"</f>
        <v>066101</v>
      </c>
      <c r="D845" t="s">
        <v>161</v>
      </c>
      <c r="E845">
        <v>20</v>
      </c>
      <c r="F845">
        <v>2242</v>
      </c>
      <c r="G845">
        <v>1709</v>
      </c>
      <c r="H845">
        <v>315</v>
      </c>
      <c r="I845">
        <v>1394</v>
      </c>
      <c r="J845">
        <v>0</v>
      </c>
      <c r="K845">
        <v>15</v>
      </c>
      <c r="L845">
        <v>14</v>
      </c>
      <c r="M845">
        <v>13</v>
      </c>
      <c r="N845">
        <v>0</v>
      </c>
      <c r="O845">
        <v>0</v>
      </c>
      <c r="P845">
        <v>0</v>
      </c>
      <c r="Q845">
        <v>0</v>
      </c>
      <c r="R845">
        <v>13</v>
      </c>
      <c r="S845">
        <v>1407</v>
      </c>
      <c r="T845">
        <v>13</v>
      </c>
      <c r="U845">
        <v>0</v>
      </c>
      <c r="V845">
        <v>1407</v>
      </c>
      <c r="W845">
        <v>11</v>
      </c>
      <c r="X845">
        <v>7</v>
      </c>
      <c r="Y845">
        <v>4</v>
      </c>
      <c r="Z845">
        <v>0</v>
      </c>
      <c r="AA845">
        <v>1396</v>
      </c>
      <c r="AB845">
        <v>548</v>
      </c>
      <c r="AC845">
        <v>38</v>
      </c>
      <c r="AD845">
        <v>3</v>
      </c>
      <c r="AE845">
        <v>86</v>
      </c>
      <c r="AF845">
        <v>51</v>
      </c>
      <c r="AG845">
        <v>2</v>
      </c>
      <c r="AH845">
        <v>1</v>
      </c>
      <c r="AI845">
        <v>0</v>
      </c>
      <c r="AJ845">
        <v>0</v>
      </c>
      <c r="AK845">
        <v>8</v>
      </c>
      <c r="AL845">
        <v>0</v>
      </c>
      <c r="AM845">
        <v>1</v>
      </c>
      <c r="AN845">
        <v>0</v>
      </c>
      <c r="AO845">
        <v>2</v>
      </c>
      <c r="AP845">
        <v>3</v>
      </c>
      <c r="AQ845">
        <v>40</v>
      </c>
      <c r="AR845">
        <v>1</v>
      </c>
      <c r="AS845">
        <v>1</v>
      </c>
      <c r="AT845">
        <v>1</v>
      </c>
      <c r="AU845">
        <v>1</v>
      </c>
      <c r="AV845">
        <v>0</v>
      </c>
      <c r="AW845">
        <v>1</v>
      </c>
      <c r="AX845">
        <v>0</v>
      </c>
      <c r="AY845">
        <v>11</v>
      </c>
      <c r="AZ845">
        <v>297</v>
      </c>
      <c r="BA845">
        <v>548</v>
      </c>
      <c r="BB845">
        <v>253</v>
      </c>
      <c r="BC845">
        <v>18</v>
      </c>
      <c r="BD845">
        <v>36</v>
      </c>
      <c r="BE845">
        <v>1</v>
      </c>
      <c r="BF845">
        <v>1</v>
      </c>
      <c r="BG845">
        <v>1</v>
      </c>
      <c r="BH845">
        <v>34</v>
      </c>
      <c r="BI845">
        <v>1</v>
      </c>
      <c r="BJ845">
        <v>1</v>
      </c>
      <c r="BK845">
        <v>1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1</v>
      </c>
      <c r="BV845">
        <v>0</v>
      </c>
      <c r="BW845">
        <v>0</v>
      </c>
      <c r="BX845">
        <v>1</v>
      </c>
      <c r="BY845">
        <v>0</v>
      </c>
      <c r="BZ845">
        <v>157</v>
      </c>
      <c r="CA845">
        <v>253</v>
      </c>
      <c r="CB845">
        <v>20</v>
      </c>
      <c r="CC845">
        <v>9</v>
      </c>
      <c r="CD845">
        <v>2</v>
      </c>
      <c r="CE845">
        <v>1</v>
      </c>
      <c r="CF845">
        <v>1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1</v>
      </c>
      <c r="CP845">
        <v>6</v>
      </c>
      <c r="CQ845">
        <v>20</v>
      </c>
      <c r="CR845">
        <v>91</v>
      </c>
      <c r="CS845">
        <v>22</v>
      </c>
      <c r="CT845">
        <v>50</v>
      </c>
      <c r="CU845">
        <v>0</v>
      </c>
      <c r="CV845">
        <v>2</v>
      </c>
      <c r="CW845">
        <v>2</v>
      </c>
      <c r="CX845">
        <v>4</v>
      </c>
      <c r="CY845">
        <v>1</v>
      </c>
      <c r="CZ845">
        <v>2</v>
      </c>
      <c r="DA845">
        <v>1</v>
      </c>
      <c r="DB845">
        <v>1</v>
      </c>
      <c r="DC845">
        <v>0</v>
      </c>
      <c r="DD845">
        <v>0</v>
      </c>
      <c r="DE845">
        <v>0</v>
      </c>
      <c r="DF845">
        <v>0</v>
      </c>
      <c r="DG845">
        <v>1</v>
      </c>
      <c r="DH845">
        <v>0</v>
      </c>
      <c r="DI845">
        <v>1</v>
      </c>
      <c r="DJ845">
        <v>0</v>
      </c>
      <c r="DK845">
        <v>0</v>
      </c>
      <c r="DL845">
        <v>0</v>
      </c>
      <c r="DM845">
        <v>0</v>
      </c>
      <c r="DN845">
        <v>2</v>
      </c>
      <c r="DO845">
        <v>1</v>
      </c>
      <c r="DP845">
        <v>1</v>
      </c>
      <c r="DQ845">
        <v>91</v>
      </c>
      <c r="DR845">
        <v>73</v>
      </c>
      <c r="DS845">
        <v>2</v>
      </c>
      <c r="DT845">
        <v>23</v>
      </c>
      <c r="DU845">
        <v>0</v>
      </c>
      <c r="DV845">
        <v>3</v>
      </c>
      <c r="DW845">
        <v>0</v>
      </c>
      <c r="DX845">
        <v>0</v>
      </c>
      <c r="DY845">
        <v>1</v>
      </c>
      <c r="DZ845">
        <v>0</v>
      </c>
      <c r="EA845">
        <v>0</v>
      </c>
      <c r="EB845">
        <v>0</v>
      </c>
      <c r="EC845">
        <v>0</v>
      </c>
      <c r="ED845">
        <v>0</v>
      </c>
      <c r="EE845">
        <v>0</v>
      </c>
      <c r="EF845">
        <v>32</v>
      </c>
      <c r="EG845">
        <v>0</v>
      </c>
      <c r="EH845">
        <v>0</v>
      </c>
      <c r="EI845">
        <v>3</v>
      </c>
      <c r="EJ845">
        <v>0</v>
      </c>
      <c r="EK845">
        <v>0</v>
      </c>
      <c r="EL845">
        <v>0</v>
      </c>
      <c r="EM845">
        <v>9</v>
      </c>
      <c r="EN845">
        <v>0</v>
      </c>
      <c r="EO845">
        <v>0</v>
      </c>
      <c r="EP845">
        <v>0</v>
      </c>
      <c r="EQ845">
        <v>73</v>
      </c>
      <c r="ER845">
        <v>226</v>
      </c>
      <c r="ES845">
        <v>225</v>
      </c>
      <c r="ET845">
        <v>1</v>
      </c>
      <c r="EU845">
        <v>0</v>
      </c>
      <c r="EV845">
        <v>0</v>
      </c>
      <c r="EW845">
        <v>0</v>
      </c>
      <c r="EX845">
        <v>0</v>
      </c>
      <c r="EY845">
        <v>0</v>
      </c>
      <c r="EZ845">
        <v>0</v>
      </c>
      <c r="FA845">
        <v>0</v>
      </c>
      <c r="FB845">
        <v>0</v>
      </c>
      <c r="FC845">
        <v>0</v>
      </c>
      <c r="FD845">
        <v>0</v>
      </c>
      <c r="FE845">
        <v>0</v>
      </c>
      <c r="FF845">
        <v>0</v>
      </c>
      <c r="FG845">
        <v>0</v>
      </c>
      <c r="FH845">
        <v>0</v>
      </c>
      <c r="FI845">
        <v>0</v>
      </c>
      <c r="FJ845">
        <v>0</v>
      </c>
      <c r="FK845">
        <v>0</v>
      </c>
      <c r="FL845">
        <v>0</v>
      </c>
      <c r="FM845">
        <v>0</v>
      </c>
      <c r="FN845">
        <v>0</v>
      </c>
      <c r="FO845">
        <v>0</v>
      </c>
      <c r="FP845">
        <v>0</v>
      </c>
      <c r="FQ845">
        <v>226</v>
      </c>
      <c r="FR845">
        <v>123</v>
      </c>
      <c r="FS845">
        <v>23</v>
      </c>
      <c r="FT845">
        <v>7</v>
      </c>
      <c r="FU845">
        <v>2</v>
      </c>
      <c r="FV845">
        <v>2</v>
      </c>
      <c r="FW845">
        <v>0</v>
      </c>
      <c r="FX845">
        <v>1</v>
      </c>
      <c r="FY845">
        <v>2</v>
      </c>
      <c r="FZ845">
        <v>2</v>
      </c>
      <c r="GA845">
        <v>0</v>
      </c>
      <c r="GB845">
        <v>4</v>
      </c>
      <c r="GC845">
        <v>0</v>
      </c>
      <c r="GD845">
        <v>1</v>
      </c>
      <c r="GE845">
        <v>0</v>
      </c>
      <c r="GF845">
        <v>0</v>
      </c>
      <c r="GG845">
        <v>1</v>
      </c>
      <c r="GH845">
        <v>0</v>
      </c>
      <c r="GI845">
        <v>3</v>
      </c>
      <c r="GJ845">
        <v>1</v>
      </c>
      <c r="GK845">
        <v>1</v>
      </c>
      <c r="GL845">
        <v>1</v>
      </c>
      <c r="GM845">
        <v>4</v>
      </c>
      <c r="GN845">
        <v>0</v>
      </c>
      <c r="GO845">
        <v>5</v>
      </c>
      <c r="GP845">
        <v>63</v>
      </c>
      <c r="GQ845">
        <v>123</v>
      </c>
      <c r="GR845">
        <v>60</v>
      </c>
      <c r="GS845">
        <v>21</v>
      </c>
      <c r="GT845">
        <v>7</v>
      </c>
      <c r="GU845">
        <v>7</v>
      </c>
      <c r="GV845">
        <v>1</v>
      </c>
      <c r="GW845">
        <v>4</v>
      </c>
      <c r="GX845">
        <v>0</v>
      </c>
      <c r="GY845">
        <v>1</v>
      </c>
      <c r="GZ845">
        <v>1</v>
      </c>
      <c r="HA845">
        <v>1</v>
      </c>
      <c r="HB845">
        <v>1</v>
      </c>
      <c r="HC845">
        <v>2</v>
      </c>
      <c r="HD845">
        <v>0</v>
      </c>
      <c r="HE845">
        <v>1</v>
      </c>
      <c r="HF845">
        <v>2</v>
      </c>
      <c r="HG845">
        <v>0</v>
      </c>
      <c r="HH845">
        <v>2</v>
      </c>
      <c r="HI845">
        <v>0</v>
      </c>
      <c r="HJ845">
        <v>0</v>
      </c>
      <c r="HK845">
        <v>0</v>
      </c>
      <c r="HL845">
        <v>1</v>
      </c>
      <c r="HM845">
        <v>1</v>
      </c>
      <c r="HN845">
        <v>2</v>
      </c>
      <c r="HO845">
        <v>1</v>
      </c>
      <c r="HP845">
        <v>4</v>
      </c>
      <c r="HQ845">
        <v>60</v>
      </c>
      <c r="HR845">
        <v>2</v>
      </c>
      <c r="HS845">
        <v>0</v>
      </c>
      <c r="HT845">
        <v>0</v>
      </c>
      <c r="HU845">
        <v>0</v>
      </c>
      <c r="HV845">
        <v>0</v>
      </c>
      <c r="HW845">
        <v>0</v>
      </c>
      <c r="HX845">
        <v>0</v>
      </c>
      <c r="HY845">
        <v>0</v>
      </c>
      <c r="HZ845">
        <v>0</v>
      </c>
      <c r="IA845">
        <v>1</v>
      </c>
      <c r="IB845">
        <v>0</v>
      </c>
      <c r="IC845">
        <v>0</v>
      </c>
      <c r="ID845">
        <v>1</v>
      </c>
      <c r="IE845">
        <v>2</v>
      </c>
    </row>
    <row r="846" spans="1:239">
      <c r="A846" t="s">
        <v>160</v>
      </c>
      <c r="B846" t="s">
        <v>143</v>
      </c>
      <c r="C846" t="str">
        <f>"066101"</f>
        <v>066101</v>
      </c>
      <c r="D846" t="s">
        <v>159</v>
      </c>
      <c r="E846">
        <v>21</v>
      </c>
      <c r="F846">
        <v>2151</v>
      </c>
      <c r="G846">
        <v>1660</v>
      </c>
      <c r="H846">
        <v>468</v>
      </c>
      <c r="I846">
        <v>1192</v>
      </c>
      <c r="J846">
        <v>2</v>
      </c>
      <c r="K846">
        <v>8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1192</v>
      </c>
      <c r="T846">
        <v>0</v>
      </c>
      <c r="U846">
        <v>0</v>
      </c>
      <c r="V846">
        <v>1192</v>
      </c>
      <c r="W846">
        <v>7</v>
      </c>
      <c r="X846">
        <v>6</v>
      </c>
      <c r="Y846">
        <v>1</v>
      </c>
      <c r="Z846">
        <v>0</v>
      </c>
      <c r="AA846">
        <v>1185</v>
      </c>
      <c r="AB846">
        <v>444</v>
      </c>
      <c r="AC846">
        <v>51</v>
      </c>
      <c r="AD846">
        <v>4</v>
      </c>
      <c r="AE846">
        <v>65</v>
      </c>
      <c r="AF846">
        <v>66</v>
      </c>
      <c r="AG846">
        <v>5</v>
      </c>
      <c r="AH846">
        <v>0</v>
      </c>
      <c r="AI846">
        <v>0</v>
      </c>
      <c r="AJ846">
        <v>1</v>
      </c>
      <c r="AK846">
        <v>9</v>
      </c>
      <c r="AL846">
        <v>1</v>
      </c>
      <c r="AM846">
        <v>0</v>
      </c>
      <c r="AN846">
        <v>0</v>
      </c>
      <c r="AO846">
        <v>3</v>
      </c>
      <c r="AP846">
        <v>1</v>
      </c>
      <c r="AQ846">
        <v>22</v>
      </c>
      <c r="AR846">
        <v>0</v>
      </c>
      <c r="AS846">
        <v>0</v>
      </c>
      <c r="AT846">
        <v>1</v>
      </c>
      <c r="AU846">
        <v>0</v>
      </c>
      <c r="AV846">
        <v>0</v>
      </c>
      <c r="AW846">
        <v>1</v>
      </c>
      <c r="AX846">
        <v>2</v>
      </c>
      <c r="AY846">
        <v>18</v>
      </c>
      <c r="AZ846">
        <v>194</v>
      </c>
      <c r="BA846">
        <v>444</v>
      </c>
      <c r="BB846">
        <v>190</v>
      </c>
      <c r="BC846">
        <v>21</v>
      </c>
      <c r="BD846">
        <v>29</v>
      </c>
      <c r="BE846">
        <v>2</v>
      </c>
      <c r="BF846">
        <v>1</v>
      </c>
      <c r="BG846">
        <v>1</v>
      </c>
      <c r="BH846">
        <v>51</v>
      </c>
      <c r="BI846">
        <v>1</v>
      </c>
      <c r="BJ846">
        <v>1</v>
      </c>
      <c r="BK846">
        <v>0</v>
      </c>
      <c r="BL846">
        <v>1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1</v>
      </c>
      <c r="BX846">
        <v>0</v>
      </c>
      <c r="BY846">
        <v>1</v>
      </c>
      <c r="BZ846">
        <v>80</v>
      </c>
      <c r="CA846">
        <v>190</v>
      </c>
      <c r="CB846">
        <v>34</v>
      </c>
      <c r="CC846">
        <v>18</v>
      </c>
      <c r="CD846">
        <v>3</v>
      </c>
      <c r="CE846">
        <v>2</v>
      </c>
      <c r="CF846">
        <v>1</v>
      </c>
      <c r="CG846">
        <v>0</v>
      </c>
      <c r="CH846">
        <v>2</v>
      </c>
      <c r="CI846">
        <v>1</v>
      </c>
      <c r="CJ846">
        <v>0</v>
      </c>
      <c r="CK846">
        <v>0</v>
      </c>
      <c r="CL846">
        <v>1</v>
      </c>
      <c r="CM846">
        <v>0</v>
      </c>
      <c r="CN846">
        <v>0</v>
      </c>
      <c r="CO846">
        <v>2</v>
      </c>
      <c r="CP846">
        <v>4</v>
      </c>
      <c r="CQ846">
        <v>34</v>
      </c>
      <c r="CR846">
        <v>64</v>
      </c>
      <c r="CS846">
        <v>17</v>
      </c>
      <c r="CT846">
        <v>24</v>
      </c>
      <c r="CU846">
        <v>1</v>
      </c>
      <c r="CV846">
        <v>1</v>
      </c>
      <c r="CW846">
        <v>0</v>
      </c>
      <c r="CX846">
        <v>4</v>
      </c>
      <c r="CY846">
        <v>0</v>
      </c>
      <c r="CZ846">
        <v>1</v>
      </c>
      <c r="DA846">
        <v>2</v>
      </c>
      <c r="DB846">
        <v>2</v>
      </c>
      <c r="DC846">
        <v>2</v>
      </c>
      <c r="DD846">
        <v>2</v>
      </c>
      <c r="DE846">
        <v>1</v>
      </c>
      <c r="DF846">
        <v>1</v>
      </c>
      <c r="DG846">
        <v>1</v>
      </c>
      <c r="DH846">
        <v>0</v>
      </c>
      <c r="DI846">
        <v>1</v>
      </c>
      <c r="DJ846">
        <v>0</v>
      </c>
      <c r="DK846">
        <v>2</v>
      </c>
      <c r="DL846">
        <v>0</v>
      </c>
      <c r="DM846">
        <v>1</v>
      </c>
      <c r="DN846">
        <v>0</v>
      </c>
      <c r="DO846">
        <v>0</v>
      </c>
      <c r="DP846">
        <v>1</v>
      </c>
      <c r="DQ846">
        <v>64</v>
      </c>
      <c r="DR846">
        <v>53</v>
      </c>
      <c r="DS846">
        <v>0</v>
      </c>
      <c r="DT846">
        <v>10</v>
      </c>
      <c r="DU846">
        <v>0</v>
      </c>
      <c r="DV846">
        <v>3</v>
      </c>
      <c r="DW846">
        <v>0</v>
      </c>
      <c r="DX846">
        <v>0</v>
      </c>
      <c r="DY846">
        <v>3</v>
      </c>
      <c r="DZ846">
        <v>0</v>
      </c>
      <c r="EA846">
        <v>1</v>
      </c>
      <c r="EB846">
        <v>2</v>
      </c>
      <c r="EC846">
        <v>0</v>
      </c>
      <c r="ED846">
        <v>0</v>
      </c>
      <c r="EE846">
        <v>0</v>
      </c>
      <c r="EF846">
        <v>20</v>
      </c>
      <c r="EG846">
        <v>0</v>
      </c>
      <c r="EH846">
        <v>0</v>
      </c>
      <c r="EI846">
        <v>7</v>
      </c>
      <c r="EJ846">
        <v>1</v>
      </c>
      <c r="EK846">
        <v>0</v>
      </c>
      <c r="EL846">
        <v>0</v>
      </c>
      <c r="EM846">
        <v>6</v>
      </c>
      <c r="EN846">
        <v>0</v>
      </c>
      <c r="EO846">
        <v>0</v>
      </c>
      <c r="EP846">
        <v>0</v>
      </c>
      <c r="EQ846">
        <v>53</v>
      </c>
      <c r="ER846">
        <v>223</v>
      </c>
      <c r="ES846">
        <v>216</v>
      </c>
      <c r="ET846">
        <v>0</v>
      </c>
      <c r="EU846">
        <v>0</v>
      </c>
      <c r="EV846">
        <v>1</v>
      </c>
      <c r="EW846">
        <v>0</v>
      </c>
      <c r="EX846">
        <v>0</v>
      </c>
      <c r="EY846">
        <v>1</v>
      </c>
      <c r="EZ846">
        <v>0</v>
      </c>
      <c r="FA846">
        <v>0</v>
      </c>
      <c r="FB846">
        <v>0</v>
      </c>
      <c r="FC846">
        <v>0</v>
      </c>
      <c r="FD846">
        <v>0</v>
      </c>
      <c r="FE846">
        <v>0</v>
      </c>
      <c r="FF846">
        <v>0</v>
      </c>
      <c r="FG846">
        <v>0</v>
      </c>
      <c r="FH846">
        <v>0</v>
      </c>
      <c r="FI846">
        <v>1</v>
      </c>
      <c r="FJ846">
        <v>0</v>
      </c>
      <c r="FK846">
        <v>0</v>
      </c>
      <c r="FL846">
        <v>0</v>
      </c>
      <c r="FM846">
        <v>0</v>
      </c>
      <c r="FN846">
        <v>0</v>
      </c>
      <c r="FO846">
        <v>2</v>
      </c>
      <c r="FP846">
        <v>2</v>
      </c>
      <c r="FQ846">
        <v>223</v>
      </c>
      <c r="FR846">
        <v>104</v>
      </c>
      <c r="FS846">
        <v>19</v>
      </c>
      <c r="FT846">
        <v>4</v>
      </c>
      <c r="FU846">
        <v>2</v>
      </c>
      <c r="FV846">
        <v>1</v>
      </c>
      <c r="FW846">
        <v>0</v>
      </c>
      <c r="FX846">
        <v>1</v>
      </c>
      <c r="FY846">
        <v>3</v>
      </c>
      <c r="FZ846">
        <v>1</v>
      </c>
      <c r="GA846">
        <v>1</v>
      </c>
      <c r="GB846">
        <v>6</v>
      </c>
      <c r="GC846">
        <v>0</v>
      </c>
      <c r="GD846">
        <v>0</v>
      </c>
      <c r="GE846">
        <v>0</v>
      </c>
      <c r="GF846">
        <v>0</v>
      </c>
      <c r="GG846">
        <v>1</v>
      </c>
      <c r="GH846">
        <v>0</v>
      </c>
      <c r="GI846">
        <v>5</v>
      </c>
      <c r="GJ846">
        <v>0</v>
      </c>
      <c r="GK846">
        <v>0</v>
      </c>
      <c r="GL846">
        <v>0</v>
      </c>
      <c r="GM846">
        <v>2</v>
      </c>
      <c r="GN846">
        <v>0</v>
      </c>
      <c r="GO846">
        <v>3</v>
      </c>
      <c r="GP846">
        <v>55</v>
      </c>
      <c r="GQ846">
        <v>104</v>
      </c>
      <c r="GR846">
        <v>72</v>
      </c>
      <c r="GS846">
        <v>28</v>
      </c>
      <c r="GT846">
        <v>8</v>
      </c>
      <c r="GU846">
        <v>6</v>
      </c>
      <c r="GV846">
        <v>0</v>
      </c>
      <c r="GW846">
        <v>8</v>
      </c>
      <c r="GX846">
        <v>0</v>
      </c>
      <c r="GY846">
        <v>1</v>
      </c>
      <c r="GZ846">
        <v>3</v>
      </c>
      <c r="HA846">
        <v>1</v>
      </c>
      <c r="HB846">
        <v>0</v>
      </c>
      <c r="HC846">
        <v>1</v>
      </c>
      <c r="HD846">
        <v>0</v>
      </c>
      <c r="HE846">
        <v>0</v>
      </c>
      <c r="HF846">
        <v>0</v>
      </c>
      <c r="HG846">
        <v>0</v>
      </c>
      <c r="HH846">
        <v>4</v>
      </c>
      <c r="HI846">
        <v>2</v>
      </c>
      <c r="HJ846">
        <v>0</v>
      </c>
      <c r="HK846">
        <v>0</v>
      </c>
      <c r="HL846">
        <v>0</v>
      </c>
      <c r="HM846">
        <v>0</v>
      </c>
      <c r="HN846">
        <v>6</v>
      </c>
      <c r="HO846">
        <v>0</v>
      </c>
      <c r="HP846">
        <v>4</v>
      </c>
      <c r="HQ846">
        <v>72</v>
      </c>
      <c r="HR846">
        <v>1</v>
      </c>
      <c r="HS846">
        <v>0</v>
      </c>
      <c r="HT846">
        <v>0</v>
      </c>
      <c r="HU846">
        <v>0</v>
      </c>
      <c r="HV846">
        <v>0</v>
      </c>
      <c r="HW846">
        <v>0</v>
      </c>
      <c r="HX846">
        <v>0</v>
      </c>
      <c r="HY846">
        <v>0</v>
      </c>
      <c r="HZ846">
        <v>0</v>
      </c>
      <c r="IA846">
        <v>0</v>
      </c>
      <c r="IB846">
        <v>1</v>
      </c>
      <c r="IC846">
        <v>0</v>
      </c>
      <c r="ID846">
        <v>0</v>
      </c>
      <c r="IE846">
        <v>1</v>
      </c>
    </row>
    <row r="847" spans="1:239">
      <c r="A847" t="s">
        <v>158</v>
      </c>
      <c r="B847" t="s">
        <v>143</v>
      </c>
      <c r="C847" t="str">
        <f>"066101"</f>
        <v>066101</v>
      </c>
      <c r="D847" t="s">
        <v>157</v>
      </c>
      <c r="E847">
        <v>22</v>
      </c>
      <c r="F847">
        <v>2184</v>
      </c>
      <c r="G847">
        <v>1629</v>
      </c>
      <c r="H847">
        <v>465</v>
      </c>
      <c r="I847">
        <v>1164</v>
      </c>
      <c r="J847">
        <v>1</v>
      </c>
      <c r="K847">
        <v>12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1164</v>
      </c>
      <c r="T847">
        <v>0</v>
      </c>
      <c r="U847">
        <v>0</v>
      </c>
      <c r="V847">
        <v>1164</v>
      </c>
      <c r="W847">
        <v>13</v>
      </c>
      <c r="X847">
        <v>9</v>
      </c>
      <c r="Y847">
        <v>4</v>
      </c>
      <c r="Z847">
        <v>0</v>
      </c>
      <c r="AA847">
        <v>1151</v>
      </c>
      <c r="AB847">
        <v>463</v>
      </c>
      <c r="AC847">
        <v>62</v>
      </c>
      <c r="AD847">
        <v>4</v>
      </c>
      <c r="AE847">
        <v>69</v>
      </c>
      <c r="AF847">
        <v>55</v>
      </c>
      <c r="AG847">
        <v>1</v>
      </c>
      <c r="AH847">
        <v>1</v>
      </c>
      <c r="AI847">
        <v>1</v>
      </c>
      <c r="AJ847">
        <v>0</v>
      </c>
      <c r="AK847">
        <v>4</v>
      </c>
      <c r="AL847">
        <v>0</v>
      </c>
      <c r="AM847">
        <v>3</v>
      </c>
      <c r="AN847">
        <v>0</v>
      </c>
      <c r="AO847">
        <v>0</v>
      </c>
      <c r="AP847">
        <v>9</v>
      </c>
      <c r="AQ847">
        <v>44</v>
      </c>
      <c r="AR847">
        <v>0</v>
      </c>
      <c r="AS847">
        <v>3</v>
      </c>
      <c r="AT847">
        <v>0</v>
      </c>
      <c r="AU847">
        <v>0</v>
      </c>
      <c r="AV847">
        <v>3</v>
      </c>
      <c r="AW847">
        <v>2</v>
      </c>
      <c r="AX847">
        <v>1</v>
      </c>
      <c r="AY847">
        <v>8</v>
      </c>
      <c r="AZ847">
        <v>193</v>
      </c>
      <c r="BA847">
        <v>463</v>
      </c>
      <c r="BB847">
        <v>189</v>
      </c>
      <c r="BC847">
        <v>11</v>
      </c>
      <c r="BD847">
        <v>34</v>
      </c>
      <c r="BE847">
        <v>3</v>
      </c>
      <c r="BF847">
        <v>3</v>
      </c>
      <c r="BG847">
        <v>0</v>
      </c>
      <c r="BH847">
        <v>38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2</v>
      </c>
      <c r="BP847">
        <v>0</v>
      </c>
      <c r="BQ847">
        <v>0</v>
      </c>
      <c r="BR847">
        <v>1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3</v>
      </c>
      <c r="BY847">
        <v>0</v>
      </c>
      <c r="BZ847">
        <v>94</v>
      </c>
      <c r="CA847">
        <v>189</v>
      </c>
      <c r="CB847">
        <v>22</v>
      </c>
      <c r="CC847">
        <v>11</v>
      </c>
      <c r="CD847">
        <v>1</v>
      </c>
      <c r="CE847">
        <v>3</v>
      </c>
      <c r="CF847">
        <v>0</v>
      </c>
      <c r="CG847">
        <v>0</v>
      </c>
      <c r="CH847">
        <v>0</v>
      </c>
      <c r="CI847">
        <v>1</v>
      </c>
      <c r="CJ847">
        <v>2</v>
      </c>
      <c r="CK847">
        <v>0</v>
      </c>
      <c r="CL847">
        <v>0</v>
      </c>
      <c r="CM847">
        <v>1</v>
      </c>
      <c r="CN847">
        <v>0</v>
      </c>
      <c r="CO847">
        <v>2</v>
      </c>
      <c r="CP847">
        <v>1</v>
      </c>
      <c r="CQ847">
        <v>22</v>
      </c>
      <c r="CR847">
        <v>64</v>
      </c>
      <c r="CS847">
        <v>19</v>
      </c>
      <c r="CT847">
        <v>29</v>
      </c>
      <c r="CU847">
        <v>0</v>
      </c>
      <c r="CV847">
        <v>1</v>
      </c>
      <c r="CW847">
        <v>1</v>
      </c>
      <c r="CX847">
        <v>2</v>
      </c>
      <c r="CY847">
        <v>0</v>
      </c>
      <c r="CZ847">
        <v>0</v>
      </c>
      <c r="DA847">
        <v>0</v>
      </c>
      <c r="DB847">
        <v>0</v>
      </c>
      <c r="DC847">
        <v>0</v>
      </c>
      <c r="DD847">
        <v>2</v>
      </c>
      <c r="DE847">
        <v>2</v>
      </c>
      <c r="DF847">
        <v>1</v>
      </c>
      <c r="DG847">
        <v>1</v>
      </c>
      <c r="DH847">
        <v>1</v>
      </c>
      <c r="DI847">
        <v>0</v>
      </c>
      <c r="DJ847">
        <v>0</v>
      </c>
      <c r="DK847">
        <v>2</v>
      </c>
      <c r="DL847">
        <v>0</v>
      </c>
      <c r="DM847">
        <v>3</v>
      </c>
      <c r="DN847">
        <v>0</v>
      </c>
      <c r="DO847">
        <v>0</v>
      </c>
      <c r="DP847">
        <v>0</v>
      </c>
      <c r="DQ847">
        <v>64</v>
      </c>
      <c r="DR847">
        <v>44</v>
      </c>
      <c r="DS847">
        <v>1</v>
      </c>
      <c r="DT847">
        <v>10</v>
      </c>
      <c r="DU847">
        <v>0</v>
      </c>
      <c r="DV847">
        <v>2</v>
      </c>
      <c r="DW847">
        <v>1</v>
      </c>
      <c r="DX847">
        <v>0</v>
      </c>
      <c r="DY847">
        <v>0</v>
      </c>
      <c r="DZ847">
        <v>0</v>
      </c>
      <c r="EA847">
        <v>0</v>
      </c>
      <c r="EB847">
        <v>0</v>
      </c>
      <c r="EC847">
        <v>0</v>
      </c>
      <c r="ED847">
        <v>0</v>
      </c>
      <c r="EE847">
        <v>0</v>
      </c>
      <c r="EF847">
        <v>22</v>
      </c>
      <c r="EG847">
        <v>0</v>
      </c>
      <c r="EH847">
        <v>0</v>
      </c>
      <c r="EI847">
        <v>2</v>
      </c>
      <c r="EJ847">
        <v>0</v>
      </c>
      <c r="EK847">
        <v>0</v>
      </c>
      <c r="EL847">
        <v>0</v>
      </c>
      <c r="EM847">
        <v>6</v>
      </c>
      <c r="EN847">
        <v>0</v>
      </c>
      <c r="EO847">
        <v>0</v>
      </c>
      <c r="EP847">
        <v>0</v>
      </c>
      <c r="EQ847">
        <v>44</v>
      </c>
      <c r="ER847">
        <v>234</v>
      </c>
      <c r="ES847">
        <v>225</v>
      </c>
      <c r="ET847">
        <v>2</v>
      </c>
      <c r="EU847">
        <v>0</v>
      </c>
      <c r="EV847">
        <v>0</v>
      </c>
      <c r="EW847">
        <v>0</v>
      </c>
      <c r="EX847">
        <v>1</v>
      </c>
      <c r="EY847">
        <v>0</v>
      </c>
      <c r="EZ847">
        <v>0</v>
      </c>
      <c r="FA847">
        <v>0</v>
      </c>
      <c r="FB847">
        <v>1</v>
      </c>
      <c r="FC847">
        <v>0</v>
      </c>
      <c r="FD847">
        <v>0</v>
      </c>
      <c r="FE847">
        <v>0</v>
      </c>
      <c r="FF847">
        <v>0</v>
      </c>
      <c r="FG847">
        <v>0</v>
      </c>
      <c r="FH847">
        <v>1</v>
      </c>
      <c r="FI847">
        <v>2</v>
      </c>
      <c r="FJ847">
        <v>0</v>
      </c>
      <c r="FK847">
        <v>0</v>
      </c>
      <c r="FL847">
        <v>0</v>
      </c>
      <c r="FM847">
        <v>1</v>
      </c>
      <c r="FN847">
        <v>0</v>
      </c>
      <c r="FO847">
        <v>0</v>
      </c>
      <c r="FP847">
        <v>1</v>
      </c>
      <c r="FQ847">
        <v>234</v>
      </c>
      <c r="FR847">
        <v>98</v>
      </c>
      <c r="FS847">
        <v>30</v>
      </c>
      <c r="FT847">
        <v>4</v>
      </c>
      <c r="FU847">
        <v>8</v>
      </c>
      <c r="FV847">
        <v>2</v>
      </c>
      <c r="FW847">
        <v>2</v>
      </c>
      <c r="FX847">
        <v>1</v>
      </c>
      <c r="FY847">
        <v>2</v>
      </c>
      <c r="FZ847">
        <v>0</v>
      </c>
      <c r="GA847">
        <v>2</v>
      </c>
      <c r="GB847">
        <v>8</v>
      </c>
      <c r="GC847">
        <v>0</v>
      </c>
      <c r="GD847">
        <v>0</v>
      </c>
      <c r="GE847">
        <v>1</v>
      </c>
      <c r="GF847">
        <v>0</v>
      </c>
      <c r="GG847">
        <v>2</v>
      </c>
      <c r="GH847">
        <v>0</v>
      </c>
      <c r="GI847">
        <v>0</v>
      </c>
      <c r="GJ847">
        <v>0</v>
      </c>
      <c r="GK847">
        <v>0</v>
      </c>
      <c r="GL847">
        <v>0</v>
      </c>
      <c r="GM847">
        <v>3</v>
      </c>
      <c r="GN847">
        <v>0</v>
      </c>
      <c r="GO847">
        <v>1</v>
      </c>
      <c r="GP847">
        <v>32</v>
      </c>
      <c r="GQ847">
        <v>98</v>
      </c>
      <c r="GR847">
        <v>37</v>
      </c>
      <c r="GS847">
        <v>24</v>
      </c>
      <c r="GT847">
        <v>0</v>
      </c>
      <c r="GU847">
        <v>1</v>
      </c>
      <c r="GV847">
        <v>0</v>
      </c>
      <c r="GW847">
        <v>2</v>
      </c>
      <c r="GX847">
        <v>1</v>
      </c>
      <c r="GY847">
        <v>0</v>
      </c>
      <c r="GZ847">
        <v>0</v>
      </c>
      <c r="HA847">
        <v>2</v>
      </c>
      <c r="HB847">
        <v>0</v>
      </c>
      <c r="HC847">
        <v>2</v>
      </c>
      <c r="HD847">
        <v>0</v>
      </c>
      <c r="HE847">
        <v>0</v>
      </c>
      <c r="HF847">
        <v>0</v>
      </c>
      <c r="HG847">
        <v>0</v>
      </c>
      <c r="HH847">
        <v>2</v>
      </c>
      <c r="HI847">
        <v>0</v>
      </c>
      <c r="HJ847">
        <v>0</v>
      </c>
      <c r="HK847">
        <v>0</v>
      </c>
      <c r="HL847">
        <v>0</v>
      </c>
      <c r="HM847">
        <v>0</v>
      </c>
      <c r="HN847">
        <v>0</v>
      </c>
      <c r="HO847">
        <v>1</v>
      </c>
      <c r="HP847">
        <v>2</v>
      </c>
      <c r="HQ847">
        <v>37</v>
      </c>
      <c r="HR847">
        <v>0</v>
      </c>
      <c r="HS847">
        <v>0</v>
      </c>
      <c r="HT847">
        <v>0</v>
      </c>
      <c r="HU847">
        <v>0</v>
      </c>
      <c r="HV847">
        <v>0</v>
      </c>
      <c r="HW847">
        <v>0</v>
      </c>
      <c r="HX847">
        <v>0</v>
      </c>
      <c r="HY847">
        <v>0</v>
      </c>
      <c r="HZ847">
        <v>0</v>
      </c>
      <c r="IA847">
        <v>0</v>
      </c>
      <c r="IB847">
        <v>0</v>
      </c>
      <c r="IC847">
        <v>0</v>
      </c>
      <c r="ID847">
        <v>0</v>
      </c>
      <c r="IE847">
        <v>0</v>
      </c>
    </row>
    <row r="848" spans="1:239">
      <c r="A848" t="s">
        <v>156</v>
      </c>
      <c r="B848" t="s">
        <v>143</v>
      </c>
      <c r="C848" t="str">
        <f>"066101"</f>
        <v>066101</v>
      </c>
      <c r="D848" t="s">
        <v>155</v>
      </c>
      <c r="E848">
        <v>23</v>
      </c>
      <c r="F848">
        <v>2028</v>
      </c>
      <c r="G848">
        <v>1547</v>
      </c>
      <c r="H848">
        <v>463</v>
      </c>
      <c r="I848">
        <v>1084</v>
      </c>
      <c r="J848">
        <v>1</v>
      </c>
      <c r="K848">
        <v>10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1084</v>
      </c>
      <c r="T848">
        <v>0</v>
      </c>
      <c r="U848">
        <v>0</v>
      </c>
      <c r="V848">
        <v>1084</v>
      </c>
      <c r="W848">
        <v>9</v>
      </c>
      <c r="X848">
        <v>7</v>
      </c>
      <c r="Y848">
        <v>2</v>
      </c>
      <c r="Z848">
        <v>0</v>
      </c>
      <c r="AA848">
        <v>1075</v>
      </c>
      <c r="AB848">
        <v>446</v>
      </c>
      <c r="AC848">
        <v>22</v>
      </c>
      <c r="AD848">
        <v>2</v>
      </c>
      <c r="AE848">
        <v>57</v>
      </c>
      <c r="AF848">
        <v>59</v>
      </c>
      <c r="AG848">
        <v>2</v>
      </c>
      <c r="AH848">
        <v>1</v>
      </c>
      <c r="AI848">
        <v>1</v>
      </c>
      <c r="AJ848">
        <v>2</v>
      </c>
      <c r="AK848">
        <v>3</v>
      </c>
      <c r="AL848">
        <v>1</v>
      </c>
      <c r="AM848">
        <v>0</v>
      </c>
      <c r="AN848">
        <v>0</v>
      </c>
      <c r="AO848">
        <v>1</v>
      </c>
      <c r="AP848">
        <v>7</v>
      </c>
      <c r="AQ848">
        <v>7</v>
      </c>
      <c r="AR848">
        <v>1</v>
      </c>
      <c r="AS848">
        <v>2</v>
      </c>
      <c r="AT848">
        <v>0</v>
      </c>
      <c r="AU848">
        <v>1</v>
      </c>
      <c r="AV848">
        <v>2</v>
      </c>
      <c r="AW848">
        <v>4</v>
      </c>
      <c r="AX848">
        <v>1</v>
      </c>
      <c r="AY848">
        <v>23</v>
      </c>
      <c r="AZ848">
        <v>247</v>
      </c>
      <c r="BA848">
        <v>446</v>
      </c>
      <c r="BB848">
        <v>171</v>
      </c>
      <c r="BC848">
        <v>10</v>
      </c>
      <c r="BD848">
        <v>32</v>
      </c>
      <c r="BE848">
        <v>4</v>
      </c>
      <c r="BF848">
        <v>0</v>
      </c>
      <c r="BG848">
        <v>0</v>
      </c>
      <c r="BH848">
        <v>46</v>
      </c>
      <c r="BI848">
        <v>0</v>
      </c>
      <c r="BJ848">
        <v>0</v>
      </c>
      <c r="BK848">
        <v>1</v>
      </c>
      <c r="BL848">
        <v>0</v>
      </c>
      <c r="BM848">
        <v>1</v>
      </c>
      <c r="BN848">
        <v>0</v>
      </c>
      <c r="BO848">
        <v>0</v>
      </c>
      <c r="BP848">
        <v>3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2</v>
      </c>
      <c r="BY848">
        <v>0</v>
      </c>
      <c r="BZ848">
        <v>72</v>
      </c>
      <c r="CA848">
        <v>171</v>
      </c>
      <c r="CB848">
        <v>25</v>
      </c>
      <c r="CC848">
        <v>16</v>
      </c>
      <c r="CD848">
        <v>2</v>
      </c>
      <c r="CE848">
        <v>0</v>
      </c>
      <c r="CF848">
        <v>0</v>
      </c>
      <c r="CG848">
        <v>0</v>
      </c>
      <c r="CH848">
        <v>1</v>
      </c>
      <c r="CI848">
        <v>0</v>
      </c>
      <c r="CJ848">
        <v>0</v>
      </c>
      <c r="CK848">
        <v>1</v>
      </c>
      <c r="CL848">
        <v>0</v>
      </c>
      <c r="CM848">
        <v>1</v>
      </c>
      <c r="CN848">
        <v>0</v>
      </c>
      <c r="CO848">
        <v>1</v>
      </c>
      <c r="CP848">
        <v>3</v>
      </c>
      <c r="CQ848">
        <v>25</v>
      </c>
      <c r="CR848">
        <v>53</v>
      </c>
      <c r="CS848">
        <v>21</v>
      </c>
      <c r="CT848">
        <v>22</v>
      </c>
      <c r="CU848">
        <v>0</v>
      </c>
      <c r="CV848">
        <v>1</v>
      </c>
      <c r="CW848">
        <v>2</v>
      </c>
      <c r="CX848">
        <v>2</v>
      </c>
      <c r="CY848">
        <v>0</v>
      </c>
      <c r="CZ848">
        <v>0</v>
      </c>
      <c r="DA848">
        <v>1</v>
      </c>
      <c r="DB848">
        <v>0</v>
      </c>
      <c r="DC848">
        <v>0</v>
      </c>
      <c r="DD848">
        <v>0</v>
      </c>
      <c r="DE848">
        <v>1</v>
      </c>
      <c r="DF848">
        <v>0</v>
      </c>
      <c r="DG848">
        <v>0</v>
      </c>
      <c r="DH848">
        <v>0</v>
      </c>
      <c r="DI848">
        <v>1</v>
      </c>
      <c r="DJ848">
        <v>1</v>
      </c>
      <c r="DK848">
        <v>0</v>
      </c>
      <c r="DL848">
        <v>0</v>
      </c>
      <c r="DM848">
        <v>0</v>
      </c>
      <c r="DN848">
        <v>0</v>
      </c>
      <c r="DO848">
        <v>0</v>
      </c>
      <c r="DP848">
        <v>1</v>
      </c>
      <c r="DQ848">
        <v>53</v>
      </c>
      <c r="DR848">
        <v>49</v>
      </c>
      <c r="DS848">
        <v>1</v>
      </c>
      <c r="DT848">
        <v>15</v>
      </c>
      <c r="DU848">
        <v>1</v>
      </c>
      <c r="DV848">
        <v>1</v>
      </c>
      <c r="DW848">
        <v>0</v>
      </c>
      <c r="DX848">
        <v>0</v>
      </c>
      <c r="DY848">
        <v>0</v>
      </c>
      <c r="DZ848">
        <v>0</v>
      </c>
      <c r="EA848">
        <v>0</v>
      </c>
      <c r="EB848">
        <v>0</v>
      </c>
      <c r="EC848">
        <v>0</v>
      </c>
      <c r="ED848">
        <v>1</v>
      </c>
      <c r="EE848">
        <v>0</v>
      </c>
      <c r="EF848">
        <v>19</v>
      </c>
      <c r="EG848">
        <v>0</v>
      </c>
      <c r="EH848">
        <v>0</v>
      </c>
      <c r="EI848">
        <v>4</v>
      </c>
      <c r="EJ848">
        <v>0</v>
      </c>
      <c r="EK848">
        <v>0</v>
      </c>
      <c r="EL848">
        <v>1</v>
      </c>
      <c r="EM848">
        <v>5</v>
      </c>
      <c r="EN848">
        <v>0</v>
      </c>
      <c r="EO848">
        <v>0</v>
      </c>
      <c r="EP848">
        <v>1</v>
      </c>
      <c r="EQ848">
        <v>49</v>
      </c>
      <c r="ER848">
        <v>196</v>
      </c>
      <c r="ES848">
        <v>190</v>
      </c>
      <c r="ET848">
        <v>5</v>
      </c>
      <c r="EU848">
        <v>0</v>
      </c>
      <c r="EV848">
        <v>0</v>
      </c>
      <c r="EW848">
        <v>0</v>
      </c>
      <c r="EX848">
        <v>0</v>
      </c>
      <c r="EY848">
        <v>0</v>
      </c>
      <c r="EZ848">
        <v>0</v>
      </c>
      <c r="FA848">
        <v>0</v>
      </c>
      <c r="FB848">
        <v>0</v>
      </c>
      <c r="FC848">
        <v>0</v>
      </c>
      <c r="FD848">
        <v>0</v>
      </c>
      <c r="FE848">
        <v>0</v>
      </c>
      <c r="FF848">
        <v>0</v>
      </c>
      <c r="FG848">
        <v>0</v>
      </c>
      <c r="FH848">
        <v>0</v>
      </c>
      <c r="FI848">
        <v>1</v>
      </c>
      <c r="FJ848">
        <v>0</v>
      </c>
      <c r="FK848">
        <v>0</v>
      </c>
      <c r="FL848">
        <v>0</v>
      </c>
      <c r="FM848">
        <v>0</v>
      </c>
      <c r="FN848">
        <v>0</v>
      </c>
      <c r="FO848">
        <v>0</v>
      </c>
      <c r="FP848">
        <v>0</v>
      </c>
      <c r="FQ848">
        <v>196</v>
      </c>
      <c r="FR848">
        <v>93</v>
      </c>
      <c r="FS848">
        <v>18</v>
      </c>
      <c r="FT848">
        <v>5</v>
      </c>
      <c r="FU848">
        <v>4</v>
      </c>
      <c r="FV848">
        <v>0</v>
      </c>
      <c r="FW848">
        <v>1</v>
      </c>
      <c r="FX848">
        <v>3</v>
      </c>
      <c r="FY848">
        <v>3</v>
      </c>
      <c r="FZ848">
        <v>1</v>
      </c>
      <c r="GA848">
        <v>3</v>
      </c>
      <c r="GB848">
        <v>12</v>
      </c>
      <c r="GC848">
        <v>0</v>
      </c>
      <c r="GD848">
        <v>1</v>
      </c>
      <c r="GE848">
        <v>3</v>
      </c>
      <c r="GF848">
        <v>0</v>
      </c>
      <c r="GG848">
        <v>0</v>
      </c>
      <c r="GH848">
        <v>0</v>
      </c>
      <c r="GI848">
        <v>0</v>
      </c>
      <c r="GJ848">
        <v>1</v>
      </c>
      <c r="GK848">
        <v>0</v>
      </c>
      <c r="GL848">
        <v>1</v>
      </c>
      <c r="GM848">
        <v>6</v>
      </c>
      <c r="GN848">
        <v>0</v>
      </c>
      <c r="GO848">
        <v>2</v>
      </c>
      <c r="GP848">
        <v>29</v>
      </c>
      <c r="GQ848">
        <v>93</v>
      </c>
      <c r="GR848">
        <v>42</v>
      </c>
      <c r="GS848">
        <v>22</v>
      </c>
      <c r="GT848">
        <v>6</v>
      </c>
      <c r="GU848">
        <v>1</v>
      </c>
      <c r="GV848">
        <v>1</v>
      </c>
      <c r="GW848">
        <v>1</v>
      </c>
      <c r="GX848">
        <v>1</v>
      </c>
      <c r="GY848">
        <v>0</v>
      </c>
      <c r="GZ848">
        <v>0</v>
      </c>
      <c r="HA848">
        <v>0</v>
      </c>
      <c r="HB848">
        <v>0</v>
      </c>
      <c r="HC848">
        <v>2</v>
      </c>
      <c r="HD848">
        <v>0</v>
      </c>
      <c r="HE848">
        <v>1</v>
      </c>
      <c r="HF848">
        <v>0</v>
      </c>
      <c r="HG848">
        <v>0</v>
      </c>
      <c r="HH848">
        <v>5</v>
      </c>
      <c r="HI848">
        <v>0</v>
      </c>
      <c r="HJ848">
        <v>0</v>
      </c>
      <c r="HK848">
        <v>0</v>
      </c>
      <c r="HL848">
        <v>0</v>
      </c>
      <c r="HM848">
        <v>0</v>
      </c>
      <c r="HN848">
        <v>1</v>
      </c>
      <c r="HO848">
        <v>0</v>
      </c>
      <c r="HP848">
        <v>1</v>
      </c>
      <c r="HQ848">
        <v>42</v>
      </c>
      <c r="HR848">
        <v>0</v>
      </c>
      <c r="HS848">
        <v>0</v>
      </c>
      <c r="HT848">
        <v>0</v>
      </c>
      <c r="HU848">
        <v>0</v>
      </c>
      <c r="HV848">
        <v>0</v>
      </c>
      <c r="HW848">
        <v>0</v>
      </c>
      <c r="HX848">
        <v>0</v>
      </c>
      <c r="HY848">
        <v>0</v>
      </c>
      <c r="HZ848">
        <v>0</v>
      </c>
      <c r="IA848">
        <v>0</v>
      </c>
      <c r="IB848">
        <v>0</v>
      </c>
      <c r="IC848">
        <v>0</v>
      </c>
      <c r="ID848">
        <v>0</v>
      </c>
      <c r="IE848">
        <v>0</v>
      </c>
    </row>
    <row r="849" spans="1:239">
      <c r="A849" t="s">
        <v>154</v>
      </c>
      <c r="B849" t="s">
        <v>143</v>
      </c>
      <c r="C849" t="str">
        <f>"066101"</f>
        <v>066101</v>
      </c>
      <c r="D849" t="s">
        <v>153</v>
      </c>
      <c r="E849">
        <v>24</v>
      </c>
      <c r="F849">
        <v>1716</v>
      </c>
      <c r="G849">
        <v>1290</v>
      </c>
      <c r="H849">
        <v>344</v>
      </c>
      <c r="I849">
        <v>946</v>
      </c>
      <c r="J849">
        <v>2</v>
      </c>
      <c r="K849">
        <v>7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946</v>
      </c>
      <c r="T849">
        <v>0</v>
      </c>
      <c r="U849">
        <v>0</v>
      </c>
      <c r="V849">
        <v>946</v>
      </c>
      <c r="W849">
        <v>24</v>
      </c>
      <c r="X849">
        <v>17</v>
      </c>
      <c r="Y849">
        <v>7</v>
      </c>
      <c r="Z849">
        <v>0</v>
      </c>
      <c r="AA849">
        <v>922</v>
      </c>
      <c r="AB849">
        <v>312</v>
      </c>
      <c r="AC849">
        <v>19</v>
      </c>
      <c r="AD849">
        <v>5</v>
      </c>
      <c r="AE849">
        <v>42</v>
      </c>
      <c r="AF849">
        <v>46</v>
      </c>
      <c r="AG849">
        <v>0</v>
      </c>
      <c r="AH849">
        <v>5</v>
      </c>
      <c r="AI849">
        <v>1</v>
      </c>
      <c r="AJ849">
        <v>0</v>
      </c>
      <c r="AK849">
        <v>10</v>
      </c>
      <c r="AL849">
        <v>0</v>
      </c>
      <c r="AM849">
        <v>1</v>
      </c>
      <c r="AN849">
        <v>0</v>
      </c>
      <c r="AO849">
        <v>1</v>
      </c>
      <c r="AP849">
        <v>4</v>
      </c>
      <c r="AQ849">
        <v>31</v>
      </c>
      <c r="AR849">
        <v>0</v>
      </c>
      <c r="AS849">
        <v>0</v>
      </c>
      <c r="AT849">
        <v>0</v>
      </c>
      <c r="AU849">
        <v>0</v>
      </c>
      <c r="AV849">
        <v>1</v>
      </c>
      <c r="AW849">
        <v>2</v>
      </c>
      <c r="AX849">
        <v>0</v>
      </c>
      <c r="AY849">
        <v>12</v>
      </c>
      <c r="AZ849">
        <v>132</v>
      </c>
      <c r="BA849">
        <v>312</v>
      </c>
      <c r="BB849">
        <v>172</v>
      </c>
      <c r="BC849">
        <v>14</v>
      </c>
      <c r="BD849">
        <v>23</v>
      </c>
      <c r="BE849">
        <v>0</v>
      </c>
      <c r="BF849">
        <v>3</v>
      </c>
      <c r="BG849">
        <v>0</v>
      </c>
      <c r="BH849">
        <v>45</v>
      </c>
      <c r="BI849">
        <v>1</v>
      </c>
      <c r="BJ849">
        <v>0</v>
      </c>
      <c r="BK849">
        <v>1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1</v>
      </c>
      <c r="BT849">
        <v>0</v>
      </c>
      <c r="BU849">
        <v>1</v>
      </c>
      <c r="BV849">
        <v>0</v>
      </c>
      <c r="BW849">
        <v>1</v>
      </c>
      <c r="BX849">
        <v>3</v>
      </c>
      <c r="BY849">
        <v>0</v>
      </c>
      <c r="BZ849">
        <v>79</v>
      </c>
      <c r="CA849">
        <v>172</v>
      </c>
      <c r="CB849">
        <v>19</v>
      </c>
      <c r="CC849">
        <v>9</v>
      </c>
      <c r="CD849">
        <v>1</v>
      </c>
      <c r="CE849">
        <v>0</v>
      </c>
      <c r="CF849">
        <v>1</v>
      </c>
      <c r="CG849">
        <v>1</v>
      </c>
      <c r="CH849">
        <v>1</v>
      </c>
      <c r="CI849">
        <v>0</v>
      </c>
      <c r="CJ849">
        <v>0</v>
      </c>
      <c r="CK849">
        <v>1</v>
      </c>
      <c r="CL849">
        <v>0</v>
      </c>
      <c r="CM849">
        <v>2</v>
      </c>
      <c r="CN849">
        <v>0</v>
      </c>
      <c r="CO849">
        <v>0</v>
      </c>
      <c r="CP849">
        <v>3</v>
      </c>
      <c r="CQ849">
        <v>19</v>
      </c>
      <c r="CR849">
        <v>49</v>
      </c>
      <c r="CS849">
        <v>8</v>
      </c>
      <c r="CT849">
        <v>27</v>
      </c>
      <c r="CU849">
        <v>1</v>
      </c>
      <c r="CV849">
        <v>1</v>
      </c>
      <c r="CW849">
        <v>0</v>
      </c>
      <c r="CX849">
        <v>3</v>
      </c>
      <c r="CY849">
        <v>0</v>
      </c>
      <c r="CZ849">
        <v>1</v>
      </c>
      <c r="DA849">
        <v>0</v>
      </c>
      <c r="DB849">
        <v>0</v>
      </c>
      <c r="DC849">
        <v>0</v>
      </c>
      <c r="DD849">
        <v>1</v>
      </c>
      <c r="DE849">
        <v>2</v>
      </c>
      <c r="DF849">
        <v>0</v>
      </c>
      <c r="DG849">
        <v>1</v>
      </c>
      <c r="DH849">
        <v>0</v>
      </c>
      <c r="DI849">
        <v>0</v>
      </c>
      <c r="DJ849">
        <v>0</v>
      </c>
      <c r="DK849">
        <v>0</v>
      </c>
      <c r="DL849">
        <v>0</v>
      </c>
      <c r="DM849">
        <v>0</v>
      </c>
      <c r="DN849">
        <v>0</v>
      </c>
      <c r="DO849">
        <v>0</v>
      </c>
      <c r="DP849">
        <v>4</v>
      </c>
      <c r="DQ849">
        <v>49</v>
      </c>
      <c r="DR849">
        <v>36</v>
      </c>
      <c r="DS849">
        <v>2</v>
      </c>
      <c r="DT849">
        <v>10</v>
      </c>
      <c r="DU849">
        <v>0</v>
      </c>
      <c r="DV849">
        <v>0</v>
      </c>
      <c r="DW849">
        <v>0</v>
      </c>
      <c r="DX849">
        <v>0</v>
      </c>
      <c r="DY849">
        <v>0</v>
      </c>
      <c r="DZ849">
        <v>0</v>
      </c>
      <c r="EA849">
        <v>0</v>
      </c>
      <c r="EB849">
        <v>0</v>
      </c>
      <c r="EC849">
        <v>0</v>
      </c>
      <c r="ED849">
        <v>1</v>
      </c>
      <c r="EE849">
        <v>0</v>
      </c>
      <c r="EF849">
        <v>15</v>
      </c>
      <c r="EG849">
        <v>0</v>
      </c>
      <c r="EH849">
        <v>0</v>
      </c>
      <c r="EI849">
        <v>0</v>
      </c>
      <c r="EJ849">
        <v>1</v>
      </c>
      <c r="EK849">
        <v>0</v>
      </c>
      <c r="EL849">
        <v>0</v>
      </c>
      <c r="EM849">
        <v>7</v>
      </c>
      <c r="EN849">
        <v>0</v>
      </c>
      <c r="EO849">
        <v>0</v>
      </c>
      <c r="EP849">
        <v>0</v>
      </c>
      <c r="EQ849">
        <v>36</v>
      </c>
      <c r="ER849">
        <v>201</v>
      </c>
      <c r="ES849">
        <v>191</v>
      </c>
      <c r="ET849">
        <v>0</v>
      </c>
      <c r="EU849">
        <v>1</v>
      </c>
      <c r="EV849">
        <v>1</v>
      </c>
      <c r="EW849">
        <v>0</v>
      </c>
      <c r="EX849">
        <v>0</v>
      </c>
      <c r="EY849">
        <v>2</v>
      </c>
      <c r="EZ849">
        <v>0</v>
      </c>
      <c r="FA849">
        <v>0</v>
      </c>
      <c r="FB849">
        <v>0</v>
      </c>
      <c r="FC849">
        <v>0</v>
      </c>
      <c r="FD849">
        <v>0</v>
      </c>
      <c r="FE849">
        <v>0</v>
      </c>
      <c r="FF849">
        <v>0</v>
      </c>
      <c r="FG849">
        <v>0</v>
      </c>
      <c r="FH849">
        <v>0</v>
      </c>
      <c r="FI849">
        <v>1</v>
      </c>
      <c r="FJ849">
        <v>0</v>
      </c>
      <c r="FK849">
        <v>0</v>
      </c>
      <c r="FL849">
        <v>0</v>
      </c>
      <c r="FM849">
        <v>0</v>
      </c>
      <c r="FN849">
        <v>0</v>
      </c>
      <c r="FO849">
        <v>0</v>
      </c>
      <c r="FP849">
        <v>5</v>
      </c>
      <c r="FQ849">
        <v>201</v>
      </c>
      <c r="FR849">
        <v>81</v>
      </c>
      <c r="FS849">
        <v>24</v>
      </c>
      <c r="FT849">
        <v>1</v>
      </c>
      <c r="FU849">
        <v>1</v>
      </c>
      <c r="FV849">
        <v>0</v>
      </c>
      <c r="FW849">
        <v>0</v>
      </c>
      <c r="FX849">
        <v>0</v>
      </c>
      <c r="FY849">
        <v>4</v>
      </c>
      <c r="FZ849">
        <v>4</v>
      </c>
      <c r="GA849">
        <v>1</v>
      </c>
      <c r="GB849">
        <v>6</v>
      </c>
      <c r="GC849">
        <v>0</v>
      </c>
      <c r="GD849">
        <v>1</v>
      </c>
      <c r="GE849">
        <v>3</v>
      </c>
      <c r="GF849">
        <v>1</v>
      </c>
      <c r="GG849">
        <v>0</v>
      </c>
      <c r="GH849">
        <v>0</v>
      </c>
      <c r="GI849">
        <v>0</v>
      </c>
      <c r="GJ849">
        <v>1</v>
      </c>
      <c r="GK849">
        <v>0</v>
      </c>
      <c r="GL849">
        <v>0</v>
      </c>
      <c r="GM849">
        <v>0</v>
      </c>
      <c r="GN849">
        <v>0</v>
      </c>
      <c r="GO849">
        <v>3</v>
      </c>
      <c r="GP849">
        <v>31</v>
      </c>
      <c r="GQ849">
        <v>81</v>
      </c>
      <c r="GR849">
        <v>52</v>
      </c>
      <c r="GS849">
        <v>25</v>
      </c>
      <c r="GT849">
        <v>4</v>
      </c>
      <c r="GU849">
        <v>2</v>
      </c>
      <c r="GV849">
        <v>0</v>
      </c>
      <c r="GW849">
        <v>8</v>
      </c>
      <c r="GX849">
        <v>1</v>
      </c>
      <c r="GY849">
        <v>1</v>
      </c>
      <c r="GZ849">
        <v>0</v>
      </c>
      <c r="HA849">
        <v>0</v>
      </c>
      <c r="HB849">
        <v>0</v>
      </c>
      <c r="HC849">
        <v>0</v>
      </c>
      <c r="HD849">
        <v>0</v>
      </c>
      <c r="HE849">
        <v>0</v>
      </c>
      <c r="HF849">
        <v>0</v>
      </c>
      <c r="HG849">
        <v>0</v>
      </c>
      <c r="HH849">
        <v>2</v>
      </c>
      <c r="HI849">
        <v>0</v>
      </c>
      <c r="HJ849">
        <v>0</v>
      </c>
      <c r="HK849">
        <v>0</v>
      </c>
      <c r="HL849">
        <v>1</v>
      </c>
      <c r="HM849">
        <v>1</v>
      </c>
      <c r="HN849">
        <v>4</v>
      </c>
      <c r="HO849">
        <v>1</v>
      </c>
      <c r="HP849">
        <v>2</v>
      </c>
      <c r="HQ849">
        <v>52</v>
      </c>
      <c r="HR849">
        <v>0</v>
      </c>
      <c r="HS849">
        <v>0</v>
      </c>
      <c r="HT849">
        <v>0</v>
      </c>
      <c r="HU849">
        <v>0</v>
      </c>
      <c r="HV849">
        <v>0</v>
      </c>
      <c r="HW849">
        <v>0</v>
      </c>
      <c r="HX849">
        <v>0</v>
      </c>
      <c r="HY849">
        <v>0</v>
      </c>
      <c r="HZ849">
        <v>0</v>
      </c>
      <c r="IA849">
        <v>0</v>
      </c>
      <c r="IB849">
        <v>0</v>
      </c>
      <c r="IC849">
        <v>0</v>
      </c>
      <c r="ID849">
        <v>0</v>
      </c>
      <c r="IE849">
        <v>0</v>
      </c>
    </row>
    <row r="850" spans="1:239">
      <c r="A850" t="s">
        <v>152</v>
      </c>
      <c r="B850" t="s">
        <v>143</v>
      </c>
      <c r="C850" t="str">
        <f>"066101"</f>
        <v>066101</v>
      </c>
      <c r="D850" t="s">
        <v>151</v>
      </c>
      <c r="E850">
        <v>25</v>
      </c>
      <c r="F850">
        <v>1714</v>
      </c>
      <c r="G850">
        <v>1308</v>
      </c>
      <c r="H850">
        <v>389</v>
      </c>
      <c r="I850">
        <v>919</v>
      </c>
      <c r="J850">
        <v>0</v>
      </c>
      <c r="K850">
        <v>6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919</v>
      </c>
      <c r="T850">
        <v>0</v>
      </c>
      <c r="U850">
        <v>0</v>
      </c>
      <c r="V850">
        <v>919</v>
      </c>
      <c r="W850">
        <v>7</v>
      </c>
      <c r="X850">
        <v>4</v>
      </c>
      <c r="Y850">
        <v>3</v>
      </c>
      <c r="Z850">
        <v>0</v>
      </c>
      <c r="AA850">
        <v>912</v>
      </c>
      <c r="AB850">
        <v>320</v>
      </c>
      <c r="AC850">
        <v>15</v>
      </c>
      <c r="AD850">
        <v>0</v>
      </c>
      <c r="AE850">
        <v>49</v>
      </c>
      <c r="AF850">
        <v>43</v>
      </c>
      <c r="AG850">
        <v>1</v>
      </c>
      <c r="AH850">
        <v>0</v>
      </c>
      <c r="AI850">
        <v>3</v>
      </c>
      <c r="AJ850">
        <v>0</v>
      </c>
      <c r="AK850">
        <v>3</v>
      </c>
      <c r="AL850">
        <v>2</v>
      </c>
      <c r="AM850">
        <v>1</v>
      </c>
      <c r="AN850">
        <v>0</v>
      </c>
      <c r="AO850">
        <v>3</v>
      </c>
      <c r="AP850">
        <v>2</v>
      </c>
      <c r="AQ850">
        <v>31</v>
      </c>
      <c r="AR850">
        <v>2</v>
      </c>
      <c r="AS850">
        <v>1</v>
      </c>
      <c r="AT850">
        <v>3</v>
      </c>
      <c r="AU850">
        <v>0</v>
      </c>
      <c r="AV850">
        <v>1</v>
      </c>
      <c r="AW850">
        <v>1</v>
      </c>
      <c r="AX850">
        <v>0</v>
      </c>
      <c r="AY850">
        <v>15</v>
      </c>
      <c r="AZ850">
        <v>144</v>
      </c>
      <c r="BA850">
        <v>320</v>
      </c>
      <c r="BB850">
        <v>135</v>
      </c>
      <c r="BC850">
        <v>13</v>
      </c>
      <c r="BD850">
        <v>18</v>
      </c>
      <c r="BE850">
        <v>2</v>
      </c>
      <c r="BF850">
        <v>4</v>
      </c>
      <c r="BG850">
        <v>0</v>
      </c>
      <c r="BH850">
        <v>19</v>
      </c>
      <c r="BI850">
        <v>1</v>
      </c>
      <c r="BJ850">
        <v>1</v>
      </c>
      <c r="BK850">
        <v>0</v>
      </c>
      <c r="BL850">
        <v>1</v>
      </c>
      <c r="BM850">
        <v>1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1</v>
      </c>
      <c r="BV850">
        <v>0</v>
      </c>
      <c r="BW850">
        <v>3</v>
      </c>
      <c r="BX850">
        <v>0</v>
      </c>
      <c r="BY850">
        <v>0</v>
      </c>
      <c r="BZ850">
        <v>71</v>
      </c>
      <c r="CA850">
        <v>135</v>
      </c>
      <c r="CB850">
        <v>27</v>
      </c>
      <c r="CC850">
        <v>14</v>
      </c>
      <c r="CD850">
        <v>5</v>
      </c>
      <c r="CE850">
        <v>1</v>
      </c>
      <c r="CF850">
        <v>1</v>
      </c>
      <c r="CG850">
        <v>2</v>
      </c>
      <c r="CH850">
        <v>2</v>
      </c>
      <c r="CI850">
        <v>1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1</v>
      </c>
      <c r="CP850">
        <v>0</v>
      </c>
      <c r="CQ850">
        <v>27</v>
      </c>
      <c r="CR850">
        <v>44</v>
      </c>
      <c r="CS850">
        <v>8</v>
      </c>
      <c r="CT850">
        <v>20</v>
      </c>
      <c r="CU850">
        <v>1</v>
      </c>
      <c r="CV850">
        <v>1</v>
      </c>
      <c r="CW850">
        <v>0</v>
      </c>
      <c r="CX850">
        <v>1</v>
      </c>
      <c r="CY850">
        <v>0</v>
      </c>
      <c r="CZ850">
        <v>0</v>
      </c>
      <c r="DA850">
        <v>0</v>
      </c>
      <c r="DB850">
        <v>0</v>
      </c>
      <c r="DC850">
        <v>0</v>
      </c>
      <c r="DD850">
        <v>0</v>
      </c>
      <c r="DE850">
        <v>6</v>
      </c>
      <c r="DF850">
        <v>2</v>
      </c>
      <c r="DG850">
        <v>1</v>
      </c>
      <c r="DH850">
        <v>0</v>
      </c>
      <c r="DI850">
        <v>0</v>
      </c>
      <c r="DJ850">
        <v>0</v>
      </c>
      <c r="DK850">
        <v>0</v>
      </c>
      <c r="DL850">
        <v>1</v>
      </c>
      <c r="DM850">
        <v>0</v>
      </c>
      <c r="DN850">
        <v>0</v>
      </c>
      <c r="DO850">
        <v>0</v>
      </c>
      <c r="DP850">
        <v>3</v>
      </c>
      <c r="DQ850">
        <v>44</v>
      </c>
      <c r="DR850">
        <v>51</v>
      </c>
      <c r="DS850">
        <v>0</v>
      </c>
      <c r="DT850">
        <v>10</v>
      </c>
      <c r="DU850">
        <v>0</v>
      </c>
      <c r="DV850">
        <v>2</v>
      </c>
      <c r="DW850">
        <v>0</v>
      </c>
      <c r="DX850">
        <v>0</v>
      </c>
      <c r="DY850">
        <v>0</v>
      </c>
      <c r="DZ850">
        <v>0</v>
      </c>
      <c r="EA850">
        <v>0</v>
      </c>
      <c r="EB850">
        <v>1</v>
      </c>
      <c r="EC850">
        <v>0</v>
      </c>
      <c r="ED850">
        <v>3</v>
      </c>
      <c r="EE850">
        <v>1</v>
      </c>
      <c r="EF850">
        <v>26</v>
      </c>
      <c r="EG850">
        <v>0</v>
      </c>
      <c r="EH850">
        <v>1</v>
      </c>
      <c r="EI850">
        <v>1</v>
      </c>
      <c r="EJ850">
        <v>0</v>
      </c>
      <c r="EK850">
        <v>0</v>
      </c>
      <c r="EL850">
        <v>0</v>
      </c>
      <c r="EM850">
        <v>5</v>
      </c>
      <c r="EN850">
        <v>0</v>
      </c>
      <c r="EO850">
        <v>0</v>
      </c>
      <c r="EP850">
        <v>1</v>
      </c>
      <c r="EQ850">
        <v>51</v>
      </c>
      <c r="ER850">
        <v>195</v>
      </c>
      <c r="ES850">
        <v>187</v>
      </c>
      <c r="ET850">
        <v>1</v>
      </c>
      <c r="EU850">
        <v>1</v>
      </c>
      <c r="EV850">
        <v>0</v>
      </c>
      <c r="EW850">
        <v>0</v>
      </c>
      <c r="EX850">
        <v>0</v>
      </c>
      <c r="EY850">
        <v>0</v>
      </c>
      <c r="EZ850">
        <v>0</v>
      </c>
      <c r="FA850">
        <v>0</v>
      </c>
      <c r="FB850">
        <v>2</v>
      </c>
      <c r="FC850">
        <v>0</v>
      </c>
      <c r="FD850">
        <v>0</v>
      </c>
      <c r="FE850">
        <v>0</v>
      </c>
      <c r="FF850">
        <v>0</v>
      </c>
      <c r="FG850">
        <v>0</v>
      </c>
      <c r="FH850">
        <v>0</v>
      </c>
      <c r="FI850">
        <v>3</v>
      </c>
      <c r="FJ850">
        <v>0</v>
      </c>
      <c r="FK850">
        <v>0</v>
      </c>
      <c r="FL850">
        <v>0</v>
      </c>
      <c r="FM850">
        <v>0</v>
      </c>
      <c r="FN850">
        <v>0</v>
      </c>
      <c r="FO850">
        <v>0</v>
      </c>
      <c r="FP850">
        <v>1</v>
      </c>
      <c r="FQ850">
        <v>195</v>
      </c>
      <c r="FR850">
        <v>94</v>
      </c>
      <c r="FS850">
        <v>23</v>
      </c>
      <c r="FT850">
        <v>4</v>
      </c>
      <c r="FU850">
        <v>1</v>
      </c>
      <c r="FV850">
        <v>0</v>
      </c>
      <c r="FW850">
        <v>0</v>
      </c>
      <c r="FX850">
        <v>1</v>
      </c>
      <c r="FY850">
        <v>1</v>
      </c>
      <c r="FZ850">
        <v>1</v>
      </c>
      <c r="GA850">
        <v>0</v>
      </c>
      <c r="GB850">
        <v>5</v>
      </c>
      <c r="GC850">
        <v>0</v>
      </c>
      <c r="GD850">
        <v>0</v>
      </c>
      <c r="GE850">
        <v>2</v>
      </c>
      <c r="GF850">
        <v>0</v>
      </c>
      <c r="GG850">
        <v>0</v>
      </c>
      <c r="GH850">
        <v>0</v>
      </c>
      <c r="GI850">
        <v>2</v>
      </c>
      <c r="GJ850">
        <v>0</v>
      </c>
      <c r="GK850">
        <v>0</v>
      </c>
      <c r="GL850">
        <v>0</v>
      </c>
      <c r="GM850">
        <v>2</v>
      </c>
      <c r="GN850">
        <v>1</v>
      </c>
      <c r="GO850">
        <v>2</v>
      </c>
      <c r="GP850">
        <v>49</v>
      </c>
      <c r="GQ850">
        <v>94</v>
      </c>
      <c r="GR850">
        <v>46</v>
      </c>
      <c r="GS850">
        <v>28</v>
      </c>
      <c r="GT850">
        <v>2</v>
      </c>
      <c r="GU850">
        <v>2</v>
      </c>
      <c r="GV850">
        <v>0</v>
      </c>
      <c r="GW850">
        <v>6</v>
      </c>
      <c r="GX850">
        <v>1</v>
      </c>
      <c r="GY850">
        <v>0</v>
      </c>
      <c r="GZ850">
        <v>1</v>
      </c>
      <c r="HA850">
        <v>0</v>
      </c>
      <c r="HB850">
        <v>0</v>
      </c>
      <c r="HC850">
        <v>2</v>
      </c>
      <c r="HD850">
        <v>0</v>
      </c>
      <c r="HE850">
        <v>1</v>
      </c>
      <c r="HF850">
        <v>0</v>
      </c>
      <c r="HG850">
        <v>1</v>
      </c>
      <c r="HH850">
        <v>1</v>
      </c>
      <c r="HI850">
        <v>0</v>
      </c>
      <c r="HJ850">
        <v>0</v>
      </c>
      <c r="HK850">
        <v>0</v>
      </c>
      <c r="HL850">
        <v>0</v>
      </c>
      <c r="HM850">
        <v>1</v>
      </c>
      <c r="HN850">
        <v>0</v>
      </c>
      <c r="HO850">
        <v>0</v>
      </c>
      <c r="HP850">
        <v>0</v>
      </c>
      <c r="HQ850">
        <v>46</v>
      </c>
      <c r="HR850">
        <v>0</v>
      </c>
      <c r="HS850">
        <v>0</v>
      </c>
      <c r="HT850">
        <v>0</v>
      </c>
      <c r="HU850">
        <v>0</v>
      </c>
      <c r="HV850">
        <v>0</v>
      </c>
      <c r="HW850">
        <v>0</v>
      </c>
      <c r="HX850">
        <v>0</v>
      </c>
      <c r="HY850">
        <v>0</v>
      </c>
      <c r="HZ850">
        <v>0</v>
      </c>
      <c r="IA850">
        <v>0</v>
      </c>
      <c r="IB850">
        <v>0</v>
      </c>
      <c r="IC850">
        <v>0</v>
      </c>
      <c r="ID850">
        <v>0</v>
      </c>
      <c r="IE850">
        <v>0</v>
      </c>
    </row>
    <row r="851" spans="1:239">
      <c r="A851" t="s">
        <v>150</v>
      </c>
      <c r="B851" t="s">
        <v>143</v>
      </c>
      <c r="C851" t="str">
        <f>"066101"</f>
        <v>066101</v>
      </c>
      <c r="D851" t="s">
        <v>149</v>
      </c>
      <c r="E851">
        <v>26</v>
      </c>
      <c r="F851">
        <v>634</v>
      </c>
      <c r="G851">
        <v>490</v>
      </c>
      <c r="H851">
        <v>126</v>
      </c>
      <c r="I851">
        <v>364</v>
      </c>
      <c r="J851">
        <v>0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363</v>
      </c>
      <c r="T851">
        <v>0</v>
      </c>
      <c r="U851">
        <v>0</v>
      </c>
      <c r="V851">
        <v>363</v>
      </c>
      <c r="W851">
        <v>2</v>
      </c>
      <c r="X851">
        <v>0</v>
      </c>
      <c r="Y851">
        <v>2</v>
      </c>
      <c r="Z851">
        <v>0</v>
      </c>
      <c r="AA851">
        <v>361</v>
      </c>
      <c r="AB851">
        <v>168</v>
      </c>
      <c r="AC851">
        <v>13</v>
      </c>
      <c r="AD851">
        <v>0</v>
      </c>
      <c r="AE851">
        <v>47</v>
      </c>
      <c r="AF851">
        <v>15</v>
      </c>
      <c r="AG851">
        <v>2</v>
      </c>
      <c r="AH851">
        <v>0</v>
      </c>
      <c r="AI851">
        <v>0</v>
      </c>
      <c r="AJ851">
        <v>0</v>
      </c>
      <c r="AK851">
        <v>6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12</v>
      </c>
      <c r="AR851">
        <v>1</v>
      </c>
      <c r="AS851">
        <v>2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9</v>
      </c>
      <c r="AZ851">
        <v>61</v>
      </c>
      <c r="BA851">
        <v>168</v>
      </c>
      <c r="BB851">
        <v>59</v>
      </c>
      <c r="BC851">
        <v>10</v>
      </c>
      <c r="BD851">
        <v>5</v>
      </c>
      <c r="BE851">
        <v>0</v>
      </c>
      <c r="BF851">
        <v>0</v>
      </c>
      <c r="BG851">
        <v>1</v>
      </c>
      <c r="BH851">
        <v>24</v>
      </c>
      <c r="BI851">
        <v>2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17</v>
      </c>
      <c r="CA851">
        <v>59</v>
      </c>
      <c r="CB851">
        <v>4</v>
      </c>
      <c r="CC851">
        <v>4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4</v>
      </c>
      <c r="CR851">
        <v>26</v>
      </c>
      <c r="CS851">
        <v>12</v>
      </c>
      <c r="CT851">
        <v>9</v>
      </c>
      <c r="CU851">
        <v>0</v>
      </c>
      <c r="CV851">
        <v>1</v>
      </c>
      <c r="CW851">
        <v>0</v>
      </c>
      <c r="CX851">
        <v>0</v>
      </c>
      <c r="CY851">
        <v>0</v>
      </c>
      <c r="CZ851">
        <v>0</v>
      </c>
      <c r="DA851">
        <v>0</v>
      </c>
      <c r="DB851">
        <v>0</v>
      </c>
      <c r="DC851">
        <v>0</v>
      </c>
      <c r="DD851">
        <v>1</v>
      </c>
      <c r="DE851">
        <v>1</v>
      </c>
      <c r="DF851">
        <v>0</v>
      </c>
      <c r="DG851">
        <v>1</v>
      </c>
      <c r="DH851">
        <v>1</v>
      </c>
      <c r="DI851">
        <v>0</v>
      </c>
      <c r="DJ851">
        <v>0</v>
      </c>
      <c r="DK851">
        <v>0</v>
      </c>
      <c r="DL851">
        <v>0</v>
      </c>
      <c r="DM851">
        <v>0</v>
      </c>
      <c r="DN851">
        <v>0</v>
      </c>
      <c r="DO851">
        <v>0</v>
      </c>
      <c r="DP851">
        <v>0</v>
      </c>
      <c r="DQ851">
        <v>26</v>
      </c>
      <c r="DR851">
        <v>16</v>
      </c>
      <c r="DS851">
        <v>1</v>
      </c>
      <c r="DT851">
        <v>4</v>
      </c>
      <c r="DU851">
        <v>0</v>
      </c>
      <c r="DV851">
        <v>2</v>
      </c>
      <c r="DW851">
        <v>0</v>
      </c>
      <c r="DX851">
        <v>1</v>
      </c>
      <c r="DY851">
        <v>2</v>
      </c>
      <c r="DZ851">
        <v>1</v>
      </c>
      <c r="EA851">
        <v>0</v>
      </c>
      <c r="EB851">
        <v>0</v>
      </c>
      <c r="EC851">
        <v>0</v>
      </c>
      <c r="ED851">
        <v>0</v>
      </c>
      <c r="EE851">
        <v>0</v>
      </c>
      <c r="EF851">
        <v>4</v>
      </c>
      <c r="EG851">
        <v>0</v>
      </c>
      <c r="EH851">
        <v>0</v>
      </c>
      <c r="EI851">
        <v>1</v>
      </c>
      <c r="EJ851">
        <v>0</v>
      </c>
      <c r="EK851">
        <v>0</v>
      </c>
      <c r="EL851">
        <v>0</v>
      </c>
      <c r="EM851">
        <v>0</v>
      </c>
      <c r="EN851">
        <v>0</v>
      </c>
      <c r="EO851">
        <v>0</v>
      </c>
      <c r="EP851">
        <v>0</v>
      </c>
      <c r="EQ851">
        <v>16</v>
      </c>
      <c r="ER851">
        <v>52</v>
      </c>
      <c r="ES851">
        <v>49</v>
      </c>
      <c r="ET851">
        <v>2</v>
      </c>
      <c r="EU851">
        <v>0</v>
      </c>
      <c r="EV851">
        <v>0</v>
      </c>
      <c r="EW851">
        <v>0</v>
      </c>
      <c r="EX851">
        <v>0</v>
      </c>
      <c r="EY851">
        <v>0</v>
      </c>
      <c r="EZ851">
        <v>1</v>
      </c>
      <c r="FA851">
        <v>0</v>
      </c>
      <c r="FB851">
        <v>0</v>
      </c>
      <c r="FC851">
        <v>0</v>
      </c>
      <c r="FD851">
        <v>0</v>
      </c>
      <c r="FE851">
        <v>0</v>
      </c>
      <c r="FF851">
        <v>0</v>
      </c>
      <c r="FG851">
        <v>0</v>
      </c>
      <c r="FH851">
        <v>0</v>
      </c>
      <c r="FI851">
        <v>0</v>
      </c>
      <c r="FJ851">
        <v>0</v>
      </c>
      <c r="FK851">
        <v>0</v>
      </c>
      <c r="FL851">
        <v>0</v>
      </c>
      <c r="FM851">
        <v>0</v>
      </c>
      <c r="FN851">
        <v>0</v>
      </c>
      <c r="FO851">
        <v>0</v>
      </c>
      <c r="FP851">
        <v>0</v>
      </c>
      <c r="FQ851">
        <v>52</v>
      </c>
      <c r="FR851">
        <v>25</v>
      </c>
      <c r="FS851">
        <v>8</v>
      </c>
      <c r="FT851">
        <v>1</v>
      </c>
      <c r="FU851">
        <v>1</v>
      </c>
      <c r="FV851">
        <v>0</v>
      </c>
      <c r="FW851">
        <v>0</v>
      </c>
      <c r="FX851">
        <v>0</v>
      </c>
      <c r="FY851">
        <v>2</v>
      </c>
      <c r="FZ851">
        <v>0</v>
      </c>
      <c r="GA851">
        <v>0</v>
      </c>
      <c r="GB851">
        <v>0</v>
      </c>
      <c r="GC851">
        <v>0</v>
      </c>
      <c r="GD851">
        <v>0</v>
      </c>
      <c r="GE851">
        <v>0</v>
      </c>
      <c r="GF851">
        <v>0</v>
      </c>
      <c r="GG851">
        <v>0</v>
      </c>
      <c r="GH851">
        <v>0</v>
      </c>
      <c r="GI851">
        <v>0</v>
      </c>
      <c r="GJ851">
        <v>1</v>
      </c>
      <c r="GK851">
        <v>0</v>
      </c>
      <c r="GL851">
        <v>0</v>
      </c>
      <c r="GM851">
        <v>0</v>
      </c>
      <c r="GN851">
        <v>0</v>
      </c>
      <c r="GO851">
        <v>0</v>
      </c>
      <c r="GP851">
        <v>12</v>
      </c>
      <c r="GQ851">
        <v>25</v>
      </c>
      <c r="GR851">
        <v>11</v>
      </c>
      <c r="GS851">
        <v>0</v>
      </c>
      <c r="GT851">
        <v>0</v>
      </c>
      <c r="GU851">
        <v>0</v>
      </c>
      <c r="GV851">
        <v>0</v>
      </c>
      <c r="GW851">
        <v>4</v>
      </c>
      <c r="GX851">
        <v>0</v>
      </c>
      <c r="GY851">
        <v>0</v>
      </c>
      <c r="GZ851">
        <v>1</v>
      </c>
      <c r="HA851">
        <v>0</v>
      </c>
      <c r="HB851">
        <v>0</v>
      </c>
      <c r="HC851">
        <v>0</v>
      </c>
      <c r="HD851">
        <v>0</v>
      </c>
      <c r="HE851">
        <v>0</v>
      </c>
      <c r="HF851">
        <v>0</v>
      </c>
      <c r="HG851">
        <v>0</v>
      </c>
      <c r="HH851">
        <v>5</v>
      </c>
      <c r="HI851">
        <v>0</v>
      </c>
      <c r="HJ851">
        <v>0</v>
      </c>
      <c r="HK851">
        <v>0</v>
      </c>
      <c r="HL851">
        <v>0</v>
      </c>
      <c r="HM851">
        <v>0</v>
      </c>
      <c r="HN851">
        <v>0</v>
      </c>
      <c r="HO851">
        <v>0</v>
      </c>
      <c r="HP851">
        <v>1</v>
      </c>
      <c r="HQ851">
        <v>11</v>
      </c>
      <c r="HR851">
        <v>0</v>
      </c>
      <c r="HS851">
        <v>0</v>
      </c>
      <c r="HT851">
        <v>0</v>
      </c>
      <c r="HU851">
        <v>0</v>
      </c>
      <c r="HV851">
        <v>0</v>
      </c>
      <c r="HW851">
        <v>0</v>
      </c>
      <c r="HX851">
        <v>0</v>
      </c>
      <c r="HY851">
        <v>0</v>
      </c>
      <c r="HZ851">
        <v>0</v>
      </c>
      <c r="IA851">
        <v>0</v>
      </c>
      <c r="IB851">
        <v>0</v>
      </c>
      <c r="IC851">
        <v>0</v>
      </c>
      <c r="ID851">
        <v>0</v>
      </c>
      <c r="IE851">
        <v>0</v>
      </c>
    </row>
    <row r="852" spans="1:239">
      <c r="A852" t="s">
        <v>148</v>
      </c>
      <c r="B852" t="s">
        <v>143</v>
      </c>
      <c r="C852" t="str">
        <f>"066101"</f>
        <v>066101</v>
      </c>
      <c r="D852" t="s">
        <v>147</v>
      </c>
      <c r="E852">
        <v>27</v>
      </c>
      <c r="F852">
        <v>1553</v>
      </c>
      <c r="G852">
        <v>1190</v>
      </c>
      <c r="H852">
        <v>575</v>
      </c>
      <c r="I852">
        <v>615</v>
      </c>
      <c r="J852">
        <v>0</v>
      </c>
      <c r="K852">
        <v>2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614</v>
      </c>
      <c r="T852">
        <v>0</v>
      </c>
      <c r="U852">
        <v>0</v>
      </c>
      <c r="V852">
        <v>614</v>
      </c>
      <c r="W852">
        <v>16</v>
      </c>
      <c r="X852">
        <v>14</v>
      </c>
      <c r="Y852">
        <v>2</v>
      </c>
      <c r="Z852">
        <v>0</v>
      </c>
      <c r="AA852">
        <v>598</v>
      </c>
      <c r="AB852">
        <v>243</v>
      </c>
      <c r="AC852">
        <v>21</v>
      </c>
      <c r="AD852">
        <v>1</v>
      </c>
      <c r="AE852">
        <v>52</v>
      </c>
      <c r="AF852">
        <v>20</v>
      </c>
      <c r="AG852">
        <v>1</v>
      </c>
      <c r="AH852">
        <v>0</v>
      </c>
      <c r="AI852">
        <v>0</v>
      </c>
      <c r="AJ852">
        <v>0</v>
      </c>
      <c r="AK852">
        <v>9</v>
      </c>
      <c r="AL852">
        <v>0</v>
      </c>
      <c r="AM852">
        <v>1</v>
      </c>
      <c r="AN852">
        <v>0</v>
      </c>
      <c r="AO852">
        <v>2</v>
      </c>
      <c r="AP852">
        <v>6</v>
      </c>
      <c r="AQ852">
        <v>11</v>
      </c>
      <c r="AR852">
        <v>0</v>
      </c>
      <c r="AS852">
        <v>0</v>
      </c>
      <c r="AT852">
        <v>1</v>
      </c>
      <c r="AU852">
        <v>0</v>
      </c>
      <c r="AV852">
        <v>1</v>
      </c>
      <c r="AW852">
        <v>4</v>
      </c>
      <c r="AX852">
        <v>0</v>
      </c>
      <c r="AY852">
        <v>18</v>
      </c>
      <c r="AZ852">
        <v>95</v>
      </c>
      <c r="BA852">
        <v>243</v>
      </c>
      <c r="BB852">
        <v>72</v>
      </c>
      <c r="BC852">
        <v>1</v>
      </c>
      <c r="BD852">
        <v>7</v>
      </c>
      <c r="BE852">
        <v>1</v>
      </c>
      <c r="BF852">
        <v>0</v>
      </c>
      <c r="BG852">
        <v>0</v>
      </c>
      <c r="BH852">
        <v>33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1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29</v>
      </c>
      <c r="CA852">
        <v>72</v>
      </c>
      <c r="CB852">
        <v>10</v>
      </c>
      <c r="CC852">
        <v>5</v>
      </c>
      <c r="CD852">
        <v>2</v>
      </c>
      <c r="CE852">
        <v>1</v>
      </c>
      <c r="CF852">
        <v>1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1</v>
      </c>
      <c r="CQ852">
        <v>10</v>
      </c>
      <c r="CR852">
        <v>43</v>
      </c>
      <c r="CS852">
        <v>13</v>
      </c>
      <c r="CT852">
        <v>19</v>
      </c>
      <c r="CU852">
        <v>0</v>
      </c>
      <c r="CV852">
        <v>0</v>
      </c>
      <c r="CW852">
        <v>1</v>
      </c>
      <c r="CX852">
        <v>1</v>
      </c>
      <c r="CY852">
        <v>1</v>
      </c>
      <c r="CZ852">
        <v>0</v>
      </c>
      <c r="DA852">
        <v>1</v>
      </c>
      <c r="DB852">
        <v>3</v>
      </c>
      <c r="DC852">
        <v>0</v>
      </c>
      <c r="DD852">
        <v>0</v>
      </c>
      <c r="DE852">
        <v>1</v>
      </c>
      <c r="DF852">
        <v>3</v>
      </c>
      <c r="DG852">
        <v>0</v>
      </c>
      <c r="DH852">
        <v>0</v>
      </c>
      <c r="DI852">
        <v>0</v>
      </c>
      <c r="DJ852">
        <v>0</v>
      </c>
      <c r="DK852">
        <v>0</v>
      </c>
      <c r="DL852">
        <v>0</v>
      </c>
      <c r="DM852">
        <v>0</v>
      </c>
      <c r="DN852">
        <v>0</v>
      </c>
      <c r="DO852">
        <v>0</v>
      </c>
      <c r="DP852">
        <v>0</v>
      </c>
      <c r="DQ852">
        <v>43</v>
      </c>
      <c r="DR852">
        <v>27</v>
      </c>
      <c r="DS852">
        <v>0</v>
      </c>
      <c r="DT852">
        <v>8</v>
      </c>
      <c r="DU852">
        <v>1</v>
      </c>
      <c r="DV852">
        <v>1</v>
      </c>
      <c r="DW852">
        <v>0</v>
      </c>
      <c r="DX852">
        <v>0</v>
      </c>
      <c r="DY852">
        <v>1</v>
      </c>
      <c r="DZ852">
        <v>0</v>
      </c>
      <c r="EA852">
        <v>0</v>
      </c>
      <c r="EB852">
        <v>0</v>
      </c>
      <c r="EC852">
        <v>0</v>
      </c>
      <c r="ED852">
        <v>0</v>
      </c>
      <c r="EE852">
        <v>0</v>
      </c>
      <c r="EF852">
        <v>9</v>
      </c>
      <c r="EG852">
        <v>0</v>
      </c>
      <c r="EH852">
        <v>0</v>
      </c>
      <c r="EI852">
        <v>1</v>
      </c>
      <c r="EJ852">
        <v>0</v>
      </c>
      <c r="EK852">
        <v>0</v>
      </c>
      <c r="EL852">
        <v>0</v>
      </c>
      <c r="EM852">
        <v>6</v>
      </c>
      <c r="EN852">
        <v>0</v>
      </c>
      <c r="EO852">
        <v>0</v>
      </c>
      <c r="EP852">
        <v>0</v>
      </c>
      <c r="EQ852">
        <v>27</v>
      </c>
      <c r="ER852">
        <v>106</v>
      </c>
      <c r="ES852">
        <v>100</v>
      </c>
      <c r="ET852">
        <v>1</v>
      </c>
      <c r="EU852">
        <v>0</v>
      </c>
      <c r="EV852">
        <v>2</v>
      </c>
      <c r="EW852">
        <v>0</v>
      </c>
      <c r="EX852">
        <v>0</v>
      </c>
      <c r="EY852">
        <v>1</v>
      </c>
      <c r="EZ852">
        <v>0</v>
      </c>
      <c r="FA852">
        <v>0</v>
      </c>
      <c r="FB852">
        <v>1</v>
      </c>
      <c r="FC852">
        <v>0</v>
      </c>
      <c r="FD852">
        <v>0</v>
      </c>
      <c r="FE852">
        <v>0</v>
      </c>
      <c r="FF852">
        <v>0</v>
      </c>
      <c r="FG852">
        <v>0</v>
      </c>
      <c r="FH852">
        <v>0</v>
      </c>
      <c r="FI852">
        <v>0</v>
      </c>
      <c r="FJ852">
        <v>0</v>
      </c>
      <c r="FK852">
        <v>1</v>
      </c>
      <c r="FL852">
        <v>0</v>
      </c>
      <c r="FM852">
        <v>0</v>
      </c>
      <c r="FN852">
        <v>0</v>
      </c>
      <c r="FO852">
        <v>0</v>
      </c>
      <c r="FP852">
        <v>0</v>
      </c>
      <c r="FQ852">
        <v>106</v>
      </c>
      <c r="FR852">
        <v>68</v>
      </c>
      <c r="FS852">
        <v>14</v>
      </c>
      <c r="FT852">
        <v>4</v>
      </c>
      <c r="FU852">
        <v>3</v>
      </c>
      <c r="FV852">
        <v>0</v>
      </c>
      <c r="FW852">
        <v>3</v>
      </c>
      <c r="FX852">
        <v>1</v>
      </c>
      <c r="FY852">
        <v>3</v>
      </c>
      <c r="FZ852">
        <v>1</v>
      </c>
      <c r="GA852">
        <v>0</v>
      </c>
      <c r="GB852">
        <v>5</v>
      </c>
      <c r="GC852">
        <v>4</v>
      </c>
      <c r="GD852">
        <v>1</v>
      </c>
      <c r="GE852">
        <v>4</v>
      </c>
      <c r="GF852">
        <v>0</v>
      </c>
      <c r="GG852">
        <v>0</v>
      </c>
      <c r="GH852">
        <v>0</v>
      </c>
      <c r="GI852">
        <v>1</v>
      </c>
      <c r="GJ852">
        <v>0</v>
      </c>
      <c r="GK852">
        <v>0</v>
      </c>
      <c r="GL852">
        <v>1</v>
      </c>
      <c r="GM852">
        <v>1</v>
      </c>
      <c r="GN852">
        <v>0</v>
      </c>
      <c r="GO852">
        <v>0</v>
      </c>
      <c r="GP852">
        <v>22</v>
      </c>
      <c r="GQ852">
        <v>68</v>
      </c>
      <c r="GR852">
        <v>29</v>
      </c>
      <c r="GS852">
        <v>19</v>
      </c>
      <c r="GT852">
        <v>0</v>
      </c>
      <c r="GU852">
        <v>2</v>
      </c>
      <c r="GV852">
        <v>0</v>
      </c>
      <c r="GW852">
        <v>1</v>
      </c>
      <c r="GX852">
        <v>0</v>
      </c>
      <c r="GY852">
        <v>0</v>
      </c>
      <c r="GZ852">
        <v>0</v>
      </c>
      <c r="HA852">
        <v>0</v>
      </c>
      <c r="HB852">
        <v>0</v>
      </c>
      <c r="HC852">
        <v>0</v>
      </c>
      <c r="HD852">
        <v>0</v>
      </c>
      <c r="HE852">
        <v>2</v>
      </c>
      <c r="HF852">
        <v>0</v>
      </c>
      <c r="HG852">
        <v>0</v>
      </c>
      <c r="HH852">
        <v>2</v>
      </c>
      <c r="HI852">
        <v>0</v>
      </c>
      <c r="HJ852">
        <v>0</v>
      </c>
      <c r="HK852">
        <v>0</v>
      </c>
      <c r="HL852">
        <v>0</v>
      </c>
      <c r="HM852">
        <v>0</v>
      </c>
      <c r="HN852">
        <v>2</v>
      </c>
      <c r="HO852">
        <v>0</v>
      </c>
      <c r="HP852">
        <v>1</v>
      </c>
      <c r="HQ852">
        <v>29</v>
      </c>
      <c r="HR852">
        <v>0</v>
      </c>
      <c r="HS852">
        <v>0</v>
      </c>
      <c r="HT852">
        <v>0</v>
      </c>
      <c r="HU852">
        <v>0</v>
      </c>
      <c r="HV852">
        <v>0</v>
      </c>
      <c r="HW852">
        <v>0</v>
      </c>
      <c r="HX852">
        <v>0</v>
      </c>
      <c r="HY852">
        <v>0</v>
      </c>
      <c r="HZ852">
        <v>0</v>
      </c>
      <c r="IA852">
        <v>0</v>
      </c>
      <c r="IB852">
        <v>0</v>
      </c>
      <c r="IC852">
        <v>0</v>
      </c>
      <c r="ID852">
        <v>0</v>
      </c>
      <c r="IE852">
        <v>0</v>
      </c>
    </row>
    <row r="853" spans="1:239">
      <c r="A853" t="s">
        <v>146</v>
      </c>
      <c r="B853" t="s">
        <v>143</v>
      </c>
      <c r="C853" t="str">
        <f>"066101"</f>
        <v>066101</v>
      </c>
      <c r="D853" t="s">
        <v>145</v>
      </c>
      <c r="E853">
        <v>28</v>
      </c>
      <c r="F853">
        <v>273</v>
      </c>
      <c r="G853">
        <v>580</v>
      </c>
      <c r="H853">
        <v>464</v>
      </c>
      <c r="I853">
        <v>116</v>
      </c>
      <c r="J853">
        <v>0</v>
      </c>
      <c r="K853">
        <v>2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116</v>
      </c>
      <c r="T853">
        <v>0</v>
      </c>
      <c r="U853">
        <v>0</v>
      </c>
      <c r="V853">
        <v>116</v>
      </c>
      <c r="W853">
        <v>5</v>
      </c>
      <c r="X853">
        <v>4</v>
      </c>
      <c r="Y853">
        <v>1</v>
      </c>
      <c r="Z853">
        <v>0</v>
      </c>
      <c r="AA853">
        <v>111</v>
      </c>
      <c r="AB853">
        <v>46</v>
      </c>
      <c r="AC853">
        <v>9</v>
      </c>
      <c r="AD853">
        <v>1</v>
      </c>
      <c r="AE853">
        <v>2</v>
      </c>
      <c r="AF853">
        <v>5</v>
      </c>
      <c r="AG853">
        <v>0</v>
      </c>
      <c r="AH853">
        <v>1</v>
      </c>
      <c r="AI853">
        <v>0</v>
      </c>
      <c r="AJ853">
        <v>0</v>
      </c>
      <c r="AK853">
        <v>1</v>
      </c>
      <c r="AL853">
        <v>0</v>
      </c>
      <c r="AM853">
        <v>0</v>
      </c>
      <c r="AN853">
        <v>0</v>
      </c>
      <c r="AO853">
        <v>1</v>
      </c>
      <c r="AP853">
        <v>0</v>
      </c>
      <c r="AQ853">
        <v>4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1</v>
      </c>
      <c r="AX853">
        <v>0</v>
      </c>
      <c r="AY853">
        <v>0</v>
      </c>
      <c r="AZ853">
        <v>21</v>
      </c>
      <c r="BA853">
        <v>46</v>
      </c>
      <c r="BB853">
        <v>23</v>
      </c>
      <c r="BC853">
        <v>2</v>
      </c>
      <c r="BD853">
        <v>6</v>
      </c>
      <c r="BE853">
        <v>1</v>
      </c>
      <c r="BF853">
        <v>0</v>
      </c>
      <c r="BG853">
        <v>0</v>
      </c>
      <c r="BH853">
        <v>6</v>
      </c>
      <c r="BI853">
        <v>1</v>
      </c>
      <c r="BJ853">
        <v>1</v>
      </c>
      <c r="BK853">
        <v>0</v>
      </c>
      <c r="BL853">
        <v>1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1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4</v>
      </c>
      <c r="CA853">
        <v>23</v>
      </c>
      <c r="CB853">
        <v>1</v>
      </c>
      <c r="CC853">
        <v>1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1</v>
      </c>
      <c r="CR853">
        <v>2</v>
      </c>
      <c r="CS853">
        <v>1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v>0</v>
      </c>
      <c r="CZ853">
        <v>0</v>
      </c>
      <c r="DA853">
        <v>0</v>
      </c>
      <c r="DB853">
        <v>0</v>
      </c>
      <c r="DC853">
        <v>0</v>
      </c>
      <c r="DD853">
        <v>0</v>
      </c>
      <c r="DE853">
        <v>0</v>
      </c>
      <c r="DF853">
        <v>0</v>
      </c>
      <c r="DG853">
        <v>0</v>
      </c>
      <c r="DH853">
        <v>0</v>
      </c>
      <c r="DI853">
        <v>1</v>
      </c>
      <c r="DJ853">
        <v>0</v>
      </c>
      <c r="DK853">
        <v>0</v>
      </c>
      <c r="DL853">
        <v>0</v>
      </c>
      <c r="DM853">
        <v>0</v>
      </c>
      <c r="DN853">
        <v>0</v>
      </c>
      <c r="DO853">
        <v>0</v>
      </c>
      <c r="DP853">
        <v>0</v>
      </c>
      <c r="DQ853">
        <v>2</v>
      </c>
      <c r="DR853">
        <v>15</v>
      </c>
      <c r="DS853">
        <v>1</v>
      </c>
      <c r="DT853">
        <v>9</v>
      </c>
      <c r="DU853">
        <v>0</v>
      </c>
      <c r="DV853">
        <v>1</v>
      </c>
      <c r="DW853">
        <v>0</v>
      </c>
      <c r="DX853">
        <v>0</v>
      </c>
      <c r="DY853">
        <v>0</v>
      </c>
      <c r="DZ853">
        <v>0</v>
      </c>
      <c r="EA853">
        <v>0</v>
      </c>
      <c r="EB853">
        <v>0</v>
      </c>
      <c r="EC853">
        <v>0</v>
      </c>
      <c r="ED853">
        <v>0</v>
      </c>
      <c r="EE853">
        <v>0</v>
      </c>
      <c r="EF853">
        <v>2</v>
      </c>
      <c r="EG853">
        <v>0</v>
      </c>
      <c r="EH853">
        <v>0</v>
      </c>
      <c r="EI853">
        <v>0</v>
      </c>
      <c r="EJ853">
        <v>0</v>
      </c>
      <c r="EK853">
        <v>0</v>
      </c>
      <c r="EL853">
        <v>0</v>
      </c>
      <c r="EM853">
        <v>2</v>
      </c>
      <c r="EN853">
        <v>0</v>
      </c>
      <c r="EO853">
        <v>0</v>
      </c>
      <c r="EP853">
        <v>0</v>
      </c>
      <c r="EQ853">
        <v>15</v>
      </c>
      <c r="ER853">
        <v>19</v>
      </c>
      <c r="ES853">
        <v>18</v>
      </c>
      <c r="ET853">
        <v>1</v>
      </c>
      <c r="EU853">
        <v>0</v>
      </c>
      <c r="EV853">
        <v>0</v>
      </c>
      <c r="EW853">
        <v>0</v>
      </c>
      <c r="EX853">
        <v>0</v>
      </c>
      <c r="EY853">
        <v>0</v>
      </c>
      <c r="EZ853">
        <v>0</v>
      </c>
      <c r="FA853">
        <v>0</v>
      </c>
      <c r="FB853">
        <v>0</v>
      </c>
      <c r="FC853">
        <v>0</v>
      </c>
      <c r="FD853">
        <v>0</v>
      </c>
      <c r="FE853">
        <v>0</v>
      </c>
      <c r="FF853">
        <v>0</v>
      </c>
      <c r="FG853">
        <v>0</v>
      </c>
      <c r="FH853">
        <v>0</v>
      </c>
      <c r="FI853">
        <v>0</v>
      </c>
      <c r="FJ853">
        <v>0</v>
      </c>
      <c r="FK853">
        <v>0</v>
      </c>
      <c r="FL853">
        <v>0</v>
      </c>
      <c r="FM853">
        <v>0</v>
      </c>
      <c r="FN853">
        <v>0</v>
      </c>
      <c r="FO853">
        <v>0</v>
      </c>
      <c r="FP853">
        <v>0</v>
      </c>
      <c r="FQ853">
        <v>19</v>
      </c>
      <c r="FR853">
        <v>5</v>
      </c>
      <c r="FS853">
        <v>1</v>
      </c>
      <c r="FT853">
        <v>0</v>
      </c>
      <c r="FU853">
        <v>1</v>
      </c>
      <c r="FV853">
        <v>0</v>
      </c>
      <c r="FW853">
        <v>0</v>
      </c>
      <c r="FX853">
        <v>0</v>
      </c>
      <c r="FY853">
        <v>1</v>
      </c>
      <c r="FZ853">
        <v>0</v>
      </c>
      <c r="GA853">
        <v>0</v>
      </c>
      <c r="GB853">
        <v>0</v>
      </c>
      <c r="GC853">
        <v>0</v>
      </c>
      <c r="GD853">
        <v>0</v>
      </c>
      <c r="GE853">
        <v>0</v>
      </c>
      <c r="GF853">
        <v>0</v>
      </c>
      <c r="GG853">
        <v>0</v>
      </c>
      <c r="GH853">
        <v>0</v>
      </c>
      <c r="GI853">
        <v>0</v>
      </c>
      <c r="GJ853">
        <v>0</v>
      </c>
      <c r="GK853">
        <v>0</v>
      </c>
      <c r="GL853">
        <v>0</v>
      </c>
      <c r="GM853">
        <v>0</v>
      </c>
      <c r="GN853">
        <v>0</v>
      </c>
      <c r="GO853">
        <v>0</v>
      </c>
      <c r="GP853">
        <v>2</v>
      </c>
      <c r="GQ853">
        <v>5</v>
      </c>
      <c r="GR853">
        <v>0</v>
      </c>
      <c r="GS853">
        <v>0</v>
      </c>
      <c r="GT853">
        <v>0</v>
      </c>
      <c r="GU853">
        <v>0</v>
      </c>
      <c r="GV853">
        <v>0</v>
      </c>
      <c r="GW853">
        <v>0</v>
      </c>
      <c r="GX853">
        <v>0</v>
      </c>
      <c r="GY853">
        <v>0</v>
      </c>
      <c r="GZ853">
        <v>0</v>
      </c>
      <c r="HA853">
        <v>0</v>
      </c>
      <c r="HB853">
        <v>0</v>
      </c>
      <c r="HC853">
        <v>0</v>
      </c>
      <c r="HD853">
        <v>0</v>
      </c>
      <c r="HE853">
        <v>0</v>
      </c>
      <c r="HF853">
        <v>0</v>
      </c>
      <c r="HG853">
        <v>0</v>
      </c>
      <c r="HH853">
        <v>0</v>
      </c>
      <c r="HI853">
        <v>0</v>
      </c>
      <c r="HJ853">
        <v>0</v>
      </c>
      <c r="HK853">
        <v>0</v>
      </c>
      <c r="HL853">
        <v>0</v>
      </c>
      <c r="HM853">
        <v>0</v>
      </c>
      <c r="HN853">
        <v>0</v>
      </c>
      <c r="HO853">
        <v>0</v>
      </c>
      <c r="HP853">
        <v>0</v>
      </c>
      <c r="HQ853">
        <v>0</v>
      </c>
      <c r="HR853">
        <v>0</v>
      </c>
      <c r="HS853">
        <v>0</v>
      </c>
      <c r="HT853">
        <v>0</v>
      </c>
      <c r="HU853">
        <v>0</v>
      </c>
      <c r="HV853">
        <v>0</v>
      </c>
      <c r="HW853">
        <v>0</v>
      </c>
      <c r="HX853">
        <v>0</v>
      </c>
      <c r="HY853">
        <v>0</v>
      </c>
      <c r="HZ853">
        <v>0</v>
      </c>
      <c r="IA853">
        <v>0</v>
      </c>
      <c r="IB853">
        <v>0</v>
      </c>
      <c r="IC853">
        <v>0</v>
      </c>
      <c r="ID853">
        <v>0</v>
      </c>
      <c r="IE853">
        <v>0</v>
      </c>
    </row>
    <row r="854" spans="1:239">
      <c r="A854" t="s">
        <v>144</v>
      </c>
      <c r="B854" t="s">
        <v>143</v>
      </c>
      <c r="C854" t="str">
        <f>"066101"</f>
        <v>066101</v>
      </c>
      <c r="D854" t="s">
        <v>142</v>
      </c>
      <c r="E854">
        <v>29</v>
      </c>
      <c r="F854">
        <v>207</v>
      </c>
      <c r="G854">
        <v>260</v>
      </c>
      <c r="H854">
        <v>132</v>
      </c>
      <c r="I854">
        <v>128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128</v>
      </c>
      <c r="T854">
        <v>0</v>
      </c>
      <c r="U854">
        <v>0</v>
      </c>
      <c r="V854">
        <v>128</v>
      </c>
      <c r="W854">
        <v>34</v>
      </c>
      <c r="X854">
        <v>31</v>
      </c>
      <c r="Y854">
        <v>3</v>
      </c>
      <c r="Z854">
        <v>0</v>
      </c>
      <c r="AA854">
        <v>94</v>
      </c>
      <c r="AB854">
        <v>11</v>
      </c>
      <c r="AC854">
        <v>2</v>
      </c>
      <c r="AD854">
        <v>0</v>
      </c>
      <c r="AE854">
        <v>0</v>
      </c>
      <c r="AF854">
        <v>0</v>
      </c>
      <c r="AG854">
        <v>1</v>
      </c>
      <c r="AH854">
        <v>0</v>
      </c>
      <c r="AI854">
        <v>1</v>
      </c>
      <c r="AJ854">
        <v>0</v>
      </c>
      <c r="AK854">
        <v>0</v>
      </c>
      <c r="AL854">
        <v>1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1</v>
      </c>
      <c r="AS854">
        <v>0</v>
      </c>
      <c r="AT854">
        <v>0</v>
      </c>
      <c r="AU854">
        <v>0</v>
      </c>
      <c r="AV854">
        <v>1</v>
      </c>
      <c r="AW854">
        <v>0</v>
      </c>
      <c r="AX854">
        <v>0</v>
      </c>
      <c r="AY854">
        <v>0</v>
      </c>
      <c r="AZ854">
        <v>4</v>
      </c>
      <c r="BA854">
        <v>11</v>
      </c>
      <c r="BB854">
        <v>43</v>
      </c>
      <c r="BC854">
        <v>15</v>
      </c>
      <c r="BD854">
        <v>5</v>
      </c>
      <c r="BE854">
        <v>2</v>
      </c>
      <c r="BF854">
        <v>3</v>
      </c>
      <c r="BG854">
        <v>0</v>
      </c>
      <c r="BH854">
        <v>4</v>
      </c>
      <c r="BI854">
        <v>0</v>
      </c>
      <c r="BJ854">
        <v>0</v>
      </c>
      <c r="BK854">
        <v>0</v>
      </c>
      <c r="BL854">
        <v>2</v>
      </c>
      <c r="BM854">
        <v>1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3</v>
      </c>
      <c r="BT854">
        <v>1</v>
      </c>
      <c r="BU854">
        <v>0</v>
      </c>
      <c r="BV854">
        <v>0</v>
      </c>
      <c r="BW854">
        <v>0</v>
      </c>
      <c r="BX854">
        <v>1</v>
      </c>
      <c r="BY854">
        <v>0</v>
      </c>
      <c r="BZ854">
        <v>6</v>
      </c>
      <c r="CA854">
        <v>43</v>
      </c>
      <c r="CB854">
        <v>4</v>
      </c>
      <c r="CC854">
        <v>3</v>
      </c>
      <c r="CD854">
        <v>0</v>
      </c>
      <c r="CE854">
        <v>0</v>
      </c>
      <c r="CF854">
        <v>0</v>
      </c>
      <c r="CG854">
        <v>1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4</v>
      </c>
      <c r="CR854">
        <v>4</v>
      </c>
      <c r="CS854">
        <v>1</v>
      </c>
      <c r="CT854">
        <v>0</v>
      </c>
      <c r="CU854">
        <v>1</v>
      </c>
      <c r="CV854">
        <v>1</v>
      </c>
      <c r="CW854">
        <v>0</v>
      </c>
      <c r="CX854">
        <v>0</v>
      </c>
      <c r="CY854">
        <v>0</v>
      </c>
      <c r="CZ854">
        <v>0</v>
      </c>
      <c r="DA854">
        <v>0</v>
      </c>
      <c r="DB854">
        <v>0</v>
      </c>
      <c r="DC854">
        <v>0</v>
      </c>
      <c r="DD854">
        <v>0</v>
      </c>
      <c r="DE854">
        <v>0</v>
      </c>
      <c r="DF854">
        <v>1</v>
      </c>
      <c r="DG854">
        <v>0</v>
      </c>
      <c r="DH854">
        <v>0</v>
      </c>
      <c r="DI854">
        <v>0</v>
      </c>
      <c r="DJ854">
        <v>0</v>
      </c>
      <c r="DK854">
        <v>0</v>
      </c>
      <c r="DL854">
        <v>0</v>
      </c>
      <c r="DM854">
        <v>0</v>
      </c>
      <c r="DN854">
        <v>0</v>
      </c>
      <c r="DO854">
        <v>0</v>
      </c>
      <c r="DP854">
        <v>0</v>
      </c>
      <c r="DQ854">
        <v>4</v>
      </c>
      <c r="DR854">
        <v>7</v>
      </c>
      <c r="DS854">
        <v>0</v>
      </c>
      <c r="DT854">
        <v>0</v>
      </c>
      <c r="DU854">
        <v>0</v>
      </c>
      <c r="DV854">
        <v>0</v>
      </c>
      <c r="DW854">
        <v>0</v>
      </c>
      <c r="DX854">
        <v>0</v>
      </c>
      <c r="DY854">
        <v>0</v>
      </c>
      <c r="DZ854">
        <v>0</v>
      </c>
      <c r="EA854">
        <v>0</v>
      </c>
      <c r="EB854">
        <v>1</v>
      </c>
      <c r="EC854">
        <v>0</v>
      </c>
      <c r="ED854">
        <v>0</v>
      </c>
      <c r="EE854">
        <v>0</v>
      </c>
      <c r="EF854">
        <v>0</v>
      </c>
      <c r="EG854">
        <v>0</v>
      </c>
      <c r="EH854">
        <v>0</v>
      </c>
      <c r="EI854">
        <v>0</v>
      </c>
      <c r="EJ854">
        <v>0</v>
      </c>
      <c r="EK854">
        <v>0</v>
      </c>
      <c r="EL854">
        <v>1</v>
      </c>
      <c r="EM854">
        <v>4</v>
      </c>
      <c r="EN854">
        <v>1</v>
      </c>
      <c r="EO854">
        <v>0</v>
      </c>
      <c r="EP854">
        <v>0</v>
      </c>
      <c r="EQ854">
        <v>7</v>
      </c>
      <c r="ER854">
        <v>3</v>
      </c>
      <c r="ES854">
        <v>2</v>
      </c>
      <c r="ET854">
        <v>0</v>
      </c>
      <c r="EU854">
        <v>0</v>
      </c>
      <c r="EV854">
        <v>0</v>
      </c>
      <c r="EW854">
        <v>0</v>
      </c>
      <c r="EX854">
        <v>0</v>
      </c>
      <c r="EY854">
        <v>1</v>
      </c>
      <c r="EZ854">
        <v>0</v>
      </c>
      <c r="FA854">
        <v>0</v>
      </c>
      <c r="FB854">
        <v>0</v>
      </c>
      <c r="FC854">
        <v>0</v>
      </c>
      <c r="FD854">
        <v>0</v>
      </c>
      <c r="FE854">
        <v>0</v>
      </c>
      <c r="FF854">
        <v>0</v>
      </c>
      <c r="FG854">
        <v>0</v>
      </c>
      <c r="FH854">
        <v>0</v>
      </c>
      <c r="FI854">
        <v>0</v>
      </c>
      <c r="FJ854">
        <v>0</v>
      </c>
      <c r="FK854">
        <v>0</v>
      </c>
      <c r="FL854">
        <v>0</v>
      </c>
      <c r="FM854">
        <v>0</v>
      </c>
      <c r="FN854">
        <v>0</v>
      </c>
      <c r="FO854">
        <v>0</v>
      </c>
      <c r="FP854">
        <v>0</v>
      </c>
      <c r="FQ854">
        <v>3</v>
      </c>
      <c r="FR854">
        <v>18</v>
      </c>
      <c r="FS854">
        <v>2</v>
      </c>
      <c r="FT854">
        <v>1</v>
      </c>
      <c r="FU854">
        <v>0</v>
      </c>
      <c r="FV854">
        <v>1</v>
      </c>
      <c r="FW854">
        <v>0</v>
      </c>
      <c r="FX854">
        <v>0</v>
      </c>
      <c r="FY854">
        <v>2</v>
      </c>
      <c r="FZ854">
        <v>0</v>
      </c>
      <c r="GA854">
        <v>1</v>
      </c>
      <c r="GB854">
        <v>3</v>
      </c>
      <c r="GC854">
        <v>0</v>
      </c>
      <c r="GD854">
        <v>0</v>
      </c>
      <c r="GE854">
        <v>2</v>
      </c>
      <c r="GF854">
        <v>0</v>
      </c>
      <c r="GG854">
        <v>1</v>
      </c>
      <c r="GH854">
        <v>0</v>
      </c>
      <c r="GI854">
        <v>1</v>
      </c>
      <c r="GJ854">
        <v>1</v>
      </c>
      <c r="GK854">
        <v>0</v>
      </c>
      <c r="GL854">
        <v>0</v>
      </c>
      <c r="GM854">
        <v>0</v>
      </c>
      <c r="GN854">
        <v>0</v>
      </c>
      <c r="GO854">
        <v>2</v>
      </c>
      <c r="GP854">
        <v>1</v>
      </c>
      <c r="GQ854">
        <v>18</v>
      </c>
      <c r="GR854">
        <v>3</v>
      </c>
      <c r="GS854">
        <v>2</v>
      </c>
      <c r="GT854">
        <v>1</v>
      </c>
      <c r="GU854">
        <v>0</v>
      </c>
      <c r="GV854">
        <v>0</v>
      </c>
      <c r="GW854">
        <v>0</v>
      </c>
      <c r="GX854">
        <v>0</v>
      </c>
      <c r="GY854">
        <v>0</v>
      </c>
      <c r="GZ854">
        <v>0</v>
      </c>
      <c r="HA854">
        <v>0</v>
      </c>
      <c r="HB854">
        <v>0</v>
      </c>
      <c r="HC854">
        <v>0</v>
      </c>
      <c r="HD854">
        <v>0</v>
      </c>
      <c r="HE854">
        <v>0</v>
      </c>
      <c r="HF854">
        <v>0</v>
      </c>
      <c r="HG854">
        <v>0</v>
      </c>
      <c r="HH854">
        <v>0</v>
      </c>
      <c r="HI854">
        <v>0</v>
      </c>
      <c r="HJ854">
        <v>0</v>
      </c>
      <c r="HK854">
        <v>0</v>
      </c>
      <c r="HL854">
        <v>0</v>
      </c>
      <c r="HM854">
        <v>0</v>
      </c>
      <c r="HN854">
        <v>0</v>
      </c>
      <c r="HO854">
        <v>0</v>
      </c>
      <c r="HP854">
        <v>0</v>
      </c>
      <c r="HQ854">
        <v>3</v>
      </c>
      <c r="HR854">
        <v>1</v>
      </c>
      <c r="HS854">
        <v>0</v>
      </c>
      <c r="HT854">
        <v>0</v>
      </c>
      <c r="HU854">
        <v>0</v>
      </c>
      <c r="HV854">
        <v>0</v>
      </c>
      <c r="HW854">
        <v>0</v>
      </c>
      <c r="HX854">
        <v>0</v>
      </c>
      <c r="HY854">
        <v>0</v>
      </c>
      <c r="HZ854">
        <v>0</v>
      </c>
      <c r="IA854">
        <v>0</v>
      </c>
      <c r="IB854">
        <v>0</v>
      </c>
      <c r="IC854">
        <v>0</v>
      </c>
      <c r="ID854">
        <v>1</v>
      </c>
      <c r="IE854">
        <v>1</v>
      </c>
    </row>
    <row r="855" spans="1:239">
      <c r="A855" t="s">
        <v>141</v>
      </c>
      <c r="B855" t="s">
        <v>70</v>
      </c>
      <c r="C855" t="str">
        <f>"066201"</f>
        <v>066201</v>
      </c>
      <c r="D855" t="s">
        <v>140</v>
      </c>
      <c r="E855">
        <v>1</v>
      </c>
      <c r="F855">
        <v>1231</v>
      </c>
      <c r="G855">
        <v>1160</v>
      </c>
      <c r="H855">
        <v>320</v>
      </c>
      <c r="I855">
        <v>840</v>
      </c>
      <c r="J855">
        <v>0</v>
      </c>
      <c r="K855">
        <v>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840</v>
      </c>
      <c r="T855">
        <v>0</v>
      </c>
      <c r="U855">
        <v>0</v>
      </c>
      <c r="V855">
        <v>840</v>
      </c>
      <c r="W855">
        <v>15</v>
      </c>
      <c r="X855">
        <v>12</v>
      </c>
      <c r="Y855">
        <v>3</v>
      </c>
      <c r="Z855">
        <v>0</v>
      </c>
      <c r="AA855">
        <v>825</v>
      </c>
      <c r="AB855">
        <v>324</v>
      </c>
      <c r="AC855">
        <v>202</v>
      </c>
      <c r="AD855">
        <v>7</v>
      </c>
      <c r="AE855">
        <v>10</v>
      </c>
      <c r="AF855">
        <v>2</v>
      </c>
      <c r="AG855">
        <v>4</v>
      </c>
      <c r="AH855">
        <v>1</v>
      </c>
      <c r="AI855">
        <v>8</v>
      </c>
      <c r="AJ855">
        <v>0</v>
      </c>
      <c r="AK855">
        <v>12</v>
      </c>
      <c r="AL855">
        <v>10</v>
      </c>
      <c r="AM855">
        <v>2</v>
      </c>
      <c r="AN855">
        <v>1</v>
      </c>
      <c r="AO855">
        <v>0</v>
      </c>
      <c r="AP855">
        <v>45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1</v>
      </c>
      <c r="AW855">
        <v>14</v>
      </c>
      <c r="AX855">
        <v>0</v>
      </c>
      <c r="AY855">
        <v>4</v>
      </c>
      <c r="AZ855">
        <v>1</v>
      </c>
      <c r="BA855">
        <v>324</v>
      </c>
      <c r="BB855">
        <v>139</v>
      </c>
      <c r="BC855">
        <v>109</v>
      </c>
      <c r="BD855">
        <v>14</v>
      </c>
      <c r="BE855">
        <v>2</v>
      </c>
      <c r="BF855">
        <v>0</v>
      </c>
      <c r="BG855">
        <v>1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1</v>
      </c>
      <c r="BS855">
        <v>0</v>
      </c>
      <c r="BT855">
        <v>0</v>
      </c>
      <c r="BU855">
        <v>1</v>
      </c>
      <c r="BV855">
        <v>2</v>
      </c>
      <c r="BW855">
        <v>0</v>
      </c>
      <c r="BX855">
        <v>6</v>
      </c>
      <c r="BY855">
        <v>1</v>
      </c>
      <c r="BZ855">
        <v>2</v>
      </c>
      <c r="CA855">
        <v>139</v>
      </c>
      <c r="CB855">
        <v>33</v>
      </c>
      <c r="CC855">
        <v>22</v>
      </c>
      <c r="CD855">
        <v>3</v>
      </c>
      <c r="CE855">
        <v>1</v>
      </c>
      <c r="CF855">
        <v>1</v>
      </c>
      <c r="CG855">
        <v>0</v>
      </c>
      <c r="CH855">
        <v>0</v>
      </c>
      <c r="CI855">
        <v>1</v>
      </c>
      <c r="CJ855">
        <v>0</v>
      </c>
      <c r="CK855">
        <v>0</v>
      </c>
      <c r="CL855">
        <v>0</v>
      </c>
      <c r="CM855">
        <v>0</v>
      </c>
      <c r="CN855">
        <v>2</v>
      </c>
      <c r="CO855">
        <v>1</v>
      </c>
      <c r="CP855">
        <v>2</v>
      </c>
      <c r="CQ855">
        <v>33</v>
      </c>
      <c r="CR855">
        <v>64</v>
      </c>
      <c r="CS855">
        <v>46</v>
      </c>
      <c r="CT855">
        <v>1</v>
      </c>
      <c r="CU855">
        <v>1</v>
      </c>
      <c r="CV855">
        <v>2</v>
      </c>
      <c r="CW855">
        <v>2</v>
      </c>
      <c r="CX855">
        <v>0</v>
      </c>
      <c r="CY855">
        <v>0</v>
      </c>
      <c r="CZ855">
        <v>0</v>
      </c>
      <c r="DA855">
        <v>0</v>
      </c>
      <c r="DB855">
        <v>1</v>
      </c>
      <c r="DC855">
        <v>5</v>
      </c>
      <c r="DD855">
        <v>0</v>
      </c>
      <c r="DE855">
        <v>0</v>
      </c>
      <c r="DF855">
        <v>2</v>
      </c>
      <c r="DG855">
        <v>1</v>
      </c>
      <c r="DH855">
        <v>0</v>
      </c>
      <c r="DI855">
        <v>0</v>
      </c>
      <c r="DJ855">
        <v>1</v>
      </c>
      <c r="DK855">
        <v>0</v>
      </c>
      <c r="DL855">
        <v>0</v>
      </c>
      <c r="DM855">
        <v>0</v>
      </c>
      <c r="DN855">
        <v>0</v>
      </c>
      <c r="DO855">
        <v>0</v>
      </c>
      <c r="DP855">
        <v>2</v>
      </c>
      <c r="DQ855">
        <v>64</v>
      </c>
      <c r="DR855">
        <v>39</v>
      </c>
      <c r="DS855">
        <v>12</v>
      </c>
      <c r="DT855">
        <v>2</v>
      </c>
      <c r="DU855">
        <v>1</v>
      </c>
      <c r="DV855">
        <v>3</v>
      </c>
      <c r="DW855">
        <v>1</v>
      </c>
      <c r="DX855">
        <v>0</v>
      </c>
      <c r="DY855">
        <v>3</v>
      </c>
      <c r="DZ855">
        <v>0</v>
      </c>
      <c r="EA855">
        <v>7</v>
      </c>
      <c r="EB855">
        <v>0</v>
      </c>
      <c r="EC855">
        <v>0</v>
      </c>
      <c r="ED855">
        <v>0</v>
      </c>
      <c r="EE855">
        <v>8</v>
      </c>
      <c r="EF855">
        <v>0</v>
      </c>
      <c r="EG855">
        <v>0</v>
      </c>
      <c r="EH855">
        <v>0</v>
      </c>
      <c r="EI855">
        <v>0</v>
      </c>
      <c r="EJ855">
        <v>0</v>
      </c>
      <c r="EK855">
        <v>0</v>
      </c>
      <c r="EL855">
        <v>0</v>
      </c>
      <c r="EM855">
        <v>0</v>
      </c>
      <c r="EN855">
        <v>0</v>
      </c>
      <c r="EO855">
        <v>1</v>
      </c>
      <c r="EP855">
        <v>1</v>
      </c>
      <c r="EQ855">
        <v>39</v>
      </c>
      <c r="ER855">
        <v>53</v>
      </c>
      <c r="ES855">
        <v>4</v>
      </c>
      <c r="ET855">
        <v>3</v>
      </c>
      <c r="EU855">
        <v>5</v>
      </c>
      <c r="EV855">
        <v>27</v>
      </c>
      <c r="EW855">
        <v>0</v>
      </c>
      <c r="EX855">
        <v>2</v>
      </c>
      <c r="EY855">
        <v>1</v>
      </c>
      <c r="EZ855">
        <v>1</v>
      </c>
      <c r="FA855">
        <v>0</v>
      </c>
      <c r="FB855">
        <v>0</v>
      </c>
      <c r="FC855">
        <v>0</v>
      </c>
      <c r="FD855">
        <v>0</v>
      </c>
      <c r="FE855">
        <v>0</v>
      </c>
      <c r="FF855">
        <v>0</v>
      </c>
      <c r="FG855">
        <v>1</v>
      </c>
      <c r="FH855">
        <v>2</v>
      </c>
      <c r="FI855">
        <v>1</v>
      </c>
      <c r="FJ855">
        <v>1</v>
      </c>
      <c r="FK855">
        <v>0</v>
      </c>
      <c r="FL855">
        <v>2</v>
      </c>
      <c r="FM855">
        <v>0</v>
      </c>
      <c r="FN855">
        <v>0</v>
      </c>
      <c r="FO855">
        <v>0</v>
      </c>
      <c r="FP855">
        <v>3</v>
      </c>
      <c r="FQ855">
        <v>53</v>
      </c>
      <c r="FR855">
        <v>121</v>
      </c>
      <c r="FS855">
        <v>25</v>
      </c>
      <c r="FT855">
        <v>6</v>
      </c>
      <c r="FU855">
        <v>12</v>
      </c>
      <c r="FV855">
        <v>10</v>
      </c>
      <c r="FW855">
        <v>7</v>
      </c>
      <c r="FX855">
        <v>1</v>
      </c>
      <c r="FY855">
        <v>3</v>
      </c>
      <c r="FZ855">
        <v>4</v>
      </c>
      <c r="GA855">
        <v>0</v>
      </c>
      <c r="GB855">
        <v>3</v>
      </c>
      <c r="GC855">
        <v>5</v>
      </c>
      <c r="GD855">
        <v>0</v>
      </c>
      <c r="GE855">
        <v>10</v>
      </c>
      <c r="GF855">
        <v>2</v>
      </c>
      <c r="GG855">
        <v>1</v>
      </c>
      <c r="GH855">
        <v>1</v>
      </c>
      <c r="GI855">
        <v>0</v>
      </c>
      <c r="GJ855">
        <v>0</v>
      </c>
      <c r="GK855">
        <v>0</v>
      </c>
      <c r="GL855">
        <v>1</v>
      </c>
      <c r="GM855">
        <v>2</v>
      </c>
      <c r="GN855">
        <v>0</v>
      </c>
      <c r="GO855">
        <v>25</v>
      </c>
      <c r="GP855">
        <v>3</v>
      </c>
      <c r="GQ855">
        <v>121</v>
      </c>
      <c r="GR855">
        <v>50</v>
      </c>
      <c r="GS855">
        <v>41</v>
      </c>
      <c r="GT855">
        <v>0</v>
      </c>
      <c r="GU855">
        <v>0</v>
      </c>
      <c r="GV855">
        <v>1</v>
      </c>
      <c r="GW855">
        <v>2</v>
      </c>
      <c r="GX855">
        <v>0</v>
      </c>
      <c r="GY855">
        <v>0</v>
      </c>
      <c r="GZ855">
        <v>0</v>
      </c>
      <c r="HA855">
        <v>1</v>
      </c>
      <c r="HB855">
        <v>0</v>
      </c>
      <c r="HC855">
        <v>1</v>
      </c>
      <c r="HD855">
        <v>0</v>
      </c>
      <c r="HE855">
        <v>0</v>
      </c>
      <c r="HF855">
        <v>1</v>
      </c>
      <c r="HG855">
        <v>0</v>
      </c>
      <c r="HH855">
        <v>0</v>
      </c>
      <c r="HI855">
        <v>0</v>
      </c>
      <c r="HJ855">
        <v>0</v>
      </c>
      <c r="HK855">
        <v>0</v>
      </c>
      <c r="HL855">
        <v>0</v>
      </c>
      <c r="HM855">
        <v>1</v>
      </c>
      <c r="HN855">
        <v>2</v>
      </c>
      <c r="HO855">
        <v>0</v>
      </c>
      <c r="HP855">
        <v>0</v>
      </c>
      <c r="HQ855">
        <v>50</v>
      </c>
      <c r="HR855">
        <v>2</v>
      </c>
      <c r="HS855">
        <v>0</v>
      </c>
      <c r="HT855">
        <v>0</v>
      </c>
      <c r="HU855">
        <v>0</v>
      </c>
      <c r="HV855">
        <v>0</v>
      </c>
      <c r="HW855">
        <v>0</v>
      </c>
      <c r="HX855">
        <v>0</v>
      </c>
      <c r="HY855">
        <v>0</v>
      </c>
      <c r="HZ855">
        <v>0</v>
      </c>
      <c r="IA855">
        <v>0</v>
      </c>
      <c r="IB855">
        <v>0</v>
      </c>
      <c r="IC855">
        <v>0</v>
      </c>
      <c r="ID855">
        <v>2</v>
      </c>
      <c r="IE855">
        <v>2</v>
      </c>
    </row>
    <row r="856" spans="1:239">
      <c r="A856" t="s">
        <v>139</v>
      </c>
      <c r="B856" t="s">
        <v>70</v>
      </c>
      <c r="C856" t="str">
        <f>"066201"</f>
        <v>066201</v>
      </c>
      <c r="D856" t="s">
        <v>138</v>
      </c>
      <c r="E856">
        <v>2</v>
      </c>
      <c r="F856">
        <v>2022</v>
      </c>
      <c r="G856">
        <v>1550</v>
      </c>
      <c r="H856">
        <v>500</v>
      </c>
      <c r="I856">
        <v>1050</v>
      </c>
      <c r="J856">
        <v>0</v>
      </c>
      <c r="K856">
        <v>8</v>
      </c>
      <c r="L856">
        <v>2</v>
      </c>
      <c r="M856">
        <v>2</v>
      </c>
      <c r="N856">
        <v>0</v>
      </c>
      <c r="O856">
        <v>0</v>
      </c>
      <c r="P856">
        <v>0</v>
      </c>
      <c r="Q856">
        <v>0</v>
      </c>
      <c r="R856">
        <v>2</v>
      </c>
      <c r="S856">
        <v>1052</v>
      </c>
      <c r="T856">
        <v>2</v>
      </c>
      <c r="U856">
        <v>0</v>
      </c>
      <c r="V856">
        <v>1052</v>
      </c>
      <c r="W856">
        <v>25</v>
      </c>
      <c r="X856">
        <v>15</v>
      </c>
      <c r="Y856">
        <v>5</v>
      </c>
      <c r="Z856">
        <v>0</v>
      </c>
      <c r="AA856">
        <v>1027</v>
      </c>
      <c r="AB856">
        <v>397</v>
      </c>
      <c r="AC856">
        <v>269</v>
      </c>
      <c r="AD856">
        <v>15</v>
      </c>
      <c r="AE856">
        <v>16</v>
      </c>
      <c r="AF856">
        <v>5</v>
      </c>
      <c r="AG856">
        <v>6</v>
      </c>
      <c r="AH856">
        <v>2</v>
      </c>
      <c r="AI856">
        <v>6</v>
      </c>
      <c r="AJ856">
        <v>0</v>
      </c>
      <c r="AK856">
        <v>23</v>
      </c>
      <c r="AL856">
        <v>7</v>
      </c>
      <c r="AM856">
        <v>0</v>
      </c>
      <c r="AN856">
        <v>1</v>
      </c>
      <c r="AO856">
        <v>0</v>
      </c>
      <c r="AP856">
        <v>29</v>
      </c>
      <c r="AQ856">
        <v>0</v>
      </c>
      <c r="AR856">
        <v>2</v>
      </c>
      <c r="AS856">
        <v>0</v>
      </c>
      <c r="AT856">
        <v>3</v>
      </c>
      <c r="AU856">
        <v>0</v>
      </c>
      <c r="AV856">
        <v>1</v>
      </c>
      <c r="AW856">
        <v>9</v>
      </c>
      <c r="AX856">
        <v>1</v>
      </c>
      <c r="AY856">
        <v>0</v>
      </c>
      <c r="AZ856">
        <v>2</v>
      </c>
      <c r="BA856">
        <v>397</v>
      </c>
      <c r="BB856">
        <v>174</v>
      </c>
      <c r="BC856">
        <v>129</v>
      </c>
      <c r="BD856">
        <v>23</v>
      </c>
      <c r="BE856">
        <v>2</v>
      </c>
      <c r="BF856">
        <v>1</v>
      </c>
      <c r="BG856">
        <v>2</v>
      </c>
      <c r="BH856">
        <v>0</v>
      </c>
      <c r="BI856">
        <v>4</v>
      </c>
      <c r="BJ856">
        <v>0</v>
      </c>
      <c r="BK856">
        <v>1</v>
      </c>
      <c r="BL856">
        <v>0</v>
      </c>
      <c r="BM856">
        <v>1</v>
      </c>
      <c r="BN856">
        <v>0</v>
      </c>
      <c r="BO856">
        <v>0</v>
      </c>
      <c r="BP856">
        <v>0</v>
      </c>
      <c r="BQ856">
        <v>1</v>
      </c>
      <c r="BR856">
        <v>0</v>
      </c>
      <c r="BS856">
        <v>1</v>
      </c>
      <c r="BT856">
        <v>0</v>
      </c>
      <c r="BU856">
        <v>0</v>
      </c>
      <c r="BV856">
        <v>3</v>
      </c>
      <c r="BW856">
        <v>1</v>
      </c>
      <c r="BX856">
        <v>3</v>
      </c>
      <c r="BY856">
        <v>0</v>
      </c>
      <c r="BZ856">
        <v>2</v>
      </c>
      <c r="CA856">
        <v>174</v>
      </c>
      <c r="CB856">
        <v>44</v>
      </c>
      <c r="CC856">
        <v>23</v>
      </c>
      <c r="CD856">
        <v>2</v>
      </c>
      <c r="CE856">
        <v>1</v>
      </c>
      <c r="CF856">
        <v>2</v>
      </c>
      <c r="CG856">
        <v>1</v>
      </c>
      <c r="CH856">
        <v>0</v>
      </c>
      <c r="CI856">
        <v>0</v>
      </c>
      <c r="CJ856">
        <v>0</v>
      </c>
      <c r="CK856">
        <v>3</v>
      </c>
      <c r="CL856">
        <v>2</v>
      </c>
      <c r="CM856">
        <v>1</v>
      </c>
      <c r="CN856">
        <v>2</v>
      </c>
      <c r="CO856">
        <v>0</v>
      </c>
      <c r="CP856">
        <v>7</v>
      </c>
      <c r="CQ856">
        <v>44</v>
      </c>
      <c r="CR856">
        <v>57</v>
      </c>
      <c r="CS856">
        <v>37</v>
      </c>
      <c r="CT856">
        <v>0</v>
      </c>
      <c r="CU856">
        <v>4</v>
      </c>
      <c r="CV856">
        <v>1</v>
      </c>
      <c r="CW856">
        <v>0</v>
      </c>
      <c r="CX856">
        <v>2</v>
      </c>
      <c r="CY856">
        <v>0</v>
      </c>
      <c r="CZ856">
        <v>0</v>
      </c>
      <c r="DA856">
        <v>3</v>
      </c>
      <c r="DB856">
        <v>2</v>
      </c>
      <c r="DC856">
        <v>1</v>
      </c>
      <c r="DD856">
        <v>2</v>
      </c>
      <c r="DE856">
        <v>0</v>
      </c>
      <c r="DF856">
        <v>2</v>
      </c>
      <c r="DG856">
        <v>0</v>
      </c>
      <c r="DH856">
        <v>0</v>
      </c>
      <c r="DI856">
        <v>0</v>
      </c>
      <c r="DJ856">
        <v>0</v>
      </c>
      <c r="DK856">
        <v>0</v>
      </c>
      <c r="DL856">
        <v>1</v>
      </c>
      <c r="DM856">
        <v>1</v>
      </c>
      <c r="DN856">
        <v>1</v>
      </c>
      <c r="DO856">
        <v>0</v>
      </c>
      <c r="DP856">
        <v>0</v>
      </c>
      <c r="DQ856">
        <v>57</v>
      </c>
      <c r="DR856">
        <v>48</v>
      </c>
      <c r="DS856">
        <v>7</v>
      </c>
      <c r="DT856">
        <v>0</v>
      </c>
      <c r="DU856">
        <v>2</v>
      </c>
      <c r="DV856">
        <v>12</v>
      </c>
      <c r="DW856">
        <v>2</v>
      </c>
      <c r="DX856">
        <v>0</v>
      </c>
      <c r="DY856">
        <v>9</v>
      </c>
      <c r="DZ856">
        <v>0</v>
      </c>
      <c r="EA856">
        <v>4</v>
      </c>
      <c r="EB856">
        <v>0</v>
      </c>
      <c r="EC856">
        <v>0</v>
      </c>
      <c r="ED856">
        <v>2</v>
      </c>
      <c r="EE856">
        <v>5</v>
      </c>
      <c r="EF856">
        <v>1</v>
      </c>
      <c r="EG856">
        <v>1</v>
      </c>
      <c r="EH856">
        <v>0</v>
      </c>
      <c r="EI856">
        <v>0</v>
      </c>
      <c r="EJ856">
        <v>0</v>
      </c>
      <c r="EK856">
        <v>2</v>
      </c>
      <c r="EL856">
        <v>0</v>
      </c>
      <c r="EM856">
        <v>0</v>
      </c>
      <c r="EN856">
        <v>0</v>
      </c>
      <c r="EO856">
        <v>0</v>
      </c>
      <c r="EP856">
        <v>1</v>
      </c>
      <c r="EQ856">
        <v>48</v>
      </c>
      <c r="ER856">
        <v>123</v>
      </c>
      <c r="ES856">
        <v>22</v>
      </c>
      <c r="ET856">
        <v>13</v>
      </c>
      <c r="EU856">
        <v>3</v>
      </c>
      <c r="EV856">
        <v>50</v>
      </c>
      <c r="EW856">
        <v>0</v>
      </c>
      <c r="EX856">
        <v>2</v>
      </c>
      <c r="EY856">
        <v>1</v>
      </c>
      <c r="EZ856">
        <v>13</v>
      </c>
      <c r="FA856">
        <v>1</v>
      </c>
      <c r="FB856">
        <v>3</v>
      </c>
      <c r="FC856">
        <v>1</v>
      </c>
      <c r="FD856">
        <v>2</v>
      </c>
      <c r="FE856">
        <v>0</v>
      </c>
      <c r="FF856">
        <v>0</v>
      </c>
      <c r="FG856">
        <v>0</v>
      </c>
      <c r="FH856">
        <v>1</v>
      </c>
      <c r="FI856">
        <v>1</v>
      </c>
      <c r="FJ856">
        <v>0</v>
      </c>
      <c r="FK856">
        <v>1</v>
      </c>
      <c r="FL856">
        <v>1</v>
      </c>
      <c r="FM856">
        <v>1</v>
      </c>
      <c r="FN856">
        <v>0</v>
      </c>
      <c r="FO856">
        <v>2</v>
      </c>
      <c r="FP856">
        <v>5</v>
      </c>
      <c r="FQ856">
        <v>123</v>
      </c>
      <c r="FR856">
        <v>131</v>
      </c>
      <c r="FS856">
        <v>16</v>
      </c>
      <c r="FT856">
        <v>7</v>
      </c>
      <c r="FU856">
        <v>21</v>
      </c>
      <c r="FV856">
        <v>11</v>
      </c>
      <c r="FW856">
        <v>2</v>
      </c>
      <c r="FX856">
        <v>0</v>
      </c>
      <c r="FY856">
        <v>7</v>
      </c>
      <c r="FZ856">
        <v>4</v>
      </c>
      <c r="GA856">
        <v>0</v>
      </c>
      <c r="GB856">
        <v>5</v>
      </c>
      <c r="GC856">
        <v>6</v>
      </c>
      <c r="GD856">
        <v>0</v>
      </c>
      <c r="GE856">
        <v>6</v>
      </c>
      <c r="GF856">
        <v>4</v>
      </c>
      <c r="GG856">
        <v>1</v>
      </c>
      <c r="GH856">
        <v>0</v>
      </c>
      <c r="GI856">
        <v>0</v>
      </c>
      <c r="GJ856">
        <v>1</v>
      </c>
      <c r="GK856">
        <v>0</v>
      </c>
      <c r="GL856">
        <v>1</v>
      </c>
      <c r="GM856">
        <v>0</v>
      </c>
      <c r="GN856">
        <v>0</v>
      </c>
      <c r="GO856">
        <v>36</v>
      </c>
      <c r="GP856">
        <v>3</v>
      </c>
      <c r="GQ856">
        <v>131</v>
      </c>
      <c r="GR856">
        <v>52</v>
      </c>
      <c r="GS856">
        <v>39</v>
      </c>
      <c r="GT856">
        <v>1</v>
      </c>
      <c r="GU856">
        <v>1</v>
      </c>
      <c r="GV856">
        <v>0</v>
      </c>
      <c r="GW856">
        <v>0</v>
      </c>
      <c r="GX856">
        <v>0</v>
      </c>
      <c r="GY856">
        <v>0</v>
      </c>
      <c r="GZ856">
        <v>0</v>
      </c>
      <c r="HA856">
        <v>0</v>
      </c>
      <c r="HB856">
        <v>1</v>
      </c>
      <c r="HC856">
        <v>0</v>
      </c>
      <c r="HD856">
        <v>0</v>
      </c>
      <c r="HE856">
        <v>0</v>
      </c>
      <c r="HF856">
        <v>1</v>
      </c>
      <c r="HG856">
        <v>1</v>
      </c>
      <c r="HH856">
        <v>0</v>
      </c>
      <c r="HI856">
        <v>0</v>
      </c>
      <c r="HJ856">
        <v>0</v>
      </c>
      <c r="HK856">
        <v>0</v>
      </c>
      <c r="HL856">
        <v>2</v>
      </c>
      <c r="HM856">
        <v>4</v>
      </c>
      <c r="HN856">
        <v>1</v>
      </c>
      <c r="HO856">
        <v>0</v>
      </c>
      <c r="HP856">
        <v>1</v>
      </c>
      <c r="HQ856">
        <v>52</v>
      </c>
      <c r="HR856">
        <v>1</v>
      </c>
      <c r="HS856">
        <v>0</v>
      </c>
      <c r="HT856">
        <v>0</v>
      </c>
      <c r="HU856">
        <v>0</v>
      </c>
      <c r="HV856">
        <v>0</v>
      </c>
      <c r="HW856">
        <v>0</v>
      </c>
      <c r="HX856">
        <v>0</v>
      </c>
      <c r="HY856">
        <v>0</v>
      </c>
      <c r="HZ856">
        <v>0</v>
      </c>
      <c r="IA856">
        <v>0</v>
      </c>
      <c r="IB856">
        <v>0</v>
      </c>
      <c r="IC856">
        <v>0</v>
      </c>
      <c r="ID856">
        <v>1</v>
      </c>
      <c r="IE856">
        <v>1</v>
      </c>
    </row>
    <row r="857" spans="1:239">
      <c r="A857" t="s">
        <v>137</v>
      </c>
      <c r="B857" t="s">
        <v>70</v>
      </c>
      <c r="C857" t="str">
        <f>"066201"</f>
        <v>066201</v>
      </c>
      <c r="D857" t="s">
        <v>136</v>
      </c>
      <c r="E857">
        <v>3</v>
      </c>
      <c r="F857">
        <v>2058</v>
      </c>
      <c r="G857">
        <v>1590</v>
      </c>
      <c r="H857">
        <v>522</v>
      </c>
      <c r="I857">
        <v>1068</v>
      </c>
      <c r="J857">
        <v>1</v>
      </c>
      <c r="K857">
        <v>13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1068</v>
      </c>
      <c r="T857">
        <v>0</v>
      </c>
      <c r="U857">
        <v>0</v>
      </c>
      <c r="V857">
        <v>1068</v>
      </c>
      <c r="W857">
        <v>21</v>
      </c>
      <c r="X857">
        <v>10</v>
      </c>
      <c r="Y857">
        <v>11</v>
      </c>
      <c r="Z857">
        <v>0</v>
      </c>
      <c r="AA857">
        <v>1047</v>
      </c>
      <c r="AB857">
        <v>458</v>
      </c>
      <c r="AC857">
        <v>262</v>
      </c>
      <c r="AD857">
        <v>25</v>
      </c>
      <c r="AE857">
        <v>6</v>
      </c>
      <c r="AF857">
        <v>0</v>
      </c>
      <c r="AG857">
        <v>6</v>
      </c>
      <c r="AH857">
        <v>0</v>
      </c>
      <c r="AI857">
        <v>11</v>
      </c>
      <c r="AJ857">
        <v>2</v>
      </c>
      <c r="AK857">
        <v>22</v>
      </c>
      <c r="AL857">
        <v>14</v>
      </c>
      <c r="AM857">
        <v>1</v>
      </c>
      <c r="AN857">
        <v>1</v>
      </c>
      <c r="AO857">
        <v>2</v>
      </c>
      <c r="AP857">
        <v>89</v>
      </c>
      <c r="AQ857">
        <v>0</v>
      </c>
      <c r="AR857">
        <v>2</v>
      </c>
      <c r="AS857">
        <v>0</v>
      </c>
      <c r="AT857">
        <v>0</v>
      </c>
      <c r="AU857">
        <v>0</v>
      </c>
      <c r="AV857">
        <v>1</v>
      </c>
      <c r="AW857">
        <v>5</v>
      </c>
      <c r="AX857">
        <v>3</v>
      </c>
      <c r="AY857">
        <v>1</v>
      </c>
      <c r="AZ857">
        <v>5</v>
      </c>
      <c r="BA857">
        <v>458</v>
      </c>
      <c r="BB857">
        <v>143</v>
      </c>
      <c r="BC857">
        <v>88</v>
      </c>
      <c r="BD857">
        <v>31</v>
      </c>
      <c r="BE857">
        <v>3</v>
      </c>
      <c r="BF857">
        <v>1</v>
      </c>
      <c r="BG857">
        <v>6</v>
      </c>
      <c r="BH857">
        <v>1</v>
      </c>
      <c r="BI857">
        <v>5</v>
      </c>
      <c r="BJ857">
        <v>0</v>
      </c>
      <c r="BK857">
        <v>0</v>
      </c>
      <c r="BL857">
        <v>1</v>
      </c>
      <c r="BM857">
        <v>0</v>
      </c>
      <c r="BN857">
        <v>1</v>
      </c>
      <c r="BO857">
        <v>0</v>
      </c>
      <c r="BP857">
        <v>0</v>
      </c>
      <c r="BQ857">
        <v>0</v>
      </c>
      <c r="BR857">
        <v>2</v>
      </c>
      <c r="BS857">
        <v>1</v>
      </c>
      <c r="BT857">
        <v>1</v>
      </c>
      <c r="BU857">
        <v>0</v>
      </c>
      <c r="BV857">
        <v>0</v>
      </c>
      <c r="BW857">
        <v>0</v>
      </c>
      <c r="BX857">
        <v>2</v>
      </c>
      <c r="BY857">
        <v>0</v>
      </c>
      <c r="BZ857">
        <v>0</v>
      </c>
      <c r="CA857">
        <v>143</v>
      </c>
      <c r="CB857">
        <v>41</v>
      </c>
      <c r="CC857">
        <v>23</v>
      </c>
      <c r="CD857">
        <v>0</v>
      </c>
      <c r="CE857">
        <v>6</v>
      </c>
      <c r="CF857">
        <v>0</v>
      </c>
      <c r="CG857">
        <v>0</v>
      </c>
      <c r="CH857">
        <v>1</v>
      </c>
      <c r="CI857">
        <v>2</v>
      </c>
      <c r="CJ857">
        <v>0</v>
      </c>
      <c r="CK857">
        <v>0</v>
      </c>
      <c r="CL857">
        <v>1</v>
      </c>
      <c r="CM857">
        <v>0</v>
      </c>
      <c r="CN857">
        <v>3</v>
      </c>
      <c r="CO857">
        <v>1</v>
      </c>
      <c r="CP857">
        <v>4</v>
      </c>
      <c r="CQ857">
        <v>41</v>
      </c>
      <c r="CR857">
        <v>59</v>
      </c>
      <c r="CS857">
        <v>33</v>
      </c>
      <c r="CT857">
        <v>0</v>
      </c>
      <c r="CU857">
        <v>4</v>
      </c>
      <c r="CV857">
        <v>1</v>
      </c>
      <c r="CW857">
        <v>2</v>
      </c>
      <c r="CX857">
        <v>0</v>
      </c>
      <c r="CY857">
        <v>0</v>
      </c>
      <c r="CZ857">
        <v>0</v>
      </c>
      <c r="DA857">
        <v>0</v>
      </c>
      <c r="DB857">
        <v>1</v>
      </c>
      <c r="DC857">
        <v>5</v>
      </c>
      <c r="DD857">
        <v>1</v>
      </c>
      <c r="DE857">
        <v>0</v>
      </c>
      <c r="DF857">
        <v>3</v>
      </c>
      <c r="DG857">
        <v>0</v>
      </c>
      <c r="DH857">
        <v>0</v>
      </c>
      <c r="DI857">
        <v>2</v>
      </c>
      <c r="DJ857">
        <v>0</v>
      </c>
      <c r="DK857">
        <v>0</v>
      </c>
      <c r="DL857">
        <v>0</v>
      </c>
      <c r="DM857">
        <v>1</v>
      </c>
      <c r="DN857">
        <v>0</v>
      </c>
      <c r="DO857">
        <v>1</v>
      </c>
      <c r="DP857">
        <v>5</v>
      </c>
      <c r="DQ857">
        <v>59</v>
      </c>
      <c r="DR857">
        <v>44</v>
      </c>
      <c r="DS857">
        <v>8</v>
      </c>
      <c r="DT857">
        <v>2</v>
      </c>
      <c r="DU857">
        <v>2</v>
      </c>
      <c r="DV857">
        <v>1</v>
      </c>
      <c r="DW857">
        <v>7</v>
      </c>
      <c r="DX857">
        <v>0</v>
      </c>
      <c r="DY857">
        <v>7</v>
      </c>
      <c r="DZ857">
        <v>0</v>
      </c>
      <c r="EA857">
        <v>3</v>
      </c>
      <c r="EB857">
        <v>0</v>
      </c>
      <c r="EC857">
        <v>1</v>
      </c>
      <c r="ED857">
        <v>0</v>
      </c>
      <c r="EE857">
        <v>9</v>
      </c>
      <c r="EF857">
        <v>0</v>
      </c>
      <c r="EG857">
        <v>0</v>
      </c>
      <c r="EH857">
        <v>0</v>
      </c>
      <c r="EI857">
        <v>0</v>
      </c>
      <c r="EJ857">
        <v>0</v>
      </c>
      <c r="EK857">
        <v>0</v>
      </c>
      <c r="EL857">
        <v>0</v>
      </c>
      <c r="EM857">
        <v>0</v>
      </c>
      <c r="EN857">
        <v>0</v>
      </c>
      <c r="EO857">
        <v>3</v>
      </c>
      <c r="EP857">
        <v>1</v>
      </c>
      <c r="EQ857">
        <v>44</v>
      </c>
      <c r="ER857">
        <v>91</v>
      </c>
      <c r="ES857">
        <v>17</v>
      </c>
      <c r="ET857">
        <v>7</v>
      </c>
      <c r="EU857">
        <v>4</v>
      </c>
      <c r="EV857">
        <v>33</v>
      </c>
      <c r="EW857">
        <v>0</v>
      </c>
      <c r="EX857">
        <v>3</v>
      </c>
      <c r="EY857">
        <v>0</v>
      </c>
      <c r="EZ857">
        <v>9</v>
      </c>
      <c r="FA857">
        <v>1</v>
      </c>
      <c r="FB857">
        <v>0</v>
      </c>
      <c r="FC857">
        <v>0</v>
      </c>
      <c r="FD857">
        <v>2</v>
      </c>
      <c r="FE857">
        <v>0</v>
      </c>
      <c r="FF857">
        <v>2</v>
      </c>
      <c r="FG857">
        <v>0</v>
      </c>
      <c r="FH857">
        <v>8</v>
      </c>
      <c r="FI857">
        <v>1</v>
      </c>
      <c r="FJ857">
        <v>0</v>
      </c>
      <c r="FK857">
        <v>0</v>
      </c>
      <c r="FL857">
        <v>0</v>
      </c>
      <c r="FM857">
        <v>1</v>
      </c>
      <c r="FN857">
        <v>0</v>
      </c>
      <c r="FO857">
        <v>0</v>
      </c>
      <c r="FP857">
        <v>3</v>
      </c>
      <c r="FQ857">
        <v>91</v>
      </c>
      <c r="FR857">
        <v>140</v>
      </c>
      <c r="FS857">
        <v>33</v>
      </c>
      <c r="FT857">
        <v>9</v>
      </c>
      <c r="FU857">
        <v>20</v>
      </c>
      <c r="FV857">
        <v>4</v>
      </c>
      <c r="FW857">
        <v>2</v>
      </c>
      <c r="FX857">
        <v>0</v>
      </c>
      <c r="FY857">
        <v>4</v>
      </c>
      <c r="FZ857">
        <v>3</v>
      </c>
      <c r="GA857">
        <v>4</v>
      </c>
      <c r="GB857">
        <v>5</v>
      </c>
      <c r="GC857">
        <v>5</v>
      </c>
      <c r="GD857">
        <v>0</v>
      </c>
      <c r="GE857">
        <v>1</v>
      </c>
      <c r="GF857">
        <v>2</v>
      </c>
      <c r="GG857">
        <v>0</v>
      </c>
      <c r="GH857">
        <v>0</v>
      </c>
      <c r="GI857">
        <v>2</v>
      </c>
      <c r="GJ857">
        <v>0</v>
      </c>
      <c r="GK857">
        <v>1</v>
      </c>
      <c r="GL857">
        <v>0</v>
      </c>
      <c r="GM857">
        <v>1</v>
      </c>
      <c r="GN857">
        <v>0</v>
      </c>
      <c r="GO857">
        <v>40</v>
      </c>
      <c r="GP857">
        <v>4</v>
      </c>
      <c r="GQ857">
        <v>140</v>
      </c>
      <c r="GR857">
        <v>69</v>
      </c>
      <c r="GS857">
        <v>51</v>
      </c>
      <c r="GT857">
        <v>6</v>
      </c>
      <c r="GU857">
        <v>3</v>
      </c>
      <c r="GV857">
        <v>0</v>
      </c>
      <c r="GW857">
        <v>0</v>
      </c>
      <c r="GX857">
        <v>0</v>
      </c>
      <c r="GY857">
        <v>0</v>
      </c>
      <c r="GZ857">
        <v>0</v>
      </c>
      <c r="HA857">
        <v>0</v>
      </c>
      <c r="HB857">
        <v>0</v>
      </c>
      <c r="HC857">
        <v>0</v>
      </c>
      <c r="HD857">
        <v>0</v>
      </c>
      <c r="HE857">
        <v>0</v>
      </c>
      <c r="HF857">
        <v>0</v>
      </c>
      <c r="HG857">
        <v>0</v>
      </c>
      <c r="HH857">
        <v>0</v>
      </c>
      <c r="HI857">
        <v>1</v>
      </c>
      <c r="HJ857">
        <v>0</v>
      </c>
      <c r="HK857">
        <v>0</v>
      </c>
      <c r="HL857">
        <v>0</v>
      </c>
      <c r="HM857">
        <v>6</v>
      </c>
      <c r="HN857">
        <v>2</v>
      </c>
      <c r="HO857">
        <v>0</v>
      </c>
      <c r="HP857">
        <v>0</v>
      </c>
      <c r="HQ857">
        <v>69</v>
      </c>
      <c r="HR857">
        <v>2</v>
      </c>
      <c r="HS857">
        <v>0</v>
      </c>
      <c r="HT857">
        <v>2</v>
      </c>
      <c r="HU857">
        <v>0</v>
      </c>
      <c r="HV857">
        <v>0</v>
      </c>
      <c r="HW857">
        <v>0</v>
      </c>
      <c r="HX857">
        <v>0</v>
      </c>
      <c r="HY857">
        <v>0</v>
      </c>
      <c r="HZ857">
        <v>0</v>
      </c>
      <c r="IA857">
        <v>0</v>
      </c>
      <c r="IB857">
        <v>0</v>
      </c>
      <c r="IC857">
        <v>0</v>
      </c>
      <c r="ID857">
        <v>0</v>
      </c>
      <c r="IE857">
        <v>2</v>
      </c>
    </row>
    <row r="858" spans="1:239">
      <c r="A858" t="s">
        <v>135</v>
      </c>
      <c r="B858" t="s">
        <v>70</v>
      </c>
      <c r="C858" t="str">
        <f>"066201"</f>
        <v>066201</v>
      </c>
      <c r="D858" t="s">
        <v>134</v>
      </c>
      <c r="E858">
        <v>4</v>
      </c>
      <c r="F858">
        <v>1550</v>
      </c>
      <c r="G858">
        <v>1190</v>
      </c>
      <c r="H858">
        <v>451</v>
      </c>
      <c r="I858">
        <v>739</v>
      </c>
      <c r="J858">
        <v>0</v>
      </c>
      <c r="K858">
        <v>5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739</v>
      </c>
      <c r="T858">
        <v>0</v>
      </c>
      <c r="U858">
        <v>0</v>
      </c>
      <c r="V858">
        <v>739</v>
      </c>
      <c r="W858">
        <v>15</v>
      </c>
      <c r="X858">
        <v>11</v>
      </c>
      <c r="Y858">
        <v>4</v>
      </c>
      <c r="Z858">
        <v>0</v>
      </c>
      <c r="AA858">
        <v>724</v>
      </c>
      <c r="AB858">
        <v>313</v>
      </c>
      <c r="AC858">
        <v>198</v>
      </c>
      <c r="AD858">
        <v>12</v>
      </c>
      <c r="AE858">
        <v>13</v>
      </c>
      <c r="AF858">
        <v>1</v>
      </c>
      <c r="AG858">
        <v>2</v>
      </c>
      <c r="AH858">
        <v>1</v>
      </c>
      <c r="AI858">
        <v>3</v>
      </c>
      <c r="AJ858">
        <v>1</v>
      </c>
      <c r="AK858">
        <v>12</v>
      </c>
      <c r="AL858">
        <v>5</v>
      </c>
      <c r="AM858">
        <v>0</v>
      </c>
      <c r="AN858">
        <v>0</v>
      </c>
      <c r="AO858">
        <v>0</v>
      </c>
      <c r="AP858">
        <v>39</v>
      </c>
      <c r="AQ858">
        <v>2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19</v>
      </c>
      <c r="AX858">
        <v>0</v>
      </c>
      <c r="AY858">
        <v>0</v>
      </c>
      <c r="AZ858">
        <v>5</v>
      </c>
      <c r="BA858">
        <v>313</v>
      </c>
      <c r="BB858">
        <v>145</v>
      </c>
      <c r="BC858">
        <v>116</v>
      </c>
      <c r="BD858">
        <v>15</v>
      </c>
      <c r="BE858">
        <v>3</v>
      </c>
      <c r="BF858">
        <v>2</v>
      </c>
      <c r="BG858">
        <v>1</v>
      </c>
      <c r="BH858">
        <v>0</v>
      </c>
      <c r="BI858">
        <v>1</v>
      </c>
      <c r="BJ858">
        <v>1</v>
      </c>
      <c r="BK858">
        <v>0</v>
      </c>
      <c r="BL858">
        <v>0</v>
      </c>
      <c r="BM858">
        <v>0</v>
      </c>
      <c r="BN858">
        <v>1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1</v>
      </c>
      <c r="BX858">
        <v>3</v>
      </c>
      <c r="BY858">
        <v>1</v>
      </c>
      <c r="BZ858">
        <v>0</v>
      </c>
      <c r="CA858">
        <v>145</v>
      </c>
      <c r="CB858">
        <v>15</v>
      </c>
      <c r="CC858">
        <v>11</v>
      </c>
      <c r="CD858">
        <v>1</v>
      </c>
      <c r="CE858">
        <v>0</v>
      </c>
      <c r="CF858">
        <v>0</v>
      </c>
      <c r="CG858">
        <v>0</v>
      </c>
      <c r="CH858">
        <v>1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1</v>
      </c>
      <c r="CO858">
        <v>0</v>
      </c>
      <c r="CP858">
        <v>1</v>
      </c>
      <c r="CQ858">
        <v>15</v>
      </c>
      <c r="CR858">
        <v>54</v>
      </c>
      <c r="CS858">
        <v>27</v>
      </c>
      <c r="CT858">
        <v>0</v>
      </c>
      <c r="CU858">
        <v>0</v>
      </c>
      <c r="CV858">
        <v>2</v>
      </c>
      <c r="CW858">
        <v>0</v>
      </c>
      <c r="CX858">
        <v>1</v>
      </c>
      <c r="CY858">
        <v>0</v>
      </c>
      <c r="CZ858">
        <v>0</v>
      </c>
      <c r="DA858">
        <v>1</v>
      </c>
      <c r="DB858">
        <v>0</v>
      </c>
      <c r="DC858">
        <v>14</v>
      </c>
      <c r="DD858">
        <v>1</v>
      </c>
      <c r="DE858">
        <v>0</v>
      </c>
      <c r="DF858">
        <v>4</v>
      </c>
      <c r="DG858">
        <v>0</v>
      </c>
      <c r="DH858">
        <v>0</v>
      </c>
      <c r="DI858">
        <v>0</v>
      </c>
      <c r="DJ858">
        <v>0</v>
      </c>
      <c r="DK858">
        <v>0</v>
      </c>
      <c r="DL858">
        <v>0</v>
      </c>
      <c r="DM858">
        <v>0</v>
      </c>
      <c r="DN858">
        <v>1</v>
      </c>
      <c r="DO858">
        <v>0</v>
      </c>
      <c r="DP858">
        <v>3</v>
      </c>
      <c r="DQ858">
        <v>54</v>
      </c>
      <c r="DR858">
        <v>24</v>
      </c>
      <c r="DS858">
        <v>0</v>
      </c>
      <c r="DT858">
        <v>1</v>
      </c>
      <c r="DU858">
        <v>0</v>
      </c>
      <c r="DV858">
        <v>7</v>
      </c>
      <c r="DW858">
        <v>1</v>
      </c>
      <c r="DX858">
        <v>0</v>
      </c>
      <c r="DY858">
        <v>6</v>
      </c>
      <c r="DZ858">
        <v>1</v>
      </c>
      <c r="EA858">
        <v>5</v>
      </c>
      <c r="EB858">
        <v>0</v>
      </c>
      <c r="EC858">
        <v>0</v>
      </c>
      <c r="ED858">
        <v>0</v>
      </c>
      <c r="EE858">
        <v>2</v>
      </c>
      <c r="EF858">
        <v>0</v>
      </c>
      <c r="EG858">
        <v>0</v>
      </c>
      <c r="EH858">
        <v>0</v>
      </c>
      <c r="EI858">
        <v>0</v>
      </c>
      <c r="EJ858">
        <v>0</v>
      </c>
      <c r="EK858">
        <v>1</v>
      </c>
      <c r="EL858">
        <v>0</v>
      </c>
      <c r="EM858">
        <v>0</v>
      </c>
      <c r="EN858">
        <v>0</v>
      </c>
      <c r="EO858">
        <v>0</v>
      </c>
      <c r="EP858">
        <v>0</v>
      </c>
      <c r="EQ858">
        <v>24</v>
      </c>
      <c r="ER858">
        <v>74</v>
      </c>
      <c r="ES858">
        <v>14</v>
      </c>
      <c r="ET858">
        <v>6</v>
      </c>
      <c r="EU858">
        <v>2</v>
      </c>
      <c r="EV858">
        <v>32</v>
      </c>
      <c r="EW858">
        <v>0</v>
      </c>
      <c r="EX858">
        <v>0</v>
      </c>
      <c r="EY858">
        <v>1</v>
      </c>
      <c r="EZ858">
        <v>10</v>
      </c>
      <c r="FA858">
        <v>2</v>
      </c>
      <c r="FB858">
        <v>0</v>
      </c>
      <c r="FC858">
        <v>0</v>
      </c>
      <c r="FD858">
        <v>0</v>
      </c>
      <c r="FE858">
        <v>0</v>
      </c>
      <c r="FF858">
        <v>1</v>
      </c>
      <c r="FG858">
        <v>0</v>
      </c>
      <c r="FH858">
        <v>0</v>
      </c>
      <c r="FI858">
        <v>0</v>
      </c>
      <c r="FJ858">
        <v>1</v>
      </c>
      <c r="FK858">
        <v>0</v>
      </c>
      <c r="FL858">
        <v>4</v>
      </c>
      <c r="FM858">
        <v>0</v>
      </c>
      <c r="FN858">
        <v>0</v>
      </c>
      <c r="FO858">
        <v>1</v>
      </c>
      <c r="FP858">
        <v>0</v>
      </c>
      <c r="FQ858">
        <v>74</v>
      </c>
      <c r="FR858">
        <v>67</v>
      </c>
      <c r="FS858">
        <v>12</v>
      </c>
      <c r="FT858">
        <v>1</v>
      </c>
      <c r="FU858">
        <v>10</v>
      </c>
      <c r="FV858">
        <v>4</v>
      </c>
      <c r="FW858">
        <v>0</v>
      </c>
      <c r="FX858">
        <v>0</v>
      </c>
      <c r="FY858">
        <v>3</v>
      </c>
      <c r="FZ858">
        <v>2</v>
      </c>
      <c r="GA858">
        <v>1</v>
      </c>
      <c r="GB858">
        <v>6</v>
      </c>
      <c r="GC858">
        <v>8</v>
      </c>
      <c r="GD858">
        <v>0</v>
      </c>
      <c r="GE858">
        <v>2</v>
      </c>
      <c r="GF858">
        <v>3</v>
      </c>
      <c r="GG858">
        <v>0</v>
      </c>
      <c r="GH858">
        <v>2</v>
      </c>
      <c r="GI858">
        <v>1</v>
      </c>
      <c r="GJ858">
        <v>0</v>
      </c>
      <c r="GK858">
        <v>0</v>
      </c>
      <c r="GL858">
        <v>0</v>
      </c>
      <c r="GM858">
        <v>0</v>
      </c>
      <c r="GN858">
        <v>0</v>
      </c>
      <c r="GO858">
        <v>12</v>
      </c>
      <c r="GP858">
        <v>0</v>
      </c>
      <c r="GQ858">
        <v>67</v>
      </c>
      <c r="GR858">
        <v>30</v>
      </c>
      <c r="GS858">
        <v>20</v>
      </c>
      <c r="GT858">
        <v>2</v>
      </c>
      <c r="GU858">
        <v>0</v>
      </c>
      <c r="GV858">
        <v>0</v>
      </c>
      <c r="GW858">
        <v>1</v>
      </c>
      <c r="GX858">
        <v>0</v>
      </c>
      <c r="GY858">
        <v>0</v>
      </c>
      <c r="GZ858">
        <v>0</v>
      </c>
      <c r="HA858">
        <v>0</v>
      </c>
      <c r="HB858">
        <v>0</v>
      </c>
      <c r="HC858">
        <v>0</v>
      </c>
      <c r="HD858">
        <v>0</v>
      </c>
      <c r="HE858">
        <v>0</v>
      </c>
      <c r="HF858">
        <v>0</v>
      </c>
      <c r="HG858">
        <v>2</v>
      </c>
      <c r="HH858">
        <v>0</v>
      </c>
      <c r="HI858">
        <v>0</v>
      </c>
      <c r="HJ858">
        <v>0</v>
      </c>
      <c r="HK858">
        <v>1</v>
      </c>
      <c r="HL858">
        <v>0</v>
      </c>
      <c r="HM858">
        <v>4</v>
      </c>
      <c r="HN858">
        <v>0</v>
      </c>
      <c r="HO858">
        <v>0</v>
      </c>
      <c r="HP858">
        <v>0</v>
      </c>
      <c r="HQ858">
        <v>30</v>
      </c>
      <c r="HR858">
        <v>2</v>
      </c>
      <c r="HS858">
        <v>0</v>
      </c>
      <c r="HT858">
        <v>0</v>
      </c>
      <c r="HU858">
        <v>0</v>
      </c>
      <c r="HV858">
        <v>0</v>
      </c>
      <c r="HW858">
        <v>0</v>
      </c>
      <c r="HX858">
        <v>0</v>
      </c>
      <c r="HY858">
        <v>0</v>
      </c>
      <c r="HZ858">
        <v>0</v>
      </c>
      <c r="IA858">
        <v>0</v>
      </c>
      <c r="IB858">
        <v>1</v>
      </c>
      <c r="IC858">
        <v>1</v>
      </c>
      <c r="ID858">
        <v>0</v>
      </c>
      <c r="IE858">
        <v>2</v>
      </c>
    </row>
    <row r="859" spans="1:239">
      <c r="A859" t="s">
        <v>133</v>
      </c>
      <c r="B859" t="s">
        <v>70</v>
      </c>
      <c r="C859" t="str">
        <f>"066201"</f>
        <v>066201</v>
      </c>
      <c r="D859" t="s">
        <v>132</v>
      </c>
      <c r="E859">
        <v>5</v>
      </c>
      <c r="F859">
        <v>1698</v>
      </c>
      <c r="G859">
        <v>1300</v>
      </c>
      <c r="H859">
        <v>525</v>
      </c>
      <c r="I859">
        <v>775</v>
      </c>
      <c r="J859">
        <v>2</v>
      </c>
      <c r="K859">
        <v>4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775</v>
      </c>
      <c r="T859">
        <v>0</v>
      </c>
      <c r="U859">
        <v>0</v>
      </c>
      <c r="V859">
        <v>775</v>
      </c>
      <c r="W859">
        <v>7</v>
      </c>
      <c r="X859">
        <v>5</v>
      </c>
      <c r="Y859">
        <v>2</v>
      </c>
      <c r="Z859">
        <v>0</v>
      </c>
      <c r="AA859">
        <v>768</v>
      </c>
      <c r="AB859">
        <v>298</v>
      </c>
      <c r="AC859">
        <v>193</v>
      </c>
      <c r="AD859">
        <v>15</v>
      </c>
      <c r="AE859">
        <v>11</v>
      </c>
      <c r="AF859">
        <v>1</v>
      </c>
      <c r="AG859">
        <v>4</v>
      </c>
      <c r="AH859">
        <v>0</v>
      </c>
      <c r="AI859">
        <v>10</v>
      </c>
      <c r="AJ859">
        <v>0</v>
      </c>
      <c r="AK859">
        <v>11</v>
      </c>
      <c r="AL859">
        <v>5</v>
      </c>
      <c r="AM859">
        <v>0</v>
      </c>
      <c r="AN859">
        <v>1</v>
      </c>
      <c r="AO859">
        <v>0</v>
      </c>
      <c r="AP859">
        <v>33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3</v>
      </c>
      <c r="AW859">
        <v>8</v>
      </c>
      <c r="AX859">
        <v>0</v>
      </c>
      <c r="AY859">
        <v>2</v>
      </c>
      <c r="AZ859">
        <v>1</v>
      </c>
      <c r="BA859">
        <v>298</v>
      </c>
      <c r="BB859">
        <v>183</v>
      </c>
      <c r="BC859">
        <v>136</v>
      </c>
      <c r="BD859">
        <v>22</v>
      </c>
      <c r="BE859">
        <v>3</v>
      </c>
      <c r="BF859">
        <v>1</v>
      </c>
      <c r="BG859">
        <v>2</v>
      </c>
      <c r="BH859">
        <v>1</v>
      </c>
      <c r="BI859">
        <v>3</v>
      </c>
      <c r="BJ859">
        <v>0</v>
      </c>
      <c r="BK859">
        <v>0</v>
      </c>
      <c r="BL859">
        <v>2</v>
      </c>
      <c r="BM859">
        <v>0</v>
      </c>
      <c r="BN859">
        <v>1</v>
      </c>
      <c r="BO859">
        <v>0</v>
      </c>
      <c r="BP859">
        <v>0</v>
      </c>
      <c r="BQ859">
        <v>2</v>
      </c>
      <c r="BR859">
        <v>0</v>
      </c>
      <c r="BS859">
        <v>1</v>
      </c>
      <c r="BT859">
        <v>0</v>
      </c>
      <c r="BU859">
        <v>0</v>
      </c>
      <c r="BV859">
        <v>2</v>
      </c>
      <c r="BW859">
        <v>0</v>
      </c>
      <c r="BX859">
        <v>7</v>
      </c>
      <c r="BY859">
        <v>0</v>
      </c>
      <c r="BZ859">
        <v>0</v>
      </c>
      <c r="CA859">
        <v>183</v>
      </c>
      <c r="CB859">
        <v>29</v>
      </c>
      <c r="CC859">
        <v>18</v>
      </c>
      <c r="CD859">
        <v>1</v>
      </c>
      <c r="CE859">
        <v>0</v>
      </c>
      <c r="CF859">
        <v>1</v>
      </c>
      <c r="CG859">
        <v>1</v>
      </c>
      <c r="CH859">
        <v>0</v>
      </c>
      <c r="CI859">
        <v>0</v>
      </c>
      <c r="CJ859">
        <v>1</v>
      </c>
      <c r="CK859">
        <v>0</v>
      </c>
      <c r="CL859">
        <v>3</v>
      </c>
      <c r="CM859">
        <v>0</v>
      </c>
      <c r="CN859">
        <v>2</v>
      </c>
      <c r="CO859">
        <v>1</v>
      </c>
      <c r="CP859">
        <v>1</v>
      </c>
      <c r="CQ859">
        <v>29</v>
      </c>
      <c r="CR859">
        <v>38</v>
      </c>
      <c r="CS859">
        <v>21</v>
      </c>
      <c r="CT859">
        <v>3</v>
      </c>
      <c r="CU859">
        <v>0</v>
      </c>
      <c r="CV859">
        <v>0</v>
      </c>
      <c r="CW859">
        <v>1</v>
      </c>
      <c r="CX859">
        <v>2</v>
      </c>
      <c r="CY859">
        <v>0</v>
      </c>
      <c r="CZ859">
        <v>0</v>
      </c>
      <c r="DA859">
        <v>1</v>
      </c>
      <c r="DB859">
        <v>1</v>
      </c>
      <c r="DC859">
        <v>3</v>
      </c>
      <c r="DD859">
        <v>0</v>
      </c>
      <c r="DE859">
        <v>0</v>
      </c>
      <c r="DF859">
        <v>2</v>
      </c>
      <c r="DG859">
        <v>1</v>
      </c>
      <c r="DH859">
        <v>0</v>
      </c>
      <c r="DI859">
        <v>1</v>
      </c>
      <c r="DJ859">
        <v>0</v>
      </c>
      <c r="DK859">
        <v>0</v>
      </c>
      <c r="DL859">
        <v>0</v>
      </c>
      <c r="DM859">
        <v>0</v>
      </c>
      <c r="DN859">
        <v>0</v>
      </c>
      <c r="DO859">
        <v>0</v>
      </c>
      <c r="DP859">
        <v>2</v>
      </c>
      <c r="DQ859">
        <v>38</v>
      </c>
      <c r="DR859">
        <v>46</v>
      </c>
      <c r="DS859">
        <v>4</v>
      </c>
      <c r="DT859">
        <v>3</v>
      </c>
      <c r="DU859">
        <v>1</v>
      </c>
      <c r="DV859">
        <v>4</v>
      </c>
      <c r="DW859">
        <v>1</v>
      </c>
      <c r="DX859">
        <v>0</v>
      </c>
      <c r="DY859">
        <v>11</v>
      </c>
      <c r="DZ859">
        <v>0</v>
      </c>
      <c r="EA859">
        <v>6</v>
      </c>
      <c r="EB859">
        <v>0</v>
      </c>
      <c r="EC859">
        <v>2</v>
      </c>
      <c r="ED859">
        <v>1</v>
      </c>
      <c r="EE859">
        <v>10</v>
      </c>
      <c r="EF859">
        <v>0</v>
      </c>
      <c r="EG859">
        <v>0</v>
      </c>
      <c r="EH859">
        <v>0</v>
      </c>
      <c r="EI859">
        <v>2</v>
      </c>
      <c r="EJ859">
        <v>0</v>
      </c>
      <c r="EK859">
        <v>0</v>
      </c>
      <c r="EL859">
        <v>0</v>
      </c>
      <c r="EM859">
        <v>1</v>
      </c>
      <c r="EN859">
        <v>0</v>
      </c>
      <c r="EO859">
        <v>0</v>
      </c>
      <c r="EP859">
        <v>0</v>
      </c>
      <c r="EQ859">
        <v>46</v>
      </c>
      <c r="ER859">
        <v>60</v>
      </c>
      <c r="ES859">
        <v>11</v>
      </c>
      <c r="ET859">
        <v>7</v>
      </c>
      <c r="EU859">
        <v>2</v>
      </c>
      <c r="EV859">
        <v>16</v>
      </c>
      <c r="EW859">
        <v>0</v>
      </c>
      <c r="EX859">
        <v>0</v>
      </c>
      <c r="EY859">
        <v>0</v>
      </c>
      <c r="EZ859">
        <v>14</v>
      </c>
      <c r="FA859">
        <v>1</v>
      </c>
      <c r="FB859">
        <v>0</v>
      </c>
      <c r="FC859">
        <v>2</v>
      </c>
      <c r="FD859">
        <v>1</v>
      </c>
      <c r="FE859">
        <v>0</v>
      </c>
      <c r="FF859">
        <v>2</v>
      </c>
      <c r="FG859">
        <v>0</v>
      </c>
      <c r="FH859">
        <v>1</v>
      </c>
      <c r="FI859">
        <v>0</v>
      </c>
      <c r="FJ859">
        <v>1</v>
      </c>
      <c r="FK859">
        <v>0</v>
      </c>
      <c r="FL859">
        <v>1</v>
      </c>
      <c r="FM859">
        <v>0</v>
      </c>
      <c r="FN859">
        <v>0</v>
      </c>
      <c r="FO859">
        <v>0</v>
      </c>
      <c r="FP859">
        <v>1</v>
      </c>
      <c r="FQ859">
        <v>60</v>
      </c>
      <c r="FR859">
        <v>61</v>
      </c>
      <c r="FS859">
        <v>13</v>
      </c>
      <c r="FT859">
        <v>3</v>
      </c>
      <c r="FU859">
        <v>15</v>
      </c>
      <c r="FV859">
        <v>4</v>
      </c>
      <c r="FW859">
        <v>1</v>
      </c>
      <c r="FX859">
        <v>0</v>
      </c>
      <c r="FY859">
        <v>0</v>
      </c>
      <c r="FZ859">
        <v>2</v>
      </c>
      <c r="GA859">
        <v>0</v>
      </c>
      <c r="GB859">
        <v>3</v>
      </c>
      <c r="GC859">
        <v>3</v>
      </c>
      <c r="GD859">
        <v>0</v>
      </c>
      <c r="GE859">
        <v>1</v>
      </c>
      <c r="GF859">
        <v>0</v>
      </c>
      <c r="GG859">
        <v>1</v>
      </c>
      <c r="GH859">
        <v>1</v>
      </c>
      <c r="GI859">
        <v>1</v>
      </c>
      <c r="GJ859">
        <v>0</v>
      </c>
      <c r="GK859">
        <v>0</v>
      </c>
      <c r="GL859">
        <v>0</v>
      </c>
      <c r="GM859">
        <v>0</v>
      </c>
      <c r="GN859">
        <v>1</v>
      </c>
      <c r="GO859">
        <v>11</v>
      </c>
      <c r="GP859">
        <v>1</v>
      </c>
      <c r="GQ859">
        <v>61</v>
      </c>
      <c r="GR859">
        <v>52</v>
      </c>
      <c r="GS859">
        <v>39</v>
      </c>
      <c r="GT859">
        <v>0</v>
      </c>
      <c r="GU859">
        <v>2</v>
      </c>
      <c r="GV859">
        <v>0</v>
      </c>
      <c r="GW859">
        <v>2</v>
      </c>
      <c r="GX859">
        <v>0</v>
      </c>
      <c r="GY859">
        <v>0</v>
      </c>
      <c r="GZ859">
        <v>0</v>
      </c>
      <c r="HA859">
        <v>0</v>
      </c>
      <c r="HB859">
        <v>0</v>
      </c>
      <c r="HC859">
        <v>1</v>
      </c>
      <c r="HD859">
        <v>0</v>
      </c>
      <c r="HE859">
        <v>0</v>
      </c>
      <c r="HF859">
        <v>0</v>
      </c>
      <c r="HG859">
        <v>1</v>
      </c>
      <c r="HH859">
        <v>0</v>
      </c>
      <c r="HI859">
        <v>0</v>
      </c>
      <c r="HJ859">
        <v>0</v>
      </c>
      <c r="HK859">
        <v>0</v>
      </c>
      <c r="HL859">
        <v>1</v>
      </c>
      <c r="HM859">
        <v>1</v>
      </c>
      <c r="HN859">
        <v>3</v>
      </c>
      <c r="HO859">
        <v>0</v>
      </c>
      <c r="HP859">
        <v>2</v>
      </c>
      <c r="HQ859">
        <v>52</v>
      </c>
      <c r="HR859">
        <v>1</v>
      </c>
      <c r="HS859">
        <v>1</v>
      </c>
      <c r="HT859">
        <v>0</v>
      </c>
      <c r="HU859">
        <v>0</v>
      </c>
      <c r="HV859">
        <v>0</v>
      </c>
      <c r="HW859">
        <v>0</v>
      </c>
      <c r="HX859">
        <v>0</v>
      </c>
      <c r="HY859">
        <v>0</v>
      </c>
      <c r="HZ859">
        <v>0</v>
      </c>
      <c r="IA859">
        <v>0</v>
      </c>
      <c r="IB859">
        <v>0</v>
      </c>
      <c r="IC859">
        <v>0</v>
      </c>
      <c r="ID859">
        <v>0</v>
      </c>
      <c r="IE859">
        <v>1</v>
      </c>
    </row>
    <row r="860" spans="1:239">
      <c r="A860" t="s">
        <v>131</v>
      </c>
      <c r="B860" t="s">
        <v>70</v>
      </c>
      <c r="C860" t="str">
        <f>"066201"</f>
        <v>066201</v>
      </c>
      <c r="D860" t="s">
        <v>130</v>
      </c>
      <c r="E860">
        <v>6</v>
      </c>
      <c r="F860">
        <v>614</v>
      </c>
      <c r="G860">
        <v>480</v>
      </c>
      <c r="H860">
        <v>154</v>
      </c>
      <c r="I860">
        <v>326</v>
      </c>
      <c r="J860">
        <v>0</v>
      </c>
      <c r="K860">
        <v>4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326</v>
      </c>
      <c r="T860">
        <v>0</v>
      </c>
      <c r="U860">
        <v>0</v>
      </c>
      <c r="V860">
        <v>326</v>
      </c>
      <c r="W860">
        <v>2</v>
      </c>
      <c r="X860">
        <v>1</v>
      </c>
      <c r="Y860">
        <v>1</v>
      </c>
      <c r="Z860">
        <v>0</v>
      </c>
      <c r="AA860">
        <v>324</v>
      </c>
      <c r="AB860">
        <v>127</v>
      </c>
      <c r="AC860">
        <v>85</v>
      </c>
      <c r="AD860">
        <v>5</v>
      </c>
      <c r="AE860">
        <v>3</v>
      </c>
      <c r="AF860">
        <v>0</v>
      </c>
      <c r="AG860">
        <v>1</v>
      </c>
      <c r="AH860">
        <v>1</v>
      </c>
      <c r="AI860">
        <v>3</v>
      </c>
      <c r="AJ860">
        <v>0</v>
      </c>
      <c r="AK860">
        <v>6</v>
      </c>
      <c r="AL860">
        <v>0</v>
      </c>
      <c r="AM860">
        <v>0</v>
      </c>
      <c r="AN860">
        <v>0</v>
      </c>
      <c r="AO860">
        <v>0</v>
      </c>
      <c r="AP860">
        <v>16</v>
      </c>
      <c r="AQ860">
        <v>0</v>
      </c>
      <c r="AR860">
        <v>0</v>
      </c>
      <c r="AS860">
        <v>0</v>
      </c>
      <c r="AT860">
        <v>1</v>
      </c>
      <c r="AU860">
        <v>0</v>
      </c>
      <c r="AV860">
        <v>0</v>
      </c>
      <c r="AW860">
        <v>4</v>
      </c>
      <c r="AX860">
        <v>0</v>
      </c>
      <c r="AY860">
        <v>1</v>
      </c>
      <c r="AZ860">
        <v>1</v>
      </c>
      <c r="BA860">
        <v>127</v>
      </c>
      <c r="BB860">
        <v>66</v>
      </c>
      <c r="BC860">
        <v>46</v>
      </c>
      <c r="BD860">
        <v>16</v>
      </c>
      <c r="BE860">
        <v>0</v>
      </c>
      <c r="BF860">
        <v>1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3</v>
      </c>
      <c r="BY860">
        <v>0</v>
      </c>
      <c r="BZ860">
        <v>0</v>
      </c>
      <c r="CA860">
        <v>66</v>
      </c>
      <c r="CB860">
        <v>7</v>
      </c>
      <c r="CC860">
        <v>2</v>
      </c>
      <c r="CD860">
        <v>1</v>
      </c>
      <c r="CE860">
        <v>0</v>
      </c>
      <c r="CF860">
        <v>0</v>
      </c>
      <c r="CG860">
        <v>0</v>
      </c>
      <c r="CH860">
        <v>0</v>
      </c>
      <c r="CI860">
        <v>1</v>
      </c>
      <c r="CJ860">
        <v>0</v>
      </c>
      <c r="CK860">
        <v>0</v>
      </c>
      <c r="CL860">
        <v>0</v>
      </c>
      <c r="CM860">
        <v>0</v>
      </c>
      <c r="CN860">
        <v>1</v>
      </c>
      <c r="CO860">
        <v>0</v>
      </c>
      <c r="CP860">
        <v>2</v>
      </c>
      <c r="CQ860">
        <v>7</v>
      </c>
      <c r="CR860">
        <v>17</v>
      </c>
      <c r="CS860">
        <v>15</v>
      </c>
      <c r="CT860">
        <v>0</v>
      </c>
      <c r="CU860">
        <v>0</v>
      </c>
      <c r="CV860">
        <v>1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0</v>
      </c>
      <c r="DC860">
        <v>1</v>
      </c>
      <c r="DD860">
        <v>0</v>
      </c>
      <c r="DE860">
        <v>0</v>
      </c>
      <c r="DF860">
        <v>0</v>
      </c>
      <c r="DG860">
        <v>0</v>
      </c>
      <c r="DH860">
        <v>0</v>
      </c>
      <c r="DI860">
        <v>0</v>
      </c>
      <c r="DJ860">
        <v>0</v>
      </c>
      <c r="DK860">
        <v>0</v>
      </c>
      <c r="DL860">
        <v>0</v>
      </c>
      <c r="DM860">
        <v>0</v>
      </c>
      <c r="DN860">
        <v>0</v>
      </c>
      <c r="DO860">
        <v>0</v>
      </c>
      <c r="DP860">
        <v>0</v>
      </c>
      <c r="DQ860">
        <v>17</v>
      </c>
      <c r="DR860">
        <v>7</v>
      </c>
      <c r="DS860">
        <v>0</v>
      </c>
      <c r="DT860">
        <v>0</v>
      </c>
      <c r="DU860">
        <v>0</v>
      </c>
      <c r="DV860">
        <v>0</v>
      </c>
      <c r="DW860">
        <v>0</v>
      </c>
      <c r="DX860">
        <v>0</v>
      </c>
      <c r="DY860">
        <v>2</v>
      </c>
      <c r="DZ860">
        <v>1</v>
      </c>
      <c r="EA860">
        <v>0</v>
      </c>
      <c r="EB860">
        <v>0</v>
      </c>
      <c r="EC860">
        <v>0</v>
      </c>
      <c r="ED860">
        <v>0</v>
      </c>
      <c r="EE860">
        <v>4</v>
      </c>
      <c r="EF860">
        <v>0</v>
      </c>
      <c r="EG860">
        <v>0</v>
      </c>
      <c r="EH860">
        <v>0</v>
      </c>
      <c r="EI860">
        <v>0</v>
      </c>
      <c r="EJ860">
        <v>0</v>
      </c>
      <c r="EK860">
        <v>0</v>
      </c>
      <c r="EL860">
        <v>0</v>
      </c>
      <c r="EM860">
        <v>0</v>
      </c>
      <c r="EN860">
        <v>0</v>
      </c>
      <c r="EO860">
        <v>0</v>
      </c>
      <c r="EP860">
        <v>0</v>
      </c>
      <c r="EQ860">
        <v>7</v>
      </c>
      <c r="ER860">
        <v>32</v>
      </c>
      <c r="ES860">
        <v>5</v>
      </c>
      <c r="ET860">
        <v>2</v>
      </c>
      <c r="EU860">
        <v>2</v>
      </c>
      <c r="EV860">
        <v>18</v>
      </c>
      <c r="EW860">
        <v>0</v>
      </c>
      <c r="EX860">
        <v>1</v>
      </c>
      <c r="EY860">
        <v>0</v>
      </c>
      <c r="EZ860">
        <v>1</v>
      </c>
      <c r="FA860">
        <v>0</v>
      </c>
      <c r="FB860">
        <v>0</v>
      </c>
      <c r="FC860">
        <v>0</v>
      </c>
      <c r="FD860">
        <v>0</v>
      </c>
      <c r="FE860">
        <v>0</v>
      </c>
      <c r="FF860">
        <v>0</v>
      </c>
      <c r="FG860">
        <v>0</v>
      </c>
      <c r="FH860">
        <v>0</v>
      </c>
      <c r="FI860">
        <v>0</v>
      </c>
      <c r="FJ860">
        <v>0</v>
      </c>
      <c r="FK860">
        <v>0</v>
      </c>
      <c r="FL860">
        <v>0</v>
      </c>
      <c r="FM860">
        <v>1</v>
      </c>
      <c r="FN860">
        <v>0</v>
      </c>
      <c r="FO860">
        <v>0</v>
      </c>
      <c r="FP860">
        <v>2</v>
      </c>
      <c r="FQ860">
        <v>32</v>
      </c>
      <c r="FR860">
        <v>34</v>
      </c>
      <c r="FS860">
        <v>7</v>
      </c>
      <c r="FT860">
        <v>2</v>
      </c>
      <c r="FU860">
        <v>10</v>
      </c>
      <c r="FV860">
        <v>0</v>
      </c>
      <c r="FW860">
        <v>0</v>
      </c>
      <c r="FX860">
        <v>0</v>
      </c>
      <c r="FY860">
        <v>0</v>
      </c>
      <c r="FZ860">
        <v>3</v>
      </c>
      <c r="GA860">
        <v>0</v>
      </c>
      <c r="GB860">
        <v>0</v>
      </c>
      <c r="GC860">
        <v>4</v>
      </c>
      <c r="GD860">
        <v>0</v>
      </c>
      <c r="GE860">
        <v>0</v>
      </c>
      <c r="GF860">
        <v>0</v>
      </c>
      <c r="GG860">
        <v>0</v>
      </c>
      <c r="GH860">
        <v>0</v>
      </c>
      <c r="GI860">
        <v>1</v>
      </c>
      <c r="GJ860">
        <v>0</v>
      </c>
      <c r="GK860">
        <v>0</v>
      </c>
      <c r="GL860">
        <v>0</v>
      </c>
      <c r="GM860">
        <v>0</v>
      </c>
      <c r="GN860">
        <v>0</v>
      </c>
      <c r="GO860">
        <v>7</v>
      </c>
      <c r="GP860">
        <v>0</v>
      </c>
      <c r="GQ860">
        <v>34</v>
      </c>
      <c r="GR860">
        <v>33</v>
      </c>
      <c r="GS860">
        <v>23</v>
      </c>
      <c r="GT860">
        <v>3</v>
      </c>
      <c r="GU860">
        <v>0</v>
      </c>
      <c r="GV860">
        <v>0</v>
      </c>
      <c r="GW860">
        <v>0</v>
      </c>
      <c r="GX860">
        <v>0</v>
      </c>
      <c r="GY860">
        <v>0</v>
      </c>
      <c r="GZ860">
        <v>0</v>
      </c>
      <c r="HA860">
        <v>0</v>
      </c>
      <c r="HB860">
        <v>0</v>
      </c>
      <c r="HC860">
        <v>0</v>
      </c>
      <c r="HD860">
        <v>0</v>
      </c>
      <c r="HE860">
        <v>0</v>
      </c>
      <c r="HF860">
        <v>0</v>
      </c>
      <c r="HG860">
        <v>0</v>
      </c>
      <c r="HH860">
        <v>0</v>
      </c>
      <c r="HI860">
        <v>0</v>
      </c>
      <c r="HJ860">
        <v>0</v>
      </c>
      <c r="HK860">
        <v>0</v>
      </c>
      <c r="HL860">
        <v>0</v>
      </c>
      <c r="HM860">
        <v>6</v>
      </c>
      <c r="HN860">
        <v>0</v>
      </c>
      <c r="HO860">
        <v>0</v>
      </c>
      <c r="HP860">
        <v>1</v>
      </c>
      <c r="HQ860">
        <v>33</v>
      </c>
      <c r="HR860">
        <v>1</v>
      </c>
      <c r="HS860">
        <v>0</v>
      </c>
      <c r="HT860">
        <v>0</v>
      </c>
      <c r="HU860">
        <v>0</v>
      </c>
      <c r="HV860">
        <v>0</v>
      </c>
      <c r="HW860">
        <v>0</v>
      </c>
      <c r="HX860">
        <v>0</v>
      </c>
      <c r="HY860">
        <v>0</v>
      </c>
      <c r="HZ860">
        <v>1</v>
      </c>
      <c r="IA860">
        <v>0</v>
      </c>
      <c r="IB860">
        <v>0</v>
      </c>
      <c r="IC860">
        <v>0</v>
      </c>
      <c r="ID860">
        <v>0</v>
      </c>
      <c r="IE860">
        <v>1</v>
      </c>
    </row>
    <row r="861" spans="1:239">
      <c r="A861" t="s">
        <v>129</v>
      </c>
      <c r="B861" t="s">
        <v>70</v>
      </c>
      <c r="C861" t="str">
        <f>"066201"</f>
        <v>066201</v>
      </c>
      <c r="D861" t="s">
        <v>128</v>
      </c>
      <c r="E861">
        <v>7</v>
      </c>
      <c r="F861">
        <v>1461</v>
      </c>
      <c r="G861">
        <v>1120</v>
      </c>
      <c r="H861">
        <v>482</v>
      </c>
      <c r="I861">
        <v>638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638</v>
      </c>
      <c r="T861">
        <v>0</v>
      </c>
      <c r="U861">
        <v>0</v>
      </c>
      <c r="V861">
        <v>638</v>
      </c>
      <c r="W861">
        <v>15</v>
      </c>
      <c r="X861">
        <v>9</v>
      </c>
      <c r="Y861">
        <v>4</v>
      </c>
      <c r="Z861">
        <v>0</v>
      </c>
      <c r="AA861">
        <v>623</v>
      </c>
      <c r="AB861">
        <v>228</v>
      </c>
      <c r="AC861">
        <v>129</v>
      </c>
      <c r="AD861">
        <v>5</v>
      </c>
      <c r="AE861">
        <v>9</v>
      </c>
      <c r="AF861">
        <v>2</v>
      </c>
      <c r="AG861">
        <v>1</v>
      </c>
      <c r="AH861">
        <v>0</v>
      </c>
      <c r="AI861">
        <v>4</v>
      </c>
      <c r="AJ861">
        <v>0</v>
      </c>
      <c r="AK861">
        <v>17</v>
      </c>
      <c r="AL861">
        <v>10</v>
      </c>
      <c r="AM861">
        <v>1</v>
      </c>
      <c r="AN861">
        <v>0</v>
      </c>
      <c r="AO861">
        <v>0</v>
      </c>
      <c r="AP861">
        <v>30</v>
      </c>
      <c r="AQ861">
        <v>0</v>
      </c>
      <c r="AR861">
        <v>0</v>
      </c>
      <c r="AS861">
        <v>0</v>
      </c>
      <c r="AT861">
        <v>1</v>
      </c>
      <c r="AU861">
        <v>0</v>
      </c>
      <c r="AV861">
        <v>1</v>
      </c>
      <c r="AW861">
        <v>15</v>
      </c>
      <c r="AX861">
        <v>0</v>
      </c>
      <c r="AY861">
        <v>2</v>
      </c>
      <c r="AZ861">
        <v>1</v>
      </c>
      <c r="BA861">
        <v>228</v>
      </c>
      <c r="BB861">
        <v>108</v>
      </c>
      <c r="BC861">
        <v>80</v>
      </c>
      <c r="BD861">
        <v>13</v>
      </c>
      <c r="BE861">
        <v>0</v>
      </c>
      <c r="BF861">
        <v>0</v>
      </c>
      <c r="BG861">
        <v>2</v>
      </c>
      <c r="BH861">
        <v>1</v>
      </c>
      <c r="BI861">
        <v>3</v>
      </c>
      <c r="BJ861">
        <v>0</v>
      </c>
      <c r="BK861">
        <v>0</v>
      </c>
      <c r="BL861">
        <v>1</v>
      </c>
      <c r="BM861">
        <v>0</v>
      </c>
      <c r="BN861">
        <v>1</v>
      </c>
      <c r="BO861">
        <v>0</v>
      </c>
      <c r="BP861">
        <v>1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2</v>
      </c>
      <c r="BW861">
        <v>0</v>
      </c>
      <c r="BX861">
        <v>0</v>
      </c>
      <c r="BY861">
        <v>4</v>
      </c>
      <c r="BZ861">
        <v>0</v>
      </c>
      <c r="CA861">
        <v>108</v>
      </c>
      <c r="CB861">
        <v>35</v>
      </c>
      <c r="CC861">
        <v>17</v>
      </c>
      <c r="CD861">
        <v>4</v>
      </c>
      <c r="CE861">
        <v>4</v>
      </c>
      <c r="CF861">
        <v>0</v>
      </c>
      <c r="CG861">
        <v>0</v>
      </c>
      <c r="CH861">
        <v>1</v>
      </c>
      <c r="CI861">
        <v>3</v>
      </c>
      <c r="CJ861">
        <v>1</v>
      </c>
      <c r="CK861">
        <v>1</v>
      </c>
      <c r="CL861">
        <v>0</v>
      </c>
      <c r="CM861">
        <v>0</v>
      </c>
      <c r="CN861">
        <v>1</v>
      </c>
      <c r="CO861">
        <v>0</v>
      </c>
      <c r="CP861">
        <v>3</v>
      </c>
      <c r="CQ861">
        <v>35</v>
      </c>
      <c r="CR861">
        <v>28</v>
      </c>
      <c r="CS861">
        <v>18</v>
      </c>
      <c r="CT861">
        <v>2</v>
      </c>
      <c r="CU861">
        <v>0</v>
      </c>
      <c r="CV861">
        <v>1</v>
      </c>
      <c r="CW861">
        <v>0</v>
      </c>
      <c r="CX861">
        <v>0</v>
      </c>
      <c r="CY861">
        <v>0</v>
      </c>
      <c r="CZ861">
        <v>0</v>
      </c>
      <c r="DA861">
        <v>1</v>
      </c>
      <c r="DB861">
        <v>0</v>
      </c>
      <c r="DC861">
        <v>1</v>
      </c>
      <c r="DD861">
        <v>1</v>
      </c>
      <c r="DE861">
        <v>0</v>
      </c>
      <c r="DF861">
        <v>0</v>
      </c>
      <c r="DG861">
        <v>0</v>
      </c>
      <c r="DH861">
        <v>0</v>
      </c>
      <c r="DI861">
        <v>0</v>
      </c>
      <c r="DJ861">
        <v>1</v>
      </c>
      <c r="DK861">
        <v>0</v>
      </c>
      <c r="DL861">
        <v>0</v>
      </c>
      <c r="DM861">
        <v>0</v>
      </c>
      <c r="DN861">
        <v>1</v>
      </c>
      <c r="DO861">
        <v>0</v>
      </c>
      <c r="DP861">
        <v>2</v>
      </c>
      <c r="DQ861">
        <v>28</v>
      </c>
      <c r="DR861">
        <v>43</v>
      </c>
      <c r="DS861">
        <v>4</v>
      </c>
      <c r="DT861">
        <v>0</v>
      </c>
      <c r="DU861">
        <v>5</v>
      </c>
      <c r="DV861">
        <v>2</v>
      </c>
      <c r="DW861">
        <v>2</v>
      </c>
      <c r="DX861">
        <v>3</v>
      </c>
      <c r="DY861">
        <v>7</v>
      </c>
      <c r="DZ861">
        <v>0</v>
      </c>
      <c r="EA861">
        <v>6</v>
      </c>
      <c r="EB861">
        <v>0</v>
      </c>
      <c r="EC861">
        <v>0</v>
      </c>
      <c r="ED861">
        <v>0</v>
      </c>
      <c r="EE861">
        <v>10</v>
      </c>
      <c r="EF861">
        <v>0</v>
      </c>
      <c r="EG861">
        <v>0</v>
      </c>
      <c r="EH861">
        <v>0</v>
      </c>
      <c r="EI861">
        <v>1</v>
      </c>
      <c r="EJ861">
        <v>0</v>
      </c>
      <c r="EK861">
        <v>0</v>
      </c>
      <c r="EL861">
        <v>0</v>
      </c>
      <c r="EM861">
        <v>0</v>
      </c>
      <c r="EN861">
        <v>0</v>
      </c>
      <c r="EO861">
        <v>0</v>
      </c>
      <c r="EP861">
        <v>3</v>
      </c>
      <c r="EQ861">
        <v>43</v>
      </c>
      <c r="ER861">
        <v>81</v>
      </c>
      <c r="ES861">
        <v>11</v>
      </c>
      <c r="ET861">
        <v>6</v>
      </c>
      <c r="EU861">
        <v>5</v>
      </c>
      <c r="EV861">
        <v>35</v>
      </c>
      <c r="EW861">
        <v>0</v>
      </c>
      <c r="EX861">
        <v>0</v>
      </c>
      <c r="EY861">
        <v>3</v>
      </c>
      <c r="EZ861">
        <v>11</v>
      </c>
      <c r="FA861">
        <v>1</v>
      </c>
      <c r="FB861">
        <v>0</v>
      </c>
      <c r="FC861">
        <v>0</v>
      </c>
      <c r="FD861">
        <v>1</v>
      </c>
      <c r="FE861">
        <v>0</v>
      </c>
      <c r="FF861">
        <v>1</v>
      </c>
      <c r="FG861">
        <v>0</v>
      </c>
      <c r="FH861">
        <v>0</v>
      </c>
      <c r="FI861">
        <v>1</v>
      </c>
      <c r="FJ861">
        <v>0</v>
      </c>
      <c r="FK861">
        <v>0</v>
      </c>
      <c r="FL861">
        <v>0</v>
      </c>
      <c r="FM861">
        <v>0</v>
      </c>
      <c r="FN861">
        <v>1</v>
      </c>
      <c r="FO861">
        <v>2</v>
      </c>
      <c r="FP861">
        <v>3</v>
      </c>
      <c r="FQ861">
        <v>81</v>
      </c>
      <c r="FR861">
        <v>77</v>
      </c>
      <c r="FS861">
        <v>16</v>
      </c>
      <c r="FT861">
        <v>1</v>
      </c>
      <c r="FU861">
        <v>12</v>
      </c>
      <c r="FV861">
        <v>6</v>
      </c>
      <c r="FW861">
        <v>0</v>
      </c>
      <c r="FX861">
        <v>0</v>
      </c>
      <c r="FY861">
        <v>3</v>
      </c>
      <c r="FZ861">
        <v>8</v>
      </c>
      <c r="GA861">
        <v>0</v>
      </c>
      <c r="GB861">
        <v>5</v>
      </c>
      <c r="GC861">
        <v>1</v>
      </c>
      <c r="GD861">
        <v>0</v>
      </c>
      <c r="GE861">
        <v>2</v>
      </c>
      <c r="GF861">
        <v>2</v>
      </c>
      <c r="GG861">
        <v>0</v>
      </c>
      <c r="GH861">
        <v>0</v>
      </c>
      <c r="GI861">
        <v>2</v>
      </c>
      <c r="GJ861">
        <v>1</v>
      </c>
      <c r="GK861">
        <v>0</v>
      </c>
      <c r="GL861">
        <v>0</v>
      </c>
      <c r="GM861">
        <v>0</v>
      </c>
      <c r="GN861">
        <v>0</v>
      </c>
      <c r="GO861">
        <v>18</v>
      </c>
      <c r="GP861">
        <v>0</v>
      </c>
      <c r="GQ861">
        <v>77</v>
      </c>
      <c r="GR861">
        <v>23</v>
      </c>
      <c r="GS861">
        <v>10</v>
      </c>
      <c r="GT861">
        <v>1</v>
      </c>
      <c r="GU861">
        <v>3</v>
      </c>
      <c r="GV861">
        <v>1</v>
      </c>
      <c r="GW861">
        <v>0</v>
      </c>
      <c r="GX861">
        <v>1</v>
      </c>
      <c r="GY861">
        <v>0</v>
      </c>
      <c r="GZ861">
        <v>0</v>
      </c>
      <c r="HA861">
        <v>0</v>
      </c>
      <c r="HB861">
        <v>1</v>
      </c>
      <c r="HC861">
        <v>0</v>
      </c>
      <c r="HD861">
        <v>0</v>
      </c>
      <c r="HE861">
        <v>1</v>
      </c>
      <c r="HF861">
        <v>0</v>
      </c>
      <c r="HG861">
        <v>0</v>
      </c>
      <c r="HH861">
        <v>0</v>
      </c>
      <c r="HI861">
        <v>0</v>
      </c>
      <c r="HJ861">
        <v>0</v>
      </c>
      <c r="HK861">
        <v>0</v>
      </c>
      <c r="HL861">
        <v>0</v>
      </c>
      <c r="HM861">
        <v>3</v>
      </c>
      <c r="HN861">
        <v>0</v>
      </c>
      <c r="HO861">
        <v>0</v>
      </c>
      <c r="HP861">
        <v>2</v>
      </c>
      <c r="HQ861">
        <v>23</v>
      </c>
      <c r="HR861">
        <v>0</v>
      </c>
      <c r="HS861">
        <v>0</v>
      </c>
      <c r="HT861">
        <v>0</v>
      </c>
      <c r="HU861">
        <v>0</v>
      </c>
      <c r="HV861">
        <v>0</v>
      </c>
      <c r="HW861">
        <v>0</v>
      </c>
      <c r="HX861">
        <v>0</v>
      </c>
      <c r="HY861">
        <v>0</v>
      </c>
      <c r="HZ861">
        <v>0</v>
      </c>
      <c r="IA861">
        <v>0</v>
      </c>
      <c r="IB861">
        <v>0</v>
      </c>
      <c r="IC861">
        <v>0</v>
      </c>
      <c r="ID861">
        <v>0</v>
      </c>
      <c r="IE861">
        <v>0</v>
      </c>
    </row>
    <row r="862" spans="1:239">
      <c r="A862" t="s">
        <v>127</v>
      </c>
      <c r="B862" t="s">
        <v>70</v>
      </c>
      <c r="C862" t="str">
        <f>"066201"</f>
        <v>066201</v>
      </c>
      <c r="D862" t="s">
        <v>126</v>
      </c>
      <c r="E862">
        <v>8</v>
      </c>
      <c r="F862">
        <v>2046</v>
      </c>
      <c r="G862">
        <v>1560</v>
      </c>
      <c r="H862">
        <v>543</v>
      </c>
      <c r="I862">
        <v>1017</v>
      </c>
      <c r="J862">
        <v>1</v>
      </c>
      <c r="K862">
        <v>22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1017</v>
      </c>
      <c r="T862">
        <v>0</v>
      </c>
      <c r="U862">
        <v>0</v>
      </c>
      <c r="V862">
        <v>1017</v>
      </c>
      <c r="W862">
        <v>24</v>
      </c>
      <c r="X862">
        <v>10</v>
      </c>
      <c r="Y862">
        <v>14</v>
      </c>
      <c r="Z862">
        <v>0</v>
      </c>
      <c r="AA862">
        <v>993</v>
      </c>
      <c r="AB862">
        <v>420</v>
      </c>
      <c r="AC862">
        <v>286</v>
      </c>
      <c r="AD862">
        <v>18</v>
      </c>
      <c r="AE862">
        <v>22</v>
      </c>
      <c r="AF862">
        <v>1</v>
      </c>
      <c r="AG862">
        <v>6</v>
      </c>
      <c r="AH862">
        <v>1</v>
      </c>
      <c r="AI862">
        <v>5</v>
      </c>
      <c r="AJ862">
        <v>0</v>
      </c>
      <c r="AK862">
        <v>23</v>
      </c>
      <c r="AL862">
        <v>6</v>
      </c>
      <c r="AM862">
        <v>1</v>
      </c>
      <c r="AN862">
        <v>0</v>
      </c>
      <c r="AO862">
        <v>0</v>
      </c>
      <c r="AP862">
        <v>35</v>
      </c>
      <c r="AQ862">
        <v>0</v>
      </c>
      <c r="AR862">
        <v>2</v>
      </c>
      <c r="AS862">
        <v>2</v>
      </c>
      <c r="AT862">
        <v>3</v>
      </c>
      <c r="AU862">
        <v>0</v>
      </c>
      <c r="AV862">
        <v>0</v>
      </c>
      <c r="AW862">
        <v>4</v>
      </c>
      <c r="AX862">
        <v>0</v>
      </c>
      <c r="AY862">
        <v>0</v>
      </c>
      <c r="AZ862">
        <v>5</v>
      </c>
      <c r="BA862">
        <v>420</v>
      </c>
      <c r="BB862">
        <v>186</v>
      </c>
      <c r="BC862">
        <v>142</v>
      </c>
      <c r="BD862">
        <v>16</v>
      </c>
      <c r="BE862">
        <v>4</v>
      </c>
      <c r="BF862">
        <v>1</v>
      </c>
      <c r="BG862">
        <v>12</v>
      </c>
      <c r="BH862">
        <v>0</v>
      </c>
      <c r="BI862">
        <v>4</v>
      </c>
      <c r="BJ862">
        <v>0</v>
      </c>
      <c r="BK862">
        <v>1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3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2</v>
      </c>
      <c r="BY862">
        <v>0</v>
      </c>
      <c r="BZ862">
        <v>1</v>
      </c>
      <c r="CA862">
        <v>186</v>
      </c>
      <c r="CB862">
        <v>41</v>
      </c>
      <c r="CC862">
        <v>20</v>
      </c>
      <c r="CD862">
        <v>2</v>
      </c>
      <c r="CE862">
        <v>4</v>
      </c>
      <c r="CF862">
        <v>0</v>
      </c>
      <c r="CG862">
        <v>2</v>
      </c>
      <c r="CH862">
        <v>2</v>
      </c>
      <c r="CI862">
        <v>1</v>
      </c>
      <c r="CJ862">
        <v>0</v>
      </c>
      <c r="CK862">
        <v>1</v>
      </c>
      <c r="CL862">
        <v>1</v>
      </c>
      <c r="CM862">
        <v>0</v>
      </c>
      <c r="CN862">
        <v>0</v>
      </c>
      <c r="CO862">
        <v>1</v>
      </c>
      <c r="CP862">
        <v>7</v>
      </c>
      <c r="CQ862">
        <v>41</v>
      </c>
      <c r="CR862">
        <v>44</v>
      </c>
      <c r="CS862">
        <v>29</v>
      </c>
      <c r="CT862">
        <v>1</v>
      </c>
      <c r="CU862">
        <v>1</v>
      </c>
      <c r="CV862">
        <v>2</v>
      </c>
      <c r="CW862">
        <v>3</v>
      </c>
      <c r="CX862">
        <v>3</v>
      </c>
      <c r="CY862">
        <v>0</v>
      </c>
      <c r="CZ862">
        <v>0</v>
      </c>
      <c r="DA862">
        <v>0</v>
      </c>
      <c r="DB862">
        <v>0</v>
      </c>
      <c r="DC862">
        <v>3</v>
      </c>
      <c r="DD862">
        <v>0</v>
      </c>
      <c r="DE862">
        <v>0</v>
      </c>
      <c r="DF862">
        <v>1</v>
      </c>
      <c r="DG862">
        <v>0</v>
      </c>
      <c r="DH862">
        <v>0</v>
      </c>
      <c r="DI862">
        <v>0</v>
      </c>
      <c r="DJ862">
        <v>0</v>
      </c>
      <c r="DK862">
        <v>0</v>
      </c>
      <c r="DL862">
        <v>0</v>
      </c>
      <c r="DM862">
        <v>0</v>
      </c>
      <c r="DN862">
        <v>0</v>
      </c>
      <c r="DO862">
        <v>0</v>
      </c>
      <c r="DP862">
        <v>1</v>
      </c>
      <c r="DQ862">
        <v>44</v>
      </c>
      <c r="DR862">
        <v>55</v>
      </c>
      <c r="DS862">
        <v>7</v>
      </c>
      <c r="DT862">
        <v>1</v>
      </c>
      <c r="DU862">
        <v>3</v>
      </c>
      <c r="DV862">
        <v>7</v>
      </c>
      <c r="DW862">
        <v>2</v>
      </c>
      <c r="DX862">
        <v>0</v>
      </c>
      <c r="DY862">
        <v>10</v>
      </c>
      <c r="DZ862">
        <v>0</v>
      </c>
      <c r="EA862">
        <v>10</v>
      </c>
      <c r="EB862">
        <v>0</v>
      </c>
      <c r="EC862">
        <v>0</v>
      </c>
      <c r="ED862">
        <v>0</v>
      </c>
      <c r="EE862">
        <v>9</v>
      </c>
      <c r="EF862">
        <v>0</v>
      </c>
      <c r="EG862">
        <v>0</v>
      </c>
      <c r="EH862">
        <v>0</v>
      </c>
      <c r="EI862">
        <v>1</v>
      </c>
      <c r="EJ862">
        <v>0</v>
      </c>
      <c r="EK862">
        <v>0</v>
      </c>
      <c r="EL862">
        <v>0</v>
      </c>
      <c r="EM862">
        <v>0</v>
      </c>
      <c r="EN862">
        <v>0</v>
      </c>
      <c r="EO862">
        <v>3</v>
      </c>
      <c r="EP862">
        <v>2</v>
      </c>
      <c r="EQ862">
        <v>55</v>
      </c>
      <c r="ER862">
        <v>109</v>
      </c>
      <c r="ES862">
        <v>19</v>
      </c>
      <c r="ET862">
        <v>5</v>
      </c>
      <c r="EU862">
        <v>2</v>
      </c>
      <c r="EV862">
        <v>45</v>
      </c>
      <c r="EW862">
        <v>0</v>
      </c>
      <c r="EX862">
        <v>0</v>
      </c>
      <c r="EY862">
        <v>1</v>
      </c>
      <c r="EZ862">
        <v>13</v>
      </c>
      <c r="FA862">
        <v>4</v>
      </c>
      <c r="FB862">
        <v>0</v>
      </c>
      <c r="FC862">
        <v>1</v>
      </c>
      <c r="FD862">
        <v>0</v>
      </c>
      <c r="FE862">
        <v>1</v>
      </c>
      <c r="FF862">
        <v>0</v>
      </c>
      <c r="FG862">
        <v>0</v>
      </c>
      <c r="FH862">
        <v>1</v>
      </c>
      <c r="FI862">
        <v>0</v>
      </c>
      <c r="FJ862">
        <v>0</v>
      </c>
      <c r="FK862">
        <v>1</v>
      </c>
      <c r="FL862">
        <v>3</v>
      </c>
      <c r="FM862">
        <v>4</v>
      </c>
      <c r="FN862">
        <v>0</v>
      </c>
      <c r="FO862">
        <v>1</v>
      </c>
      <c r="FP862">
        <v>8</v>
      </c>
      <c r="FQ862">
        <v>109</v>
      </c>
      <c r="FR862">
        <v>111</v>
      </c>
      <c r="FS862">
        <v>16</v>
      </c>
      <c r="FT862">
        <v>5</v>
      </c>
      <c r="FU862">
        <v>27</v>
      </c>
      <c r="FV862">
        <v>6</v>
      </c>
      <c r="FW862">
        <v>1</v>
      </c>
      <c r="FX862">
        <v>0</v>
      </c>
      <c r="FY862">
        <v>1</v>
      </c>
      <c r="FZ862">
        <v>3</v>
      </c>
      <c r="GA862">
        <v>2</v>
      </c>
      <c r="GB862">
        <v>3</v>
      </c>
      <c r="GC862">
        <v>4</v>
      </c>
      <c r="GD862">
        <v>0</v>
      </c>
      <c r="GE862">
        <v>1</v>
      </c>
      <c r="GF862">
        <v>1</v>
      </c>
      <c r="GG862">
        <v>0</v>
      </c>
      <c r="GH862">
        <v>0</v>
      </c>
      <c r="GI862">
        <v>2</v>
      </c>
      <c r="GJ862">
        <v>0</v>
      </c>
      <c r="GK862">
        <v>0</v>
      </c>
      <c r="GL862">
        <v>0</v>
      </c>
      <c r="GM862">
        <v>0</v>
      </c>
      <c r="GN862">
        <v>3</v>
      </c>
      <c r="GO862">
        <v>35</v>
      </c>
      <c r="GP862">
        <v>1</v>
      </c>
      <c r="GQ862">
        <v>111</v>
      </c>
      <c r="GR862">
        <v>27</v>
      </c>
      <c r="GS862">
        <v>15</v>
      </c>
      <c r="GT862">
        <v>2</v>
      </c>
      <c r="GU862">
        <v>0</v>
      </c>
      <c r="GV862">
        <v>0</v>
      </c>
      <c r="GW862">
        <v>1</v>
      </c>
      <c r="GX862">
        <v>0</v>
      </c>
      <c r="GY862">
        <v>0</v>
      </c>
      <c r="GZ862">
        <v>1</v>
      </c>
      <c r="HA862">
        <v>0</v>
      </c>
      <c r="HB862">
        <v>0</v>
      </c>
      <c r="HC862">
        <v>1</v>
      </c>
      <c r="HD862">
        <v>0</v>
      </c>
      <c r="HE862">
        <v>0</v>
      </c>
      <c r="HF862">
        <v>0</v>
      </c>
      <c r="HG862">
        <v>2</v>
      </c>
      <c r="HH862">
        <v>0</v>
      </c>
      <c r="HI862">
        <v>0</v>
      </c>
      <c r="HJ862">
        <v>1</v>
      </c>
      <c r="HK862">
        <v>0</v>
      </c>
      <c r="HL862">
        <v>0</v>
      </c>
      <c r="HM862">
        <v>4</v>
      </c>
      <c r="HN862">
        <v>0</v>
      </c>
      <c r="HO862">
        <v>0</v>
      </c>
      <c r="HP862">
        <v>0</v>
      </c>
      <c r="HQ862">
        <v>27</v>
      </c>
      <c r="HR862">
        <v>0</v>
      </c>
      <c r="HS862">
        <v>0</v>
      </c>
      <c r="HT862">
        <v>0</v>
      </c>
      <c r="HU862">
        <v>0</v>
      </c>
      <c r="HV862">
        <v>0</v>
      </c>
      <c r="HW862">
        <v>0</v>
      </c>
      <c r="HX862">
        <v>0</v>
      </c>
      <c r="HY862">
        <v>0</v>
      </c>
      <c r="HZ862">
        <v>0</v>
      </c>
      <c r="IA862">
        <v>0</v>
      </c>
      <c r="IB862">
        <v>0</v>
      </c>
      <c r="IC862">
        <v>0</v>
      </c>
      <c r="ID862">
        <v>0</v>
      </c>
      <c r="IE862">
        <v>0</v>
      </c>
    </row>
    <row r="863" spans="1:239">
      <c r="A863" t="s">
        <v>125</v>
      </c>
      <c r="B863" t="s">
        <v>70</v>
      </c>
      <c r="C863" t="str">
        <f>"066201"</f>
        <v>066201</v>
      </c>
      <c r="D863" t="s">
        <v>124</v>
      </c>
      <c r="E863">
        <v>9</v>
      </c>
      <c r="F863">
        <v>1384</v>
      </c>
      <c r="G863">
        <v>1070</v>
      </c>
      <c r="H863">
        <v>352</v>
      </c>
      <c r="I863">
        <v>718</v>
      </c>
      <c r="J863">
        <v>1</v>
      </c>
      <c r="K863">
        <v>2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718</v>
      </c>
      <c r="T863">
        <v>0</v>
      </c>
      <c r="U863">
        <v>0</v>
      </c>
      <c r="V863">
        <v>718</v>
      </c>
      <c r="W863">
        <v>15</v>
      </c>
      <c r="X863">
        <v>9</v>
      </c>
      <c r="Y863">
        <v>6</v>
      </c>
      <c r="Z863">
        <v>0</v>
      </c>
      <c r="AA863">
        <v>703</v>
      </c>
      <c r="AB863">
        <v>318</v>
      </c>
      <c r="AC863">
        <v>210</v>
      </c>
      <c r="AD863">
        <v>9</v>
      </c>
      <c r="AE863">
        <v>16</v>
      </c>
      <c r="AF863">
        <v>0</v>
      </c>
      <c r="AG863">
        <v>4</v>
      </c>
      <c r="AH863">
        <v>0</v>
      </c>
      <c r="AI863">
        <v>1</v>
      </c>
      <c r="AJ863">
        <v>1</v>
      </c>
      <c r="AK863">
        <v>5</v>
      </c>
      <c r="AL863">
        <v>5</v>
      </c>
      <c r="AM863">
        <v>1</v>
      </c>
      <c r="AN863">
        <v>0</v>
      </c>
      <c r="AO863">
        <v>0</v>
      </c>
      <c r="AP863">
        <v>43</v>
      </c>
      <c r="AQ863">
        <v>1</v>
      </c>
      <c r="AR863">
        <v>0</v>
      </c>
      <c r="AS863">
        <v>0</v>
      </c>
      <c r="AT863">
        <v>1</v>
      </c>
      <c r="AU863">
        <v>1</v>
      </c>
      <c r="AV863">
        <v>1</v>
      </c>
      <c r="AW863">
        <v>16</v>
      </c>
      <c r="AX863">
        <v>0</v>
      </c>
      <c r="AY863">
        <v>0</v>
      </c>
      <c r="AZ863">
        <v>3</v>
      </c>
      <c r="BA863">
        <v>318</v>
      </c>
      <c r="BB863">
        <v>128</v>
      </c>
      <c r="BC863">
        <v>85</v>
      </c>
      <c r="BD863">
        <v>21</v>
      </c>
      <c r="BE863">
        <v>5</v>
      </c>
      <c r="BF863">
        <v>3</v>
      </c>
      <c r="BG863">
        <v>1</v>
      </c>
      <c r="BH863">
        <v>0</v>
      </c>
      <c r="BI863">
        <v>2</v>
      </c>
      <c r="BJ863">
        <v>1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1</v>
      </c>
      <c r="BV863">
        <v>3</v>
      </c>
      <c r="BW863">
        <v>0</v>
      </c>
      <c r="BX863">
        <v>6</v>
      </c>
      <c r="BY863">
        <v>0</v>
      </c>
      <c r="BZ863">
        <v>0</v>
      </c>
      <c r="CA863">
        <v>128</v>
      </c>
      <c r="CB863">
        <v>16</v>
      </c>
      <c r="CC863">
        <v>4</v>
      </c>
      <c r="CD863">
        <v>1</v>
      </c>
      <c r="CE863">
        <v>2</v>
      </c>
      <c r="CF863">
        <v>0</v>
      </c>
      <c r="CG863">
        <v>3</v>
      </c>
      <c r="CH863">
        <v>0</v>
      </c>
      <c r="CI863">
        <v>1</v>
      </c>
      <c r="CJ863">
        <v>0</v>
      </c>
      <c r="CK863">
        <v>0</v>
      </c>
      <c r="CL863">
        <v>3</v>
      </c>
      <c r="CM863">
        <v>1</v>
      </c>
      <c r="CN863">
        <v>1</v>
      </c>
      <c r="CO863">
        <v>0</v>
      </c>
      <c r="CP863">
        <v>0</v>
      </c>
      <c r="CQ863">
        <v>16</v>
      </c>
      <c r="CR863">
        <v>20</v>
      </c>
      <c r="CS863">
        <v>11</v>
      </c>
      <c r="CT863">
        <v>2</v>
      </c>
      <c r="CU863">
        <v>0</v>
      </c>
      <c r="CV863">
        <v>1</v>
      </c>
      <c r="CW863">
        <v>0</v>
      </c>
      <c r="CX863">
        <v>0</v>
      </c>
      <c r="CY863">
        <v>0</v>
      </c>
      <c r="CZ863">
        <v>0</v>
      </c>
      <c r="DA863">
        <v>0</v>
      </c>
      <c r="DB863">
        <v>0</v>
      </c>
      <c r="DC863">
        <v>3</v>
      </c>
      <c r="DD863">
        <v>0</v>
      </c>
      <c r="DE863">
        <v>0</v>
      </c>
      <c r="DF863">
        <v>1</v>
      </c>
      <c r="DG863">
        <v>0</v>
      </c>
      <c r="DH863">
        <v>0</v>
      </c>
      <c r="DI863">
        <v>0</v>
      </c>
      <c r="DJ863">
        <v>0</v>
      </c>
      <c r="DK863">
        <v>0</v>
      </c>
      <c r="DL863">
        <v>1</v>
      </c>
      <c r="DM863">
        <v>0</v>
      </c>
      <c r="DN863">
        <v>0</v>
      </c>
      <c r="DO863">
        <v>0</v>
      </c>
      <c r="DP863">
        <v>1</v>
      </c>
      <c r="DQ863">
        <v>20</v>
      </c>
      <c r="DR863">
        <v>39</v>
      </c>
      <c r="DS863">
        <v>4</v>
      </c>
      <c r="DT863">
        <v>3</v>
      </c>
      <c r="DU863">
        <v>0</v>
      </c>
      <c r="DV863">
        <v>0</v>
      </c>
      <c r="DW863">
        <v>2</v>
      </c>
      <c r="DX863">
        <v>0</v>
      </c>
      <c r="DY863">
        <v>11</v>
      </c>
      <c r="DZ863">
        <v>0</v>
      </c>
      <c r="EA863">
        <v>5</v>
      </c>
      <c r="EB863">
        <v>0</v>
      </c>
      <c r="EC863">
        <v>0</v>
      </c>
      <c r="ED863">
        <v>2</v>
      </c>
      <c r="EE863">
        <v>8</v>
      </c>
      <c r="EF863">
        <v>0</v>
      </c>
      <c r="EG863">
        <v>0</v>
      </c>
      <c r="EH863">
        <v>1</v>
      </c>
      <c r="EI863">
        <v>0</v>
      </c>
      <c r="EJ863">
        <v>0</v>
      </c>
      <c r="EK863">
        <v>0</v>
      </c>
      <c r="EL863">
        <v>0</v>
      </c>
      <c r="EM863">
        <v>0</v>
      </c>
      <c r="EN863">
        <v>0</v>
      </c>
      <c r="EO863">
        <v>0</v>
      </c>
      <c r="EP863">
        <v>3</v>
      </c>
      <c r="EQ863">
        <v>39</v>
      </c>
      <c r="ER863">
        <v>72</v>
      </c>
      <c r="ES863">
        <v>10</v>
      </c>
      <c r="ET863">
        <v>3</v>
      </c>
      <c r="EU863">
        <v>2</v>
      </c>
      <c r="EV863">
        <v>35</v>
      </c>
      <c r="EW863">
        <v>1</v>
      </c>
      <c r="EX863">
        <v>0</v>
      </c>
      <c r="EY863">
        <v>0</v>
      </c>
      <c r="EZ863">
        <v>8</v>
      </c>
      <c r="FA863">
        <v>1</v>
      </c>
      <c r="FB863">
        <v>1</v>
      </c>
      <c r="FC863">
        <v>1</v>
      </c>
      <c r="FD863">
        <v>0</v>
      </c>
      <c r="FE863">
        <v>0</v>
      </c>
      <c r="FF863">
        <v>1</v>
      </c>
      <c r="FG863">
        <v>0</v>
      </c>
      <c r="FH863">
        <v>0</v>
      </c>
      <c r="FI863">
        <v>2</v>
      </c>
      <c r="FJ863">
        <v>0</v>
      </c>
      <c r="FK863">
        <v>1</v>
      </c>
      <c r="FL863">
        <v>0</v>
      </c>
      <c r="FM863">
        <v>2</v>
      </c>
      <c r="FN863">
        <v>0</v>
      </c>
      <c r="FO863">
        <v>1</v>
      </c>
      <c r="FP863">
        <v>3</v>
      </c>
      <c r="FQ863">
        <v>72</v>
      </c>
      <c r="FR863">
        <v>65</v>
      </c>
      <c r="FS863">
        <v>13</v>
      </c>
      <c r="FT863">
        <v>3</v>
      </c>
      <c r="FU863">
        <v>17</v>
      </c>
      <c r="FV863">
        <v>2</v>
      </c>
      <c r="FW863">
        <v>0</v>
      </c>
      <c r="FX863">
        <v>0</v>
      </c>
      <c r="FY863">
        <v>3</v>
      </c>
      <c r="FZ863">
        <v>2</v>
      </c>
      <c r="GA863">
        <v>0</v>
      </c>
      <c r="GB863">
        <v>2</v>
      </c>
      <c r="GC863">
        <v>5</v>
      </c>
      <c r="GD863">
        <v>0</v>
      </c>
      <c r="GE863">
        <v>0</v>
      </c>
      <c r="GF863">
        <v>1</v>
      </c>
      <c r="GG863">
        <v>0</v>
      </c>
      <c r="GH863">
        <v>1</v>
      </c>
      <c r="GI863">
        <v>0</v>
      </c>
      <c r="GJ863">
        <v>3</v>
      </c>
      <c r="GK863">
        <v>0</v>
      </c>
      <c r="GL863">
        <v>0</v>
      </c>
      <c r="GM863">
        <v>0</v>
      </c>
      <c r="GN863">
        <v>0</v>
      </c>
      <c r="GO863">
        <v>13</v>
      </c>
      <c r="GP863">
        <v>0</v>
      </c>
      <c r="GQ863">
        <v>65</v>
      </c>
      <c r="GR863">
        <v>45</v>
      </c>
      <c r="GS863">
        <v>27</v>
      </c>
      <c r="GT863">
        <v>3</v>
      </c>
      <c r="GU863">
        <v>2</v>
      </c>
      <c r="GV863">
        <v>0</v>
      </c>
      <c r="GW863">
        <v>0</v>
      </c>
      <c r="GX863">
        <v>0</v>
      </c>
      <c r="GY863">
        <v>1</v>
      </c>
      <c r="GZ863">
        <v>0</v>
      </c>
      <c r="HA863">
        <v>0</v>
      </c>
      <c r="HB863">
        <v>0</v>
      </c>
      <c r="HC863">
        <v>1</v>
      </c>
      <c r="HD863">
        <v>0</v>
      </c>
      <c r="HE863">
        <v>0</v>
      </c>
      <c r="HF863">
        <v>1</v>
      </c>
      <c r="HG863">
        <v>1</v>
      </c>
      <c r="HH863">
        <v>1</v>
      </c>
      <c r="HI863">
        <v>0</v>
      </c>
      <c r="HJ863">
        <v>1</v>
      </c>
      <c r="HK863">
        <v>0</v>
      </c>
      <c r="HL863">
        <v>0</v>
      </c>
      <c r="HM863">
        <v>4</v>
      </c>
      <c r="HN863">
        <v>1</v>
      </c>
      <c r="HO863">
        <v>0</v>
      </c>
      <c r="HP863">
        <v>2</v>
      </c>
      <c r="HQ863">
        <v>45</v>
      </c>
      <c r="HR863">
        <v>0</v>
      </c>
      <c r="HS863">
        <v>0</v>
      </c>
      <c r="HT863">
        <v>0</v>
      </c>
      <c r="HU863">
        <v>0</v>
      </c>
      <c r="HV863">
        <v>0</v>
      </c>
      <c r="HW863">
        <v>0</v>
      </c>
      <c r="HX863">
        <v>0</v>
      </c>
      <c r="HY863">
        <v>0</v>
      </c>
      <c r="HZ863">
        <v>0</v>
      </c>
      <c r="IA863">
        <v>0</v>
      </c>
      <c r="IB863">
        <v>0</v>
      </c>
      <c r="IC863">
        <v>0</v>
      </c>
      <c r="ID863">
        <v>0</v>
      </c>
      <c r="IE863">
        <v>0</v>
      </c>
    </row>
    <row r="864" spans="1:239">
      <c r="A864" t="s">
        <v>123</v>
      </c>
      <c r="B864" t="s">
        <v>70</v>
      </c>
      <c r="C864" t="str">
        <f>"066201"</f>
        <v>066201</v>
      </c>
      <c r="D864" t="s">
        <v>122</v>
      </c>
      <c r="E864">
        <v>10</v>
      </c>
      <c r="F864">
        <v>1614</v>
      </c>
      <c r="G864">
        <v>1250</v>
      </c>
      <c r="H864">
        <v>469</v>
      </c>
      <c r="I864">
        <v>781</v>
      </c>
      <c r="J864">
        <v>1</v>
      </c>
      <c r="K864">
        <v>8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781</v>
      </c>
      <c r="T864">
        <v>0</v>
      </c>
      <c r="U864">
        <v>0</v>
      </c>
      <c r="V864">
        <v>781</v>
      </c>
      <c r="W864">
        <v>12</v>
      </c>
      <c r="X864">
        <v>11</v>
      </c>
      <c r="Y864">
        <v>1</v>
      </c>
      <c r="Z864">
        <v>0</v>
      </c>
      <c r="AA864">
        <v>769</v>
      </c>
      <c r="AB864">
        <v>340</v>
      </c>
      <c r="AC864">
        <v>217</v>
      </c>
      <c r="AD864">
        <v>18</v>
      </c>
      <c r="AE864">
        <v>14</v>
      </c>
      <c r="AF864">
        <v>0</v>
      </c>
      <c r="AG864">
        <v>3</v>
      </c>
      <c r="AH864">
        <v>1</v>
      </c>
      <c r="AI864">
        <v>2</v>
      </c>
      <c r="AJ864">
        <v>1</v>
      </c>
      <c r="AK864">
        <v>13</v>
      </c>
      <c r="AL864">
        <v>5</v>
      </c>
      <c r="AM864">
        <v>3</v>
      </c>
      <c r="AN864">
        <v>1</v>
      </c>
      <c r="AO864">
        <v>0</v>
      </c>
      <c r="AP864">
        <v>53</v>
      </c>
      <c r="AQ864">
        <v>0</v>
      </c>
      <c r="AR864">
        <v>0</v>
      </c>
      <c r="AS864">
        <v>1</v>
      </c>
      <c r="AT864">
        <v>1</v>
      </c>
      <c r="AU864">
        <v>1</v>
      </c>
      <c r="AV864">
        <v>0</v>
      </c>
      <c r="AW864">
        <v>5</v>
      </c>
      <c r="AX864">
        <v>0</v>
      </c>
      <c r="AY864">
        <v>0</v>
      </c>
      <c r="AZ864">
        <v>1</v>
      </c>
      <c r="BA864">
        <v>340</v>
      </c>
      <c r="BB864">
        <v>174</v>
      </c>
      <c r="BC864">
        <v>116</v>
      </c>
      <c r="BD864">
        <v>31</v>
      </c>
      <c r="BE864">
        <v>1</v>
      </c>
      <c r="BF864">
        <v>3</v>
      </c>
      <c r="BG864">
        <v>4</v>
      </c>
      <c r="BH864">
        <v>1</v>
      </c>
      <c r="BI864">
        <v>1</v>
      </c>
      <c r="BJ864">
        <v>0</v>
      </c>
      <c r="BK864">
        <v>1</v>
      </c>
      <c r="BL864">
        <v>0</v>
      </c>
      <c r="BM864">
        <v>1</v>
      </c>
      <c r="BN864">
        <v>1</v>
      </c>
      <c r="BO864">
        <v>0</v>
      </c>
      <c r="BP864">
        <v>0</v>
      </c>
      <c r="BQ864">
        <v>0</v>
      </c>
      <c r="BR864">
        <v>1</v>
      </c>
      <c r="BS864">
        <v>0</v>
      </c>
      <c r="BT864">
        <v>0</v>
      </c>
      <c r="BU864">
        <v>2</v>
      </c>
      <c r="BV864">
        <v>2</v>
      </c>
      <c r="BW864">
        <v>0</v>
      </c>
      <c r="BX864">
        <v>5</v>
      </c>
      <c r="BY864">
        <v>1</v>
      </c>
      <c r="BZ864">
        <v>3</v>
      </c>
      <c r="CA864">
        <v>174</v>
      </c>
      <c r="CB864">
        <v>21</v>
      </c>
      <c r="CC864">
        <v>16</v>
      </c>
      <c r="CD864">
        <v>0</v>
      </c>
      <c r="CE864">
        <v>2</v>
      </c>
      <c r="CF864">
        <v>0</v>
      </c>
      <c r="CG864">
        <v>2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1</v>
      </c>
      <c r="CQ864">
        <v>21</v>
      </c>
      <c r="CR864">
        <v>21</v>
      </c>
      <c r="CS864">
        <v>16</v>
      </c>
      <c r="CT864">
        <v>0</v>
      </c>
      <c r="CU864">
        <v>0</v>
      </c>
      <c r="CV864">
        <v>0</v>
      </c>
      <c r="CW864">
        <v>1</v>
      </c>
      <c r="CX864">
        <v>0</v>
      </c>
      <c r="CY864">
        <v>0</v>
      </c>
      <c r="CZ864">
        <v>0</v>
      </c>
      <c r="DA864">
        <v>0</v>
      </c>
      <c r="DB864">
        <v>0</v>
      </c>
      <c r="DC864">
        <v>1</v>
      </c>
      <c r="DD864">
        <v>0</v>
      </c>
      <c r="DE864">
        <v>0</v>
      </c>
      <c r="DF864">
        <v>1</v>
      </c>
      <c r="DG864">
        <v>0</v>
      </c>
      <c r="DH864">
        <v>0</v>
      </c>
      <c r="DI864">
        <v>0</v>
      </c>
      <c r="DJ864">
        <v>0</v>
      </c>
      <c r="DK864">
        <v>0</v>
      </c>
      <c r="DL864">
        <v>0</v>
      </c>
      <c r="DM864">
        <v>1</v>
      </c>
      <c r="DN864">
        <v>0</v>
      </c>
      <c r="DO864">
        <v>0</v>
      </c>
      <c r="DP864">
        <v>1</v>
      </c>
      <c r="DQ864">
        <v>21</v>
      </c>
      <c r="DR864">
        <v>32</v>
      </c>
      <c r="DS864">
        <v>5</v>
      </c>
      <c r="DT864">
        <v>2</v>
      </c>
      <c r="DU864">
        <v>2</v>
      </c>
      <c r="DV864">
        <v>3</v>
      </c>
      <c r="DW864">
        <v>1</v>
      </c>
      <c r="DX864">
        <v>0</v>
      </c>
      <c r="DY864">
        <v>0</v>
      </c>
      <c r="DZ864">
        <v>1</v>
      </c>
      <c r="EA864">
        <v>6</v>
      </c>
      <c r="EB864">
        <v>0</v>
      </c>
      <c r="EC864">
        <v>0</v>
      </c>
      <c r="ED864">
        <v>0</v>
      </c>
      <c r="EE864">
        <v>10</v>
      </c>
      <c r="EF864">
        <v>0</v>
      </c>
      <c r="EG864">
        <v>0</v>
      </c>
      <c r="EH864">
        <v>1</v>
      </c>
      <c r="EI864">
        <v>0</v>
      </c>
      <c r="EJ864">
        <v>0</v>
      </c>
      <c r="EK864">
        <v>0</v>
      </c>
      <c r="EL864">
        <v>1</v>
      </c>
      <c r="EM864">
        <v>0</v>
      </c>
      <c r="EN864">
        <v>0</v>
      </c>
      <c r="EO864">
        <v>0</v>
      </c>
      <c r="EP864">
        <v>0</v>
      </c>
      <c r="EQ864">
        <v>32</v>
      </c>
      <c r="ER864">
        <v>54</v>
      </c>
      <c r="ES864">
        <v>4</v>
      </c>
      <c r="ET864">
        <v>3</v>
      </c>
      <c r="EU864">
        <v>3</v>
      </c>
      <c r="EV864">
        <v>31</v>
      </c>
      <c r="EW864">
        <v>1</v>
      </c>
      <c r="EX864">
        <v>2</v>
      </c>
      <c r="EY864">
        <v>0</v>
      </c>
      <c r="EZ864">
        <v>4</v>
      </c>
      <c r="FA864">
        <v>0</v>
      </c>
      <c r="FB864">
        <v>1</v>
      </c>
      <c r="FC864">
        <v>0</v>
      </c>
      <c r="FD864">
        <v>1</v>
      </c>
      <c r="FE864">
        <v>0</v>
      </c>
      <c r="FF864">
        <v>0</v>
      </c>
      <c r="FG864">
        <v>0</v>
      </c>
      <c r="FH864">
        <v>0</v>
      </c>
      <c r="FI864">
        <v>0</v>
      </c>
      <c r="FJ864">
        <v>2</v>
      </c>
      <c r="FK864">
        <v>0</v>
      </c>
      <c r="FL864">
        <v>2</v>
      </c>
      <c r="FM864">
        <v>0</v>
      </c>
      <c r="FN864">
        <v>0</v>
      </c>
      <c r="FO864">
        <v>0</v>
      </c>
      <c r="FP864">
        <v>0</v>
      </c>
      <c r="FQ864">
        <v>54</v>
      </c>
      <c r="FR864">
        <v>94</v>
      </c>
      <c r="FS864">
        <v>8</v>
      </c>
      <c r="FT864">
        <v>0</v>
      </c>
      <c r="FU864">
        <v>20</v>
      </c>
      <c r="FV864">
        <v>3</v>
      </c>
      <c r="FW864">
        <v>1</v>
      </c>
      <c r="FX864">
        <v>0</v>
      </c>
      <c r="FY864">
        <v>2</v>
      </c>
      <c r="FZ864">
        <v>6</v>
      </c>
      <c r="GA864">
        <v>1</v>
      </c>
      <c r="GB864">
        <v>2</v>
      </c>
      <c r="GC864">
        <v>5</v>
      </c>
      <c r="GD864">
        <v>2</v>
      </c>
      <c r="GE864">
        <v>8</v>
      </c>
      <c r="GF864">
        <v>0</v>
      </c>
      <c r="GG864">
        <v>2</v>
      </c>
      <c r="GH864">
        <v>0</v>
      </c>
      <c r="GI864">
        <v>1</v>
      </c>
      <c r="GJ864">
        <v>0</v>
      </c>
      <c r="GK864">
        <v>0</v>
      </c>
      <c r="GL864">
        <v>0</v>
      </c>
      <c r="GM864">
        <v>0</v>
      </c>
      <c r="GN864">
        <v>3</v>
      </c>
      <c r="GO864">
        <v>28</v>
      </c>
      <c r="GP864">
        <v>2</v>
      </c>
      <c r="GQ864">
        <v>94</v>
      </c>
      <c r="GR864">
        <v>30</v>
      </c>
      <c r="GS864">
        <v>17</v>
      </c>
      <c r="GT864">
        <v>2</v>
      </c>
      <c r="GU864">
        <v>1</v>
      </c>
      <c r="GV864">
        <v>0</v>
      </c>
      <c r="GW864">
        <v>2</v>
      </c>
      <c r="GX864">
        <v>0</v>
      </c>
      <c r="GY864">
        <v>0</v>
      </c>
      <c r="GZ864">
        <v>0</v>
      </c>
      <c r="HA864">
        <v>0</v>
      </c>
      <c r="HB864">
        <v>1</v>
      </c>
      <c r="HC864">
        <v>0</v>
      </c>
      <c r="HD864">
        <v>0</v>
      </c>
      <c r="HE864">
        <v>0</v>
      </c>
      <c r="HF864">
        <v>0</v>
      </c>
      <c r="HG864">
        <v>1</v>
      </c>
      <c r="HH864">
        <v>0</v>
      </c>
      <c r="HI864">
        <v>0</v>
      </c>
      <c r="HJ864">
        <v>0</v>
      </c>
      <c r="HK864">
        <v>0</v>
      </c>
      <c r="HL864">
        <v>0</v>
      </c>
      <c r="HM864">
        <v>4</v>
      </c>
      <c r="HN864">
        <v>2</v>
      </c>
      <c r="HO864">
        <v>0</v>
      </c>
      <c r="HP864">
        <v>0</v>
      </c>
      <c r="HQ864">
        <v>30</v>
      </c>
      <c r="HR864">
        <v>3</v>
      </c>
      <c r="HS864">
        <v>0</v>
      </c>
      <c r="HT864">
        <v>2</v>
      </c>
      <c r="HU864">
        <v>0</v>
      </c>
      <c r="HV864">
        <v>0</v>
      </c>
      <c r="HW864">
        <v>0</v>
      </c>
      <c r="HX864">
        <v>0</v>
      </c>
      <c r="HY864">
        <v>0</v>
      </c>
      <c r="HZ864">
        <v>0</v>
      </c>
      <c r="IA864">
        <v>0</v>
      </c>
      <c r="IB864">
        <v>0</v>
      </c>
      <c r="IC864">
        <v>0</v>
      </c>
      <c r="ID864">
        <v>1</v>
      </c>
      <c r="IE864">
        <v>3</v>
      </c>
    </row>
    <row r="865" spans="1:239">
      <c r="A865" t="s">
        <v>121</v>
      </c>
      <c r="B865" t="s">
        <v>70</v>
      </c>
      <c r="C865" t="str">
        <f>"066201"</f>
        <v>066201</v>
      </c>
      <c r="D865" t="s">
        <v>120</v>
      </c>
      <c r="E865">
        <v>11</v>
      </c>
      <c r="F865">
        <v>2050</v>
      </c>
      <c r="G865">
        <v>1580</v>
      </c>
      <c r="H865">
        <v>611</v>
      </c>
      <c r="I865">
        <v>969</v>
      </c>
      <c r="J865">
        <v>2</v>
      </c>
      <c r="K865">
        <v>5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969</v>
      </c>
      <c r="T865">
        <v>0</v>
      </c>
      <c r="U865">
        <v>0</v>
      </c>
      <c r="V865">
        <v>969</v>
      </c>
      <c r="W865">
        <v>18</v>
      </c>
      <c r="X865">
        <v>11</v>
      </c>
      <c r="Y865">
        <v>7</v>
      </c>
      <c r="Z865">
        <v>0</v>
      </c>
      <c r="AA865">
        <v>951</v>
      </c>
      <c r="AB865">
        <v>429</v>
      </c>
      <c r="AC865">
        <v>276</v>
      </c>
      <c r="AD865">
        <v>15</v>
      </c>
      <c r="AE865">
        <v>26</v>
      </c>
      <c r="AF865">
        <v>4</v>
      </c>
      <c r="AG865">
        <v>8</v>
      </c>
      <c r="AH865">
        <v>1</v>
      </c>
      <c r="AI865">
        <v>5</v>
      </c>
      <c r="AJ865">
        <v>0</v>
      </c>
      <c r="AK865">
        <v>31</v>
      </c>
      <c r="AL865">
        <v>6</v>
      </c>
      <c r="AM865">
        <v>5</v>
      </c>
      <c r="AN865">
        <v>0</v>
      </c>
      <c r="AO865">
        <v>1</v>
      </c>
      <c r="AP865">
        <v>24</v>
      </c>
      <c r="AQ865">
        <v>1</v>
      </c>
      <c r="AR865">
        <v>3</v>
      </c>
      <c r="AS865">
        <v>0</v>
      </c>
      <c r="AT865">
        <v>1</v>
      </c>
      <c r="AU865">
        <v>0</v>
      </c>
      <c r="AV865">
        <v>1</v>
      </c>
      <c r="AW865">
        <v>19</v>
      </c>
      <c r="AX865">
        <v>0</v>
      </c>
      <c r="AY865">
        <v>1</v>
      </c>
      <c r="AZ865">
        <v>1</v>
      </c>
      <c r="BA865">
        <v>429</v>
      </c>
      <c r="BB865">
        <v>187</v>
      </c>
      <c r="BC865">
        <v>139</v>
      </c>
      <c r="BD865">
        <v>19</v>
      </c>
      <c r="BE865">
        <v>2</v>
      </c>
      <c r="BF865">
        <v>2</v>
      </c>
      <c r="BG865">
        <v>6</v>
      </c>
      <c r="BH865">
        <v>1</v>
      </c>
      <c r="BI865">
        <v>2</v>
      </c>
      <c r="BJ865">
        <v>1</v>
      </c>
      <c r="BK865">
        <v>0</v>
      </c>
      <c r="BL865">
        <v>0</v>
      </c>
      <c r="BM865">
        <v>0</v>
      </c>
      <c r="BN865">
        <v>1</v>
      </c>
      <c r="BO865">
        <v>0</v>
      </c>
      <c r="BP865">
        <v>0</v>
      </c>
      <c r="BQ865">
        <v>1</v>
      </c>
      <c r="BR865">
        <v>0</v>
      </c>
      <c r="BS865">
        <v>1</v>
      </c>
      <c r="BT865">
        <v>0</v>
      </c>
      <c r="BU865">
        <v>3</v>
      </c>
      <c r="BV865">
        <v>2</v>
      </c>
      <c r="BW865">
        <v>0</v>
      </c>
      <c r="BX865">
        <v>6</v>
      </c>
      <c r="BY865">
        <v>0</v>
      </c>
      <c r="BZ865">
        <v>1</v>
      </c>
      <c r="CA865">
        <v>187</v>
      </c>
      <c r="CB865">
        <v>35</v>
      </c>
      <c r="CC865">
        <v>15</v>
      </c>
      <c r="CD865">
        <v>5</v>
      </c>
      <c r="CE865">
        <v>6</v>
      </c>
      <c r="CF865">
        <v>0</v>
      </c>
      <c r="CG865">
        <v>1</v>
      </c>
      <c r="CH865">
        <v>2</v>
      </c>
      <c r="CI865">
        <v>0</v>
      </c>
      <c r="CJ865">
        <v>0</v>
      </c>
      <c r="CK865">
        <v>1</v>
      </c>
      <c r="CL865">
        <v>2</v>
      </c>
      <c r="CM865">
        <v>0</v>
      </c>
      <c r="CN865">
        <v>2</v>
      </c>
      <c r="CO865">
        <v>0</v>
      </c>
      <c r="CP865">
        <v>1</v>
      </c>
      <c r="CQ865">
        <v>35</v>
      </c>
      <c r="CR865">
        <v>38</v>
      </c>
      <c r="CS865">
        <v>24</v>
      </c>
      <c r="CT865">
        <v>0</v>
      </c>
      <c r="CU865">
        <v>0</v>
      </c>
      <c r="CV865">
        <v>1</v>
      </c>
      <c r="CW865">
        <v>2</v>
      </c>
      <c r="CX865">
        <v>0</v>
      </c>
      <c r="CY865">
        <v>0</v>
      </c>
      <c r="CZ865">
        <v>0</v>
      </c>
      <c r="DA865">
        <v>1</v>
      </c>
      <c r="DB865">
        <v>0</v>
      </c>
      <c r="DC865">
        <v>1</v>
      </c>
      <c r="DD865">
        <v>2</v>
      </c>
      <c r="DE865">
        <v>0</v>
      </c>
      <c r="DF865">
        <v>1</v>
      </c>
      <c r="DG865">
        <v>1</v>
      </c>
      <c r="DH865">
        <v>0</v>
      </c>
      <c r="DI865">
        <v>1</v>
      </c>
      <c r="DJ865">
        <v>0</v>
      </c>
      <c r="DK865">
        <v>1</v>
      </c>
      <c r="DL865">
        <v>0</v>
      </c>
      <c r="DM865">
        <v>1</v>
      </c>
      <c r="DN865">
        <v>0</v>
      </c>
      <c r="DO865">
        <v>0</v>
      </c>
      <c r="DP865">
        <v>2</v>
      </c>
      <c r="DQ865">
        <v>38</v>
      </c>
      <c r="DR865">
        <v>38</v>
      </c>
      <c r="DS865">
        <v>4</v>
      </c>
      <c r="DT865">
        <v>2</v>
      </c>
      <c r="DU865">
        <v>0</v>
      </c>
      <c r="DV865">
        <v>1</v>
      </c>
      <c r="DW865">
        <v>9</v>
      </c>
      <c r="DX865">
        <v>0</v>
      </c>
      <c r="DY865">
        <v>3</v>
      </c>
      <c r="DZ865">
        <v>0</v>
      </c>
      <c r="EA865">
        <v>6</v>
      </c>
      <c r="EB865">
        <v>0</v>
      </c>
      <c r="EC865">
        <v>0</v>
      </c>
      <c r="ED865">
        <v>0</v>
      </c>
      <c r="EE865">
        <v>6</v>
      </c>
      <c r="EF865">
        <v>0</v>
      </c>
      <c r="EG865">
        <v>0</v>
      </c>
      <c r="EH865">
        <v>1</v>
      </c>
      <c r="EI865">
        <v>0</v>
      </c>
      <c r="EJ865">
        <v>0</v>
      </c>
      <c r="EK865">
        <v>0</v>
      </c>
      <c r="EL865">
        <v>0</v>
      </c>
      <c r="EM865">
        <v>1</v>
      </c>
      <c r="EN865">
        <v>0</v>
      </c>
      <c r="EO865">
        <v>5</v>
      </c>
      <c r="EP865">
        <v>0</v>
      </c>
      <c r="EQ865">
        <v>38</v>
      </c>
      <c r="ER865">
        <v>76</v>
      </c>
      <c r="ES865">
        <v>3</v>
      </c>
      <c r="ET865">
        <v>14</v>
      </c>
      <c r="EU865">
        <v>5</v>
      </c>
      <c r="EV865">
        <v>31</v>
      </c>
      <c r="EW865">
        <v>0</v>
      </c>
      <c r="EX865">
        <v>1</v>
      </c>
      <c r="EY865">
        <v>1</v>
      </c>
      <c r="EZ865">
        <v>8</v>
      </c>
      <c r="FA865">
        <v>1</v>
      </c>
      <c r="FB865">
        <v>0</v>
      </c>
      <c r="FC865">
        <v>0</v>
      </c>
      <c r="FD865">
        <v>1</v>
      </c>
      <c r="FE865">
        <v>0</v>
      </c>
      <c r="FF865">
        <v>1</v>
      </c>
      <c r="FG865">
        <v>1</v>
      </c>
      <c r="FH865">
        <v>1</v>
      </c>
      <c r="FI865">
        <v>0</v>
      </c>
      <c r="FJ865">
        <v>0</v>
      </c>
      <c r="FK865">
        <v>1</v>
      </c>
      <c r="FL865">
        <v>4</v>
      </c>
      <c r="FM865">
        <v>0</v>
      </c>
      <c r="FN865">
        <v>0</v>
      </c>
      <c r="FO865">
        <v>1</v>
      </c>
      <c r="FP865">
        <v>2</v>
      </c>
      <c r="FQ865">
        <v>76</v>
      </c>
      <c r="FR865">
        <v>109</v>
      </c>
      <c r="FS865">
        <v>18</v>
      </c>
      <c r="FT865">
        <v>7</v>
      </c>
      <c r="FU865">
        <v>31</v>
      </c>
      <c r="FV865">
        <v>4</v>
      </c>
      <c r="FW865">
        <v>0</v>
      </c>
      <c r="FX865">
        <v>0</v>
      </c>
      <c r="FY865">
        <v>6</v>
      </c>
      <c r="FZ865">
        <v>7</v>
      </c>
      <c r="GA865">
        <v>1</v>
      </c>
      <c r="GB865">
        <v>4</v>
      </c>
      <c r="GC865">
        <v>0</v>
      </c>
      <c r="GD865">
        <v>0</v>
      </c>
      <c r="GE865">
        <v>0</v>
      </c>
      <c r="GF865">
        <v>0</v>
      </c>
      <c r="GG865">
        <v>1</v>
      </c>
      <c r="GH865">
        <v>0</v>
      </c>
      <c r="GI865">
        <v>2</v>
      </c>
      <c r="GJ865">
        <v>1</v>
      </c>
      <c r="GK865">
        <v>0</v>
      </c>
      <c r="GL865">
        <v>0</v>
      </c>
      <c r="GM865">
        <v>3</v>
      </c>
      <c r="GN865">
        <v>1</v>
      </c>
      <c r="GO865">
        <v>20</v>
      </c>
      <c r="GP865">
        <v>3</v>
      </c>
      <c r="GQ865">
        <v>109</v>
      </c>
      <c r="GR865">
        <v>39</v>
      </c>
      <c r="GS865">
        <v>20</v>
      </c>
      <c r="GT865">
        <v>2</v>
      </c>
      <c r="GU865">
        <v>1</v>
      </c>
      <c r="GV865">
        <v>0</v>
      </c>
      <c r="GW865">
        <v>1</v>
      </c>
      <c r="GX865">
        <v>1</v>
      </c>
      <c r="GY865">
        <v>0</v>
      </c>
      <c r="GZ865">
        <v>0</v>
      </c>
      <c r="HA865">
        <v>0</v>
      </c>
      <c r="HB865">
        <v>0</v>
      </c>
      <c r="HC865">
        <v>1</v>
      </c>
      <c r="HD865">
        <v>0</v>
      </c>
      <c r="HE865">
        <v>0</v>
      </c>
      <c r="HF865">
        <v>0</v>
      </c>
      <c r="HG865">
        <v>6</v>
      </c>
      <c r="HH865">
        <v>0</v>
      </c>
      <c r="HI865">
        <v>0</v>
      </c>
      <c r="HJ865">
        <v>2</v>
      </c>
      <c r="HK865">
        <v>0</v>
      </c>
      <c r="HL865">
        <v>0</v>
      </c>
      <c r="HM865">
        <v>2</v>
      </c>
      <c r="HN865">
        <v>2</v>
      </c>
      <c r="HO865">
        <v>0</v>
      </c>
      <c r="HP865">
        <v>1</v>
      </c>
      <c r="HQ865">
        <v>39</v>
      </c>
      <c r="HR865">
        <v>0</v>
      </c>
      <c r="HS865">
        <v>0</v>
      </c>
      <c r="HT865">
        <v>0</v>
      </c>
      <c r="HU865">
        <v>0</v>
      </c>
      <c r="HV865">
        <v>0</v>
      </c>
      <c r="HW865">
        <v>0</v>
      </c>
      <c r="HX865">
        <v>0</v>
      </c>
      <c r="HY865">
        <v>0</v>
      </c>
      <c r="HZ865">
        <v>0</v>
      </c>
      <c r="IA865">
        <v>0</v>
      </c>
      <c r="IB865">
        <v>0</v>
      </c>
      <c r="IC865">
        <v>0</v>
      </c>
      <c r="ID865">
        <v>0</v>
      </c>
      <c r="IE865">
        <v>0</v>
      </c>
    </row>
    <row r="866" spans="1:239">
      <c r="A866" t="s">
        <v>119</v>
      </c>
      <c r="B866" t="s">
        <v>70</v>
      </c>
      <c r="C866" t="str">
        <f>"066201"</f>
        <v>066201</v>
      </c>
      <c r="D866" t="s">
        <v>118</v>
      </c>
      <c r="E866">
        <v>12</v>
      </c>
      <c r="F866">
        <v>1455</v>
      </c>
      <c r="G866">
        <v>1130</v>
      </c>
      <c r="H866">
        <v>371</v>
      </c>
      <c r="I866">
        <v>759</v>
      </c>
      <c r="J866">
        <v>0</v>
      </c>
      <c r="K866">
        <v>7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759</v>
      </c>
      <c r="T866">
        <v>0</v>
      </c>
      <c r="U866">
        <v>0</v>
      </c>
      <c r="V866">
        <v>759</v>
      </c>
      <c r="W866">
        <v>9</v>
      </c>
      <c r="X866">
        <v>3</v>
      </c>
      <c r="Y866">
        <v>6</v>
      </c>
      <c r="Z866">
        <v>0</v>
      </c>
      <c r="AA866">
        <v>750</v>
      </c>
      <c r="AB866">
        <v>312</v>
      </c>
      <c r="AC866">
        <v>194</v>
      </c>
      <c r="AD866">
        <v>14</v>
      </c>
      <c r="AE866">
        <v>14</v>
      </c>
      <c r="AF866">
        <v>0</v>
      </c>
      <c r="AG866">
        <v>3</v>
      </c>
      <c r="AH866">
        <v>0</v>
      </c>
      <c r="AI866">
        <v>2</v>
      </c>
      <c r="AJ866">
        <v>1</v>
      </c>
      <c r="AK866">
        <v>23</v>
      </c>
      <c r="AL866">
        <v>3</v>
      </c>
      <c r="AM866">
        <v>0</v>
      </c>
      <c r="AN866">
        <v>1</v>
      </c>
      <c r="AO866">
        <v>1</v>
      </c>
      <c r="AP866">
        <v>43</v>
      </c>
      <c r="AQ866">
        <v>0</v>
      </c>
      <c r="AR866">
        <v>3</v>
      </c>
      <c r="AS866">
        <v>0</v>
      </c>
      <c r="AT866">
        <v>2</v>
      </c>
      <c r="AU866">
        <v>0</v>
      </c>
      <c r="AV866">
        <v>3</v>
      </c>
      <c r="AW866">
        <v>5</v>
      </c>
      <c r="AX866">
        <v>0</v>
      </c>
      <c r="AY866">
        <v>0</v>
      </c>
      <c r="AZ866">
        <v>0</v>
      </c>
      <c r="BA866">
        <v>312</v>
      </c>
      <c r="BB866">
        <v>149</v>
      </c>
      <c r="BC866">
        <v>104</v>
      </c>
      <c r="BD866">
        <v>22</v>
      </c>
      <c r="BE866">
        <v>2</v>
      </c>
      <c r="BF866">
        <v>2</v>
      </c>
      <c r="BG866">
        <v>7</v>
      </c>
      <c r="BH866">
        <v>1</v>
      </c>
      <c r="BI866">
        <v>3</v>
      </c>
      <c r="BJ866">
        <v>1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1</v>
      </c>
      <c r="BS866">
        <v>2</v>
      </c>
      <c r="BT866">
        <v>0</v>
      </c>
      <c r="BU866">
        <v>0</v>
      </c>
      <c r="BV866">
        <v>0</v>
      </c>
      <c r="BW866">
        <v>1</v>
      </c>
      <c r="BX866">
        <v>1</v>
      </c>
      <c r="BY866">
        <v>1</v>
      </c>
      <c r="BZ866">
        <v>1</v>
      </c>
      <c r="CA866">
        <v>149</v>
      </c>
      <c r="CB866">
        <v>18</v>
      </c>
      <c r="CC866">
        <v>14</v>
      </c>
      <c r="CD866">
        <v>0</v>
      </c>
      <c r="CE866">
        <v>1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1</v>
      </c>
      <c r="CP866">
        <v>2</v>
      </c>
      <c r="CQ866">
        <v>18</v>
      </c>
      <c r="CR866">
        <v>26</v>
      </c>
      <c r="CS866">
        <v>18</v>
      </c>
      <c r="CT866">
        <v>3</v>
      </c>
      <c r="CU866">
        <v>2</v>
      </c>
      <c r="CV866">
        <v>0</v>
      </c>
      <c r="CW866">
        <v>0</v>
      </c>
      <c r="CX866">
        <v>0</v>
      </c>
      <c r="CY866">
        <v>0</v>
      </c>
      <c r="CZ866">
        <v>0</v>
      </c>
      <c r="DA866">
        <v>0</v>
      </c>
      <c r="DB866">
        <v>1</v>
      </c>
      <c r="DC866">
        <v>0</v>
      </c>
      <c r="DD866">
        <v>1</v>
      </c>
      <c r="DE866">
        <v>0</v>
      </c>
      <c r="DF866">
        <v>0</v>
      </c>
      <c r="DG866">
        <v>0</v>
      </c>
      <c r="DH866">
        <v>0</v>
      </c>
      <c r="DI866">
        <v>0</v>
      </c>
      <c r="DJ866">
        <v>0</v>
      </c>
      <c r="DK866">
        <v>0</v>
      </c>
      <c r="DL866">
        <v>0</v>
      </c>
      <c r="DM866">
        <v>0</v>
      </c>
      <c r="DN866">
        <v>0</v>
      </c>
      <c r="DO866">
        <v>0</v>
      </c>
      <c r="DP866">
        <v>1</v>
      </c>
      <c r="DQ866">
        <v>26</v>
      </c>
      <c r="DR866">
        <v>44</v>
      </c>
      <c r="DS866">
        <v>3</v>
      </c>
      <c r="DT866">
        <v>1</v>
      </c>
      <c r="DU866">
        <v>1</v>
      </c>
      <c r="DV866">
        <v>5</v>
      </c>
      <c r="DW866">
        <v>13</v>
      </c>
      <c r="DX866">
        <v>0</v>
      </c>
      <c r="DY866">
        <v>4</v>
      </c>
      <c r="DZ866">
        <v>1</v>
      </c>
      <c r="EA866">
        <v>3</v>
      </c>
      <c r="EB866">
        <v>0</v>
      </c>
      <c r="EC866">
        <v>2</v>
      </c>
      <c r="ED866">
        <v>1</v>
      </c>
      <c r="EE866">
        <v>5</v>
      </c>
      <c r="EF866">
        <v>0</v>
      </c>
      <c r="EG866">
        <v>0</v>
      </c>
      <c r="EH866">
        <v>0</v>
      </c>
      <c r="EI866">
        <v>0</v>
      </c>
      <c r="EJ866">
        <v>0</v>
      </c>
      <c r="EK866">
        <v>0</v>
      </c>
      <c r="EL866">
        <v>0</v>
      </c>
      <c r="EM866">
        <v>0</v>
      </c>
      <c r="EN866">
        <v>1</v>
      </c>
      <c r="EO866">
        <v>4</v>
      </c>
      <c r="EP866">
        <v>0</v>
      </c>
      <c r="EQ866">
        <v>44</v>
      </c>
      <c r="ER866">
        <v>87</v>
      </c>
      <c r="ES866">
        <v>19</v>
      </c>
      <c r="ET866">
        <v>6</v>
      </c>
      <c r="EU866">
        <v>1</v>
      </c>
      <c r="EV866">
        <v>38</v>
      </c>
      <c r="EW866">
        <v>0</v>
      </c>
      <c r="EX866">
        <v>2</v>
      </c>
      <c r="EY866">
        <v>0</v>
      </c>
      <c r="EZ866">
        <v>5</v>
      </c>
      <c r="FA866">
        <v>3</v>
      </c>
      <c r="FB866">
        <v>0</v>
      </c>
      <c r="FC866">
        <v>1</v>
      </c>
      <c r="FD866">
        <v>1</v>
      </c>
      <c r="FE866">
        <v>0</v>
      </c>
      <c r="FF866">
        <v>2</v>
      </c>
      <c r="FG866">
        <v>1</v>
      </c>
      <c r="FH866">
        <v>2</v>
      </c>
      <c r="FI866">
        <v>0</v>
      </c>
      <c r="FJ866">
        <v>0</v>
      </c>
      <c r="FK866">
        <v>0</v>
      </c>
      <c r="FL866">
        <v>0</v>
      </c>
      <c r="FM866">
        <v>2</v>
      </c>
      <c r="FN866">
        <v>0</v>
      </c>
      <c r="FO866">
        <v>0</v>
      </c>
      <c r="FP866">
        <v>4</v>
      </c>
      <c r="FQ866">
        <v>87</v>
      </c>
      <c r="FR866">
        <v>67</v>
      </c>
      <c r="FS866">
        <v>12</v>
      </c>
      <c r="FT866">
        <v>4</v>
      </c>
      <c r="FU866">
        <v>8</v>
      </c>
      <c r="FV866">
        <v>7</v>
      </c>
      <c r="FW866">
        <v>1</v>
      </c>
      <c r="FX866">
        <v>0</v>
      </c>
      <c r="FY866">
        <v>3</v>
      </c>
      <c r="FZ866">
        <v>7</v>
      </c>
      <c r="GA866">
        <v>0</v>
      </c>
      <c r="GB866">
        <v>2</v>
      </c>
      <c r="GC866">
        <v>3</v>
      </c>
      <c r="GD866">
        <v>0</v>
      </c>
      <c r="GE866">
        <v>1</v>
      </c>
      <c r="GF866">
        <v>0</v>
      </c>
      <c r="GG866">
        <v>1</v>
      </c>
      <c r="GH866">
        <v>0</v>
      </c>
      <c r="GI866">
        <v>2</v>
      </c>
      <c r="GJ866">
        <v>0</v>
      </c>
      <c r="GK866">
        <v>0</v>
      </c>
      <c r="GL866">
        <v>2</v>
      </c>
      <c r="GM866">
        <v>1</v>
      </c>
      <c r="GN866">
        <v>0</v>
      </c>
      <c r="GO866">
        <v>13</v>
      </c>
      <c r="GP866">
        <v>0</v>
      </c>
      <c r="GQ866">
        <v>67</v>
      </c>
      <c r="GR866">
        <v>47</v>
      </c>
      <c r="GS866">
        <v>34</v>
      </c>
      <c r="GT866">
        <v>0</v>
      </c>
      <c r="GU866">
        <v>0</v>
      </c>
      <c r="GV866">
        <v>1</v>
      </c>
      <c r="GW866">
        <v>0</v>
      </c>
      <c r="GX866">
        <v>0</v>
      </c>
      <c r="GY866">
        <v>0</v>
      </c>
      <c r="GZ866">
        <v>1</v>
      </c>
      <c r="HA866">
        <v>0</v>
      </c>
      <c r="HB866">
        <v>0</v>
      </c>
      <c r="HC866">
        <v>0</v>
      </c>
      <c r="HD866">
        <v>0</v>
      </c>
      <c r="HE866">
        <v>2</v>
      </c>
      <c r="HF866">
        <v>0</v>
      </c>
      <c r="HG866">
        <v>2</v>
      </c>
      <c r="HH866">
        <v>0</v>
      </c>
      <c r="HI866">
        <v>1</v>
      </c>
      <c r="HJ866">
        <v>0</v>
      </c>
      <c r="HK866">
        <v>0</v>
      </c>
      <c r="HL866">
        <v>0</v>
      </c>
      <c r="HM866">
        <v>6</v>
      </c>
      <c r="HN866">
        <v>0</v>
      </c>
      <c r="HO866">
        <v>0</v>
      </c>
      <c r="HP866">
        <v>0</v>
      </c>
      <c r="HQ866">
        <v>47</v>
      </c>
      <c r="HR866">
        <v>0</v>
      </c>
      <c r="HS866">
        <v>0</v>
      </c>
      <c r="HT866">
        <v>0</v>
      </c>
      <c r="HU866">
        <v>0</v>
      </c>
      <c r="HV866">
        <v>0</v>
      </c>
      <c r="HW866">
        <v>0</v>
      </c>
      <c r="HX866">
        <v>0</v>
      </c>
      <c r="HY866">
        <v>0</v>
      </c>
      <c r="HZ866">
        <v>0</v>
      </c>
      <c r="IA866">
        <v>0</v>
      </c>
      <c r="IB866">
        <v>0</v>
      </c>
      <c r="IC866">
        <v>0</v>
      </c>
      <c r="ID866">
        <v>0</v>
      </c>
      <c r="IE866">
        <v>0</v>
      </c>
    </row>
    <row r="867" spans="1:239">
      <c r="A867" t="s">
        <v>117</v>
      </c>
      <c r="B867" t="s">
        <v>70</v>
      </c>
      <c r="C867" t="str">
        <f>"066201"</f>
        <v>066201</v>
      </c>
      <c r="D867" t="s">
        <v>116</v>
      </c>
      <c r="E867">
        <v>13</v>
      </c>
      <c r="F867">
        <v>1538</v>
      </c>
      <c r="G867">
        <v>1170</v>
      </c>
      <c r="H867">
        <v>547</v>
      </c>
      <c r="I867">
        <v>623</v>
      </c>
      <c r="J867">
        <v>1</v>
      </c>
      <c r="K867">
        <v>11</v>
      </c>
      <c r="L867">
        <v>6</v>
      </c>
      <c r="M867">
        <v>6</v>
      </c>
      <c r="N867">
        <v>0</v>
      </c>
      <c r="O867">
        <v>0</v>
      </c>
      <c r="P867">
        <v>0</v>
      </c>
      <c r="Q867">
        <v>0</v>
      </c>
      <c r="R867">
        <v>6</v>
      </c>
      <c r="S867">
        <v>629</v>
      </c>
      <c r="T867">
        <v>6</v>
      </c>
      <c r="U867">
        <v>0</v>
      </c>
      <c r="V867">
        <v>629</v>
      </c>
      <c r="W867">
        <v>7</v>
      </c>
      <c r="X867">
        <v>5</v>
      </c>
      <c r="Y867">
        <v>2</v>
      </c>
      <c r="Z867">
        <v>0</v>
      </c>
      <c r="AA867">
        <v>622</v>
      </c>
      <c r="AB867">
        <v>242</v>
      </c>
      <c r="AC867">
        <v>154</v>
      </c>
      <c r="AD867">
        <v>9</v>
      </c>
      <c r="AE867">
        <v>16</v>
      </c>
      <c r="AF867">
        <v>0</v>
      </c>
      <c r="AG867">
        <v>3</v>
      </c>
      <c r="AH867">
        <v>2</v>
      </c>
      <c r="AI867">
        <v>1</v>
      </c>
      <c r="AJ867">
        <v>1</v>
      </c>
      <c r="AK867">
        <v>16</v>
      </c>
      <c r="AL867">
        <v>5</v>
      </c>
      <c r="AM867">
        <v>0</v>
      </c>
      <c r="AN867">
        <v>0</v>
      </c>
      <c r="AO867">
        <v>0</v>
      </c>
      <c r="AP867">
        <v>21</v>
      </c>
      <c r="AQ867">
        <v>0</v>
      </c>
      <c r="AR867">
        <v>1</v>
      </c>
      <c r="AS867">
        <v>1</v>
      </c>
      <c r="AT867">
        <v>0</v>
      </c>
      <c r="AU867">
        <v>1</v>
      </c>
      <c r="AV867">
        <v>0</v>
      </c>
      <c r="AW867">
        <v>10</v>
      </c>
      <c r="AX867">
        <v>0</v>
      </c>
      <c r="AY867">
        <v>1</v>
      </c>
      <c r="AZ867">
        <v>0</v>
      </c>
      <c r="BA867">
        <v>242</v>
      </c>
      <c r="BB867">
        <v>114</v>
      </c>
      <c r="BC867">
        <v>80</v>
      </c>
      <c r="BD867">
        <v>15</v>
      </c>
      <c r="BE867">
        <v>0</v>
      </c>
      <c r="BF867">
        <v>1</v>
      </c>
      <c r="BG867">
        <v>1</v>
      </c>
      <c r="BH867">
        <v>0</v>
      </c>
      <c r="BI867">
        <v>2</v>
      </c>
      <c r="BJ867">
        <v>0</v>
      </c>
      <c r="BK867">
        <v>0</v>
      </c>
      <c r="BL867">
        <v>0</v>
      </c>
      <c r="BM867">
        <v>0</v>
      </c>
      <c r="BN867">
        <v>1</v>
      </c>
      <c r="BO867">
        <v>1</v>
      </c>
      <c r="BP867">
        <v>0</v>
      </c>
      <c r="BQ867">
        <v>0</v>
      </c>
      <c r="BR867">
        <v>2</v>
      </c>
      <c r="BS867">
        <v>0</v>
      </c>
      <c r="BT867">
        <v>0</v>
      </c>
      <c r="BU867">
        <v>0</v>
      </c>
      <c r="BV867">
        <v>1</v>
      </c>
      <c r="BW867">
        <v>1</v>
      </c>
      <c r="BX867">
        <v>1</v>
      </c>
      <c r="BY867">
        <v>6</v>
      </c>
      <c r="BZ867">
        <v>2</v>
      </c>
      <c r="CA867">
        <v>114</v>
      </c>
      <c r="CB867">
        <v>31</v>
      </c>
      <c r="CC867">
        <v>15</v>
      </c>
      <c r="CD867">
        <v>1</v>
      </c>
      <c r="CE867">
        <v>5</v>
      </c>
      <c r="CF867">
        <v>0</v>
      </c>
      <c r="CG867">
        <v>1</v>
      </c>
      <c r="CH867">
        <v>0</v>
      </c>
      <c r="CI867">
        <v>1</v>
      </c>
      <c r="CJ867">
        <v>0</v>
      </c>
      <c r="CK867">
        <v>0</v>
      </c>
      <c r="CL867">
        <v>1</v>
      </c>
      <c r="CM867">
        <v>0</v>
      </c>
      <c r="CN867">
        <v>0</v>
      </c>
      <c r="CO867">
        <v>0</v>
      </c>
      <c r="CP867">
        <v>7</v>
      </c>
      <c r="CQ867">
        <v>31</v>
      </c>
      <c r="CR867">
        <v>41</v>
      </c>
      <c r="CS867">
        <v>31</v>
      </c>
      <c r="CT867">
        <v>6</v>
      </c>
      <c r="CU867">
        <v>1</v>
      </c>
      <c r="CV867">
        <v>0</v>
      </c>
      <c r="CW867">
        <v>0</v>
      </c>
      <c r="CX867">
        <v>0</v>
      </c>
      <c r="CY867">
        <v>0</v>
      </c>
      <c r="CZ867">
        <v>0</v>
      </c>
      <c r="DA867">
        <v>0</v>
      </c>
      <c r="DB867">
        <v>0</v>
      </c>
      <c r="DC867">
        <v>0</v>
      </c>
      <c r="DD867">
        <v>0</v>
      </c>
      <c r="DE867">
        <v>0</v>
      </c>
      <c r="DF867">
        <v>2</v>
      </c>
      <c r="DG867">
        <v>0</v>
      </c>
      <c r="DH867">
        <v>0</v>
      </c>
      <c r="DI867">
        <v>0</v>
      </c>
      <c r="DJ867">
        <v>0</v>
      </c>
      <c r="DK867">
        <v>0</v>
      </c>
      <c r="DL867">
        <v>1</v>
      </c>
      <c r="DM867">
        <v>0</v>
      </c>
      <c r="DN867">
        <v>0</v>
      </c>
      <c r="DO867">
        <v>0</v>
      </c>
      <c r="DP867">
        <v>0</v>
      </c>
      <c r="DQ867">
        <v>41</v>
      </c>
      <c r="DR867">
        <v>32</v>
      </c>
      <c r="DS867">
        <v>2</v>
      </c>
      <c r="DT867">
        <v>1</v>
      </c>
      <c r="DU867">
        <v>0</v>
      </c>
      <c r="DV867">
        <v>1</v>
      </c>
      <c r="DW867">
        <v>5</v>
      </c>
      <c r="DX867">
        <v>0</v>
      </c>
      <c r="DY867">
        <v>8</v>
      </c>
      <c r="DZ867">
        <v>0</v>
      </c>
      <c r="EA867">
        <v>5</v>
      </c>
      <c r="EB867">
        <v>0</v>
      </c>
      <c r="EC867">
        <v>2</v>
      </c>
      <c r="ED867">
        <v>0</v>
      </c>
      <c r="EE867">
        <v>5</v>
      </c>
      <c r="EF867">
        <v>0</v>
      </c>
      <c r="EG867">
        <v>0</v>
      </c>
      <c r="EH867">
        <v>0</v>
      </c>
      <c r="EI867">
        <v>0</v>
      </c>
      <c r="EJ867">
        <v>0</v>
      </c>
      <c r="EK867">
        <v>0</v>
      </c>
      <c r="EL867">
        <v>0</v>
      </c>
      <c r="EM867">
        <v>0</v>
      </c>
      <c r="EN867">
        <v>0</v>
      </c>
      <c r="EO867">
        <v>1</v>
      </c>
      <c r="EP867">
        <v>2</v>
      </c>
      <c r="EQ867">
        <v>32</v>
      </c>
      <c r="ER867">
        <v>40</v>
      </c>
      <c r="ES867">
        <v>8</v>
      </c>
      <c r="ET867">
        <v>2</v>
      </c>
      <c r="EU867">
        <v>0</v>
      </c>
      <c r="EV867">
        <v>17</v>
      </c>
      <c r="EW867">
        <v>0</v>
      </c>
      <c r="EX867">
        <v>2</v>
      </c>
      <c r="EY867">
        <v>2</v>
      </c>
      <c r="EZ867">
        <v>4</v>
      </c>
      <c r="FA867">
        <v>0</v>
      </c>
      <c r="FB867">
        <v>0</v>
      </c>
      <c r="FC867">
        <v>0</v>
      </c>
      <c r="FD867">
        <v>1</v>
      </c>
      <c r="FE867">
        <v>0</v>
      </c>
      <c r="FF867">
        <v>0</v>
      </c>
      <c r="FG867">
        <v>0</v>
      </c>
      <c r="FH867">
        <v>0</v>
      </c>
      <c r="FI867">
        <v>0</v>
      </c>
      <c r="FJ867">
        <v>0</v>
      </c>
      <c r="FK867">
        <v>0</v>
      </c>
      <c r="FL867">
        <v>2</v>
      </c>
      <c r="FM867">
        <v>1</v>
      </c>
      <c r="FN867">
        <v>0</v>
      </c>
      <c r="FO867">
        <v>0</v>
      </c>
      <c r="FP867">
        <v>1</v>
      </c>
      <c r="FQ867">
        <v>40</v>
      </c>
      <c r="FR867">
        <v>77</v>
      </c>
      <c r="FS867">
        <v>13</v>
      </c>
      <c r="FT867">
        <v>5</v>
      </c>
      <c r="FU867">
        <v>8</v>
      </c>
      <c r="FV867">
        <v>11</v>
      </c>
      <c r="FW867">
        <v>0</v>
      </c>
      <c r="FX867">
        <v>1</v>
      </c>
      <c r="FY867">
        <v>0</v>
      </c>
      <c r="FZ867">
        <v>2</v>
      </c>
      <c r="GA867">
        <v>0</v>
      </c>
      <c r="GB867">
        <v>7</v>
      </c>
      <c r="GC867">
        <v>2</v>
      </c>
      <c r="GD867">
        <v>0</v>
      </c>
      <c r="GE867">
        <v>3</v>
      </c>
      <c r="GF867">
        <v>1</v>
      </c>
      <c r="GG867">
        <v>0</v>
      </c>
      <c r="GH867">
        <v>1</v>
      </c>
      <c r="GI867">
        <v>2</v>
      </c>
      <c r="GJ867">
        <v>0</v>
      </c>
      <c r="GK867">
        <v>0</v>
      </c>
      <c r="GL867">
        <v>0</v>
      </c>
      <c r="GM867">
        <v>0</v>
      </c>
      <c r="GN867">
        <v>0</v>
      </c>
      <c r="GO867">
        <v>18</v>
      </c>
      <c r="GP867">
        <v>3</v>
      </c>
      <c r="GQ867">
        <v>77</v>
      </c>
      <c r="GR867">
        <v>45</v>
      </c>
      <c r="GS867">
        <v>19</v>
      </c>
      <c r="GT867">
        <v>0</v>
      </c>
      <c r="GU867">
        <v>3</v>
      </c>
      <c r="GV867">
        <v>1</v>
      </c>
      <c r="GW867">
        <v>1</v>
      </c>
      <c r="GX867">
        <v>1</v>
      </c>
      <c r="GY867">
        <v>0</v>
      </c>
      <c r="GZ867">
        <v>0</v>
      </c>
      <c r="HA867">
        <v>0</v>
      </c>
      <c r="HB867">
        <v>0</v>
      </c>
      <c r="HC867">
        <v>0</v>
      </c>
      <c r="HD867">
        <v>0</v>
      </c>
      <c r="HE867">
        <v>2</v>
      </c>
      <c r="HF867">
        <v>0</v>
      </c>
      <c r="HG867">
        <v>1</v>
      </c>
      <c r="HH867">
        <v>3</v>
      </c>
      <c r="HI867">
        <v>0</v>
      </c>
      <c r="HJ867">
        <v>0</v>
      </c>
      <c r="HK867">
        <v>0</v>
      </c>
      <c r="HL867">
        <v>1</v>
      </c>
      <c r="HM867">
        <v>10</v>
      </c>
      <c r="HN867">
        <v>0</v>
      </c>
      <c r="HO867">
        <v>0</v>
      </c>
      <c r="HP867">
        <v>3</v>
      </c>
      <c r="HQ867">
        <v>45</v>
      </c>
      <c r="HR867">
        <v>0</v>
      </c>
      <c r="HS867">
        <v>0</v>
      </c>
      <c r="HT867">
        <v>0</v>
      </c>
      <c r="HU867">
        <v>0</v>
      </c>
      <c r="HV867">
        <v>0</v>
      </c>
      <c r="HW867">
        <v>0</v>
      </c>
      <c r="HX867">
        <v>0</v>
      </c>
      <c r="HY867">
        <v>0</v>
      </c>
      <c r="HZ867">
        <v>0</v>
      </c>
      <c r="IA867">
        <v>0</v>
      </c>
      <c r="IB867">
        <v>0</v>
      </c>
      <c r="IC867">
        <v>0</v>
      </c>
      <c r="ID867">
        <v>0</v>
      </c>
      <c r="IE867">
        <v>0</v>
      </c>
    </row>
    <row r="868" spans="1:239">
      <c r="A868" t="s">
        <v>115</v>
      </c>
      <c r="B868" t="s">
        <v>70</v>
      </c>
      <c r="C868" t="str">
        <f>"066201"</f>
        <v>066201</v>
      </c>
      <c r="D868" t="s">
        <v>114</v>
      </c>
      <c r="E868">
        <v>14</v>
      </c>
      <c r="F868">
        <v>1516</v>
      </c>
      <c r="G868">
        <v>1171</v>
      </c>
      <c r="H868">
        <v>494</v>
      </c>
      <c r="I868">
        <v>677</v>
      </c>
      <c r="J868">
        <v>1</v>
      </c>
      <c r="K868">
        <v>12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676</v>
      </c>
      <c r="T868">
        <v>0</v>
      </c>
      <c r="U868">
        <v>0</v>
      </c>
      <c r="V868">
        <v>676</v>
      </c>
      <c r="W868">
        <v>13</v>
      </c>
      <c r="X868">
        <v>9</v>
      </c>
      <c r="Y868">
        <v>4</v>
      </c>
      <c r="Z868">
        <v>0</v>
      </c>
      <c r="AA868">
        <v>663</v>
      </c>
      <c r="AB868">
        <v>221</v>
      </c>
      <c r="AC868">
        <v>143</v>
      </c>
      <c r="AD868">
        <v>9</v>
      </c>
      <c r="AE868">
        <v>3</v>
      </c>
      <c r="AF868">
        <v>0</v>
      </c>
      <c r="AG868">
        <v>1</v>
      </c>
      <c r="AH868">
        <v>0</v>
      </c>
      <c r="AI868">
        <v>4</v>
      </c>
      <c r="AJ868">
        <v>0</v>
      </c>
      <c r="AK868">
        <v>10</v>
      </c>
      <c r="AL868">
        <v>4</v>
      </c>
      <c r="AM868">
        <v>1</v>
      </c>
      <c r="AN868">
        <v>0</v>
      </c>
      <c r="AO868">
        <v>1</v>
      </c>
      <c r="AP868">
        <v>23</v>
      </c>
      <c r="AQ868">
        <v>0</v>
      </c>
      <c r="AR868">
        <v>1</v>
      </c>
      <c r="AS868">
        <v>0</v>
      </c>
      <c r="AT868">
        <v>0</v>
      </c>
      <c r="AU868">
        <v>0</v>
      </c>
      <c r="AV868">
        <v>0</v>
      </c>
      <c r="AW868">
        <v>16</v>
      </c>
      <c r="AX868">
        <v>1</v>
      </c>
      <c r="AY868">
        <v>0</v>
      </c>
      <c r="AZ868">
        <v>4</v>
      </c>
      <c r="BA868">
        <v>221</v>
      </c>
      <c r="BB868">
        <v>124</v>
      </c>
      <c r="BC868">
        <v>91</v>
      </c>
      <c r="BD868">
        <v>9</v>
      </c>
      <c r="BE868">
        <v>7</v>
      </c>
      <c r="BF868">
        <v>1</v>
      </c>
      <c r="BG868">
        <v>3</v>
      </c>
      <c r="BH868">
        <v>1</v>
      </c>
      <c r="BI868">
        <v>1</v>
      </c>
      <c r="BJ868">
        <v>0</v>
      </c>
      <c r="BK868">
        <v>1</v>
      </c>
      <c r="BL868">
        <v>1</v>
      </c>
      <c r="BM868">
        <v>0</v>
      </c>
      <c r="BN868">
        <v>0</v>
      </c>
      <c r="BO868">
        <v>0</v>
      </c>
      <c r="BP868">
        <v>0</v>
      </c>
      <c r="BQ868">
        <v>1</v>
      </c>
      <c r="BR868">
        <v>0</v>
      </c>
      <c r="BS868">
        <v>0</v>
      </c>
      <c r="BT868">
        <v>0</v>
      </c>
      <c r="BU868">
        <v>1</v>
      </c>
      <c r="BV868">
        <v>1</v>
      </c>
      <c r="BW868">
        <v>0</v>
      </c>
      <c r="BX868">
        <v>4</v>
      </c>
      <c r="BY868">
        <v>1</v>
      </c>
      <c r="BZ868">
        <v>1</v>
      </c>
      <c r="CA868">
        <v>124</v>
      </c>
      <c r="CB868">
        <v>27</v>
      </c>
      <c r="CC868">
        <v>13</v>
      </c>
      <c r="CD868">
        <v>2</v>
      </c>
      <c r="CE868">
        <v>4</v>
      </c>
      <c r="CF868">
        <v>1</v>
      </c>
      <c r="CG868">
        <v>0</v>
      </c>
      <c r="CH868">
        <v>0</v>
      </c>
      <c r="CI868">
        <v>2</v>
      </c>
      <c r="CJ868">
        <v>1</v>
      </c>
      <c r="CK868">
        <v>4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27</v>
      </c>
      <c r="CR868">
        <v>40</v>
      </c>
      <c r="CS868">
        <v>27</v>
      </c>
      <c r="CT868">
        <v>5</v>
      </c>
      <c r="CU868">
        <v>0</v>
      </c>
      <c r="CV868">
        <v>0</v>
      </c>
      <c r="CW868">
        <v>1</v>
      </c>
      <c r="CX868">
        <v>1</v>
      </c>
      <c r="CY868">
        <v>0</v>
      </c>
      <c r="CZ868">
        <v>0</v>
      </c>
      <c r="DA868">
        <v>0</v>
      </c>
      <c r="DB868">
        <v>0</v>
      </c>
      <c r="DC868">
        <v>2</v>
      </c>
      <c r="DD868">
        <v>0</v>
      </c>
      <c r="DE868">
        <v>0</v>
      </c>
      <c r="DF868">
        <v>1</v>
      </c>
      <c r="DG868">
        <v>1</v>
      </c>
      <c r="DH868">
        <v>0</v>
      </c>
      <c r="DI868">
        <v>0</v>
      </c>
      <c r="DJ868">
        <v>0</v>
      </c>
      <c r="DK868">
        <v>0</v>
      </c>
      <c r="DL868">
        <v>0</v>
      </c>
      <c r="DM868">
        <v>0</v>
      </c>
      <c r="DN868">
        <v>0</v>
      </c>
      <c r="DO868">
        <v>1</v>
      </c>
      <c r="DP868">
        <v>1</v>
      </c>
      <c r="DQ868">
        <v>40</v>
      </c>
      <c r="DR868">
        <v>36</v>
      </c>
      <c r="DS868">
        <v>11</v>
      </c>
      <c r="DT868">
        <v>3</v>
      </c>
      <c r="DU868">
        <v>0</v>
      </c>
      <c r="DV868">
        <v>1</v>
      </c>
      <c r="DW868">
        <v>2</v>
      </c>
      <c r="DX868">
        <v>0</v>
      </c>
      <c r="DY868">
        <v>5</v>
      </c>
      <c r="DZ868">
        <v>0</v>
      </c>
      <c r="EA868">
        <v>5</v>
      </c>
      <c r="EB868">
        <v>0</v>
      </c>
      <c r="EC868">
        <v>1</v>
      </c>
      <c r="ED868">
        <v>0</v>
      </c>
      <c r="EE868">
        <v>4</v>
      </c>
      <c r="EF868">
        <v>0</v>
      </c>
      <c r="EG868">
        <v>0</v>
      </c>
      <c r="EH868">
        <v>0</v>
      </c>
      <c r="EI868">
        <v>0</v>
      </c>
      <c r="EJ868">
        <v>0</v>
      </c>
      <c r="EK868">
        <v>0</v>
      </c>
      <c r="EL868">
        <v>0</v>
      </c>
      <c r="EM868">
        <v>0</v>
      </c>
      <c r="EN868">
        <v>0</v>
      </c>
      <c r="EO868">
        <v>3</v>
      </c>
      <c r="EP868">
        <v>1</v>
      </c>
      <c r="EQ868">
        <v>36</v>
      </c>
      <c r="ER868">
        <v>77</v>
      </c>
      <c r="ES868">
        <v>18</v>
      </c>
      <c r="ET868">
        <v>6</v>
      </c>
      <c r="EU868">
        <v>1</v>
      </c>
      <c r="EV868">
        <v>38</v>
      </c>
      <c r="EW868">
        <v>0</v>
      </c>
      <c r="EX868">
        <v>0</v>
      </c>
      <c r="EY868">
        <v>2</v>
      </c>
      <c r="EZ868">
        <v>4</v>
      </c>
      <c r="FA868">
        <v>0</v>
      </c>
      <c r="FB868">
        <v>0</v>
      </c>
      <c r="FC868">
        <v>0</v>
      </c>
      <c r="FD868">
        <v>0</v>
      </c>
      <c r="FE868">
        <v>0</v>
      </c>
      <c r="FF868">
        <v>1</v>
      </c>
      <c r="FG868">
        <v>0</v>
      </c>
      <c r="FH868">
        <v>1</v>
      </c>
      <c r="FI868">
        <v>0</v>
      </c>
      <c r="FJ868">
        <v>0</v>
      </c>
      <c r="FK868">
        <v>0</v>
      </c>
      <c r="FL868">
        <v>2</v>
      </c>
      <c r="FM868">
        <v>0</v>
      </c>
      <c r="FN868">
        <v>0</v>
      </c>
      <c r="FO868">
        <v>1</v>
      </c>
      <c r="FP868">
        <v>3</v>
      </c>
      <c r="FQ868">
        <v>77</v>
      </c>
      <c r="FR868">
        <v>98</v>
      </c>
      <c r="FS868">
        <v>12</v>
      </c>
      <c r="FT868">
        <v>2</v>
      </c>
      <c r="FU868">
        <v>25</v>
      </c>
      <c r="FV868">
        <v>10</v>
      </c>
      <c r="FW868">
        <v>2</v>
      </c>
      <c r="FX868">
        <v>2</v>
      </c>
      <c r="FY868">
        <v>1</v>
      </c>
      <c r="FZ868">
        <v>9</v>
      </c>
      <c r="GA868">
        <v>3</v>
      </c>
      <c r="GB868">
        <v>2</v>
      </c>
      <c r="GC868">
        <v>1</v>
      </c>
      <c r="GD868">
        <v>0</v>
      </c>
      <c r="GE868">
        <v>2</v>
      </c>
      <c r="GF868">
        <v>0</v>
      </c>
      <c r="GG868">
        <v>1</v>
      </c>
      <c r="GH868">
        <v>0</v>
      </c>
      <c r="GI868">
        <v>1</v>
      </c>
      <c r="GJ868">
        <v>0</v>
      </c>
      <c r="GK868">
        <v>0</v>
      </c>
      <c r="GL868">
        <v>0</v>
      </c>
      <c r="GM868">
        <v>1</v>
      </c>
      <c r="GN868">
        <v>0</v>
      </c>
      <c r="GO868">
        <v>24</v>
      </c>
      <c r="GP868">
        <v>0</v>
      </c>
      <c r="GQ868">
        <v>98</v>
      </c>
      <c r="GR868">
        <v>38</v>
      </c>
      <c r="GS868">
        <v>26</v>
      </c>
      <c r="GT868">
        <v>4</v>
      </c>
      <c r="GU868">
        <v>1</v>
      </c>
      <c r="GV868">
        <v>3</v>
      </c>
      <c r="GW868">
        <v>1</v>
      </c>
      <c r="GX868">
        <v>3</v>
      </c>
      <c r="GY868">
        <v>0</v>
      </c>
      <c r="GZ868">
        <v>0</v>
      </c>
      <c r="HA868">
        <v>0</v>
      </c>
      <c r="HB868">
        <v>0</v>
      </c>
      <c r="HC868">
        <v>0</v>
      </c>
      <c r="HD868">
        <v>0</v>
      </c>
      <c r="HE868">
        <v>0</v>
      </c>
      <c r="HF868">
        <v>0</v>
      </c>
      <c r="HG868">
        <v>0</v>
      </c>
      <c r="HH868">
        <v>0</v>
      </c>
      <c r="HI868">
        <v>0</v>
      </c>
      <c r="HJ868">
        <v>0</v>
      </c>
      <c r="HK868">
        <v>0</v>
      </c>
      <c r="HL868">
        <v>0</v>
      </c>
      <c r="HM868">
        <v>0</v>
      </c>
      <c r="HN868">
        <v>0</v>
      </c>
      <c r="HO868">
        <v>0</v>
      </c>
      <c r="HP868">
        <v>0</v>
      </c>
      <c r="HQ868">
        <v>38</v>
      </c>
      <c r="HR868">
        <v>2</v>
      </c>
      <c r="HS868">
        <v>1</v>
      </c>
      <c r="HT868">
        <v>0</v>
      </c>
      <c r="HU868">
        <v>0</v>
      </c>
      <c r="HV868">
        <v>0</v>
      </c>
      <c r="HW868">
        <v>0</v>
      </c>
      <c r="HX868">
        <v>0</v>
      </c>
      <c r="HY868">
        <v>1</v>
      </c>
      <c r="HZ868">
        <v>0</v>
      </c>
      <c r="IA868">
        <v>0</v>
      </c>
      <c r="IB868">
        <v>0</v>
      </c>
      <c r="IC868">
        <v>0</v>
      </c>
      <c r="ID868">
        <v>0</v>
      </c>
      <c r="IE868">
        <v>2</v>
      </c>
    </row>
    <row r="869" spans="1:239">
      <c r="A869" t="s">
        <v>113</v>
      </c>
      <c r="B869" t="s">
        <v>70</v>
      </c>
      <c r="C869" t="str">
        <f>"066201"</f>
        <v>066201</v>
      </c>
      <c r="D869" t="s">
        <v>112</v>
      </c>
      <c r="E869">
        <v>15</v>
      </c>
      <c r="F869">
        <v>1564</v>
      </c>
      <c r="G869">
        <v>1160</v>
      </c>
      <c r="H869">
        <v>465</v>
      </c>
      <c r="I869">
        <v>695</v>
      </c>
      <c r="J869">
        <v>1</v>
      </c>
      <c r="K869">
        <v>3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695</v>
      </c>
      <c r="T869">
        <v>0</v>
      </c>
      <c r="U869">
        <v>0</v>
      </c>
      <c r="V869">
        <v>695</v>
      </c>
      <c r="W869">
        <v>10</v>
      </c>
      <c r="X869">
        <v>5</v>
      </c>
      <c r="Y869">
        <v>5</v>
      </c>
      <c r="Z869">
        <v>0</v>
      </c>
      <c r="AA869">
        <v>685</v>
      </c>
      <c r="AB869">
        <v>232</v>
      </c>
      <c r="AC869">
        <v>134</v>
      </c>
      <c r="AD869">
        <v>7</v>
      </c>
      <c r="AE869">
        <v>12</v>
      </c>
      <c r="AF869">
        <v>4</v>
      </c>
      <c r="AG869">
        <v>1</v>
      </c>
      <c r="AH869">
        <v>1</v>
      </c>
      <c r="AI869">
        <v>5</v>
      </c>
      <c r="AJ869">
        <v>0</v>
      </c>
      <c r="AK869">
        <v>15</v>
      </c>
      <c r="AL869">
        <v>9</v>
      </c>
      <c r="AM869">
        <v>0</v>
      </c>
      <c r="AN869">
        <v>0</v>
      </c>
      <c r="AO869">
        <v>0</v>
      </c>
      <c r="AP869">
        <v>34</v>
      </c>
      <c r="AQ869">
        <v>0</v>
      </c>
      <c r="AR869">
        <v>0</v>
      </c>
      <c r="AS869">
        <v>0</v>
      </c>
      <c r="AT869">
        <v>2</v>
      </c>
      <c r="AU869">
        <v>0</v>
      </c>
      <c r="AV869">
        <v>0</v>
      </c>
      <c r="AW869">
        <v>8</v>
      </c>
      <c r="AX869">
        <v>0</v>
      </c>
      <c r="AY869">
        <v>0</v>
      </c>
      <c r="AZ869">
        <v>0</v>
      </c>
      <c r="BA869">
        <v>232</v>
      </c>
      <c r="BB869">
        <v>158</v>
      </c>
      <c r="BC869">
        <v>108</v>
      </c>
      <c r="BD869">
        <v>22</v>
      </c>
      <c r="BE869">
        <v>2</v>
      </c>
      <c r="BF869">
        <v>1</v>
      </c>
      <c r="BG869">
        <v>6</v>
      </c>
      <c r="BH869">
        <v>3</v>
      </c>
      <c r="BI869">
        <v>4</v>
      </c>
      <c r="BJ869">
        <v>2</v>
      </c>
      <c r="BK869">
        <v>0</v>
      </c>
      <c r="BL869">
        <v>0</v>
      </c>
      <c r="BM869">
        <v>1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3</v>
      </c>
      <c r="BV869">
        <v>1</v>
      </c>
      <c r="BW869">
        <v>0</v>
      </c>
      <c r="BX869">
        <v>3</v>
      </c>
      <c r="BY869">
        <v>0</v>
      </c>
      <c r="BZ869">
        <v>2</v>
      </c>
      <c r="CA869">
        <v>158</v>
      </c>
      <c r="CB869">
        <v>19</v>
      </c>
      <c r="CC869">
        <v>9</v>
      </c>
      <c r="CD869">
        <v>2</v>
      </c>
      <c r="CE869">
        <v>1</v>
      </c>
      <c r="CF869">
        <v>1</v>
      </c>
      <c r="CG869">
        <v>1</v>
      </c>
      <c r="CH869">
        <v>0</v>
      </c>
      <c r="CI869">
        <v>0</v>
      </c>
      <c r="CJ869">
        <v>0</v>
      </c>
      <c r="CK869">
        <v>2</v>
      </c>
      <c r="CL869">
        <v>1</v>
      </c>
      <c r="CM869">
        <v>0</v>
      </c>
      <c r="CN869">
        <v>0</v>
      </c>
      <c r="CO869">
        <v>0</v>
      </c>
      <c r="CP869">
        <v>2</v>
      </c>
      <c r="CQ869">
        <v>19</v>
      </c>
      <c r="CR869">
        <v>39</v>
      </c>
      <c r="CS869">
        <v>25</v>
      </c>
      <c r="CT869">
        <v>0</v>
      </c>
      <c r="CU869">
        <v>1</v>
      </c>
      <c r="CV869">
        <v>3</v>
      </c>
      <c r="CW869">
        <v>1</v>
      </c>
      <c r="CX869">
        <v>3</v>
      </c>
      <c r="CY869">
        <v>0</v>
      </c>
      <c r="CZ869">
        <v>0</v>
      </c>
      <c r="DA869">
        <v>2</v>
      </c>
      <c r="DB869">
        <v>0</v>
      </c>
      <c r="DC869">
        <v>0</v>
      </c>
      <c r="DD869">
        <v>0</v>
      </c>
      <c r="DE869">
        <v>0</v>
      </c>
      <c r="DF869">
        <v>0</v>
      </c>
      <c r="DG869">
        <v>1</v>
      </c>
      <c r="DH869">
        <v>0</v>
      </c>
      <c r="DI869">
        <v>0</v>
      </c>
      <c r="DJ869">
        <v>0</v>
      </c>
      <c r="DK869">
        <v>0</v>
      </c>
      <c r="DL869">
        <v>0</v>
      </c>
      <c r="DM869">
        <v>0</v>
      </c>
      <c r="DN869">
        <v>1</v>
      </c>
      <c r="DO869">
        <v>0</v>
      </c>
      <c r="DP869">
        <v>2</v>
      </c>
      <c r="DQ869">
        <v>39</v>
      </c>
      <c r="DR869">
        <v>33</v>
      </c>
      <c r="DS869">
        <v>5</v>
      </c>
      <c r="DT869">
        <v>2</v>
      </c>
      <c r="DU869">
        <v>1</v>
      </c>
      <c r="DV869">
        <v>1</v>
      </c>
      <c r="DW869">
        <v>1</v>
      </c>
      <c r="DX869">
        <v>0</v>
      </c>
      <c r="DY869">
        <v>10</v>
      </c>
      <c r="DZ869">
        <v>0</v>
      </c>
      <c r="EA869">
        <v>6</v>
      </c>
      <c r="EB869">
        <v>0</v>
      </c>
      <c r="EC869">
        <v>0</v>
      </c>
      <c r="ED869">
        <v>1</v>
      </c>
      <c r="EE869">
        <v>2</v>
      </c>
      <c r="EF869">
        <v>0</v>
      </c>
      <c r="EG869">
        <v>1</v>
      </c>
      <c r="EH869">
        <v>0</v>
      </c>
      <c r="EI869">
        <v>0</v>
      </c>
      <c r="EJ869">
        <v>0</v>
      </c>
      <c r="EK869">
        <v>0</v>
      </c>
      <c r="EL869">
        <v>1</v>
      </c>
      <c r="EM869">
        <v>0</v>
      </c>
      <c r="EN869">
        <v>0</v>
      </c>
      <c r="EO869">
        <v>1</v>
      </c>
      <c r="EP869">
        <v>1</v>
      </c>
      <c r="EQ869">
        <v>33</v>
      </c>
      <c r="ER869">
        <v>69</v>
      </c>
      <c r="ES869">
        <v>13</v>
      </c>
      <c r="ET869">
        <v>8</v>
      </c>
      <c r="EU869">
        <v>0</v>
      </c>
      <c r="EV869">
        <v>35</v>
      </c>
      <c r="EW869">
        <v>0</v>
      </c>
      <c r="EX869">
        <v>3</v>
      </c>
      <c r="EY869">
        <v>0</v>
      </c>
      <c r="EZ869">
        <v>2</v>
      </c>
      <c r="FA869">
        <v>0</v>
      </c>
      <c r="FB869">
        <v>0</v>
      </c>
      <c r="FC869">
        <v>1</v>
      </c>
      <c r="FD869">
        <v>0</v>
      </c>
      <c r="FE869">
        <v>0</v>
      </c>
      <c r="FF869">
        <v>0</v>
      </c>
      <c r="FG869">
        <v>0</v>
      </c>
      <c r="FH869">
        <v>3</v>
      </c>
      <c r="FI869">
        <v>0</v>
      </c>
      <c r="FJ869">
        <v>0</v>
      </c>
      <c r="FK869">
        <v>0</v>
      </c>
      <c r="FL869">
        <v>0</v>
      </c>
      <c r="FM869">
        <v>2</v>
      </c>
      <c r="FN869">
        <v>0</v>
      </c>
      <c r="FO869">
        <v>0</v>
      </c>
      <c r="FP869">
        <v>2</v>
      </c>
      <c r="FQ869">
        <v>69</v>
      </c>
      <c r="FR869">
        <v>96</v>
      </c>
      <c r="FS869">
        <v>23</v>
      </c>
      <c r="FT869">
        <v>1</v>
      </c>
      <c r="FU869">
        <v>13</v>
      </c>
      <c r="FV869">
        <v>3</v>
      </c>
      <c r="FW869">
        <v>0</v>
      </c>
      <c r="FX869">
        <v>0</v>
      </c>
      <c r="FY869">
        <v>0</v>
      </c>
      <c r="FZ869">
        <v>19</v>
      </c>
      <c r="GA869">
        <v>0</v>
      </c>
      <c r="GB869">
        <v>3</v>
      </c>
      <c r="GC869">
        <v>1</v>
      </c>
      <c r="GD869">
        <v>0</v>
      </c>
      <c r="GE869">
        <v>1</v>
      </c>
      <c r="GF869">
        <v>1</v>
      </c>
      <c r="GG869">
        <v>0</v>
      </c>
      <c r="GH869">
        <v>1</v>
      </c>
      <c r="GI869">
        <v>2</v>
      </c>
      <c r="GJ869">
        <v>0</v>
      </c>
      <c r="GK869">
        <v>0</v>
      </c>
      <c r="GL869">
        <v>0</v>
      </c>
      <c r="GM869">
        <v>1</v>
      </c>
      <c r="GN869">
        <v>1</v>
      </c>
      <c r="GO869">
        <v>24</v>
      </c>
      <c r="GP869">
        <v>2</v>
      </c>
      <c r="GQ869">
        <v>96</v>
      </c>
      <c r="GR869">
        <v>36</v>
      </c>
      <c r="GS869">
        <v>21</v>
      </c>
      <c r="GT869">
        <v>4</v>
      </c>
      <c r="GU869">
        <v>0</v>
      </c>
      <c r="GV869">
        <v>0</v>
      </c>
      <c r="GW869">
        <v>1</v>
      </c>
      <c r="GX869">
        <v>0</v>
      </c>
      <c r="GY869">
        <v>0</v>
      </c>
      <c r="GZ869">
        <v>0</v>
      </c>
      <c r="HA869">
        <v>0</v>
      </c>
      <c r="HB869">
        <v>0</v>
      </c>
      <c r="HC869">
        <v>1</v>
      </c>
      <c r="HD869">
        <v>0</v>
      </c>
      <c r="HE869">
        <v>0</v>
      </c>
      <c r="HF869">
        <v>0</v>
      </c>
      <c r="HG869">
        <v>4</v>
      </c>
      <c r="HH869">
        <v>0</v>
      </c>
      <c r="HI869">
        <v>0</v>
      </c>
      <c r="HJ869">
        <v>0</v>
      </c>
      <c r="HK869">
        <v>0</v>
      </c>
      <c r="HL869">
        <v>0</v>
      </c>
      <c r="HM869">
        <v>4</v>
      </c>
      <c r="HN869">
        <v>1</v>
      </c>
      <c r="HO869">
        <v>0</v>
      </c>
      <c r="HP869">
        <v>0</v>
      </c>
      <c r="HQ869">
        <v>36</v>
      </c>
      <c r="HR869">
        <v>3</v>
      </c>
      <c r="HS869">
        <v>1</v>
      </c>
      <c r="HT869">
        <v>1</v>
      </c>
      <c r="HU869">
        <v>0</v>
      </c>
      <c r="HV869">
        <v>0</v>
      </c>
      <c r="HW869">
        <v>0</v>
      </c>
      <c r="HX869">
        <v>0</v>
      </c>
      <c r="HY869">
        <v>0</v>
      </c>
      <c r="HZ869">
        <v>0</v>
      </c>
      <c r="IA869">
        <v>0</v>
      </c>
      <c r="IB869">
        <v>0</v>
      </c>
      <c r="IC869">
        <v>0</v>
      </c>
      <c r="ID869">
        <v>1</v>
      </c>
      <c r="IE869">
        <v>3</v>
      </c>
    </row>
    <row r="870" spans="1:239">
      <c r="A870" t="s">
        <v>111</v>
      </c>
      <c r="B870" t="s">
        <v>70</v>
      </c>
      <c r="C870" t="str">
        <f>"066201"</f>
        <v>066201</v>
      </c>
      <c r="D870" t="s">
        <v>110</v>
      </c>
      <c r="E870">
        <v>16</v>
      </c>
      <c r="F870">
        <v>1612</v>
      </c>
      <c r="G870">
        <v>1310</v>
      </c>
      <c r="H870">
        <v>589</v>
      </c>
      <c r="I870">
        <v>721</v>
      </c>
      <c r="J870">
        <v>0</v>
      </c>
      <c r="K870">
        <v>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721</v>
      </c>
      <c r="T870">
        <v>0</v>
      </c>
      <c r="U870">
        <v>0</v>
      </c>
      <c r="V870">
        <v>721</v>
      </c>
      <c r="W870">
        <v>17</v>
      </c>
      <c r="X870">
        <v>9</v>
      </c>
      <c r="Y870">
        <v>8</v>
      </c>
      <c r="Z870">
        <v>0</v>
      </c>
      <c r="AA870">
        <v>704</v>
      </c>
      <c r="AB870">
        <v>302</v>
      </c>
      <c r="AC870">
        <v>185</v>
      </c>
      <c r="AD870">
        <v>14</v>
      </c>
      <c r="AE870">
        <v>14</v>
      </c>
      <c r="AF870">
        <v>2</v>
      </c>
      <c r="AG870">
        <v>3</v>
      </c>
      <c r="AH870">
        <v>1</v>
      </c>
      <c r="AI870">
        <v>3</v>
      </c>
      <c r="AJ870">
        <v>0</v>
      </c>
      <c r="AK870">
        <v>25</v>
      </c>
      <c r="AL870">
        <v>6</v>
      </c>
      <c r="AM870">
        <v>2</v>
      </c>
      <c r="AN870">
        <v>0</v>
      </c>
      <c r="AO870">
        <v>0</v>
      </c>
      <c r="AP870">
        <v>23</v>
      </c>
      <c r="AQ870">
        <v>1</v>
      </c>
      <c r="AR870">
        <v>1</v>
      </c>
      <c r="AS870">
        <v>1</v>
      </c>
      <c r="AT870">
        <v>4</v>
      </c>
      <c r="AU870">
        <v>0</v>
      </c>
      <c r="AV870">
        <v>0</v>
      </c>
      <c r="AW870">
        <v>15</v>
      </c>
      <c r="AX870">
        <v>1</v>
      </c>
      <c r="AY870">
        <v>0</v>
      </c>
      <c r="AZ870">
        <v>1</v>
      </c>
      <c r="BA870">
        <v>302</v>
      </c>
      <c r="BB870">
        <v>139</v>
      </c>
      <c r="BC870">
        <v>99</v>
      </c>
      <c r="BD870">
        <v>15</v>
      </c>
      <c r="BE870">
        <v>0</v>
      </c>
      <c r="BF870">
        <v>4</v>
      </c>
      <c r="BG870">
        <v>3</v>
      </c>
      <c r="BH870">
        <v>0</v>
      </c>
      <c r="BI870">
        <v>3</v>
      </c>
      <c r="BJ870">
        <v>1</v>
      </c>
      <c r="BK870">
        <v>0</v>
      </c>
      <c r="BL870">
        <v>0</v>
      </c>
      <c r="BM870">
        <v>0</v>
      </c>
      <c r="BN870">
        <v>2</v>
      </c>
      <c r="BO870">
        <v>0</v>
      </c>
      <c r="BP870">
        <v>1</v>
      </c>
      <c r="BQ870">
        <v>0</v>
      </c>
      <c r="BR870">
        <v>0</v>
      </c>
      <c r="BS870">
        <v>1</v>
      </c>
      <c r="BT870">
        <v>0</v>
      </c>
      <c r="BU870">
        <v>1</v>
      </c>
      <c r="BV870">
        <v>0</v>
      </c>
      <c r="BW870">
        <v>2</v>
      </c>
      <c r="BX870">
        <v>3</v>
      </c>
      <c r="BY870">
        <v>4</v>
      </c>
      <c r="BZ870">
        <v>0</v>
      </c>
      <c r="CA870">
        <v>139</v>
      </c>
      <c r="CB870">
        <v>18</v>
      </c>
      <c r="CC870">
        <v>7</v>
      </c>
      <c r="CD870">
        <v>1</v>
      </c>
      <c r="CE870">
        <v>0</v>
      </c>
      <c r="CF870">
        <v>2</v>
      </c>
      <c r="CG870">
        <v>0</v>
      </c>
      <c r="CH870">
        <v>0</v>
      </c>
      <c r="CI870">
        <v>1</v>
      </c>
      <c r="CJ870">
        <v>0</v>
      </c>
      <c r="CK870">
        <v>3</v>
      </c>
      <c r="CL870">
        <v>1</v>
      </c>
      <c r="CM870">
        <v>0</v>
      </c>
      <c r="CN870">
        <v>0</v>
      </c>
      <c r="CO870">
        <v>0</v>
      </c>
      <c r="CP870">
        <v>3</v>
      </c>
      <c r="CQ870">
        <v>18</v>
      </c>
      <c r="CR870">
        <v>31</v>
      </c>
      <c r="CS870">
        <v>17</v>
      </c>
      <c r="CT870">
        <v>4</v>
      </c>
      <c r="CU870">
        <v>1</v>
      </c>
      <c r="CV870">
        <v>1</v>
      </c>
      <c r="CW870">
        <v>3</v>
      </c>
      <c r="CX870">
        <v>0</v>
      </c>
      <c r="CY870">
        <v>0</v>
      </c>
      <c r="CZ870">
        <v>0</v>
      </c>
      <c r="DA870">
        <v>0</v>
      </c>
      <c r="DB870">
        <v>1</v>
      </c>
      <c r="DC870">
        <v>0</v>
      </c>
      <c r="DD870">
        <v>0</v>
      </c>
      <c r="DE870">
        <v>0</v>
      </c>
      <c r="DF870">
        <v>0</v>
      </c>
      <c r="DG870">
        <v>1</v>
      </c>
      <c r="DH870">
        <v>0</v>
      </c>
      <c r="DI870">
        <v>0</v>
      </c>
      <c r="DJ870">
        <v>0</v>
      </c>
      <c r="DK870">
        <v>0</v>
      </c>
      <c r="DL870">
        <v>0</v>
      </c>
      <c r="DM870">
        <v>0</v>
      </c>
      <c r="DN870">
        <v>0</v>
      </c>
      <c r="DO870">
        <v>0</v>
      </c>
      <c r="DP870">
        <v>3</v>
      </c>
      <c r="DQ870">
        <v>31</v>
      </c>
      <c r="DR870">
        <v>29</v>
      </c>
      <c r="DS870">
        <v>3</v>
      </c>
      <c r="DT870">
        <v>0</v>
      </c>
      <c r="DU870">
        <v>0</v>
      </c>
      <c r="DV870">
        <v>2</v>
      </c>
      <c r="DW870">
        <v>0</v>
      </c>
      <c r="DX870">
        <v>0</v>
      </c>
      <c r="DY870">
        <v>8</v>
      </c>
      <c r="DZ870">
        <v>0</v>
      </c>
      <c r="EA870">
        <v>6</v>
      </c>
      <c r="EB870">
        <v>0</v>
      </c>
      <c r="EC870">
        <v>0</v>
      </c>
      <c r="ED870">
        <v>0</v>
      </c>
      <c r="EE870">
        <v>7</v>
      </c>
      <c r="EF870">
        <v>0</v>
      </c>
      <c r="EG870">
        <v>2</v>
      </c>
      <c r="EH870">
        <v>0</v>
      </c>
      <c r="EI870">
        <v>0</v>
      </c>
      <c r="EJ870">
        <v>0</v>
      </c>
      <c r="EK870">
        <v>0</v>
      </c>
      <c r="EL870">
        <v>0</v>
      </c>
      <c r="EM870">
        <v>1</v>
      </c>
      <c r="EN870">
        <v>0</v>
      </c>
      <c r="EO870">
        <v>0</v>
      </c>
      <c r="EP870">
        <v>0</v>
      </c>
      <c r="EQ870">
        <v>29</v>
      </c>
      <c r="ER870">
        <v>59</v>
      </c>
      <c r="ES870">
        <v>5</v>
      </c>
      <c r="ET870">
        <v>6</v>
      </c>
      <c r="EU870">
        <v>2</v>
      </c>
      <c r="EV870">
        <v>27</v>
      </c>
      <c r="EW870">
        <v>1</v>
      </c>
      <c r="EX870">
        <v>3</v>
      </c>
      <c r="EY870">
        <v>0</v>
      </c>
      <c r="EZ870">
        <v>9</v>
      </c>
      <c r="FA870">
        <v>0</v>
      </c>
      <c r="FB870">
        <v>0</v>
      </c>
      <c r="FC870">
        <v>0</v>
      </c>
      <c r="FD870">
        <v>1</v>
      </c>
      <c r="FE870">
        <v>0</v>
      </c>
      <c r="FF870">
        <v>0</v>
      </c>
      <c r="FG870">
        <v>0</v>
      </c>
      <c r="FH870">
        <v>2</v>
      </c>
      <c r="FI870">
        <v>0</v>
      </c>
      <c r="FJ870">
        <v>0</v>
      </c>
      <c r="FK870">
        <v>0</v>
      </c>
      <c r="FL870">
        <v>0</v>
      </c>
      <c r="FM870">
        <v>0</v>
      </c>
      <c r="FN870">
        <v>0</v>
      </c>
      <c r="FO870">
        <v>1</v>
      </c>
      <c r="FP870">
        <v>2</v>
      </c>
      <c r="FQ870">
        <v>59</v>
      </c>
      <c r="FR870">
        <v>96</v>
      </c>
      <c r="FS870">
        <v>10</v>
      </c>
      <c r="FT870">
        <v>1</v>
      </c>
      <c r="FU870">
        <v>14</v>
      </c>
      <c r="FV870">
        <v>13</v>
      </c>
      <c r="FW870">
        <v>1</v>
      </c>
      <c r="FX870">
        <v>0</v>
      </c>
      <c r="FY870">
        <v>4</v>
      </c>
      <c r="FZ870">
        <v>12</v>
      </c>
      <c r="GA870">
        <v>0</v>
      </c>
      <c r="GB870">
        <v>3</v>
      </c>
      <c r="GC870">
        <v>2</v>
      </c>
      <c r="GD870">
        <v>0</v>
      </c>
      <c r="GE870">
        <v>1</v>
      </c>
      <c r="GF870">
        <v>2</v>
      </c>
      <c r="GG870">
        <v>0</v>
      </c>
      <c r="GH870">
        <v>1</v>
      </c>
      <c r="GI870">
        <v>0</v>
      </c>
      <c r="GJ870">
        <v>0</v>
      </c>
      <c r="GK870">
        <v>0</v>
      </c>
      <c r="GL870">
        <v>0</v>
      </c>
      <c r="GM870">
        <v>2</v>
      </c>
      <c r="GN870">
        <v>2</v>
      </c>
      <c r="GO870">
        <v>26</v>
      </c>
      <c r="GP870">
        <v>2</v>
      </c>
      <c r="GQ870">
        <v>96</v>
      </c>
      <c r="GR870">
        <v>30</v>
      </c>
      <c r="GS870">
        <v>21</v>
      </c>
      <c r="GT870">
        <v>0</v>
      </c>
      <c r="GU870">
        <v>1</v>
      </c>
      <c r="GV870">
        <v>0</v>
      </c>
      <c r="GW870">
        <v>1</v>
      </c>
      <c r="GX870">
        <v>0</v>
      </c>
      <c r="GY870">
        <v>0</v>
      </c>
      <c r="GZ870">
        <v>1</v>
      </c>
      <c r="HA870">
        <v>0</v>
      </c>
      <c r="HB870">
        <v>1</v>
      </c>
      <c r="HC870">
        <v>0</v>
      </c>
      <c r="HD870">
        <v>0</v>
      </c>
      <c r="HE870">
        <v>0</v>
      </c>
      <c r="HF870">
        <v>0</v>
      </c>
      <c r="HG870">
        <v>2</v>
      </c>
      <c r="HH870">
        <v>0</v>
      </c>
      <c r="HI870">
        <v>1</v>
      </c>
      <c r="HJ870">
        <v>0</v>
      </c>
      <c r="HK870">
        <v>0</v>
      </c>
      <c r="HL870">
        <v>0</v>
      </c>
      <c r="HM870">
        <v>2</v>
      </c>
      <c r="HN870">
        <v>0</v>
      </c>
      <c r="HO870">
        <v>0</v>
      </c>
      <c r="HP870">
        <v>0</v>
      </c>
      <c r="HQ870">
        <v>30</v>
      </c>
      <c r="HR870">
        <v>0</v>
      </c>
      <c r="HS870">
        <v>0</v>
      </c>
      <c r="HT870">
        <v>0</v>
      </c>
      <c r="HU870">
        <v>0</v>
      </c>
      <c r="HV870">
        <v>0</v>
      </c>
      <c r="HW870">
        <v>0</v>
      </c>
      <c r="HX870">
        <v>0</v>
      </c>
      <c r="HY870">
        <v>0</v>
      </c>
      <c r="HZ870">
        <v>0</v>
      </c>
      <c r="IA870">
        <v>0</v>
      </c>
      <c r="IB870">
        <v>0</v>
      </c>
      <c r="IC870">
        <v>0</v>
      </c>
      <c r="ID870">
        <v>0</v>
      </c>
      <c r="IE870">
        <v>0</v>
      </c>
    </row>
    <row r="871" spans="1:239">
      <c r="A871" t="s">
        <v>109</v>
      </c>
      <c r="B871" t="s">
        <v>70</v>
      </c>
      <c r="C871" t="str">
        <f>"066201"</f>
        <v>066201</v>
      </c>
      <c r="D871" t="s">
        <v>108</v>
      </c>
      <c r="E871">
        <v>17</v>
      </c>
      <c r="F871">
        <v>938</v>
      </c>
      <c r="G871">
        <v>730</v>
      </c>
      <c r="H871">
        <v>337</v>
      </c>
      <c r="I871">
        <v>393</v>
      </c>
      <c r="J871">
        <v>2</v>
      </c>
      <c r="K871">
        <v>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393</v>
      </c>
      <c r="T871">
        <v>0</v>
      </c>
      <c r="U871">
        <v>1</v>
      </c>
      <c r="V871">
        <v>392</v>
      </c>
      <c r="W871">
        <v>5</v>
      </c>
      <c r="X871">
        <v>3</v>
      </c>
      <c r="Y871">
        <v>2</v>
      </c>
      <c r="Z871">
        <v>0</v>
      </c>
      <c r="AA871">
        <v>387</v>
      </c>
      <c r="AB871">
        <v>166</v>
      </c>
      <c r="AC871">
        <v>102</v>
      </c>
      <c r="AD871">
        <v>7</v>
      </c>
      <c r="AE871">
        <v>13</v>
      </c>
      <c r="AF871">
        <v>2</v>
      </c>
      <c r="AG871">
        <v>1</v>
      </c>
      <c r="AH871">
        <v>1</v>
      </c>
      <c r="AI871">
        <v>1</v>
      </c>
      <c r="AJ871">
        <v>0</v>
      </c>
      <c r="AK871">
        <v>0</v>
      </c>
      <c r="AL871">
        <v>5</v>
      </c>
      <c r="AM871">
        <v>0</v>
      </c>
      <c r="AN871">
        <v>1</v>
      </c>
      <c r="AO871">
        <v>0</v>
      </c>
      <c r="AP871">
        <v>20</v>
      </c>
      <c r="AQ871">
        <v>1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10</v>
      </c>
      <c r="AX871">
        <v>1</v>
      </c>
      <c r="AY871">
        <v>0</v>
      </c>
      <c r="AZ871">
        <v>1</v>
      </c>
      <c r="BA871">
        <v>166</v>
      </c>
      <c r="BB871">
        <v>73</v>
      </c>
      <c r="BC871">
        <v>59</v>
      </c>
      <c r="BD871">
        <v>1</v>
      </c>
      <c r="BE871">
        <v>4</v>
      </c>
      <c r="BF871">
        <v>1</v>
      </c>
      <c r="BG871">
        <v>0</v>
      </c>
      <c r="BH871">
        <v>1</v>
      </c>
      <c r="BI871">
        <v>0</v>
      </c>
      <c r="BJ871">
        <v>0</v>
      </c>
      <c r="BK871">
        <v>0</v>
      </c>
      <c r="BL871">
        <v>1</v>
      </c>
      <c r="BM871">
        <v>0</v>
      </c>
      <c r="BN871">
        <v>0</v>
      </c>
      <c r="BO871">
        <v>1</v>
      </c>
      <c r="BP871">
        <v>1</v>
      </c>
      <c r="BQ871">
        <v>1</v>
      </c>
      <c r="BR871">
        <v>1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2</v>
      </c>
      <c r="BZ871">
        <v>0</v>
      </c>
      <c r="CA871">
        <v>73</v>
      </c>
      <c r="CB871">
        <v>15</v>
      </c>
      <c r="CC871">
        <v>6</v>
      </c>
      <c r="CD871">
        <v>2</v>
      </c>
      <c r="CE871">
        <v>2</v>
      </c>
      <c r="CF871">
        <v>0</v>
      </c>
      <c r="CG871">
        <v>0</v>
      </c>
      <c r="CH871">
        <v>1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4</v>
      </c>
      <c r="CQ871">
        <v>15</v>
      </c>
      <c r="CR871">
        <v>13</v>
      </c>
      <c r="CS871">
        <v>8</v>
      </c>
      <c r="CT871">
        <v>0</v>
      </c>
      <c r="CU871">
        <v>1</v>
      </c>
      <c r="CV871">
        <v>0</v>
      </c>
      <c r="CW871">
        <v>1</v>
      </c>
      <c r="CX871">
        <v>0</v>
      </c>
      <c r="CY871">
        <v>0</v>
      </c>
      <c r="CZ871">
        <v>0</v>
      </c>
      <c r="DA871">
        <v>0</v>
      </c>
      <c r="DB871">
        <v>1</v>
      </c>
      <c r="DC871">
        <v>0</v>
      </c>
      <c r="DD871">
        <v>0</v>
      </c>
      <c r="DE871">
        <v>0</v>
      </c>
      <c r="DF871">
        <v>0</v>
      </c>
      <c r="DG871">
        <v>0</v>
      </c>
      <c r="DH871">
        <v>0</v>
      </c>
      <c r="DI871">
        <v>0</v>
      </c>
      <c r="DJ871">
        <v>0</v>
      </c>
      <c r="DK871">
        <v>0</v>
      </c>
      <c r="DL871">
        <v>0</v>
      </c>
      <c r="DM871">
        <v>0</v>
      </c>
      <c r="DN871">
        <v>0</v>
      </c>
      <c r="DO871">
        <v>1</v>
      </c>
      <c r="DP871">
        <v>1</v>
      </c>
      <c r="DQ871">
        <v>13</v>
      </c>
      <c r="DR871">
        <v>16</v>
      </c>
      <c r="DS871">
        <v>1</v>
      </c>
      <c r="DT871">
        <v>0</v>
      </c>
      <c r="DU871">
        <v>0</v>
      </c>
      <c r="DV871">
        <v>2</v>
      </c>
      <c r="DW871">
        <v>1</v>
      </c>
      <c r="DX871">
        <v>0</v>
      </c>
      <c r="DY871">
        <v>3</v>
      </c>
      <c r="DZ871">
        <v>0</v>
      </c>
      <c r="EA871">
        <v>1</v>
      </c>
      <c r="EB871">
        <v>0</v>
      </c>
      <c r="EC871">
        <v>0</v>
      </c>
      <c r="ED871">
        <v>2</v>
      </c>
      <c r="EE871">
        <v>4</v>
      </c>
      <c r="EF871">
        <v>0</v>
      </c>
      <c r="EG871">
        <v>0</v>
      </c>
      <c r="EH871">
        <v>0</v>
      </c>
      <c r="EI871">
        <v>0</v>
      </c>
      <c r="EJ871">
        <v>0</v>
      </c>
      <c r="EK871">
        <v>0</v>
      </c>
      <c r="EL871">
        <v>0</v>
      </c>
      <c r="EM871">
        <v>1</v>
      </c>
      <c r="EN871">
        <v>0</v>
      </c>
      <c r="EO871">
        <v>1</v>
      </c>
      <c r="EP871">
        <v>0</v>
      </c>
      <c r="EQ871">
        <v>16</v>
      </c>
      <c r="ER871">
        <v>54</v>
      </c>
      <c r="ES871">
        <v>13</v>
      </c>
      <c r="ET871">
        <v>4</v>
      </c>
      <c r="EU871">
        <v>4</v>
      </c>
      <c r="EV871">
        <v>18</v>
      </c>
      <c r="EW871">
        <v>0</v>
      </c>
      <c r="EX871">
        <v>0</v>
      </c>
      <c r="EY871">
        <v>0</v>
      </c>
      <c r="EZ871">
        <v>8</v>
      </c>
      <c r="FA871">
        <v>0</v>
      </c>
      <c r="FB871">
        <v>0</v>
      </c>
      <c r="FC871">
        <v>0</v>
      </c>
      <c r="FD871">
        <v>1</v>
      </c>
      <c r="FE871">
        <v>0</v>
      </c>
      <c r="FF871">
        <v>0</v>
      </c>
      <c r="FG871">
        <v>0</v>
      </c>
      <c r="FH871">
        <v>0</v>
      </c>
      <c r="FI871">
        <v>0</v>
      </c>
      <c r="FJ871">
        <v>0</v>
      </c>
      <c r="FK871">
        <v>0</v>
      </c>
      <c r="FL871">
        <v>2</v>
      </c>
      <c r="FM871">
        <v>1</v>
      </c>
      <c r="FN871">
        <v>0</v>
      </c>
      <c r="FO871">
        <v>1</v>
      </c>
      <c r="FP871">
        <v>2</v>
      </c>
      <c r="FQ871">
        <v>54</v>
      </c>
      <c r="FR871">
        <v>42</v>
      </c>
      <c r="FS871">
        <v>0</v>
      </c>
      <c r="FT871">
        <v>3</v>
      </c>
      <c r="FU871">
        <v>10</v>
      </c>
      <c r="FV871">
        <v>9</v>
      </c>
      <c r="FW871">
        <v>0</v>
      </c>
      <c r="FX871">
        <v>0</v>
      </c>
      <c r="FY871">
        <v>1</v>
      </c>
      <c r="FZ871">
        <v>3</v>
      </c>
      <c r="GA871">
        <v>0</v>
      </c>
      <c r="GB871">
        <v>1</v>
      </c>
      <c r="GC871">
        <v>5</v>
      </c>
      <c r="GD871">
        <v>0</v>
      </c>
      <c r="GE871">
        <v>0</v>
      </c>
      <c r="GF871">
        <v>0</v>
      </c>
      <c r="GG871">
        <v>0</v>
      </c>
      <c r="GH871">
        <v>0</v>
      </c>
      <c r="GI871">
        <v>0</v>
      </c>
      <c r="GJ871">
        <v>1</v>
      </c>
      <c r="GK871">
        <v>0</v>
      </c>
      <c r="GL871">
        <v>0</v>
      </c>
      <c r="GM871">
        <v>0</v>
      </c>
      <c r="GN871">
        <v>2</v>
      </c>
      <c r="GO871">
        <v>5</v>
      </c>
      <c r="GP871">
        <v>2</v>
      </c>
      <c r="GQ871">
        <v>42</v>
      </c>
      <c r="GR871">
        <v>8</v>
      </c>
      <c r="GS871">
        <v>4</v>
      </c>
      <c r="GT871">
        <v>0</v>
      </c>
      <c r="GU871">
        <v>0</v>
      </c>
      <c r="GV871">
        <v>0</v>
      </c>
      <c r="GW871">
        <v>0</v>
      </c>
      <c r="GX871">
        <v>0</v>
      </c>
      <c r="GY871">
        <v>0</v>
      </c>
      <c r="GZ871">
        <v>0</v>
      </c>
      <c r="HA871">
        <v>0</v>
      </c>
      <c r="HB871">
        <v>0</v>
      </c>
      <c r="HC871">
        <v>2</v>
      </c>
      <c r="HD871">
        <v>0</v>
      </c>
      <c r="HE871">
        <v>2</v>
      </c>
      <c r="HF871">
        <v>0</v>
      </c>
      <c r="HG871">
        <v>0</v>
      </c>
      <c r="HH871">
        <v>0</v>
      </c>
      <c r="HI871">
        <v>0</v>
      </c>
      <c r="HJ871">
        <v>0</v>
      </c>
      <c r="HK871">
        <v>0</v>
      </c>
      <c r="HL871">
        <v>0</v>
      </c>
      <c r="HM871">
        <v>0</v>
      </c>
      <c r="HN871">
        <v>0</v>
      </c>
      <c r="HO871">
        <v>0</v>
      </c>
      <c r="HP871">
        <v>0</v>
      </c>
      <c r="HQ871">
        <v>8</v>
      </c>
      <c r="HR871">
        <v>0</v>
      </c>
      <c r="HS871">
        <v>0</v>
      </c>
      <c r="HT871">
        <v>0</v>
      </c>
      <c r="HU871">
        <v>0</v>
      </c>
      <c r="HV871">
        <v>0</v>
      </c>
      <c r="HW871">
        <v>0</v>
      </c>
      <c r="HX871">
        <v>0</v>
      </c>
      <c r="HY871">
        <v>0</v>
      </c>
      <c r="HZ871">
        <v>0</v>
      </c>
      <c r="IA871">
        <v>0</v>
      </c>
      <c r="IB871">
        <v>0</v>
      </c>
      <c r="IC871">
        <v>0</v>
      </c>
      <c r="ID871">
        <v>0</v>
      </c>
      <c r="IE871">
        <v>0</v>
      </c>
    </row>
    <row r="872" spans="1:239">
      <c r="A872" t="s">
        <v>107</v>
      </c>
      <c r="B872" t="s">
        <v>70</v>
      </c>
      <c r="C872" t="str">
        <f>"066201"</f>
        <v>066201</v>
      </c>
      <c r="D872" t="s">
        <v>106</v>
      </c>
      <c r="E872">
        <v>18</v>
      </c>
      <c r="F872">
        <v>1069</v>
      </c>
      <c r="G872">
        <v>820</v>
      </c>
      <c r="H872">
        <v>344</v>
      </c>
      <c r="I872">
        <v>476</v>
      </c>
      <c r="J872">
        <v>0</v>
      </c>
      <c r="K872">
        <v>3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476</v>
      </c>
      <c r="T872">
        <v>0</v>
      </c>
      <c r="U872">
        <v>0</v>
      </c>
      <c r="V872">
        <v>476</v>
      </c>
      <c r="W872">
        <v>9</v>
      </c>
      <c r="X872">
        <v>6</v>
      </c>
      <c r="Y872">
        <v>3</v>
      </c>
      <c r="Z872">
        <v>0</v>
      </c>
      <c r="AA872">
        <v>467</v>
      </c>
      <c r="AB872">
        <v>207</v>
      </c>
      <c r="AC872">
        <v>155</v>
      </c>
      <c r="AD872">
        <v>5</v>
      </c>
      <c r="AE872">
        <v>3</v>
      </c>
      <c r="AF872">
        <v>1</v>
      </c>
      <c r="AG872">
        <v>1</v>
      </c>
      <c r="AH872">
        <v>0</v>
      </c>
      <c r="AI872">
        <v>3</v>
      </c>
      <c r="AJ872">
        <v>0</v>
      </c>
      <c r="AK872">
        <v>8</v>
      </c>
      <c r="AL872">
        <v>2</v>
      </c>
      <c r="AM872">
        <v>0</v>
      </c>
      <c r="AN872">
        <v>2</v>
      </c>
      <c r="AO872">
        <v>0</v>
      </c>
      <c r="AP872">
        <v>10</v>
      </c>
      <c r="AQ872">
        <v>0</v>
      </c>
      <c r="AR872">
        <v>0</v>
      </c>
      <c r="AS872">
        <v>0</v>
      </c>
      <c r="AT872">
        <v>3</v>
      </c>
      <c r="AU872">
        <v>0</v>
      </c>
      <c r="AV872">
        <v>0</v>
      </c>
      <c r="AW872">
        <v>7</v>
      </c>
      <c r="AX872">
        <v>0</v>
      </c>
      <c r="AY872">
        <v>2</v>
      </c>
      <c r="AZ872">
        <v>5</v>
      </c>
      <c r="BA872">
        <v>207</v>
      </c>
      <c r="BB872">
        <v>95</v>
      </c>
      <c r="BC872">
        <v>70</v>
      </c>
      <c r="BD872">
        <v>12</v>
      </c>
      <c r="BE872">
        <v>1</v>
      </c>
      <c r="BF872">
        <v>2</v>
      </c>
      <c r="BG872">
        <v>1</v>
      </c>
      <c r="BH872">
        <v>0</v>
      </c>
      <c r="BI872">
        <v>1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1</v>
      </c>
      <c r="BX872">
        <v>4</v>
      </c>
      <c r="BY872">
        <v>3</v>
      </c>
      <c r="BZ872">
        <v>0</v>
      </c>
      <c r="CA872">
        <v>95</v>
      </c>
      <c r="CB872">
        <v>10</v>
      </c>
      <c r="CC872">
        <v>5</v>
      </c>
      <c r="CD872">
        <v>1</v>
      </c>
      <c r="CE872">
        <v>0</v>
      </c>
      <c r="CF872">
        <v>0</v>
      </c>
      <c r="CG872">
        <v>1</v>
      </c>
      <c r="CH872">
        <v>0</v>
      </c>
      <c r="CI872">
        <v>1</v>
      </c>
      <c r="CJ872">
        <v>0</v>
      </c>
      <c r="CK872">
        <v>1</v>
      </c>
      <c r="CL872">
        <v>0</v>
      </c>
      <c r="CM872">
        <v>0</v>
      </c>
      <c r="CN872">
        <v>0</v>
      </c>
      <c r="CO872">
        <v>0</v>
      </c>
      <c r="CP872">
        <v>1</v>
      </c>
      <c r="CQ872">
        <v>10</v>
      </c>
      <c r="CR872">
        <v>20</v>
      </c>
      <c r="CS872">
        <v>15</v>
      </c>
      <c r="CT872">
        <v>1</v>
      </c>
      <c r="CU872">
        <v>0</v>
      </c>
      <c r="CV872">
        <v>2</v>
      </c>
      <c r="CW872">
        <v>0</v>
      </c>
      <c r="CX872">
        <v>0</v>
      </c>
      <c r="CY872">
        <v>0</v>
      </c>
      <c r="CZ872">
        <v>0</v>
      </c>
      <c r="DA872">
        <v>0</v>
      </c>
      <c r="DB872">
        <v>1</v>
      </c>
      <c r="DC872">
        <v>1</v>
      </c>
      <c r="DD872">
        <v>0</v>
      </c>
      <c r="DE872">
        <v>0</v>
      </c>
      <c r="DF872">
        <v>0</v>
      </c>
      <c r="DG872">
        <v>0</v>
      </c>
      <c r="DH872">
        <v>0</v>
      </c>
      <c r="DI872">
        <v>0</v>
      </c>
      <c r="DJ872">
        <v>0</v>
      </c>
      <c r="DK872">
        <v>0</v>
      </c>
      <c r="DL872">
        <v>0</v>
      </c>
      <c r="DM872">
        <v>0</v>
      </c>
      <c r="DN872">
        <v>0</v>
      </c>
      <c r="DO872">
        <v>0</v>
      </c>
      <c r="DP872">
        <v>0</v>
      </c>
      <c r="DQ872">
        <v>20</v>
      </c>
      <c r="DR872">
        <v>16</v>
      </c>
      <c r="DS872">
        <v>2</v>
      </c>
      <c r="DT872">
        <v>0</v>
      </c>
      <c r="DU872">
        <v>0</v>
      </c>
      <c r="DV872">
        <v>0</v>
      </c>
      <c r="DW872">
        <v>1</v>
      </c>
      <c r="DX872">
        <v>0</v>
      </c>
      <c r="DY872">
        <v>5</v>
      </c>
      <c r="DZ872">
        <v>0</v>
      </c>
      <c r="EA872">
        <v>3</v>
      </c>
      <c r="EB872">
        <v>0</v>
      </c>
      <c r="EC872">
        <v>0</v>
      </c>
      <c r="ED872">
        <v>0</v>
      </c>
      <c r="EE872">
        <v>3</v>
      </c>
      <c r="EF872">
        <v>0</v>
      </c>
      <c r="EG872">
        <v>0</v>
      </c>
      <c r="EH872">
        <v>0</v>
      </c>
      <c r="EI872">
        <v>0</v>
      </c>
      <c r="EJ872">
        <v>0</v>
      </c>
      <c r="EK872">
        <v>1</v>
      </c>
      <c r="EL872">
        <v>0</v>
      </c>
      <c r="EM872">
        <v>0</v>
      </c>
      <c r="EN872">
        <v>0</v>
      </c>
      <c r="EO872">
        <v>1</v>
      </c>
      <c r="EP872">
        <v>0</v>
      </c>
      <c r="EQ872">
        <v>16</v>
      </c>
      <c r="ER872">
        <v>39</v>
      </c>
      <c r="ES872">
        <v>7</v>
      </c>
      <c r="ET872">
        <v>1</v>
      </c>
      <c r="EU872">
        <v>0</v>
      </c>
      <c r="EV872">
        <v>23</v>
      </c>
      <c r="EW872">
        <v>0</v>
      </c>
      <c r="EX872">
        <v>1</v>
      </c>
      <c r="EY872">
        <v>2</v>
      </c>
      <c r="EZ872">
        <v>2</v>
      </c>
      <c r="FA872">
        <v>0</v>
      </c>
      <c r="FB872">
        <v>2</v>
      </c>
      <c r="FC872">
        <v>1</v>
      </c>
      <c r="FD872">
        <v>0</v>
      </c>
      <c r="FE872">
        <v>0</v>
      </c>
      <c r="FF872">
        <v>0</v>
      </c>
      <c r="FG872">
        <v>0</v>
      </c>
      <c r="FH872">
        <v>0</v>
      </c>
      <c r="FI872">
        <v>0</v>
      </c>
      <c r="FJ872">
        <v>0</v>
      </c>
      <c r="FK872">
        <v>0</v>
      </c>
      <c r="FL872">
        <v>0</v>
      </c>
      <c r="FM872">
        <v>0</v>
      </c>
      <c r="FN872">
        <v>0</v>
      </c>
      <c r="FO872">
        <v>0</v>
      </c>
      <c r="FP872">
        <v>0</v>
      </c>
      <c r="FQ872">
        <v>39</v>
      </c>
      <c r="FR872">
        <v>56</v>
      </c>
      <c r="FS872">
        <v>10</v>
      </c>
      <c r="FT872">
        <v>5</v>
      </c>
      <c r="FU872">
        <v>6</v>
      </c>
      <c r="FV872">
        <v>2</v>
      </c>
      <c r="FW872">
        <v>2</v>
      </c>
      <c r="FX872">
        <v>0</v>
      </c>
      <c r="FY872">
        <v>1</v>
      </c>
      <c r="FZ872">
        <v>1</v>
      </c>
      <c r="GA872">
        <v>1</v>
      </c>
      <c r="GB872">
        <v>2</v>
      </c>
      <c r="GC872">
        <v>0</v>
      </c>
      <c r="GD872">
        <v>2</v>
      </c>
      <c r="GE872">
        <v>1</v>
      </c>
      <c r="GF872">
        <v>1</v>
      </c>
      <c r="GG872">
        <v>0</v>
      </c>
      <c r="GH872">
        <v>0</v>
      </c>
      <c r="GI872">
        <v>0</v>
      </c>
      <c r="GJ872">
        <v>0</v>
      </c>
      <c r="GK872">
        <v>0</v>
      </c>
      <c r="GL872">
        <v>2</v>
      </c>
      <c r="GM872">
        <v>0</v>
      </c>
      <c r="GN872">
        <v>0</v>
      </c>
      <c r="GO872">
        <v>20</v>
      </c>
      <c r="GP872">
        <v>0</v>
      </c>
      <c r="GQ872">
        <v>56</v>
      </c>
      <c r="GR872">
        <v>24</v>
      </c>
      <c r="GS872">
        <v>18</v>
      </c>
      <c r="GT872">
        <v>1</v>
      </c>
      <c r="GU872">
        <v>0</v>
      </c>
      <c r="GV872">
        <v>1</v>
      </c>
      <c r="GW872">
        <v>0</v>
      </c>
      <c r="GX872">
        <v>0</v>
      </c>
      <c r="GY872">
        <v>1</v>
      </c>
      <c r="GZ872">
        <v>0</v>
      </c>
      <c r="HA872">
        <v>0</v>
      </c>
      <c r="HB872">
        <v>0</v>
      </c>
      <c r="HC872">
        <v>1</v>
      </c>
      <c r="HD872">
        <v>0</v>
      </c>
      <c r="HE872">
        <v>0</v>
      </c>
      <c r="HF872">
        <v>0</v>
      </c>
      <c r="HG872">
        <v>0</v>
      </c>
      <c r="HH872">
        <v>0</v>
      </c>
      <c r="HI872">
        <v>0</v>
      </c>
      <c r="HJ872">
        <v>0</v>
      </c>
      <c r="HK872">
        <v>0</v>
      </c>
      <c r="HL872">
        <v>1</v>
      </c>
      <c r="HM872">
        <v>1</v>
      </c>
      <c r="HN872">
        <v>0</v>
      </c>
      <c r="HO872">
        <v>0</v>
      </c>
      <c r="HP872">
        <v>0</v>
      </c>
      <c r="HQ872">
        <v>24</v>
      </c>
      <c r="HR872">
        <v>0</v>
      </c>
      <c r="HS872">
        <v>0</v>
      </c>
      <c r="HT872">
        <v>0</v>
      </c>
      <c r="HU872">
        <v>0</v>
      </c>
      <c r="HV872">
        <v>0</v>
      </c>
      <c r="HW872">
        <v>0</v>
      </c>
      <c r="HX872">
        <v>0</v>
      </c>
      <c r="HY872">
        <v>0</v>
      </c>
      <c r="HZ872">
        <v>0</v>
      </c>
      <c r="IA872">
        <v>0</v>
      </c>
      <c r="IB872">
        <v>0</v>
      </c>
      <c r="IC872">
        <v>0</v>
      </c>
      <c r="ID872">
        <v>0</v>
      </c>
      <c r="IE872">
        <v>0</v>
      </c>
    </row>
    <row r="873" spans="1:239">
      <c r="A873" t="s">
        <v>105</v>
      </c>
      <c r="B873" t="s">
        <v>70</v>
      </c>
      <c r="C873" t="str">
        <f>"066201"</f>
        <v>066201</v>
      </c>
      <c r="D873" t="s">
        <v>104</v>
      </c>
      <c r="E873">
        <v>19</v>
      </c>
      <c r="F873">
        <v>2004</v>
      </c>
      <c r="G873">
        <v>1542</v>
      </c>
      <c r="H873">
        <v>598</v>
      </c>
      <c r="I873">
        <v>944</v>
      </c>
      <c r="J873">
        <v>2</v>
      </c>
      <c r="K873">
        <v>9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941</v>
      </c>
      <c r="T873">
        <v>0</v>
      </c>
      <c r="U873">
        <v>8</v>
      </c>
      <c r="V873">
        <v>933</v>
      </c>
      <c r="W873">
        <v>14</v>
      </c>
      <c r="X873">
        <v>12</v>
      </c>
      <c r="Y873">
        <v>2</v>
      </c>
      <c r="Z873">
        <v>0</v>
      </c>
      <c r="AA873">
        <v>919</v>
      </c>
      <c r="AB873">
        <v>335</v>
      </c>
      <c r="AC873">
        <v>237</v>
      </c>
      <c r="AD873">
        <v>16</v>
      </c>
      <c r="AE873">
        <v>6</v>
      </c>
      <c r="AF873">
        <v>4</v>
      </c>
      <c r="AG873">
        <v>4</v>
      </c>
      <c r="AH873">
        <v>0</v>
      </c>
      <c r="AI873">
        <v>1</v>
      </c>
      <c r="AJ873">
        <v>0</v>
      </c>
      <c r="AK873">
        <v>18</v>
      </c>
      <c r="AL873">
        <v>7</v>
      </c>
      <c r="AM873">
        <v>0</v>
      </c>
      <c r="AN873">
        <v>0</v>
      </c>
      <c r="AO873">
        <v>1</v>
      </c>
      <c r="AP873">
        <v>27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1</v>
      </c>
      <c r="AW873">
        <v>11</v>
      </c>
      <c r="AX873">
        <v>0</v>
      </c>
      <c r="AY873">
        <v>1</v>
      </c>
      <c r="AZ873">
        <v>1</v>
      </c>
      <c r="BA873">
        <v>335</v>
      </c>
      <c r="BB873">
        <v>176</v>
      </c>
      <c r="BC873">
        <v>119</v>
      </c>
      <c r="BD873">
        <v>33</v>
      </c>
      <c r="BE873">
        <v>3</v>
      </c>
      <c r="BF873">
        <v>2</v>
      </c>
      <c r="BG873">
        <v>3</v>
      </c>
      <c r="BH873">
        <v>0</v>
      </c>
      <c r="BI873">
        <v>0</v>
      </c>
      <c r="BJ873">
        <v>0</v>
      </c>
      <c r="BK873">
        <v>1</v>
      </c>
      <c r="BL873">
        <v>0</v>
      </c>
      <c r="BM873">
        <v>1</v>
      </c>
      <c r="BN873">
        <v>1</v>
      </c>
      <c r="BO873">
        <v>0</v>
      </c>
      <c r="BP873">
        <v>0</v>
      </c>
      <c r="BQ873">
        <v>0</v>
      </c>
      <c r="BR873">
        <v>0</v>
      </c>
      <c r="BS873">
        <v>3</v>
      </c>
      <c r="BT873">
        <v>0</v>
      </c>
      <c r="BU873">
        <v>1</v>
      </c>
      <c r="BV873">
        <v>0</v>
      </c>
      <c r="BW873">
        <v>0</v>
      </c>
      <c r="BX873">
        <v>7</v>
      </c>
      <c r="BY873">
        <v>0</v>
      </c>
      <c r="BZ873">
        <v>2</v>
      </c>
      <c r="CA873">
        <v>176</v>
      </c>
      <c r="CB873">
        <v>45</v>
      </c>
      <c r="CC873">
        <v>27</v>
      </c>
      <c r="CD873">
        <v>0</v>
      </c>
      <c r="CE873">
        <v>4</v>
      </c>
      <c r="CF873">
        <v>2</v>
      </c>
      <c r="CG873">
        <v>3</v>
      </c>
      <c r="CH873">
        <v>0</v>
      </c>
      <c r="CI873">
        <v>0</v>
      </c>
      <c r="CJ873">
        <v>1</v>
      </c>
      <c r="CK873">
        <v>0</v>
      </c>
      <c r="CL873">
        <v>0</v>
      </c>
      <c r="CM873">
        <v>0</v>
      </c>
      <c r="CN873">
        <v>0</v>
      </c>
      <c r="CO873">
        <v>2</v>
      </c>
      <c r="CP873">
        <v>6</v>
      </c>
      <c r="CQ873">
        <v>45</v>
      </c>
      <c r="CR873">
        <v>41</v>
      </c>
      <c r="CS873">
        <v>26</v>
      </c>
      <c r="CT873">
        <v>2</v>
      </c>
      <c r="CU873">
        <v>1</v>
      </c>
      <c r="CV873">
        <v>0</v>
      </c>
      <c r="CW873">
        <v>0</v>
      </c>
      <c r="CX873">
        <v>0</v>
      </c>
      <c r="CY873">
        <v>0</v>
      </c>
      <c r="CZ873">
        <v>0</v>
      </c>
      <c r="DA873">
        <v>1</v>
      </c>
      <c r="DB873">
        <v>0</v>
      </c>
      <c r="DC873">
        <v>0</v>
      </c>
      <c r="DD873">
        <v>0</v>
      </c>
      <c r="DE873">
        <v>0</v>
      </c>
      <c r="DF873">
        <v>2</v>
      </c>
      <c r="DG873">
        <v>2</v>
      </c>
      <c r="DH873">
        <v>2</v>
      </c>
      <c r="DI873">
        <v>0</v>
      </c>
      <c r="DJ873">
        <v>0</v>
      </c>
      <c r="DK873">
        <v>0</v>
      </c>
      <c r="DL873">
        <v>1</v>
      </c>
      <c r="DM873">
        <v>1</v>
      </c>
      <c r="DN873">
        <v>0</v>
      </c>
      <c r="DO873">
        <v>2</v>
      </c>
      <c r="DP873">
        <v>1</v>
      </c>
      <c r="DQ873">
        <v>41</v>
      </c>
      <c r="DR873">
        <v>46</v>
      </c>
      <c r="DS873">
        <v>0</v>
      </c>
      <c r="DT873">
        <v>0</v>
      </c>
      <c r="DU873">
        <v>3</v>
      </c>
      <c r="DV873">
        <v>4</v>
      </c>
      <c r="DW873">
        <v>8</v>
      </c>
      <c r="DX873">
        <v>0</v>
      </c>
      <c r="DY873">
        <v>9</v>
      </c>
      <c r="DZ873">
        <v>0</v>
      </c>
      <c r="EA873">
        <v>4</v>
      </c>
      <c r="EB873">
        <v>0</v>
      </c>
      <c r="EC873">
        <v>0</v>
      </c>
      <c r="ED873">
        <v>1</v>
      </c>
      <c r="EE873">
        <v>12</v>
      </c>
      <c r="EF873">
        <v>0</v>
      </c>
      <c r="EG873">
        <v>0</v>
      </c>
      <c r="EH873">
        <v>0</v>
      </c>
      <c r="EI873">
        <v>0</v>
      </c>
      <c r="EJ873">
        <v>0</v>
      </c>
      <c r="EK873">
        <v>0</v>
      </c>
      <c r="EL873">
        <v>1</v>
      </c>
      <c r="EM873">
        <v>0</v>
      </c>
      <c r="EN873">
        <v>0</v>
      </c>
      <c r="EO873">
        <v>2</v>
      </c>
      <c r="EP873">
        <v>2</v>
      </c>
      <c r="EQ873">
        <v>46</v>
      </c>
      <c r="ER873">
        <v>92</v>
      </c>
      <c r="ES873">
        <v>12</v>
      </c>
      <c r="ET873">
        <v>7</v>
      </c>
      <c r="EU873">
        <v>1</v>
      </c>
      <c r="EV873">
        <v>54</v>
      </c>
      <c r="EW873">
        <v>1</v>
      </c>
      <c r="EX873">
        <v>0</v>
      </c>
      <c r="EY873">
        <v>1</v>
      </c>
      <c r="EZ873">
        <v>11</v>
      </c>
      <c r="FA873">
        <v>0</v>
      </c>
      <c r="FB873">
        <v>1</v>
      </c>
      <c r="FC873">
        <v>0</v>
      </c>
      <c r="FD873">
        <v>0</v>
      </c>
      <c r="FE873">
        <v>0</v>
      </c>
      <c r="FF873">
        <v>0</v>
      </c>
      <c r="FG873">
        <v>0</v>
      </c>
      <c r="FH873">
        <v>0</v>
      </c>
      <c r="FI873">
        <v>0</v>
      </c>
      <c r="FJ873">
        <v>0</v>
      </c>
      <c r="FK873">
        <v>0</v>
      </c>
      <c r="FL873">
        <v>1</v>
      </c>
      <c r="FM873">
        <v>0</v>
      </c>
      <c r="FN873">
        <v>3</v>
      </c>
      <c r="FO873">
        <v>0</v>
      </c>
      <c r="FP873">
        <v>0</v>
      </c>
      <c r="FQ873">
        <v>92</v>
      </c>
      <c r="FR873">
        <v>130</v>
      </c>
      <c r="FS873">
        <v>18</v>
      </c>
      <c r="FT873">
        <v>4</v>
      </c>
      <c r="FU873">
        <v>19</v>
      </c>
      <c r="FV873">
        <v>4</v>
      </c>
      <c r="FW873">
        <v>0</v>
      </c>
      <c r="FX873">
        <v>3</v>
      </c>
      <c r="FY873">
        <v>5</v>
      </c>
      <c r="FZ873">
        <v>8</v>
      </c>
      <c r="GA873">
        <v>1</v>
      </c>
      <c r="GB873">
        <v>4</v>
      </c>
      <c r="GC873">
        <v>3</v>
      </c>
      <c r="GD873">
        <v>0</v>
      </c>
      <c r="GE873">
        <v>5</v>
      </c>
      <c r="GF873">
        <v>0</v>
      </c>
      <c r="GG873">
        <v>1</v>
      </c>
      <c r="GH873">
        <v>0</v>
      </c>
      <c r="GI873">
        <v>2</v>
      </c>
      <c r="GJ873">
        <v>0</v>
      </c>
      <c r="GK873">
        <v>0</v>
      </c>
      <c r="GL873">
        <v>2</v>
      </c>
      <c r="GM873">
        <v>0</v>
      </c>
      <c r="GN873">
        <v>2</v>
      </c>
      <c r="GO873">
        <v>45</v>
      </c>
      <c r="GP873">
        <v>4</v>
      </c>
      <c r="GQ873">
        <v>130</v>
      </c>
      <c r="GR873">
        <v>54</v>
      </c>
      <c r="GS873">
        <v>40</v>
      </c>
      <c r="GT873">
        <v>4</v>
      </c>
      <c r="GU873">
        <v>1</v>
      </c>
      <c r="GV873">
        <v>0</v>
      </c>
      <c r="GW873">
        <v>1</v>
      </c>
      <c r="GX873">
        <v>0</v>
      </c>
      <c r="GY873">
        <v>0</v>
      </c>
      <c r="GZ873">
        <v>1</v>
      </c>
      <c r="HA873">
        <v>0</v>
      </c>
      <c r="HB873">
        <v>0</v>
      </c>
      <c r="HC873">
        <v>0</v>
      </c>
      <c r="HD873">
        <v>1</v>
      </c>
      <c r="HE873">
        <v>3</v>
      </c>
      <c r="HF873">
        <v>0</v>
      </c>
      <c r="HG873">
        <v>0</v>
      </c>
      <c r="HH873">
        <v>0</v>
      </c>
      <c r="HI873">
        <v>0</v>
      </c>
      <c r="HJ873">
        <v>0</v>
      </c>
      <c r="HK873">
        <v>0</v>
      </c>
      <c r="HL873">
        <v>0</v>
      </c>
      <c r="HM873">
        <v>1</v>
      </c>
      <c r="HN873">
        <v>1</v>
      </c>
      <c r="HO873">
        <v>0</v>
      </c>
      <c r="HP873">
        <v>1</v>
      </c>
      <c r="HQ873">
        <v>54</v>
      </c>
      <c r="HR873">
        <v>0</v>
      </c>
      <c r="HS873">
        <v>0</v>
      </c>
      <c r="HT873">
        <v>0</v>
      </c>
      <c r="HU873">
        <v>0</v>
      </c>
      <c r="HV873">
        <v>0</v>
      </c>
      <c r="HW873">
        <v>0</v>
      </c>
      <c r="HX873">
        <v>0</v>
      </c>
      <c r="HY873">
        <v>0</v>
      </c>
      <c r="HZ873">
        <v>0</v>
      </c>
      <c r="IA873">
        <v>0</v>
      </c>
      <c r="IB873">
        <v>0</v>
      </c>
      <c r="IC873">
        <v>0</v>
      </c>
      <c r="ID873">
        <v>0</v>
      </c>
      <c r="IE873">
        <v>0</v>
      </c>
    </row>
    <row r="874" spans="1:239">
      <c r="A874" t="s">
        <v>103</v>
      </c>
      <c r="B874" t="s">
        <v>70</v>
      </c>
      <c r="C874" t="str">
        <f>"066201"</f>
        <v>066201</v>
      </c>
      <c r="D874" t="s">
        <v>102</v>
      </c>
      <c r="E874">
        <v>20</v>
      </c>
      <c r="F874">
        <v>461</v>
      </c>
      <c r="G874">
        <v>350</v>
      </c>
      <c r="H874">
        <v>122</v>
      </c>
      <c r="I874">
        <v>228</v>
      </c>
      <c r="J874">
        <v>0</v>
      </c>
      <c r="K874">
        <v>6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228</v>
      </c>
      <c r="T874">
        <v>0</v>
      </c>
      <c r="U874">
        <v>0</v>
      </c>
      <c r="V874">
        <v>228</v>
      </c>
      <c r="W874">
        <v>4</v>
      </c>
      <c r="X874">
        <v>3</v>
      </c>
      <c r="Y874">
        <v>1</v>
      </c>
      <c r="Z874">
        <v>0</v>
      </c>
      <c r="AA874">
        <v>224</v>
      </c>
      <c r="AB874">
        <v>77</v>
      </c>
      <c r="AC874">
        <v>58</v>
      </c>
      <c r="AD874">
        <v>3</v>
      </c>
      <c r="AE874">
        <v>2</v>
      </c>
      <c r="AF874">
        <v>1</v>
      </c>
      <c r="AG874">
        <v>0</v>
      </c>
      <c r="AH874">
        <v>0</v>
      </c>
      <c r="AI874">
        <v>5</v>
      </c>
      <c r="AJ874">
        <v>0</v>
      </c>
      <c r="AK874">
        <v>3</v>
      </c>
      <c r="AL874">
        <v>0</v>
      </c>
      <c r="AM874">
        <v>1</v>
      </c>
      <c r="AN874">
        <v>0</v>
      </c>
      <c r="AO874">
        <v>1</v>
      </c>
      <c r="AP874">
        <v>2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1</v>
      </c>
      <c r="BA874">
        <v>77</v>
      </c>
      <c r="BB874">
        <v>54</v>
      </c>
      <c r="BC874">
        <v>39</v>
      </c>
      <c r="BD874">
        <v>7</v>
      </c>
      <c r="BE874">
        <v>1</v>
      </c>
      <c r="BF874">
        <v>0</v>
      </c>
      <c r="BG874">
        <v>0</v>
      </c>
      <c r="BH874">
        <v>2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1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3</v>
      </c>
      <c r="BY874">
        <v>1</v>
      </c>
      <c r="BZ874">
        <v>0</v>
      </c>
      <c r="CA874">
        <v>54</v>
      </c>
      <c r="CB874">
        <v>10</v>
      </c>
      <c r="CC874">
        <v>6</v>
      </c>
      <c r="CD874">
        <v>0</v>
      </c>
      <c r="CE874">
        <v>1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1</v>
      </c>
      <c r="CM874">
        <v>0</v>
      </c>
      <c r="CN874">
        <v>0</v>
      </c>
      <c r="CO874">
        <v>2</v>
      </c>
      <c r="CP874">
        <v>0</v>
      </c>
      <c r="CQ874">
        <v>10</v>
      </c>
      <c r="CR874">
        <v>12</v>
      </c>
      <c r="CS874">
        <v>7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0</v>
      </c>
      <c r="CZ874">
        <v>0</v>
      </c>
      <c r="DA874">
        <v>0</v>
      </c>
      <c r="DB874">
        <v>0</v>
      </c>
      <c r="DC874">
        <v>2</v>
      </c>
      <c r="DD874">
        <v>0</v>
      </c>
      <c r="DE874">
        <v>0</v>
      </c>
      <c r="DF874">
        <v>0</v>
      </c>
      <c r="DG874">
        <v>0</v>
      </c>
      <c r="DH874">
        <v>0</v>
      </c>
      <c r="DI874">
        <v>0</v>
      </c>
      <c r="DJ874">
        <v>0</v>
      </c>
      <c r="DK874">
        <v>0</v>
      </c>
      <c r="DL874">
        <v>0</v>
      </c>
      <c r="DM874">
        <v>1</v>
      </c>
      <c r="DN874">
        <v>1</v>
      </c>
      <c r="DO874">
        <v>1</v>
      </c>
      <c r="DP874">
        <v>0</v>
      </c>
      <c r="DQ874">
        <v>12</v>
      </c>
      <c r="DR874">
        <v>14</v>
      </c>
      <c r="DS874">
        <v>3</v>
      </c>
      <c r="DT874">
        <v>1</v>
      </c>
      <c r="DU874">
        <v>0</v>
      </c>
      <c r="DV874">
        <v>0</v>
      </c>
      <c r="DW874">
        <v>0</v>
      </c>
      <c r="DX874">
        <v>0</v>
      </c>
      <c r="DY874">
        <v>3</v>
      </c>
      <c r="DZ874">
        <v>0</v>
      </c>
      <c r="EA874">
        <v>1</v>
      </c>
      <c r="EB874">
        <v>0</v>
      </c>
      <c r="EC874">
        <v>0</v>
      </c>
      <c r="ED874">
        <v>0</v>
      </c>
      <c r="EE874">
        <v>4</v>
      </c>
      <c r="EF874">
        <v>0</v>
      </c>
      <c r="EG874">
        <v>0</v>
      </c>
      <c r="EH874">
        <v>0</v>
      </c>
      <c r="EI874">
        <v>0</v>
      </c>
      <c r="EJ874">
        <v>0</v>
      </c>
      <c r="EK874">
        <v>1</v>
      </c>
      <c r="EL874">
        <v>0</v>
      </c>
      <c r="EM874">
        <v>0</v>
      </c>
      <c r="EN874">
        <v>0</v>
      </c>
      <c r="EO874">
        <v>0</v>
      </c>
      <c r="EP874">
        <v>1</v>
      </c>
      <c r="EQ874">
        <v>14</v>
      </c>
      <c r="ER874">
        <v>12</v>
      </c>
      <c r="ES874">
        <v>2</v>
      </c>
      <c r="ET874">
        <v>1</v>
      </c>
      <c r="EU874">
        <v>2</v>
      </c>
      <c r="EV874">
        <v>3</v>
      </c>
      <c r="EW874">
        <v>0</v>
      </c>
      <c r="EX874">
        <v>1</v>
      </c>
      <c r="EY874">
        <v>0</v>
      </c>
      <c r="EZ874">
        <v>2</v>
      </c>
      <c r="FA874">
        <v>0</v>
      </c>
      <c r="FB874">
        <v>0</v>
      </c>
      <c r="FC874">
        <v>0</v>
      </c>
      <c r="FD874">
        <v>0</v>
      </c>
      <c r="FE874">
        <v>0</v>
      </c>
      <c r="FF874">
        <v>0</v>
      </c>
      <c r="FG874">
        <v>0</v>
      </c>
      <c r="FH874">
        <v>0</v>
      </c>
      <c r="FI874">
        <v>0</v>
      </c>
      <c r="FJ874">
        <v>0</v>
      </c>
      <c r="FK874">
        <v>0</v>
      </c>
      <c r="FL874">
        <v>0</v>
      </c>
      <c r="FM874">
        <v>1</v>
      </c>
      <c r="FN874">
        <v>0</v>
      </c>
      <c r="FO874">
        <v>0</v>
      </c>
      <c r="FP874">
        <v>0</v>
      </c>
      <c r="FQ874">
        <v>12</v>
      </c>
      <c r="FR874">
        <v>22</v>
      </c>
      <c r="FS874">
        <v>6</v>
      </c>
      <c r="FT874">
        <v>1</v>
      </c>
      <c r="FU874">
        <v>3</v>
      </c>
      <c r="FV874">
        <v>0</v>
      </c>
      <c r="FW874">
        <v>0</v>
      </c>
      <c r="FX874">
        <v>1</v>
      </c>
      <c r="FY874">
        <v>0</v>
      </c>
      <c r="FZ874">
        <v>3</v>
      </c>
      <c r="GA874">
        <v>0</v>
      </c>
      <c r="GB874">
        <v>1</v>
      </c>
      <c r="GC874">
        <v>3</v>
      </c>
      <c r="GD874">
        <v>0</v>
      </c>
      <c r="GE874">
        <v>0</v>
      </c>
      <c r="GF874">
        <v>0</v>
      </c>
      <c r="GG874">
        <v>0</v>
      </c>
      <c r="GH874">
        <v>0</v>
      </c>
      <c r="GI874">
        <v>0</v>
      </c>
      <c r="GJ874">
        <v>0</v>
      </c>
      <c r="GK874">
        <v>0</v>
      </c>
      <c r="GL874">
        <v>0</v>
      </c>
      <c r="GM874">
        <v>0</v>
      </c>
      <c r="GN874">
        <v>0</v>
      </c>
      <c r="GO874">
        <v>4</v>
      </c>
      <c r="GP874">
        <v>0</v>
      </c>
      <c r="GQ874">
        <v>22</v>
      </c>
      <c r="GR874">
        <v>22</v>
      </c>
      <c r="GS874">
        <v>13</v>
      </c>
      <c r="GT874">
        <v>0</v>
      </c>
      <c r="GU874">
        <v>2</v>
      </c>
      <c r="GV874">
        <v>1</v>
      </c>
      <c r="GW874">
        <v>0</v>
      </c>
      <c r="GX874">
        <v>0</v>
      </c>
      <c r="GY874">
        <v>0</v>
      </c>
      <c r="GZ874">
        <v>0</v>
      </c>
      <c r="HA874">
        <v>0</v>
      </c>
      <c r="HB874">
        <v>0</v>
      </c>
      <c r="HC874">
        <v>0</v>
      </c>
      <c r="HD874">
        <v>0</v>
      </c>
      <c r="HE874">
        <v>2</v>
      </c>
      <c r="HF874">
        <v>0</v>
      </c>
      <c r="HG874">
        <v>2</v>
      </c>
      <c r="HH874">
        <v>0</v>
      </c>
      <c r="HI874">
        <v>1</v>
      </c>
      <c r="HJ874">
        <v>0</v>
      </c>
      <c r="HK874">
        <v>0</v>
      </c>
      <c r="HL874">
        <v>0</v>
      </c>
      <c r="HM874">
        <v>1</v>
      </c>
      <c r="HN874">
        <v>0</v>
      </c>
      <c r="HO874">
        <v>0</v>
      </c>
      <c r="HP874">
        <v>0</v>
      </c>
      <c r="HQ874">
        <v>22</v>
      </c>
      <c r="HR874">
        <v>1</v>
      </c>
      <c r="HS874">
        <v>0</v>
      </c>
      <c r="HT874">
        <v>1</v>
      </c>
      <c r="HU874">
        <v>0</v>
      </c>
      <c r="HV874">
        <v>0</v>
      </c>
      <c r="HW874">
        <v>0</v>
      </c>
      <c r="HX874">
        <v>0</v>
      </c>
      <c r="HY874">
        <v>0</v>
      </c>
      <c r="HZ874">
        <v>0</v>
      </c>
      <c r="IA874">
        <v>0</v>
      </c>
      <c r="IB874">
        <v>0</v>
      </c>
      <c r="IC874">
        <v>0</v>
      </c>
      <c r="ID874">
        <v>0</v>
      </c>
      <c r="IE874">
        <v>1</v>
      </c>
    </row>
    <row r="875" spans="1:239">
      <c r="A875" t="s">
        <v>101</v>
      </c>
      <c r="B875" t="s">
        <v>70</v>
      </c>
      <c r="C875" t="str">
        <f>"066201"</f>
        <v>066201</v>
      </c>
      <c r="D875" t="s">
        <v>100</v>
      </c>
      <c r="E875">
        <v>21</v>
      </c>
      <c r="F875">
        <v>1809</v>
      </c>
      <c r="G875">
        <v>1380</v>
      </c>
      <c r="H875">
        <v>349</v>
      </c>
      <c r="I875">
        <v>1031</v>
      </c>
      <c r="J875">
        <v>0</v>
      </c>
      <c r="K875">
        <v>7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1029</v>
      </c>
      <c r="T875">
        <v>0</v>
      </c>
      <c r="U875">
        <v>0</v>
      </c>
      <c r="V875">
        <v>1029</v>
      </c>
      <c r="W875">
        <v>9</v>
      </c>
      <c r="X875">
        <v>5</v>
      </c>
      <c r="Y875">
        <v>4</v>
      </c>
      <c r="Z875">
        <v>0</v>
      </c>
      <c r="AA875">
        <v>1020</v>
      </c>
      <c r="AB875">
        <v>431</v>
      </c>
      <c r="AC875">
        <v>306</v>
      </c>
      <c r="AD875">
        <v>21</v>
      </c>
      <c r="AE875">
        <v>14</v>
      </c>
      <c r="AF875">
        <v>2</v>
      </c>
      <c r="AG875">
        <v>2</v>
      </c>
      <c r="AH875">
        <v>1</v>
      </c>
      <c r="AI875">
        <v>3</v>
      </c>
      <c r="AJ875">
        <v>0</v>
      </c>
      <c r="AK875">
        <v>21</v>
      </c>
      <c r="AL875">
        <v>6</v>
      </c>
      <c r="AM875">
        <v>1</v>
      </c>
      <c r="AN875">
        <v>0</v>
      </c>
      <c r="AO875">
        <v>0</v>
      </c>
      <c r="AP875">
        <v>33</v>
      </c>
      <c r="AQ875">
        <v>2</v>
      </c>
      <c r="AR875">
        <v>3</v>
      </c>
      <c r="AS875">
        <v>1</v>
      </c>
      <c r="AT875">
        <v>0</v>
      </c>
      <c r="AU875">
        <v>0</v>
      </c>
      <c r="AV875">
        <v>1</v>
      </c>
      <c r="AW875">
        <v>11</v>
      </c>
      <c r="AX875">
        <v>1</v>
      </c>
      <c r="AY875">
        <v>0</v>
      </c>
      <c r="AZ875">
        <v>2</v>
      </c>
      <c r="BA875">
        <v>431</v>
      </c>
      <c r="BB875">
        <v>203</v>
      </c>
      <c r="BC875">
        <v>150</v>
      </c>
      <c r="BD875">
        <v>27</v>
      </c>
      <c r="BE875">
        <v>2</v>
      </c>
      <c r="BF875">
        <v>1</v>
      </c>
      <c r="BG875">
        <v>5</v>
      </c>
      <c r="BH875">
        <v>4</v>
      </c>
      <c r="BI875">
        <v>2</v>
      </c>
      <c r="BJ875">
        <v>2</v>
      </c>
      <c r="BK875">
        <v>1</v>
      </c>
      <c r="BL875">
        <v>0</v>
      </c>
      <c r="BM875">
        <v>0</v>
      </c>
      <c r="BN875">
        <v>0</v>
      </c>
      <c r="BO875">
        <v>0</v>
      </c>
      <c r="BP875">
        <v>1</v>
      </c>
      <c r="BQ875">
        <v>1</v>
      </c>
      <c r="BR875">
        <v>0</v>
      </c>
      <c r="BS875">
        <v>1</v>
      </c>
      <c r="BT875">
        <v>0</v>
      </c>
      <c r="BU875">
        <v>1</v>
      </c>
      <c r="BV875">
        <v>0</v>
      </c>
      <c r="BW875">
        <v>0</v>
      </c>
      <c r="BX875">
        <v>4</v>
      </c>
      <c r="BY875">
        <v>0</v>
      </c>
      <c r="BZ875">
        <v>1</v>
      </c>
      <c r="CA875">
        <v>203</v>
      </c>
      <c r="CB875">
        <v>19</v>
      </c>
      <c r="CC875">
        <v>13</v>
      </c>
      <c r="CD875">
        <v>0</v>
      </c>
      <c r="CE875">
        <v>1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1</v>
      </c>
      <c r="CM875">
        <v>0</v>
      </c>
      <c r="CN875">
        <v>1</v>
      </c>
      <c r="CO875">
        <v>1</v>
      </c>
      <c r="CP875">
        <v>2</v>
      </c>
      <c r="CQ875">
        <v>19</v>
      </c>
      <c r="CR875">
        <v>40</v>
      </c>
      <c r="CS875">
        <v>32</v>
      </c>
      <c r="CT875">
        <v>1</v>
      </c>
      <c r="CU875">
        <v>1</v>
      </c>
      <c r="CV875">
        <v>0</v>
      </c>
      <c r="CW875">
        <v>0</v>
      </c>
      <c r="CX875">
        <v>1</v>
      </c>
      <c r="CY875">
        <v>0</v>
      </c>
      <c r="CZ875">
        <v>0</v>
      </c>
      <c r="DA875">
        <v>0</v>
      </c>
      <c r="DB875">
        <v>0</v>
      </c>
      <c r="DC875">
        <v>0</v>
      </c>
      <c r="DD875">
        <v>0</v>
      </c>
      <c r="DE875">
        <v>0</v>
      </c>
      <c r="DF875">
        <v>0</v>
      </c>
      <c r="DG875">
        <v>0</v>
      </c>
      <c r="DH875">
        <v>3</v>
      </c>
      <c r="DI875">
        <v>0</v>
      </c>
      <c r="DJ875">
        <v>0</v>
      </c>
      <c r="DK875">
        <v>0</v>
      </c>
      <c r="DL875">
        <v>0</v>
      </c>
      <c r="DM875">
        <v>0</v>
      </c>
      <c r="DN875">
        <v>0</v>
      </c>
      <c r="DO875">
        <v>1</v>
      </c>
      <c r="DP875">
        <v>1</v>
      </c>
      <c r="DQ875">
        <v>40</v>
      </c>
      <c r="DR875">
        <v>48</v>
      </c>
      <c r="DS875">
        <v>6</v>
      </c>
      <c r="DT875">
        <v>2</v>
      </c>
      <c r="DU875">
        <v>2</v>
      </c>
      <c r="DV875">
        <v>3</v>
      </c>
      <c r="DW875">
        <v>6</v>
      </c>
      <c r="DX875">
        <v>0</v>
      </c>
      <c r="DY875">
        <v>9</v>
      </c>
      <c r="DZ875">
        <v>0</v>
      </c>
      <c r="EA875">
        <v>7</v>
      </c>
      <c r="EB875">
        <v>0</v>
      </c>
      <c r="EC875">
        <v>0</v>
      </c>
      <c r="ED875">
        <v>0</v>
      </c>
      <c r="EE875">
        <v>6</v>
      </c>
      <c r="EF875">
        <v>0</v>
      </c>
      <c r="EG875">
        <v>0</v>
      </c>
      <c r="EH875">
        <v>0</v>
      </c>
      <c r="EI875">
        <v>0</v>
      </c>
      <c r="EJ875">
        <v>0</v>
      </c>
      <c r="EK875">
        <v>0</v>
      </c>
      <c r="EL875">
        <v>0</v>
      </c>
      <c r="EM875">
        <v>0</v>
      </c>
      <c r="EN875">
        <v>0</v>
      </c>
      <c r="EO875">
        <v>6</v>
      </c>
      <c r="EP875">
        <v>1</v>
      </c>
      <c r="EQ875">
        <v>48</v>
      </c>
      <c r="ER875">
        <v>97</v>
      </c>
      <c r="ES875">
        <v>14</v>
      </c>
      <c r="ET875">
        <v>8</v>
      </c>
      <c r="EU875">
        <v>0</v>
      </c>
      <c r="EV875">
        <v>50</v>
      </c>
      <c r="EW875">
        <v>1</v>
      </c>
      <c r="EX875">
        <v>0</v>
      </c>
      <c r="EY875">
        <v>0</v>
      </c>
      <c r="EZ875">
        <v>8</v>
      </c>
      <c r="FA875">
        <v>0</v>
      </c>
      <c r="FB875">
        <v>1</v>
      </c>
      <c r="FC875">
        <v>0</v>
      </c>
      <c r="FD875">
        <v>5</v>
      </c>
      <c r="FE875">
        <v>1</v>
      </c>
      <c r="FF875">
        <v>2</v>
      </c>
      <c r="FG875">
        <v>2</v>
      </c>
      <c r="FH875">
        <v>1</v>
      </c>
      <c r="FI875">
        <v>1</v>
      </c>
      <c r="FJ875">
        <v>0</v>
      </c>
      <c r="FK875">
        <v>0</v>
      </c>
      <c r="FL875">
        <v>0</v>
      </c>
      <c r="FM875">
        <v>0</v>
      </c>
      <c r="FN875">
        <v>0</v>
      </c>
      <c r="FO875">
        <v>0</v>
      </c>
      <c r="FP875">
        <v>3</v>
      </c>
      <c r="FQ875">
        <v>97</v>
      </c>
      <c r="FR875">
        <v>118</v>
      </c>
      <c r="FS875">
        <v>19</v>
      </c>
      <c r="FT875">
        <v>6</v>
      </c>
      <c r="FU875">
        <v>29</v>
      </c>
      <c r="FV875">
        <v>5</v>
      </c>
      <c r="FW875">
        <v>1</v>
      </c>
      <c r="FX875">
        <v>0</v>
      </c>
      <c r="FY875">
        <v>1</v>
      </c>
      <c r="FZ875">
        <v>20</v>
      </c>
      <c r="GA875">
        <v>2</v>
      </c>
      <c r="GB875">
        <v>1</v>
      </c>
      <c r="GC875">
        <v>0</v>
      </c>
      <c r="GD875">
        <v>0</v>
      </c>
      <c r="GE875">
        <v>3</v>
      </c>
      <c r="GF875">
        <v>3</v>
      </c>
      <c r="GG875">
        <v>0</v>
      </c>
      <c r="GH875">
        <v>1</v>
      </c>
      <c r="GI875">
        <v>0</v>
      </c>
      <c r="GJ875">
        <v>0</v>
      </c>
      <c r="GK875">
        <v>0</v>
      </c>
      <c r="GL875">
        <v>1</v>
      </c>
      <c r="GM875">
        <v>1</v>
      </c>
      <c r="GN875">
        <v>1</v>
      </c>
      <c r="GO875">
        <v>24</v>
      </c>
      <c r="GP875">
        <v>0</v>
      </c>
      <c r="GQ875">
        <v>118</v>
      </c>
      <c r="GR875">
        <v>58</v>
      </c>
      <c r="GS875">
        <v>30</v>
      </c>
      <c r="GT875">
        <v>5</v>
      </c>
      <c r="GU875">
        <v>4</v>
      </c>
      <c r="GV875">
        <v>1</v>
      </c>
      <c r="GW875">
        <v>0</v>
      </c>
      <c r="GX875">
        <v>0</v>
      </c>
      <c r="GY875">
        <v>0</v>
      </c>
      <c r="GZ875">
        <v>0</v>
      </c>
      <c r="HA875">
        <v>0</v>
      </c>
      <c r="HB875">
        <v>0</v>
      </c>
      <c r="HC875">
        <v>2</v>
      </c>
      <c r="HD875">
        <v>0</v>
      </c>
      <c r="HE875">
        <v>2</v>
      </c>
      <c r="HF875">
        <v>0</v>
      </c>
      <c r="HG875">
        <v>10</v>
      </c>
      <c r="HH875">
        <v>0</v>
      </c>
      <c r="HI875">
        <v>2</v>
      </c>
      <c r="HJ875">
        <v>0</v>
      </c>
      <c r="HK875">
        <v>0</v>
      </c>
      <c r="HL875">
        <v>0</v>
      </c>
      <c r="HM875">
        <v>1</v>
      </c>
      <c r="HN875">
        <v>1</v>
      </c>
      <c r="HO875">
        <v>0</v>
      </c>
      <c r="HP875">
        <v>0</v>
      </c>
      <c r="HQ875">
        <v>58</v>
      </c>
      <c r="HR875">
        <v>6</v>
      </c>
      <c r="HS875">
        <v>1</v>
      </c>
      <c r="HT875">
        <v>4</v>
      </c>
      <c r="HU875">
        <v>0</v>
      </c>
      <c r="HV875">
        <v>0</v>
      </c>
      <c r="HW875">
        <v>0</v>
      </c>
      <c r="HX875">
        <v>0</v>
      </c>
      <c r="HY875">
        <v>0</v>
      </c>
      <c r="HZ875">
        <v>0</v>
      </c>
      <c r="IA875">
        <v>0</v>
      </c>
      <c r="IB875">
        <v>0</v>
      </c>
      <c r="IC875">
        <v>0</v>
      </c>
      <c r="ID875">
        <v>1</v>
      </c>
      <c r="IE875">
        <v>6</v>
      </c>
    </row>
    <row r="876" spans="1:239">
      <c r="A876" t="s">
        <v>99</v>
      </c>
      <c r="B876" t="s">
        <v>70</v>
      </c>
      <c r="C876" t="str">
        <f>"066201"</f>
        <v>066201</v>
      </c>
      <c r="D876" t="s">
        <v>98</v>
      </c>
      <c r="E876">
        <v>22</v>
      </c>
      <c r="F876">
        <v>979</v>
      </c>
      <c r="G876">
        <v>740</v>
      </c>
      <c r="H876">
        <v>247</v>
      </c>
      <c r="I876">
        <v>493</v>
      </c>
      <c r="J876">
        <v>4</v>
      </c>
      <c r="K876">
        <v>2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493</v>
      </c>
      <c r="T876">
        <v>0</v>
      </c>
      <c r="U876">
        <v>0</v>
      </c>
      <c r="V876">
        <v>493</v>
      </c>
      <c r="W876">
        <v>8</v>
      </c>
      <c r="X876">
        <v>6</v>
      </c>
      <c r="Y876">
        <v>2</v>
      </c>
      <c r="Z876">
        <v>0</v>
      </c>
      <c r="AA876">
        <v>485</v>
      </c>
      <c r="AB876">
        <v>238</v>
      </c>
      <c r="AC876">
        <v>132</v>
      </c>
      <c r="AD876">
        <v>19</v>
      </c>
      <c r="AE876">
        <v>15</v>
      </c>
      <c r="AF876">
        <v>0</v>
      </c>
      <c r="AG876">
        <v>1</v>
      </c>
      <c r="AH876">
        <v>0</v>
      </c>
      <c r="AI876">
        <v>8</v>
      </c>
      <c r="AJ876">
        <v>1</v>
      </c>
      <c r="AK876">
        <v>18</v>
      </c>
      <c r="AL876">
        <v>4</v>
      </c>
      <c r="AM876">
        <v>0</v>
      </c>
      <c r="AN876">
        <v>2</v>
      </c>
      <c r="AO876">
        <v>0</v>
      </c>
      <c r="AP876">
        <v>26</v>
      </c>
      <c r="AQ876">
        <v>0</v>
      </c>
      <c r="AR876">
        <v>2</v>
      </c>
      <c r="AS876">
        <v>1</v>
      </c>
      <c r="AT876">
        <v>0</v>
      </c>
      <c r="AU876">
        <v>0</v>
      </c>
      <c r="AV876">
        <v>0</v>
      </c>
      <c r="AW876">
        <v>3</v>
      </c>
      <c r="AX876">
        <v>0</v>
      </c>
      <c r="AY876">
        <v>1</v>
      </c>
      <c r="AZ876">
        <v>5</v>
      </c>
      <c r="BA876">
        <v>238</v>
      </c>
      <c r="BB876">
        <v>78</v>
      </c>
      <c r="BC876">
        <v>59</v>
      </c>
      <c r="BD876">
        <v>12</v>
      </c>
      <c r="BE876">
        <v>1</v>
      </c>
      <c r="BF876">
        <v>0</v>
      </c>
      <c r="BG876">
        <v>1</v>
      </c>
      <c r="BH876">
        <v>0</v>
      </c>
      <c r="BI876">
        <v>1</v>
      </c>
      <c r="BJ876">
        <v>0</v>
      </c>
      <c r="BK876">
        <v>0</v>
      </c>
      <c r="BL876">
        <v>0</v>
      </c>
      <c r="BM876">
        <v>0</v>
      </c>
      <c r="BN876">
        <v>1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3</v>
      </c>
      <c r="BW876">
        <v>0</v>
      </c>
      <c r="BX876">
        <v>0</v>
      </c>
      <c r="BY876">
        <v>0</v>
      </c>
      <c r="BZ876">
        <v>0</v>
      </c>
      <c r="CA876">
        <v>78</v>
      </c>
      <c r="CB876">
        <v>20</v>
      </c>
      <c r="CC876">
        <v>15</v>
      </c>
      <c r="CD876">
        <v>1</v>
      </c>
      <c r="CE876">
        <v>1</v>
      </c>
      <c r="CF876">
        <v>0</v>
      </c>
      <c r="CG876">
        <v>0</v>
      </c>
      <c r="CH876">
        <v>0</v>
      </c>
      <c r="CI876">
        <v>0</v>
      </c>
      <c r="CJ876">
        <v>1</v>
      </c>
      <c r="CK876">
        <v>0</v>
      </c>
      <c r="CL876">
        <v>1</v>
      </c>
      <c r="CM876">
        <v>0</v>
      </c>
      <c r="CN876">
        <v>1</v>
      </c>
      <c r="CO876">
        <v>0</v>
      </c>
      <c r="CP876">
        <v>0</v>
      </c>
      <c r="CQ876">
        <v>20</v>
      </c>
      <c r="CR876">
        <v>21</v>
      </c>
      <c r="CS876">
        <v>17</v>
      </c>
      <c r="CT876">
        <v>0</v>
      </c>
      <c r="CU876">
        <v>0</v>
      </c>
      <c r="CV876">
        <v>0</v>
      </c>
      <c r="CW876">
        <v>1</v>
      </c>
      <c r="CX876">
        <v>0</v>
      </c>
      <c r="CY876">
        <v>0</v>
      </c>
      <c r="CZ876">
        <v>0</v>
      </c>
      <c r="DA876">
        <v>0</v>
      </c>
      <c r="DB876">
        <v>0</v>
      </c>
      <c r="DC876">
        <v>0</v>
      </c>
      <c r="DD876">
        <v>0</v>
      </c>
      <c r="DE876">
        <v>0</v>
      </c>
      <c r="DF876">
        <v>1</v>
      </c>
      <c r="DG876">
        <v>0</v>
      </c>
      <c r="DH876">
        <v>0</v>
      </c>
      <c r="DI876">
        <v>0</v>
      </c>
      <c r="DJ876">
        <v>0</v>
      </c>
      <c r="DK876">
        <v>0</v>
      </c>
      <c r="DL876">
        <v>0</v>
      </c>
      <c r="DM876">
        <v>0</v>
      </c>
      <c r="DN876">
        <v>0</v>
      </c>
      <c r="DO876">
        <v>1</v>
      </c>
      <c r="DP876">
        <v>1</v>
      </c>
      <c r="DQ876">
        <v>21</v>
      </c>
      <c r="DR876">
        <v>25</v>
      </c>
      <c r="DS876">
        <v>2</v>
      </c>
      <c r="DT876">
        <v>1</v>
      </c>
      <c r="DU876">
        <v>1</v>
      </c>
      <c r="DV876">
        <v>5</v>
      </c>
      <c r="DW876">
        <v>1</v>
      </c>
      <c r="DX876">
        <v>0</v>
      </c>
      <c r="DY876">
        <v>10</v>
      </c>
      <c r="DZ876">
        <v>0</v>
      </c>
      <c r="EA876">
        <v>0</v>
      </c>
      <c r="EB876">
        <v>0</v>
      </c>
      <c r="EC876">
        <v>0</v>
      </c>
      <c r="ED876">
        <v>0</v>
      </c>
      <c r="EE876">
        <v>5</v>
      </c>
      <c r="EF876">
        <v>0</v>
      </c>
      <c r="EG876">
        <v>0</v>
      </c>
      <c r="EH876">
        <v>0</v>
      </c>
      <c r="EI876">
        <v>0</v>
      </c>
      <c r="EJ876">
        <v>0</v>
      </c>
      <c r="EK876">
        <v>0</v>
      </c>
      <c r="EL876">
        <v>0</v>
      </c>
      <c r="EM876">
        <v>0</v>
      </c>
      <c r="EN876">
        <v>0</v>
      </c>
      <c r="EO876">
        <v>0</v>
      </c>
      <c r="EP876">
        <v>0</v>
      </c>
      <c r="EQ876">
        <v>25</v>
      </c>
      <c r="ER876">
        <v>31</v>
      </c>
      <c r="ES876">
        <v>7</v>
      </c>
      <c r="ET876">
        <v>4</v>
      </c>
      <c r="EU876">
        <v>0</v>
      </c>
      <c r="EV876">
        <v>6</v>
      </c>
      <c r="EW876">
        <v>0</v>
      </c>
      <c r="EX876">
        <v>0</v>
      </c>
      <c r="EY876">
        <v>0</v>
      </c>
      <c r="EZ876">
        <v>13</v>
      </c>
      <c r="FA876">
        <v>0</v>
      </c>
      <c r="FB876">
        <v>0</v>
      </c>
      <c r="FC876">
        <v>0</v>
      </c>
      <c r="FD876">
        <v>0</v>
      </c>
      <c r="FE876">
        <v>0</v>
      </c>
      <c r="FF876">
        <v>0</v>
      </c>
      <c r="FG876">
        <v>0</v>
      </c>
      <c r="FH876">
        <v>0</v>
      </c>
      <c r="FI876">
        <v>0</v>
      </c>
      <c r="FJ876">
        <v>0</v>
      </c>
      <c r="FK876">
        <v>0</v>
      </c>
      <c r="FL876">
        <v>1</v>
      </c>
      <c r="FM876">
        <v>0</v>
      </c>
      <c r="FN876">
        <v>0</v>
      </c>
      <c r="FO876">
        <v>0</v>
      </c>
      <c r="FP876">
        <v>0</v>
      </c>
      <c r="FQ876">
        <v>31</v>
      </c>
      <c r="FR876">
        <v>53</v>
      </c>
      <c r="FS876">
        <v>11</v>
      </c>
      <c r="FT876">
        <v>2</v>
      </c>
      <c r="FU876">
        <v>11</v>
      </c>
      <c r="FV876">
        <v>1</v>
      </c>
      <c r="FW876">
        <v>0</v>
      </c>
      <c r="FX876">
        <v>1</v>
      </c>
      <c r="FY876">
        <v>5</v>
      </c>
      <c r="FZ876">
        <v>2</v>
      </c>
      <c r="GA876">
        <v>0</v>
      </c>
      <c r="GB876">
        <v>1</v>
      </c>
      <c r="GC876">
        <v>1</v>
      </c>
      <c r="GD876">
        <v>0</v>
      </c>
      <c r="GE876">
        <v>1</v>
      </c>
      <c r="GF876">
        <v>1</v>
      </c>
      <c r="GG876">
        <v>0</v>
      </c>
      <c r="GH876">
        <v>0</v>
      </c>
      <c r="GI876">
        <v>1</v>
      </c>
      <c r="GJ876">
        <v>0</v>
      </c>
      <c r="GK876">
        <v>0</v>
      </c>
      <c r="GL876">
        <v>0</v>
      </c>
      <c r="GM876">
        <v>1</v>
      </c>
      <c r="GN876">
        <v>0</v>
      </c>
      <c r="GO876">
        <v>13</v>
      </c>
      <c r="GP876">
        <v>1</v>
      </c>
      <c r="GQ876">
        <v>53</v>
      </c>
      <c r="GR876">
        <v>19</v>
      </c>
      <c r="GS876">
        <v>11</v>
      </c>
      <c r="GT876">
        <v>1</v>
      </c>
      <c r="GU876">
        <v>1</v>
      </c>
      <c r="GV876">
        <v>0</v>
      </c>
      <c r="GW876">
        <v>0</v>
      </c>
      <c r="GX876">
        <v>0</v>
      </c>
      <c r="GY876">
        <v>0</v>
      </c>
      <c r="GZ876">
        <v>0</v>
      </c>
      <c r="HA876">
        <v>0</v>
      </c>
      <c r="HB876">
        <v>0</v>
      </c>
      <c r="HC876">
        <v>0</v>
      </c>
      <c r="HD876">
        <v>0</v>
      </c>
      <c r="HE876">
        <v>0</v>
      </c>
      <c r="HF876">
        <v>0</v>
      </c>
      <c r="HG876">
        <v>3</v>
      </c>
      <c r="HH876">
        <v>0</v>
      </c>
      <c r="HI876">
        <v>0</v>
      </c>
      <c r="HJ876">
        <v>0</v>
      </c>
      <c r="HK876">
        <v>0</v>
      </c>
      <c r="HL876">
        <v>2</v>
      </c>
      <c r="HM876">
        <v>0</v>
      </c>
      <c r="HN876">
        <v>0</v>
      </c>
      <c r="HO876">
        <v>0</v>
      </c>
      <c r="HP876">
        <v>1</v>
      </c>
      <c r="HQ876">
        <v>19</v>
      </c>
      <c r="HR876">
        <v>0</v>
      </c>
      <c r="HS876">
        <v>0</v>
      </c>
      <c r="HT876">
        <v>0</v>
      </c>
      <c r="HU876">
        <v>0</v>
      </c>
      <c r="HV876">
        <v>0</v>
      </c>
      <c r="HW876">
        <v>0</v>
      </c>
      <c r="HX876">
        <v>0</v>
      </c>
      <c r="HY876">
        <v>0</v>
      </c>
      <c r="HZ876">
        <v>0</v>
      </c>
      <c r="IA876">
        <v>0</v>
      </c>
      <c r="IB876">
        <v>0</v>
      </c>
      <c r="IC876">
        <v>0</v>
      </c>
      <c r="ID876">
        <v>0</v>
      </c>
      <c r="IE876">
        <v>0</v>
      </c>
    </row>
    <row r="877" spans="1:239">
      <c r="A877" t="s">
        <v>97</v>
      </c>
      <c r="B877" t="s">
        <v>70</v>
      </c>
      <c r="C877" t="str">
        <f>"066201"</f>
        <v>066201</v>
      </c>
      <c r="D877" t="s">
        <v>96</v>
      </c>
      <c r="E877">
        <v>23</v>
      </c>
      <c r="F877">
        <v>1583</v>
      </c>
      <c r="G877">
        <v>1210</v>
      </c>
      <c r="H877">
        <v>375</v>
      </c>
      <c r="I877">
        <v>835</v>
      </c>
      <c r="J877">
        <v>1</v>
      </c>
      <c r="K877">
        <v>2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835</v>
      </c>
      <c r="T877">
        <v>0</v>
      </c>
      <c r="U877">
        <v>0</v>
      </c>
      <c r="V877">
        <v>835</v>
      </c>
      <c r="W877">
        <v>5</v>
      </c>
      <c r="X877">
        <v>2</v>
      </c>
      <c r="Y877">
        <v>3</v>
      </c>
      <c r="Z877">
        <v>0</v>
      </c>
      <c r="AA877">
        <v>830</v>
      </c>
      <c r="AB877">
        <v>353</v>
      </c>
      <c r="AC877">
        <v>233</v>
      </c>
      <c r="AD877">
        <v>16</v>
      </c>
      <c r="AE877">
        <v>15</v>
      </c>
      <c r="AF877">
        <v>3</v>
      </c>
      <c r="AG877">
        <v>3</v>
      </c>
      <c r="AH877">
        <v>0</v>
      </c>
      <c r="AI877">
        <v>10</v>
      </c>
      <c r="AJ877">
        <v>2</v>
      </c>
      <c r="AK877">
        <v>23</v>
      </c>
      <c r="AL877">
        <v>5</v>
      </c>
      <c r="AM877">
        <v>2</v>
      </c>
      <c r="AN877">
        <v>0</v>
      </c>
      <c r="AO877">
        <v>0</v>
      </c>
      <c r="AP877">
        <v>29</v>
      </c>
      <c r="AQ877">
        <v>0</v>
      </c>
      <c r="AR877">
        <v>1</v>
      </c>
      <c r="AS877">
        <v>0</v>
      </c>
      <c r="AT877">
        <v>0</v>
      </c>
      <c r="AU877">
        <v>0</v>
      </c>
      <c r="AV877">
        <v>1</v>
      </c>
      <c r="AW877">
        <v>8</v>
      </c>
      <c r="AX877">
        <v>2</v>
      </c>
      <c r="AY877">
        <v>0</v>
      </c>
      <c r="AZ877">
        <v>0</v>
      </c>
      <c r="BA877">
        <v>353</v>
      </c>
      <c r="BB877">
        <v>147</v>
      </c>
      <c r="BC877">
        <v>99</v>
      </c>
      <c r="BD877">
        <v>19</v>
      </c>
      <c r="BE877">
        <v>6</v>
      </c>
      <c r="BF877">
        <v>7</v>
      </c>
      <c r="BG877">
        <v>3</v>
      </c>
      <c r="BH877">
        <v>1</v>
      </c>
      <c r="BI877">
        <v>2</v>
      </c>
      <c r="BJ877">
        <v>0</v>
      </c>
      <c r="BK877">
        <v>0</v>
      </c>
      <c r="BL877">
        <v>0</v>
      </c>
      <c r="BM877">
        <v>1</v>
      </c>
      <c r="BN877">
        <v>0</v>
      </c>
      <c r="BO877">
        <v>0</v>
      </c>
      <c r="BP877">
        <v>0</v>
      </c>
      <c r="BQ877">
        <v>1</v>
      </c>
      <c r="BR877">
        <v>1</v>
      </c>
      <c r="BS877">
        <v>0</v>
      </c>
      <c r="BT877">
        <v>0</v>
      </c>
      <c r="BU877">
        <v>1</v>
      </c>
      <c r="BV877">
        <v>1</v>
      </c>
      <c r="BW877">
        <v>1</v>
      </c>
      <c r="BX877">
        <v>2</v>
      </c>
      <c r="BY877">
        <v>1</v>
      </c>
      <c r="BZ877">
        <v>1</v>
      </c>
      <c r="CA877">
        <v>147</v>
      </c>
      <c r="CB877">
        <v>18</v>
      </c>
      <c r="CC877">
        <v>12</v>
      </c>
      <c r="CD877">
        <v>0</v>
      </c>
      <c r="CE877">
        <v>4</v>
      </c>
      <c r="CF877">
        <v>0</v>
      </c>
      <c r="CG877">
        <v>0</v>
      </c>
      <c r="CH877">
        <v>1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1</v>
      </c>
      <c r="CP877">
        <v>0</v>
      </c>
      <c r="CQ877">
        <v>18</v>
      </c>
      <c r="CR877">
        <v>62</v>
      </c>
      <c r="CS877">
        <v>38</v>
      </c>
      <c r="CT877">
        <v>0</v>
      </c>
      <c r="CU877">
        <v>2</v>
      </c>
      <c r="CV877">
        <v>2</v>
      </c>
      <c r="CW877">
        <v>0</v>
      </c>
      <c r="CX877">
        <v>0</v>
      </c>
      <c r="CY877">
        <v>0</v>
      </c>
      <c r="CZ877">
        <v>0</v>
      </c>
      <c r="DA877">
        <v>1</v>
      </c>
      <c r="DB877">
        <v>1</v>
      </c>
      <c r="DC877">
        <v>2</v>
      </c>
      <c r="DD877">
        <v>0</v>
      </c>
      <c r="DE877">
        <v>1</v>
      </c>
      <c r="DF877">
        <v>3</v>
      </c>
      <c r="DG877">
        <v>2</v>
      </c>
      <c r="DH877">
        <v>0</v>
      </c>
      <c r="DI877">
        <v>0</v>
      </c>
      <c r="DJ877">
        <v>0</v>
      </c>
      <c r="DK877">
        <v>0</v>
      </c>
      <c r="DL877">
        <v>0</v>
      </c>
      <c r="DM877">
        <v>1</v>
      </c>
      <c r="DN877">
        <v>0</v>
      </c>
      <c r="DO877">
        <v>0</v>
      </c>
      <c r="DP877">
        <v>9</v>
      </c>
      <c r="DQ877">
        <v>62</v>
      </c>
      <c r="DR877">
        <v>39</v>
      </c>
      <c r="DS877">
        <v>6</v>
      </c>
      <c r="DT877">
        <v>1</v>
      </c>
      <c r="DU877">
        <v>0</v>
      </c>
      <c r="DV877">
        <v>4</v>
      </c>
      <c r="DW877">
        <v>2</v>
      </c>
      <c r="DX877">
        <v>0</v>
      </c>
      <c r="DY877">
        <v>9</v>
      </c>
      <c r="DZ877">
        <v>0</v>
      </c>
      <c r="EA877">
        <v>2</v>
      </c>
      <c r="EB877">
        <v>0</v>
      </c>
      <c r="EC877">
        <v>0</v>
      </c>
      <c r="ED877">
        <v>2</v>
      </c>
      <c r="EE877">
        <v>5</v>
      </c>
      <c r="EF877">
        <v>0</v>
      </c>
      <c r="EG877">
        <v>1</v>
      </c>
      <c r="EH877">
        <v>0</v>
      </c>
      <c r="EI877">
        <v>0</v>
      </c>
      <c r="EJ877">
        <v>0</v>
      </c>
      <c r="EK877">
        <v>0</v>
      </c>
      <c r="EL877">
        <v>0</v>
      </c>
      <c r="EM877">
        <v>0</v>
      </c>
      <c r="EN877">
        <v>0</v>
      </c>
      <c r="EO877">
        <v>2</v>
      </c>
      <c r="EP877">
        <v>5</v>
      </c>
      <c r="EQ877">
        <v>39</v>
      </c>
      <c r="ER877">
        <v>75</v>
      </c>
      <c r="ES877">
        <v>12</v>
      </c>
      <c r="ET877">
        <v>6</v>
      </c>
      <c r="EU877">
        <v>4</v>
      </c>
      <c r="EV877">
        <v>25</v>
      </c>
      <c r="EW877">
        <v>0</v>
      </c>
      <c r="EX877">
        <v>1</v>
      </c>
      <c r="EY877">
        <v>0</v>
      </c>
      <c r="EZ877">
        <v>16</v>
      </c>
      <c r="FA877">
        <v>0</v>
      </c>
      <c r="FB877">
        <v>0</v>
      </c>
      <c r="FC877">
        <v>0</v>
      </c>
      <c r="FD877">
        <v>2</v>
      </c>
      <c r="FE877">
        <v>0</v>
      </c>
      <c r="FF877">
        <v>1</v>
      </c>
      <c r="FG877">
        <v>0</v>
      </c>
      <c r="FH877">
        <v>2</v>
      </c>
      <c r="FI877">
        <v>0</v>
      </c>
      <c r="FJ877">
        <v>0</v>
      </c>
      <c r="FK877">
        <v>0</v>
      </c>
      <c r="FL877">
        <v>1</v>
      </c>
      <c r="FM877">
        <v>1</v>
      </c>
      <c r="FN877">
        <v>0</v>
      </c>
      <c r="FO877">
        <v>1</v>
      </c>
      <c r="FP877">
        <v>3</v>
      </c>
      <c r="FQ877">
        <v>75</v>
      </c>
      <c r="FR877">
        <v>87</v>
      </c>
      <c r="FS877">
        <v>19</v>
      </c>
      <c r="FT877">
        <v>5</v>
      </c>
      <c r="FU877">
        <v>20</v>
      </c>
      <c r="FV877">
        <v>0</v>
      </c>
      <c r="FW877">
        <v>0</v>
      </c>
      <c r="FX877">
        <v>0</v>
      </c>
      <c r="FY877">
        <v>3</v>
      </c>
      <c r="FZ877">
        <v>11</v>
      </c>
      <c r="GA877">
        <v>1</v>
      </c>
      <c r="GB877">
        <v>3</v>
      </c>
      <c r="GC877">
        <v>2</v>
      </c>
      <c r="GD877">
        <v>0</v>
      </c>
      <c r="GE877">
        <v>3</v>
      </c>
      <c r="GF877">
        <v>3</v>
      </c>
      <c r="GG877">
        <v>1</v>
      </c>
      <c r="GH877">
        <v>0</v>
      </c>
      <c r="GI877">
        <v>0</v>
      </c>
      <c r="GJ877">
        <v>0</v>
      </c>
      <c r="GK877">
        <v>1</v>
      </c>
      <c r="GL877">
        <v>0</v>
      </c>
      <c r="GM877">
        <v>1</v>
      </c>
      <c r="GN877">
        <v>0</v>
      </c>
      <c r="GO877">
        <v>14</v>
      </c>
      <c r="GP877">
        <v>0</v>
      </c>
      <c r="GQ877">
        <v>87</v>
      </c>
      <c r="GR877">
        <v>48</v>
      </c>
      <c r="GS877">
        <v>29</v>
      </c>
      <c r="GT877">
        <v>0</v>
      </c>
      <c r="GU877">
        <v>1</v>
      </c>
      <c r="GV877">
        <v>0</v>
      </c>
      <c r="GW877">
        <v>0</v>
      </c>
      <c r="GX877">
        <v>0</v>
      </c>
      <c r="GY877">
        <v>0</v>
      </c>
      <c r="GZ877">
        <v>0</v>
      </c>
      <c r="HA877">
        <v>1</v>
      </c>
      <c r="HB877">
        <v>0</v>
      </c>
      <c r="HC877">
        <v>2</v>
      </c>
      <c r="HD877">
        <v>0</v>
      </c>
      <c r="HE877">
        <v>0</v>
      </c>
      <c r="HF877">
        <v>0</v>
      </c>
      <c r="HG877">
        <v>13</v>
      </c>
      <c r="HH877">
        <v>0</v>
      </c>
      <c r="HI877">
        <v>0</v>
      </c>
      <c r="HJ877">
        <v>0</v>
      </c>
      <c r="HK877">
        <v>0</v>
      </c>
      <c r="HL877">
        <v>0</v>
      </c>
      <c r="HM877">
        <v>2</v>
      </c>
      <c r="HN877">
        <v>0</v>
      </c>
      <c r="HO877">
        <v>0</v>
      </c>
      <c r="HP877">
        <v>0</v>
      </c>
      <c r="HQ877">
        <v>48</v>
      </c>
      <c r="HR877">
        <v>1</v>
      </c>
      <c r="HS877">
        <v>1</v>
      </c>
      <c r="HT877">
        <v>0</v>
      </c>
      <c r="HU877">
        <v>0</v>
      </c>
      <c r="HV877">
        <v>0</v>
      </c>
      <c r="HW877">
        <v>0</v>
      </c>
      <c r="HX877">
        <v>0</v>
      </c>
      <c r="HY877">
        <v>0</v>
      </c>
      <c r="HZ877">
        <v>0</v>
      </c>
      <c r="IA877">
        <v>0</v>
      </c>
      <c r="IB877">
        <v>0</v>
      </c>
      <c r="IC877">
        <v>0</v>
      </c>
      <c r="ID877">
        <v>0</v>
      </c>
      <c r="IE877">
        <v>1</v>
      </c>
    </row>
    <row r="878" spans="1:239">
      <c r="A878" t="s">
        <v>95</v>
      </c>
      <c r="B878" t="s">
        <v>70</v>
      </c>
      <c r="C878" t="str">
        <f>"066201"</f>
        <v>066201</v>
      </c>
      <c r="D878" t="s">
        <v>94</v>
      </c>
      <c r="E878">
        <v>24</v>
      </c>
      <c r="F878">
        <v>1310</v>
      </c>
      <c r="G878">
        <v>1010</v>
      </c>
      <c r="H878">
        <v>361</v>
      </c>
      <c r="I878">
        <v>649</v>
      </c>
      <c r="J878">
        <v>0</v>
      </c>
      <c r="K878">
        <v>12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649</v>
      </c>
      <c r="T878">
        <v>0</v>
      </c>
      <c r="U878">
        <v>0</v>
      </c>
      <c r="V878">
        <v>649</v>
      </c>
      <c r="W878">
        <v>11</v>
      </c>
      <c r="X878">
        <v>7</v>
      </c>
      <c r="Y878">
        <v>4</v>
      </c>
      <c r="Z878">
        <v>0</v>
      </c>
      <c r="AA878">
        <v>638</v>
      </c>
      <c r="AB878">
        <v>241</v>
      </c>
      <c r="AC878">
        <v>144</v>
      </c>
      <c r="AD878">
        <v>7</v>
      </c>
      <c r="AE878">
        <v>11</v>
      </c>
      <c r="AF878">
        <v>1</v>
      </c>
      <c r="AG878">
        <v>2</v>
      </c>
      <c r="AH878">
        <v>1</v>
      </c>
      <c r="AI878">
        <v>9</v>
      </c>
      <c r="AJ878">
        <v>1</v>
      </c>
      <c r="AK878">
        <v>22</v>
      </c>
      <c r="AL878">
        <v>3</v>
      </c>
      <c r="AM878">
        <v>2</v>
      </c>
      <c r="AN878">
        <v>0</v>
      </c>
      <c r="AO878">
        <v>1</v>
      </c>
      <c r="AP878">
        <v>28</v>
      </c>
      <c r="AQ878">
        <v>0</v>
      </c>
      <c r="AR878">
        <v>0</v>
      </c>
      <c r="AS878">
        <v>1</v>
      </c>
      <c r="AT878">
        <v>0</v>
      </c>
      <c r="AU878">
        <v>0</v>
      </c>
      <c r="AV878">
        <v>1</v>
      </c>
      <c r="AW878">
        <v>4</v>
      </c>
      <c r="AX878">
        <v>0</v>
      </c>
      <c r="AY878">
        <v>0</v>
      </c>
      <c r="AZ878">
        <v>3</v>
      </c>
      <c r="BA878">
        <v>241</v>
      </c>
      <c r="BB878">
        <v>135</v>
      </c>
      <c r="BC878">
        <v>105</v>
      </c>
      <c r="BD878">
        <v>21</v>
      </c>
      <c r="BE878">
        <v>2</v>
      </c>
      <c r="BF878">
        <v>0</v>
      </c>
      <c r="BG878">
        <v>1</v>
      </c>
      <c r="BH878">
        <v>0</v>
      </c>
      <c r="BI878">
        <v>2</v>
      </c>
      <c r="BJ878">
        <v>0</v>
      </c>
      <c r="BK878">
        <v>2</v>
      </c>
      <c r="BL878">
        <v>0</v>
      </c>
      <c r="BM878">
        <v>0</v>
      </c>
      <c r="BN878">
        <v>1</v>
      </c>
      <c r="BO878">
        <v>0</v>
      </c>
      <c r="BP878">
        <v>0</v>
      </c>
      <c r="BQ878">
        <v>0</v>
      </c>
      <c r="BR878">
        <v>0</v>
      </c>
      <c r="BS878">
        <v>1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135</v>
      </c>
      <c r="CB878">
        <v>23</v>
      </c>
      <c r="CC878">
        <v>19</v>
      </c>
      <c r="CD878">
        <v>1</v>
      </c>
      <c r="CE878">
        <v>2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1</v>
      </c>
      <c r="CQ878">
        <v>23</v>
      </c>
      <c r="CR878">
        <v>32</v>
      </c>
      <c r="CS878">
        <v>18</v>
      </c>
      <c r="CT878">
        <v>2</v>
      </c>
      <c r="CU878">
        <v>2</v>
      </c>
      <c r="CV878">
        <v>2</v>
      </c>
      <c r="CW878">
        <v>3</v>
      </c>
      <c r="CX878">
        <v>0</v>
      </c>
      <c r="CY878">
        <v>0</v>
      </c>
      <c r="CZ878">
        <v>0</v>
      </c>
      <c r="DA878">
        <v>0</v>
      </c>
      <c r="DB878">
        <v>0</v>
      </c>
      <c r="DC878">
        <v>2</v>
      </c>
      <c r="DD878">
        <v>0</v>
      </c>
      <c r="DE878">
        <v>0</v>
      </c>
      <c r="DF878">
        <v>0</v>
      </c>
      <c r="DG878">
        <v>0</v>
      </c>
      <c r="DH878">
        <v>0</v>
      </c>
      <c r="DI878">
        <v>0</v>
      </c>
      <c r="DJ878">
        <v>0</v>
      </c>
      <c r="DK878">
        <v>1</v>
      </c>
      <c r="DL878">
        <v>0</v>
      </c>
      <c r="DM878">
        <v>0</v>
      </c>
      <c r="DN878">
        <v>0</v>
      </c>
      <c r="DO878">
        <v>1</v>
      </c>
      <c r="DP878">
        <v>1</v>
      </c>
      <c r="DQ878">
        <v>32</v>
      </c>
      <c r="DR878">
        <v>36</v>
      </c>
      <c r="DS878">
        <v>1</v>
      </c>
      <c r="DT878">
        <v>2</v>
      </c>
      <c r="DU878">
        <v>2</v>
      </c>
      <c r="DV878">
        <v>9</v>
      </c>
      <c r="DW878">
        <v>2</v>
      </c>
      <c r="DX878">
        <v>1</v>
      </c>
      <c r="DY878">
        <v>5</v>
      </c>
      <c r="DZ878">
        <v>0</v>
      </c>
      <c r="EA878">
        <v>1</v>
      </c>
      <c r="EB878">
        <v>0</v>
      </c>
      <c r="EC878">
        <v>0</v>
      </c>
      <c r="ED878">
        <v>0</v>
      </c>
      <c r="EE878">
        <v>11</v>
      </c>
      <c r="EF878">
        <v>0</v>
      </c>
      <c r="EG878">
        <v>0</v>
      </c>
      <c r="EH878">
        <v>0</v>
      </c>
      <c r="EI878">
        <v>0</v>
      </c>
      <c r="EJ878">
        <v>0</v>
      </c>
      <c r="EK878">
        <v>0</v>
      </c>
      <c r="EL878">
        <v>0</v>
      </c>
      <c r="EM878">
        <v>0</v>
      </c>
      <c r="EN878">
        <v>0</v>
      </c>
      <c r="EO878">
        <v>1</v>
      </c>
      <c r="EP878">
        <v>1</v>
      </c>
      <c r="EQ878">
        <v>36</v>
      </c>
      <c r="ER878">
        <v>53</v>
      </c>
      <c r="ES878">
        <v>4</v>
      </c>
      <c r="ET878">
        <v>2</v>
      </c>
      <c r="EU878">
        <v>1</v>
      </c>
      <c r="EV878">
        <v>33</v>
      </c>
      <c r="EW878">
        <v>0</v>
      </c>
      <c r="EX878">
        <v>0</v>
      </c>
      <c r="EY878">
        <v>0</v>
      </c>
      <c r="EZ878">
        <v>4</v>
      </c>
      <c r="FA878">
        <v>0</v>
      </c>
      <c r="FB878">
        <v>2</v>
      </c>
      <c r="FC878">
        <v>1</v>
      </c>
      <c r="FD878">
        <v>1</v>
      </c>
      <c r="FE878">
        <v>0</v>
      </c>
      <c r="FF878">
        <v>1</v>
      </c>
      <c r="FG878">
        <v>0</v>
      </c>
      <c r="FH878">
        <v>1</v>
      </c>
      <c r="FI878">
        <v>0</v>
      </c>
      <c r="FJ878">
        <v>0</v>
      </c>
      <c r="FK878">
        <v>0</v>
      </c>
      <c r="FL878">
        <v>0</v>
      </c>
      <c r="FM878">
        <v>0</v>
      </c>
      <c r="FN878">
        <v>0</v>
      </c>
      <c r="FO878">
        <v>0</v>
      </c>
      <c r="FP878">
        <v>3</v>
      </c>
      <c r="FQ878">
        <v>53</v>
      </c>
      <c r="FR878">
        <v>78</v>
      </c>
      <c r="FS878">
        <v>10</v>
      </c>
      <c r="FT878">
        <v>1</v>
      </c>
      <c r="FU878">
        <v>17</v>
      </c>
      <c r="FV878">
        <v>0</v>
      </c>
      <c r="FW878">
        <v>0</v>
      </c>
      <c r="FX878">
        <v>1</v>
      </c>
      <c r="FY878">
        <v>1</v>
      </c>
      <c r="FZ878">
        <v>1</v>
      </c>
      <c r="GA878">
        <v>1</v>
      </c>
      <c r="GB878">
        <v>4</v>
      </c>
      <c r="GC878">
        <v>3</v>
      </c>
      <c r="GD878">
        <v>0</v>
      </c>
      <c r="GE878">
        <v>1</v>
      </c>
      <c r="GF878">
        <v>2</v>
      </c>
      <c r="GG878">
        <v>0</v>
      </c>
      <c r="GH878">
        <v>0</v>
      </c>
      <c r="GI878">
        <v>2</v>
      </c>
      <c r="GJ878">
        <v>1</v>
      </c>
      <c r="GK878">
        <v>0</v>
      </c>
      <c r="GL878">
        <v>0</v>
      </c>
      <c r="GM878">
        <v>1</v>
      </c>
      <c r="GN878">
        <v>0</v>
      </c>
      <c r="GO878">
        <v>32</v>
      </c>
      <c r="GP878">
        <v>0</v>
      </c>
      <c r="GQ878">
        <v>78</v>
      </c>
      <c r="GR878">
        <v>40</v>
      </c>
      <c r="GS878">
        <v>23</v>
      </c>
      <c r="GT878">
        <v>4</v>
      </c>
      <c r="GU878">
        <v>0</v>
      </c>
      <c r="GV878">
        <v>1</v>
      </c>
      <c r="GW878">
        <v>0</v>
      </c>
      <c r="GX878">
        <v>0</v>
      </c>
      <c r="GY878">
        <v>0</v>
      </c>
      <c r="GZ878">
        <v>2</v>
      </c>
      <c r="HA878">
        <v>0</v>
      </c>
      <c r="HB878">
        <v>0</v>
      </c>
      <c r="HC878">
        <v>0</v>
      </c>
      <c r="HD878">
        <v>0</v>
      </c>
      <c r="HE878">
        <v>0</v>
      </c>
      <c r="HF878">
        <v>1</v>
      </c>
      <c r="HG878">
        <v>4</v>
      </c>
      <c r="HH878">
        <v>0</v>
      </c>
      <c r="HI878">
        <v>0</v>
      </c>
      <c r="HJ878">
        <v>0</v>
      </c>
      <c r="HK878">
        <v>0</v>
      </c>
      <c r="HL878">
        <v>0</v>
      </c>
      <c r="HM878">
        <v>3</v>
      </c>
      <c r="HN878">
        <v>0</v>
      </c>
      <c r="HO878">
        <v>0</v>
      </c>
      <c r="HP878">
        <v>2</v>
      </c>
      <c r="HQ878">
        <v>40</v>
      </c>
      <c r="HR878">
        <v>0</v>
      </c>
      <c r="HS878">
        <v>0</v>
      </c>
      <c r="HT878">
        <v>0</v>
      </c>
      <c r="HU878">
        <v>0</v>
      </c>
      <c r="HV878">
        <v>0</v>
      </c>
      <c r="HW878">
        <v>0</v>
      </c>
      <c r="HX878">
        <v>0</v>
      </c>
      <c r="HY878">
        <v>0</v>
      </c>
      <c r="HZ878">
        <v>0</v>
      </c>
      <c r="IA878">
        <v>0</v>
      </c>
      <c r="IB878">
        <v>0</v>
      </c>
      <c r="IC878">
        <v>0</v>
      </c>
      <c r="ID878">
        <v>0</v>
      </c>
      <c r="IE878">
        <v>0</v>
      </c>
    </row>
    <row r="879" spans="1:239">
      <c r="A879" t="s">
        <v>93</v>
      </c>
      <c r="B879" t="s">
        <v>70</v>
      </c>
      <c r="C879" t="str">
        <f>"066201"</f>
        <v>066201</v>
      </c>
      <c r="D879" t="s">
        <v>92</v>
      </c>
      <c r="E879">
        <v>25</v>
      </c>
      <c r="F879">
        <v>1768</v>
      </c>
      <c r="G879">
        <v>1360</v>
      </c>
      <c r="H879">
        <v>452</v>
      </c>
      <c r="I879">
        <v>908</v>
      </c>
      <c r="J879">
        <v>2</v>
      </c>
      <c r="K879">
        <v>4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908</v>
      </c>
      <c r="T879">
        <v>0</v>
      </c>
      <c r="U879">
        <v>0</v>
      </c>
      <c r="V879">
        <v>908</v>
      </c>
      <c r="W879">
        <v>11</v>
      </c>
      <c r="X879">
        <v>4</v>
      </c>
      <c r="Y879">
        <v>6</v>
      </c>
      <c r="Z879">
        <v>0</v>
      </c>
      <c r="AA879">
        <v>897</v>
      </c>
      <c r="AB879">
        <v>364</v>
      </c>
      <c r="AC879">
        <v>222</v>
      </c>
      <c r="AD879">
        <v>20</v>
      </c>
      <c r="AE879">
        <v>17</v>
      </c>
      <c r="AF879">
        <v>0</v>
      </c>
      <c r="AG879">
        <v>4</v>
      </c>
      <c r="AH879">
        <v>0</v>
      </c>
      <c r="AI879">
        <v>2</v>
      </c>
      <c r="AJ879">
        <v>1</v>
      </c>
      <c r="AK879">
        <v>24</v>
      </c>
      <c r="AL879">
        <v>10</v>
      </c>
      <c r="AM879">
        <v>4</v>
      </c>
      <c r="AN879">
        <v>0</v>
      </c>
      <c r="AO879">
        <v>0</v>
      </c>
      <c r="AP879">
        <v>38</v>
      </c>
      <c r="AQ879">
        <v>0</v>
      </c>
      <c r="AR879">
        <v>1</v>
      </c>
      <c r="AS879">
        <v>0</v>
      </c>
      <c r="AT879">
        <v>0</v>
      </c>
      <c r="AU879">
        <v>0</v>
      </c>
      <c r="AV879">
        <v>3</v>
      </c>
      <c r="AW879">
        <v>11</v>
      </c>
      <c r="AX879">
        <v>1</v>
      </c>
      <c r="AY879">
        <v>3</v>
      </c>
      <c r="AZ879">
        <v>3</v>
      </c>
      <c r="BA879">
        <v>364</v>
      </c>
      <c r="BB879">
        <v>196</v>
      </c>
      <c r="BC879">
        <v>142</v>
      </c>
      <c r="BD879">
        <v>35</v>
      </c>
      <c r="BE879">
        <v>2</v>
      </c>
      <c r="BF879">
        <v>0</v>
      </c>
      <c r="BG879">
        <v>5</v>
      </c>
      <c r="BH879">
        <v>1</v>
      </c>
      <c r="BI879">
        <v>4</v>
      </c>
      <c r="BJ879">
        <v>1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1</v>
      </c>
      <c r="BS879">
        <v>1</v>
      </c>
      <c r="BT879">
        <v>0</v>
      </c>
      <c r="BU879">
        <v>0</v>
      </c>
      <c r="BV879">
        <v>0</v>
      </c>
      <c r="BW879">
        <v>0</v>
      </c>
      <c r="BX879">
        <v>3</v>
      </c>
      <c r="BY879">
        <v>0</v>
      </c>
      <c r="BZ879">
        <v>1</v>
      </c>
      <c r="CA879">
        <v>196</v>
      </c>
      <c r="CB879">
        <v>36</v>
      </c>
      <c r="CC879">
        <v>26</v>
      </c>
      <c r="CD879">
        <v>1</v>
      </c>
      <c r="CE879">
        <v>0</v>
      </c>
      <c r="CF879">
        <v>0</v>
      </c>
      <c r="CG879">
        <v>1</v>
      </c>
      <c r="CH879">
        <v>0</v>
      </c>
      <c r="CI879">
        <v>1</v>
      </c>
      <c r="CJ879">
        <v>0</v>
      </c>
      <c r="CK879">
        <v>0</v>
      </c>
      <c r="CL879">
        <v>0</v>
      </c>
      <c r="CM879">
        <v>0</v>
      </c>
      <c r="CN879">
        <v>1</v>
      </c>
      <c r="CO879">
        <v>0</v>
      </c>
      <c r="CP879">
        <v>6</v>
      </c>
      <c r="CQ879">
        <v>36</v>
      </c>
      <c r="CR879">
        <v>33</v>
      </c>
      <c r="CS879">
        <v>30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v>1</v>
      </c>
      <c r="CZ879">
        <v>0</v>
      </c>
      <c r="DA879">
        <v>0</v>
      </c>
      <c r="DB879">
        <v>0</v>
      </c>
      <c r="DC879">
        <v>0</v>
      </c>
      <c r="DD879">
        <v>0</v>
      </c>
      <c r="DE879">
        <v>0</v>
      </c>
      <c r="DF879">
        <v>0</v>
      </c>
      <c r="DG879">
        <v>0</v>
      </c>
      <c r="DH879">
        <v>1</v>
      </c>
      <c r="DI879">
        <v>0</v>
      </c>
      <c r="DJ879">
        <v>0</v>
      </c>
      <c r="DK879">
        <v>0</v>
      </c>
      <c r="DL879">
        <v>0</v>
      </c>
      <c r="DM879">
        <v>1</v>
      </c>
      <c r="DN879">
        <v>0</v>
      </c>
      <c r="DO879">
        <v>0</v>
      </c>
      <c r="DP879">
        <v>0</v>
      </c>
      <c r="DQ879">
        <v>33</v>
      </c>
      <c r="DR879">
        <v>41</v>
      </c>
      <c r="DS879">
        <v>7</v>
      </c>
      <c r="DT879">
        <v>3</v>
      </c>
      <c r="DU879">
        <v>1</v>
      </c>
      <c r="DV879">
        <v>10</v>
      </c>
      <c r="DW879">
        <v>2</v>
      </c>
      <c r="DX879">
        <v>0</v>
      </c>
      <c r="DY879">
        <v>3</v>
      </c>
      <c r="DZ879">
        <v>0</v>
      </c>
      <c r="EA879">
        <v>2</v>
      </c>
      <c r="EB879">
        <v>0</v>
      </c>
      <c r="EC879">
        <v>1</v>
      </c>
      <c r="ED879">
        <v>1</v>
      </c>
      <c r="EE879">
        <v>2</v>
      </c>
      <c r="EF879">
        <v>0</v>
      </c>
      <c r="EG879">
        <v>1</v>
      </c>
      <c r="EH879">
        <v>0</v>
      </c>
      <c r="EI879">
        <v>0</v>
      </c>
      <c r="EJ879">
        <v>1</v>
      </c>
      <c r="EK879">
        <v>2</v>
      </c>
      <c r="EL879">
        <v>0</v>
      </c>
      <c r="EM879">
        <v>0</v>
      </c>
      <c r="EN879">
        <v>0</v>
      </c>
      <c r="EO879">
        <v>1</v>
      </c>
      <c r="EP879">
        <v>4</v>
      </c>
      <c r="EQ879">
        <v>41</v>
      </c>
      <c r="ER879">
        <v>107</v>
      </c>
      <c r="ES879">
        <v>24</v>
      </c>
      <c r="ET879">
        <v>15</v>
      </c>
      <c r="EU879">
        <v>2</v>
      </c>
      <c r="EV879">
        <v>45</v>
      </c>
      <c r="EW879">
        <v>0</v>
      </c>
      <c r="EX879">
        <v>0</v>
      </c>
      <c r="EY879">
        <v>2</v>
      </c>
      <c r="EZ879">
        <v>9</v>
      </c>
      <c r="FA879">
        <v>0</v>
      </c>
      <c r="FB879">
        <v>5</v>
      </c>
      <c r="FC879">
        <v>2</v>
      </c>
      <c r="FD879">
        <v>0</v>
      </c>
      <c r="FE879">
        <v>0</v>
      </c>
      <c r="FF879">
        <v>0</v>
      </c>
      <c r="FG879">
        <v>0</v>
      </c>
      <c r="FH879">
        <v>1</v>
      </c>
      <c r="FI879">
        <v>1</v>
      </c>
      <c r="FJ879">
        <v>0</v>
      </c>
      <c r="FK879">
        <v>0</v>
      </c>
      <c r="FL879">
        <v>1</v>
      </c>
      <c r="FM879">
        <v>0</v>
      </c>
      <c r="FN879">
        <v>0</v>
      </c>
      <c r="FO879">
        <v>0</v>
      </c>
      <c r="FP879">
        <v>0</v>
      </c>
      <c r="FQ879">
        <v>107</v>
      </c>
      <c r="FR879">
        <v>83</v>
      </c>
      <c r="FS879">
        <v>17</v>
      </c>
      <c r="FT879">
        <v>1</v>
      </c>
      <c r="FU879">
        <v>18</v>
      </c>
      <c r="FV879">
        <v>8</v>
      </c>
      <c r="FW879">
        <v>0</v>
      </c>
      <c r="FX879">
        <v>1</v>
      </c>
      <c r="FY879">
        <v>1</v>
      </c>
      <c r="FZ879">
        <v>2</v>
      </c>
      <c r="GA879">
        <v>1</v>
      </c>
      <c r="GB879">
        <v>4</v>
      </c>
      <c r="GC879">
        <v>3</v>
      </c>
      <c r="GD879">
        <v>0</v>
      </c>
      <c r="GE879">
        <v>1</v>
      </c>
      <c r="GF879">
        <v>1</v>
      </c>
      <c r="GG879">
        <v>0</v>
      </c>
      <c r="GH879">
        <v>0</v>
      </c>
      <c r="GI879">
        <v>0</v>
      </c>
      <c r="GJ879">
        <v>0</v>
      </c>
      <c r="GK879">
        <v>0</v>
      </c>
      <c r="GL879">
        <v>0</v>
      </c>
      <c r="GM879">
        <v>0</v>
      </c>
      <c r="GN879">
        <v>2</v>
      </c>
      <c r="GO879">
        <v>21</v>
      </c>
      <c r="GP879">
        <v>2</v>
      </c>
      <c r="GQ879">
        <v>83</v>
      </c>
      <c r="GR879">
        <v>37</v>
      </c>
      <c r="GS879">
        <v>21</v>
      </c>
      <c r="GT879">
        <v>3</v>
      </c>
      <c r="GU879">
        <v>0</v>
      </c>
      <c r="GV879">
        <v>0</v>
      </c>
      <c r="GW879">
        <v>0</v>
      </c>
      <c r="GX879">
        <v>0</v>
      </c>
      <c r="GY879">
        <v>0</v>
      </c>
      <c r="GZ879">
        <v>0</v>
      </c>
      <c r="HA879">
        <v>0</v>
      </c>
      <c r="HB879">
        <v>0</v>
      </c>
      <c r="HC879">
        <v>1</v>
      </c>
      <c r="HD879">
        <v>0</v>
      </c>
      <c r="HE879">
        <v>2</v>
      </c>
      <c r="HF879">
        <v>1</v>
      </c>
      <c r="HG879">
        <v>5</v>
      </c>
      <c r="HH879">
        <v>0</v>
      </c>
      <c r="HI879">
        <v>0</v>
      </c>
      <c r="HJ879">
        <v>0</v>
      </c>
      <c r="HK879">
        <v>0</v>
      </c>
      <c r="HL879">
        <v>0</v>
      </c>
      <c r="HM879">
        <v>0</v>
      </c>
      <c r="HN879">
        <v>1</v>
      </c>
      <c r="HO879">
        <v>1</v>
      </c>
      <c r="HP879">
        <v>2</v>
      </c>
      <c r="HQ879">
        <v>37</v>
      </c>
      <c r="HR879">
        <v>0</v>
      </c>
      <c r="HS879">
        <v>0</v>
      </c>
      <c r="HT879">
        <v>0</v>
      </c>
      <c r="HU879">
        <v>0</v>
      </c>
      <c r="HV879">
        <v>0</v>
      </c>
      <c r="HW879">
        <v>0</v>
      </c>
      <c r="HX879">
        <v>0</v>
      </c>
      <c r="HY879">
        <v>0</v>
      </c>
      <c r="HZ879">
        <v>0</v>
      </c>
      <c r="IA879">
        <v>0</v>
      </c>
      <c r="IB879">
        <v>0</v>
      </c>
      <c r="IC879">
        <v>0</v>
      </c>
      <c r="ID879">
        <v>0</v>
      </c>
      <c r="IE879">
        <v>0</v>
      </c>
    </row>
    <row r="880" spans="1:239">
      <c r="A880" t="s">
        <v>91</v>
      </c>
      <c r="B880" t="s">
        <v>70</v>
      </c>
      <c r="C880" t="str">
        <f>"066201"</f>
        <v>066201</v>
      </c>
      <c r="D880" t="s">
        <v>90</v>
      </c>
      <c r="E880">
        <v>26</v>
      </c>
      <c r="F880">
        <v>1946</v>
      </c>
      <c r="G880">
        <v>1480</v>
      </c>
      <c r="H880">
        <v>433</v>
      </c>
      <c r="I880">
        <v>1047</v>
      </c>
      <c r="J880">
        <v>0</v>
      </c>
      <c r="K880">
        <v>7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1047</v>
      </c>
      <c r="T880">
        <v>0</v>
      </c>
      <c r="U880">
        <v>0</v>
      </c>
      <c r="V880">
        <v>1047</v>
      </c>
      <c r="W880">
        <v>13</v>
      </c>
      <c r="X880">
        <v>5</v>
      </c>
      <c r="Y880">
        <v>8</v>
      </c>
      <c r="Z880">
        <v>0</v>
      </c>
      <c r="AA880">
        <v>1034</v>
      </c>
      <c r="AB880">
        <v>393</v>
      </c>
      <c r="AC880">
        <v>243</v>
      </c>
      <c r="AD880">
        <v>23</v>
      </c>
      <c r="AE880">
        <v>14</v>
      </c>
      <c r="AF880">
        <v>2</v>
      </c>
      <c r="AG880">
        <v>1</v>
      </c>
      <c r="AH880">
        <v>3</v>
      </c>
      <c r="AI880">
        <v>5</v>
      </c>
      <c r="AJ880">
        <v>0</v>
      </c>
      <c r="AK880">
        <v>26</v>
      </c>
      <c r="AL880">
        <v>8</v>
      </c>
      <c r="AM880">
        <v>1</v>
      </c>
      <c r="AN880">
        <v>0</v>
      </c>
      <c r="AO880">
        <v>0</v>
      </c>
      <c r="AP880">
        <v>44</v>
      </c>
      <c r="AQ880">
        <v>1</v>
      </c>
      <c r="AR880">
        <v>3</v>
      </c>
      <c r="AS880">
        <v>2</v>
      </c>
      <c r="AT880">
        <v>0</v>
      </c>
      <c r="AU880">
        <v>0</v>
      </c>
      <c r="AV880">
        <v>2</v>
      </c>
      <c r="AW880">
        <v>11</v>
      </c>
      <c r="AX880">
        <v>0</v>
      </c>
      <c r="AY880">
        <v>2</v>
      </c>
      <c r="AZ880">
        <v>2</v>
      </c>
      <c r="BA880">
        <v>393</v>
      </c>
      <c r="BB880">
        <v>252</v>
      </c>
      <c r="BC880">
        <v>177</v>
      </c>
      <c r="BD880">
        <v>36</v>
      </c>
      <c r="BE880">
        <v>9</v>
      </c>
      <c r="BF880">
        <v>4</v>
      </c>
      <c r="BG880">
        <v>5</v>
      </c>
      <c r="BH880">
        <v>2</v>
      </c>
      <c r="BI880">
        <v>5</v>
      </c>
      <c r="BJ880">
        <v>0</v>
      </c>
      <c r="BK880">
        <v>0</v>
      </c>
      <c r="BL880">
        <v>2</v>
      </c>
      <c r="BM880">
        <v>0</v>
      </c>
      <c r="BN880">
        <v>0</v>
      </c>
      <c r="BO880">
        <v>0</v>
      </c>
      <c r="BP880">
        <v>0</v>
      </c>
      <c r="BQ880">
        <v>1</v>
      </c>
      <c r="BR880">
        <v>2</v>
      </c>
      <c r="BS880">
        <v>0</v>
      </c>
      <c r="BT880">
        <v>0</v>
      </c>
      <c r="BU880">
        <v>0</v>
      </c>
      <c r="BV880">
        <v>1</v>
      </c>
      <c r="BW880">
        <v>1</v>
      </c>
      <c r="BX880">
        <v>2</v>
      </c>
      <c r="BY880">
        <v>0</v>
      </c>
      <c r="BZ880">
        <v>5</v>
      </c>
      <c r="CA880">
        <v>252</v>
      </c>
      <c r="CB880">
        <v>33</v>
      </c>
      <c r="CC880">
        <v>21</v>
      </c>
      <c r="CD880">
        <v>0</v>
      </c>
      <c r="CE880">
        <v>2</v>
      </c>
      <c r="CF880">
        <v>2</v>
      </c>
      <c r="CG880">
        <v>2</v>
      </c>
      <c r="CH880">
        <v>0</v>
      </c>
      <c r="CI880">
        <v>0</v>
      </c>
      <c r="CJ880">
        <v>1</v>
      </c>
      <c r="CK880">
        <v>0</v>
      </c>
      <c r="CL880">
        <v>0</v>
      </c>
      <c r="CM880">
        <v>0</v>
      </c>
      <c r="CN880">
        <v>0</v>
      </c>
      <c r="CO880">
        <v>1</v>
      </c>
      <c r="CP880">
        <v>4</v>
      </c>
      <c r="CQ880">
        <v>33</v>
      </c>
      <c r="CR880">
        <v>41</v>
      </c>
      <c r="CS880">
        <v>27</v>
      </c>
      <c r="CT880">
        <v>1</v>
      </c>
      <c r="CU880">
        <v>4</v>
      </c>
      <c r="CV880">
        <v>2</v>
      </c>
      <c r="CW880">
        <v>0</v>
      </c>
      <c r="CX880">
        <v>2</v>
      </c>
      <c r="CY880">
        <v>0</v>
      </c>
      <c r="CZ880">
        <v>0</v>
      </c>
      <c r="DA880">
        <v>0</v>
      </c>
      <c r="DB880">
        <v>1</v>
      </c>
      <c r="DC880">
        <v>0</v>
      </c>
      <c r="DD880">
        <v>0</v>
      </c>
      <c r="DE880">
        <v>0</v>
      </c>
      <c r="DF880">
        <v>0</v>
      </c>
      <c r="DG880">
        <v>0</v>
      </c>
      <c r="DH880">
        <v>0</v>
      </c>
      <c r="DI880">
        <v>0</v>
      </c>
      <c r="DJ880">
        <v>0</v>
      </c>
      <c r="DK880">
        <v>1</v>
      </c>
      <c r="DL880">
        <v>0</v>
      </c>
      <c r="DM880">
        <v>0</v>
      </c>
      <c r="DN880">
        <v>0</v>
      </c>
      <c r="DO880">
        <v>1</v>
      </c>
      <c r="DP880">
        <v>2</v>
      </c>
      <c r="DQ880">
        <v>41</v>
      </c>
      <c r="DR880">
        <v>59</v>
      </c>
      <c r="DS880">
        <v>13</v>
      </c>
      <c r="DT880">
        <v>1</v>
      </c>
      <c r="DU880">
        <v>4</v>
      </c>
      <c r="DV880">
        <v>5</v>
      </c>
      <c r="DW880">
        <v>3</v>
      </c>
      <c r="DX880">
        <v>0</v>
      </c>
      <c r="DY880">
        <v>11</v>
      </c>
      <c r="DZ880">
        <v>1</v>
      </c>
      <c r="EA880">
        <v>9</v>
      </c>
      <c r="EB880">
        <v>0</v>
      </c>
      <c r="EC880">
        <v>1</v>
      </c>
      <c r="ED880">
        <v>1</v>
      </c>
      <c r="EE880">
        <v>7</v>
      </c>
      <c r="EF880">
        <v>0</v>
      </c>
      <c r="EG880">
        <v>0</v>
      </c>
      <c r="EH880">
        <v>0</v>
      </c>
      <c r="EI880">
        <v>0</v>
      </c>
      <c r="EJ880">
        <v>0</v>
      </c>
      <c r="EK880">
        <v>0</v>
      </c>
      <c r="EL880">
        <v>0</v>
      </c>
      <c r="EM880">
        <v>1</v>
      </c>
      <c r="EN880">
        <v>0</v>
      </c>
      <c r="EO880">
        <v>1</v>
      </c>
      <c r="EP880">
        <v>1</v>
      </c>
      <c r="EQ880">
        <v>59</v>
      </c>
      <c r="ER880">
        <v>98</v>
      </c>
      <c r="ES880">
        <v>16</v>
      </c>
      <c r="ET880">
        <v>10</v>
      </c>
      <c r="EU880">
        <v>8</v>
      </c>
      <c r="EV880">
        <v>47</v>
      </c>
      <c r="EW880">
        <v>0</v>
      </c>
      <c r="EX880">
        <v>0</v>
      </c>
      <c r="EY880">
        <v>1</v>
      </c>
      <c r="EZ880">
        <v>8</v>
      </c>
      <c r="FA880">
        <v>2</v>
      </c>
      <c r="FB880">
        <v>1</v>
      </c>
      <c r="FC880">
        <v>0</v>
      </c>
      <c r="FD880">
        <v>1</v>
      </c>
      <c r="FE880">
        <v>0</v>
      </c>
      <c r="FF880">
        <v>0</v>
      </c>
      <c r="FG880">
        <v>0</v>
      </c>
      <c r="FH880">
        <v>1</v>
      </c>
      <c r="FI880">
        <v>0</v>
      </c>
      <c r="FJ880">
        <v>0</v>
      </c>
      <c r="FK880">
        <v>0</v>
      </c>
      <c r="FL880">
        <v>1</v>
      </c>
      <c r="FM880">
        <v>1</v>
      </c>
      <c r="FN880">
        <v>0</v>
      </c>
      <c r="FO880">
        <v>0</v>
      </c>
      <c r="FP880">
        <v>1</v>
      </c>
      <c r="FQ880">
        <v>98</v>
      </c>
      <c r="FR880">
        <v>105</v>
      </c>
      <c r="FS880">
        <v>21</v>
      </c>
      <c r="FT880">
        <v>3</v>
      </c>
      <c r="FU880">
        <v>13</v>
      </c>
      <c r="FV880">
        <v>10</v>
      </c>
      <c r="FW880">
        <v>0</v>
      </c>
      <c r="FX880">
        <v>0</v>
      </c>
      <c r="FY880">
        <v>5</v>
      </c>
      <c r="FZ880">
        <v>10</v>
      </c>
      <c r="GA880">
        <v>0</v>
      </c>
      <c r="GB880">
        <v>8</v>
      </c>
      <c r="GC880">
        <v>0</v>
      </c>
      <c r="GD880">
        <v>0</v>
      </c>
      <c r="GE880">
        <v>5</v>
      </c>
      <c r="GF880">
        <v>1</v>
      </c>
      <c r="GG880">
        <v>0</v>
      </c>
      <c r="GH880">
        <v>1</v>
      </c>
      <c r="GI880">
        <v>0</v>
      </c>
      <c r="GJ880">
        <v>0</v>
      </c>
      <c r="GK880">
        <v>0</v>
      </c>
      <c r="GL880">
        <v>0</v>
      </c>
      <c r="GM880">
        <v>0</v>
      </c>
      <c r="GN880">
        <v>2</v>
      </c>
      <c r="GO880">
        <v>25</v>
      </c>
      <c r="GP880">
        <v>1</v>
      </c>
      <c r="GQ880">
        <v>105</v>
      </c>
      <c r="GR880">
        <v>50</v>
      </c>
      <c r="GS880">
        <v>28</v>
      </c>
      <c r="GT880">
        <v>0</v>
      </c>
      <c r="GU880">
        <v>4</v>
      </c>
      <c r="GV880">
        <v>1</v>
      </c>
      <c r="GW880">
        <v>0</v>
      </c>
      <c r="GX880">
        <v>0</v>
      </c>
      <c r="GY880">
        <v>0</v>
      </c>
      <c r="GZ880">
        <v>0</v>
      </c>
      <c r="HA880">
        <v>0</v>
      </c>
      <c r="HB880">
        <v>0</v>
      </c>
      <c r="HC880">
        <v>4</v>
      </c>
      <c r="HD880">
        <v>0</v>
      </c>
      <c r="HE880">
        <v>0</v>
      </c>
      <c r="HF880">
        <v>0</v>
      </c>
      <c r="HG880">
        <v>2</v>
      </c>
      <c r="HH880">
        <v>0</v>
      </c>
      <c r="HI880">
        <v>0</v>
      </c>
      <c r="HJ880">
        <v>0</v>
      </c>
      <c r="HK880">
        <v>0</v>
      </c>
      <c r="HL880">
        <v>0</v>
      </c>
      <c r="HM880">
        <v>7</v>
      </c>
      <c r="HN880">
        <v>1</v>
      </c>
      <c r="HO880">
        <v>0</v>
      </c>
      <c r="HP880">
        <v>3</v>
      </c>
      <c r="HQ880">
        <v>50</v>
      </c>
      <c r="HR880">
        <v>3</v>
      </c>
      <c r="HS880">
        <v>3</v>
      </c>
      <c r="HT880">
        <v>0</v>
      </c>
      <c r="HU880">
        <v>0</v>
      </c>
      <c r="HV880">
        <v>0</v>
      </c>
      <c r="HW880">
        <v>0</v>
      </c>
      <c r="HX880">
        <v>0</v>
      </c>
      <c r="HY880">
        <v>0</v>
      </c>
      <c r="HZ880">
        <v>0</v>
      </c>
      <c r="IA880">
        <v>0</v>
      </c>
      <c r="IB880">
        <v>0</v>
      </c>
      <c r="IC880">
        <v>0</v>
      </c>
      <c r="ID880">
        <v>0</v>
      </c>
      <c r="IE880">
        <v>3</v>
      </c>
    </row>
    <row r="881" spans="1:239">
      <c r="A881" t="s">
        <v>89</v>
      </c>
      <c r="B881" t="s">
        <v>70</v>
      </c>
      <c r="C881" t="str">
        <f>"066201"</f>
        <v>066201</v>
      </c>
      <c r="D881" t="s">
        <v>88</v>
      </c>
      <c r="E881">
        <v>27</v>
      </c>
      <c r="F881">
        <v>1585</v>
      </c>
      <c r="G881">
        <v>1230</v>
      </c>
      <c r="H881">
        <v>431</v>
      </c>
      <c r="I881">
        <v>799</v>
      </c>
      <c r="J881">
        <v>0</v>
      </c>
      <c r="K881">
        <v>2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799</v>
      </c>
      <c r="T881">
        <v>0</v>
      </c>
      <c r="U881">
        <v>0</v>
      </c>
      <c r="V881">
        <v>799</v>
      </c>
      <c r="W881">
        <v>18</v>
      </c>
      <c r="X881">
        <v>14</v>
      </c>
      <c r="Y881">
        <v>4</v>
      </c>
      <c r="Z881">
        <v>0</v>
      </c>
      <c r="AA881">
        <v>781</v>
      </c>
      <c r="AB881">
        <v>310</v>
      </c>
      <c r="AC881">
        <v>213</v>
      </c>
      <c r="AD881">
        <v>10</v>
      </c>
      <c r="AE881">
        <v>13</v>
      </c>
      <c r="AF881">
        <v>0</v>
      </c>
      <c r="AG881">
        <v>1</v>
      </c>
      <c r="AH881">
        <v>2</v>
      </c>
      <c r="AI881">
        <v>10</v>
      </c>
      <c r="AJ881">
        <v>0</v>
      </c>
      <c r="AK881">
        <v>8</v>
      </c>
      <c r="AL881">
        <v>2</v>
      </c>
      <c r="AM881">
        <v>0</v>
      </c>
      <c r="AN881">
        <v>1</v>
      </c>
      <c r="AO881">
        <v>0</v>
      </c>
      <c r="AP881">
        <v>36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12</v>
      </c>
      <c r="AX881">
        <v>0</v>
      </c>
      <c r="AY881">
        <v>1</v>
      </c>
      <c r="AZ881">
        <v>1</v>
      </c>
      <c r="BA881">
        <v>310</v>
      </c>
      <c r="BB881">
        <v>164</v>
      </c>
      <c r="BC881">
        <v>125</v>
      </c>
      <c r="BD881">
        <v>14</v>
      </c>
      <c r="BE881">
        <v>0</v>
      </c>
      <c r="BF881">
        <v>2</v>
      </c>
      <c r="BG881">
        <v>3</v>
      </c>
      <c r="BH881">
        <v>0</v>
      </c>
      <c r="BI881">
        <v>2</v>
      </c>
      <c r="BJ881">
        <v>2</v>
      </c>
      <c r="BK881">
        <v>0</v>
      </c>
      <c r="BL881">
        <v>0</v>
      </c>
      <c r="BM881">
        <v>0</v>
      </c>
      <c r="BN881">
        <v>2</v>
      </c>
      <c r="BO881">
        <v>0</v>
      </c>
      <c r="BP881">
        <v>0</v>
      </c>
      <c r="BQ881">
        <v>1</v>
      </c>
      <c r="BR881">
        <v>0</v>
      </c>
      <c r="BS881">
        <v>2</v>
      </c>
      <c r="BT881">
        <v>0</v>
      </c>
      <c r="BU881">
        <v>1</v>
      </c>
      <c r="BV881">
        <v>2</v>
      </c>
      <c r="BW881">
        <v>1</v>
      </c>
      <c r="BX881">
        <v>1</v>
      </c>
      <c r="BY881">
        <v>3</v>
      </c>
      <c r="BZ881">
        <v>3</v>
      </c>
      <c r="CA881">
        <v>164</v>
      </c>
      <c r="CB881">
        <v>20</v>
      </c>
      <c r="CC881">
        <v>7</v>
      </c>
      <c r="CD881">
        <v>1</v>
      </c>
      <c r="CE881">
        <v>2</v>
      </c>
      <c r="CF881">
        <v>0</v>
      </c>
      <c r="CG881">
        <v>2</v>
      </c>
      <c r="CH881">
        <v>0</v>
      </c>
      <c r="CI881">
        <v>1</v>
      </c>
      <c r="CJ881">
        <v>1</v>
      </c>
      <c r="CK881">
        <v>0</v>
      </c>
      <c r="CL881">
        <v>0</v>
      </c>
      <c r="CM881">
        <v>2</v>
      </c>
      <c r="CN881">
        <v>0</v>
      </c>
      <c r="CO881">
        <v>3</v>
      </c>
      <c r="CP881">
        <v>1</v>
      </c>
      <c r="CQ881">
        <v>20</v>
      </c>
      <c r="CR881">
        <v>34</v>
      </c>
      <c r="CS881">
        <v>20</v>
      </c>
      <c r="CT881">
        <v>1</v>
      </c>
      <c r="CU881">
        <v>0</v>
      </c>
      <c r="CV881">
        <v>0</v>
      </c>
      <c r="CW881">
        <v>1</v>
      </c>
      <c r="CX881">
        <v>1</v>
      </c>
      <c r="CY881">
        <v>0</v>
      </c>
      <c r="CZ881">
        <v>1</v>
      </c>
      <c r="DA881">
        <v>0</v>
      </c>
      <c r="DB881">
        <v>0</v>
      </c>
      <c r="DC881">
        <v>0</v>
      </c>
      <c r="DD881">
        <v>0</v>
      </c>
      <c r="DE881">
        <v>0</v>
      </c>
      <c r="DF881">
        <v>1</v>
      </c>
      <c r="DG881">
        <v>1</v>
      </c>
      <c r="DH881">
        <v>1</v>
      </c>
      <c r="DI881">
        <v>0</v>
      </c>
      <c r="DJ881">
        <v>0</v>
      </c>
      <c r="DK881">
        <v>0</v>
      </c>
      <c r="DL881">
        <v>1</v>
      </c>
      <c r="DM881">
        <v>1</v>
      </c>
      <c r="DN881">
        <v>1</v>
      </c>
      <c r="DO881">
        <v>0</v>
      </c>
      <c r="DP881">
        <v>4</v>
      </c>
      <c r="DQ881">
        <v>34</v>
      </c>
      <c r="DR881">
        <v>47</v>
      </c>
      <c r="DS881">
        <v>5</v>
      </c>
      <c r="DT881">
        <v>4</v>
      </c>
      <c r="DU881">
        <v>0</v>
      </c>
      <c r="DV881">
        <v>1</v>
      </c>
      <c r="DW881">
        <v>9</v>
      </c>
      <c r="DX881">
        <v>0</v>
      </c>
      <c r="DY881">
        <v>8</v>
      </c>
      <c r="DZ881">
        <v>0</v>
      </c>
      <c r="EA881">
        <v>8</v>
      </c>
      <c r="EB881">
        <v>0</v>
      </c>
      <c r="EC881">
        <v>2</v>
      </c>
      <c r="ED881">
        <v>0</v>
      </c>
      <c r="EE881">
        <v>10</v>
      </c>
      <c r="EF881">
        <v>0</v>
      </c>
      <c r="EG881">
        <v>0</v>
      </c>
      <c r="EH881">
        <v>0</v>
      </c>
      <c r="EI881">
        <v>0</v>
      </c>
      <c r="EJ881">
        <v>0</v>
      </c>
      <c r="EK881">
        <v>0</v>
      </c>
      <c r="EL881">
        <v>0</v>
      </c>
      <c r="EM881">
        <v>0</v>
      </c>
      <c r="EN881">
        <v>0</v>
      </c>
      <c r="EO881">
        <v>0</v>
      </c>
      <c r="EP881">
        <v>0</v>
      </c>
      <c r="EQ881">
        <v>47</v>
      </c>
      <c r="ER881">
        <v>61</v>
      </c>
      <c r="ES881">
        <v>10</v>
      </c>
      <c r="ET881">
        <v>9</v>
      </c>
      <c r="EU881">
        <v>2</v>
      </c>
      <c r="EV881">
        <v>25</v>
      </c>
      <c r="EW881">
        <v>0</v>
      </c>
      <c r="EX881">
        <v>0</v>
      </c>
      <c r="EY881">
        <v>0</v>
      </c>
      <c r="EZ881">
        <v>10</v>
      </c>
      <c r="FA881">
        <v>0</v>
      </c>
      <c r="FB881">
        <v>0</v>
      </c>
      <c r="FC881">
        <v>0</v>
      </c>
      <c r="FD881">
        <v>0</v>
      </c>
      <c r="FE881">
        <v>0</v>
      </c>
      <c r="FF881">
        <v>0</v>
      </c>
      <c r="FG881">
        <v>0</v>
      </c>
      <c r="FH881">
        <v>1</v>
      </c>
      <c r="FI881">
        <v>0</v>
      </c>
      <c r="FJ881">
        <v>0</v>
      </c>
      <c r="FK881">
        <v>0</v>
      </c>
      <c r="FL881">
        <v>2</v>
      </c>
      <c r="FM881">
        <v>2</v>
      </c>
      <c r="FN881">
        <v>0</v>
      </c>
      <c r="FO881">
        <v>0</v>
      </c>
      <c r="FP881">
        <v>0</v>
      </c>
      <c r="FQ881">
        <v>61</v>
      </c>
      <c r="FR881">
        <v>98</v>
      </c>
      <c r="FS881">
        <v>20</v>
      </c>
      <c r="FT881">
        <v>7</v>
      </c>
      <c r="FU881">
        <v>12</v>
      </c>
      <c r="FV881">
        <v>8</v>
      </c>
      <c r="FW881">
        <v>0</v>
      </c>
      <c r="FX881">
        <v>0</v>
      </c>
      <c r="FY881">
        <v>4</v>
      </c>
      <c r="FZ881">
        <v>6</v>
      </c>
      <c r="GA881">
        <v>0</v>
      </c>
      <c r="GB881">
        <v>5</v>
      </c>
      <c r="GC881">
        <v>0</v>
      </c>
      <c r="GD881">
        <v>0</v>
      </c>
      <c r="GE881">
        <v>3</v>
      </c>
      <c r="GF881">
        <v>0</v>
      </c>
      <c r="GG881">
        <v>0</v>
      </c>
      <c r="GH881">
        <v>0</v>
      </c>
      <c r="GI881">
        <v>0</v>
      </c>
      <c r="GJ881">
        <v>0</v>
      </c>
      <c r="GK881">
        <v>0</v>
      </c>
      <c r="GL881">
        <v>1</v>
      </c>
      <c r="GM881">
        <v>2</v>
      </c>
      <c r="GN881">
        <v>1</v>
      </c>
      <c r="GO881">
        <v>25</v>
      </c>
      <c r="GP881">
        <v>4</v>
      </c>
      <c r="GQ881">
        <v>98</v>
      </c>
      <c r="GR881">
        <v>45</v>
      </c>
      <c r="GS881">
        <v>36</v>
      </c>
      <c r="GT881">
        <v>3</v>
      </c>
      <c r="GU881">
        <v>0</v>
      </c>
      <c r="GV881">
        <v>0</v>
      </c>
      <c r="GW881">
        <v>0</v>
      </c>
      <c r="GX881">
        <v>0</v>
      </c>
      <c r="GY881">
        <v>1</v>
      </c>
      <c r="GZ881">
        <v>0</v>
      </c>
      <c r="HA881">
        <v>0</v>
      </c>
      <c r="HB881">
        <v>0</v>
      </c>
      <c r="HC881">
        <v>0</v>
      </c>
      <c r="HD881">
        <v>0</v>
      </c>
      <c r="HE881">
        <v>0</v>
      </c>
      <c r="HF881">
        <v>0</v>
      </c>
      <c r="HG881">
        <v>0</v>
      </c>
      <c r="HH881">
        <v>0</v>
      </c>
      <c r="HI881">
        <v>0</v>
      </c>
      <c r="HJ881">
        <v>0</v>
      </c>
      <c r="HK881">
        <v>0</v>
      </c>
      <c r="HL881">
        <v>0</v>
      </c>
      <c r="HM881">
        <v>4</v>
      </c>
      <c r="HN881">
        <v>1</v>
      </c>
      <c r="HO881">
        <v>0</v>
      </c>
      <c r="HP881">
        <v>0</v>
      </c>
      <c r="HQ881">
        <v>45</v>
      </c>
      <c r="HR881">
        <v>2</v>
      </c>
      <c r="HS881">
        <v>0</v>
      </c>
      <c r="HT881">
        <v>0</v>
      </c>
      <c r="HU881">
        <v>0</v>
      </c>
      <c r="HV881">
        <v>0</v>
      </c>
      <c r="HW881">
        <v>0</v>
      </c>
      <c r="HX881">
        <v>0</v>
      </c>
      <c r="HY881">
        <v>0</v>
      </c>
      <c r="HZ881">
        <v>1</v>
      </c>
      <c r="IA881">
        <v>0</v>
      </c>
      <c r="IB881">
        <v>0</v>
      </c>
      <c r="IC881">
        <v>1</v>
      </c>
      <c r="ID881">
        <v>0</v>
      </c>
      <c r="IE881">
        <v>2</v>
      </c>
    </row>
    <row r="882" spans="1:239">
      <c r="A882" t="s">
        <v>87</v>
      </c>
      <c r="B882" t="s">
        <v>70</v>
      </c>
      <c r="C882" t="str">
        <f>"066201"</f>
        <v>066201</v>
      </c>
      <c r="D882" t="s">
        <v>86</v>
      </c>
      <c r="E882">
        <v>28</v>
      </c>
      <c r="F882">
        <v>2107</v>
      </c>
      <c r="G882">
        <v>1630</v>
      </c>
      <c r="H882">
        <v>492</v>
      </c>
      <c r="I882">
        <v>1138</v>
      </c>
      <c r="J882">
        <v>1</v>
      </c>
      <c r="K882">
        <v>6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1138</v>
      </c>
      <c r="T882">
        <v>0</v>
      </c>
      <c r="U882">
        <v>0</v>
      </c>
      <c r="V882">
        <v>1138</v>
      </c>
      <c r="W882">
        <v>12</v>
      </c>
      <c r="X882">
        <v>4</v>
      </c>
      <c r="Y882">
        <v>8</v>
      </c>
      <c r="Z882">
        <v>0</v>
      </c>
      <c r="AA882">
        <v>1126</v>
      </c>
      <c r="AB882">
        <v>427</v>
      </c>
      <c r="AC882">
        <v>270</v>
      </c>
      <c r="AD882">
        <v>23</v>
      </c>
      <c r="AE882">
        <v>16</v>
      </c>
      <c r="AF882">
        <v>1</v>
      </c>
      <c r="AG882">
        <v>5</v>
      </c>
      <c r="AH882">
        <v>4</v>
      </c>
      <c r="AI882">
        <v>4</v>
      </c>
      <c r="AJ882">
        <v>1</v>
      </c>
      <c r="AK882">
        <v>21</v>
      </c>
      <c r="AL882">
        <v>12</v>
      </c>
      <c r="AM882">
        <v>2</v>
      </c>
      <c r="AN882">
        <v>3</v>
      </c>
      <c r="AO882">
        <v>1</v>
      </c>
      <c r="AP882">
        <v>26</v>
      </c>
      <c r="AQ882">
        <v>1</v>
      </c>
      <c r="AR882">
        <v>1</v>
      </c>
      <c r="AS882">
        <v>2</v>
      </c>
      <c r="AT882">
        <v>0</v>
      </c>
      <c r="AU882">
        <v>0</v>
      </c>
      <c r="AV882">
        <v>1</v>
      </c>
      <c r="AW882">
        <v>16</v>
      </c>
      <c r="AX882">
        <v>2</v>
      </c>
      <c r="AY882">
        <v>5</v>
      </c>
      <c r="AZ882">
        <v>10</v>
      </c>
      <c r="BA882">
        <v>427</v>
      </c>
      <c r="BB882">
        <v>210</v>
      </c>
      <c r="BC882">
        <v>153</v>
      </c>
      <c r="BD882">
        <v>31</v>
      </c>
      <c r="BE882">
        <v>4</v>
      </c>
      <c r="BF882">
        <v>1</v>
      </c>
      <c r="BG882">
        <v>6</v>
      </c>
      <c r="BH882">
        <v>1</v>
      </c>
      <c r="BI882">
        <v>2</v>
      </c>
      <c r="BJ882">
        <v>0</v>
      </c>
      <c r="BK882">
        <v>0</v>
      </c>
      <c r="BL882">
        <v>2</v>
      </c>
      <c r="BM882">
        <v>0</v>
      </c>
      <c r="BN882">
        <v>1</v>
      </c>
      <c r="BO882">
        <v>0</v>
      </c>
      <c r="BP882">
        <v>0</v>
      </c>
      <c r="BQ882">
        <v>0</v>
      </c>
      <c r="BR882">
        <v>0</v>
      </c>
      <c r="BS882">
        <v>2</v>
      </c>
      <c r="BT882">
        <v>0</v>
      </c>
      <c r="BU882">
        <v>1</v>
      </c>
      <c r="BV882">
        <v>2</v>
      </c>
      <c r="BW882">
        <v>0</v>
      </c>
      <c r="BX882">
        <v>1</v>
      </c>
      <c r="BY882">
        <v>0</v>
      </c>
      <c r="BZ882">
        <v>3</v>
      </c>
      <c r="CA882">
        <v>210</v>
      </c>
      <c r="CB882">
        <v>32</v>
      </c>
      <c r="CC882">
        <v>21</v>
      </c>
      <c r="CD882">
        <v>1</v>
      </c>
      <c r="CE882">
        <v>1</v>
      </c>
      <c r="CF882">
        <v>0</v>
      </c>
      <c r="CG882">
        <v>0</v>
      </c>
      <c r="CH882">
        <v>0</v>
      </c>
      <c r="CI882">
        <v>2</v>
      </c>
      <c r="CJ882">
        <v>0</v>
      </c>
      <c r="CK882">
        <v>0</v>
      </c>
      <c r="CL882">
        <v>2</v>
      </c>
      <c r="CM882">
        <v>0</v>
      </c>
      <c r="CN882">
        <v>0</v>
      </c>
      <c r="CO882">
        <v>0</v>
      </c>
      <c r="CP882">
        <v>5</v>
      </c>
      <c r="CQ882">
        <v>32</v>
      </c>
      <c r="CR882">
        <v>68</v>
      </c>
      <c r="CS882">
        <v>53</v>
      </c>
      <c r="CT882">
        <v>1</v>
      </c>
      <c r="CU882">
        <v>2</v>
      </c>
      <c r="CV882">
        <v>0</v>
      </c>
      <c r="CW882">
        <v>0</v>
      </c>
      <c r="CX882">
        <v>0</v>
      </c>
      <c r="CY882">
        <v>0</v>
      </c>
      <c r="CZ882">
        <v>0</v>
      </c>
      <c r="DA882">
        <v>1</v>
      </c>
      <c r="DB882">
        <v>1</v>
      </c>
      <c r="DC882">
        <v>1</v>
      </c>
      <c r="DD882">
        <v>0</v>
      </c>
      <c r="DE882">
        <v>0</v>
      </c>
      <c r="DF882">
        <v>3</v>
      </c>
      <c r="DG882">
        <v>0</v>
      </c>
      <c r="DH882">
        <v>0</v>
      </c>
      <c r="DI882">
        <v>0</v>
      </c>
      <c r="DJ882">
        <v>1</v>
      </c>
      <c r="DK882">
        <v>0</v>
      </c>
      <c r="DL882">
        <v>0</v>
      </c>
      <c r="DM882">
        <v>0</v>
      </c>
      <c r="DN882">
        <v>0</v>
      </c>
      <c r="DO882">
        <v>0</v>
      </c>
      <c r="DP882">
        <v>5</v>
      </c>
      <c r="DQ882">
        <v>68</v>
      </c>
      <c r="DR882">
        <v>57</v>
      </c>
      <c r="DS882">
        <v>11</v>
      </c>
      <c r="DT882">
        <v>2</v>
      </c>
      <c r="DU882">
        <v>0</v>
      </c>
      <c r="DV882">
        <v>5</v>
      </c>
      <c r="DW882">
        <v>7</v>
      </c>
      <c r="DX882">
        <v>0</v>
      </c>
      <c r="DY882">
        <v>10</v>
      </c>
      <c r="DZ882">
        <v>0</v>
      </c>
      <c r="EA882">
        <v>10</v>
      </c>
      <c r="EB882">
        <v>0</v>
      </c>
      <c r="EC882">
        <v>0</v>
      </c>
      <c r="ED882">
        <v>0</v>
      </c>
      <c r="EE882">
        <v>7</v>
      </c>
      <c r="EF882">
        <v>0</v>
      </c>
      <c r="EG882">
        <v>0</v>
      </c>
      <c r="EH882">
        <v>0</v>
      </c>
      <c r="EI882">
        <v>0</v>
      </c>
      <c r="EJ882">
        <v>0</v>
      </c>
      <c r="EK882">
        <v>1</v>
      </c>
      <c r="EL882">
        <v>0</v>
      </c>
      <c r="EM882">
        <v>0</v>
      </c>
      <c r="EN882">
        <v>1</v>
      </c>
      <c r="EO882">
        <v>2</v>
      </c>
      <c r="EP882">
        <v>1</v>
      </c>
      <c r="EQ882">
        <v>57</v>
      </c>
      <c r="ER882">
        <v>97</v>
      </c>
      <c r="ES882">
        <v>32</v>
      </c>
      <c r="ET882">
        <v>8</v>
      </c>
      <c r="EU882">
        <v>1</v>
      </c>
      <c r="EV882">
        <v>33</v>
      </c>
      <c r="EW882">
        <v>0</v>
      </c>
      <c r="EX882">
        <v>2</v>
      </c>
      <c r="EY882">
        <v>1</v>
      </c>
      <c r="EZ882">
        <v>9</v>
      </c>
      <c r="FA882">
        <v>0</v>
      </c>
      <c r="FB882">
        <v>1</v>
      </c>
      <c r="FC882">
        <v>2</v>
      </c>
      <c r="FD882">
        <v>0</v>
      </c>
      <c r="FE882">
        <v>0</v>
      </c>
      <c r="FF882">
        <v>1</v>
      </c>
      <c r="FG882">
        <v>0</v>
      </c>
      <c r="FH882">
        <v>2</v>
      </c>
      <c r="FI882">
        <v>0</v>
      </c>
      <c r="FJ882">
        <v>0</v>
      </c>
      <c r="FK882">
        <v>0</v>
      </c>
      <c r="FL882">
        <v>0</v>
      </c>
      <c r="FM882">
        <v>0</v>
      </c>
      <c r="FN882">
        <v>0</v>
      </c>
      <c r="FO882">
        <v>1</v>
      </c>
      <c r="FP882">
        <v>4</v>
      </c>
      <c r="FQ882">
        <v>97</v>
      </c>
      <c r="FR882">
        <v>152</v>
      </c>
      <c r="FS882">
        <v>26</v>
      </c>
      <c r="FT882">
        <v>11</v>
      </c>
      <c r="FU882">
        <v>29</v>
      </c>
      <c r="FV882">
        <v>11</v>
      </c>
      <c r="FW882">
        <v>1</v>
      </c>
      <c r="FX882">
        <v>0</v>
      </c>
      <c r="FY882">
        <v>4</v>
      </c>
      <c r="FZ882">
        <v>11</v>
      </c>
      <c r="GA882">
        <v>1</v>
      </c>
      <c r="GB882">
        <v>4</v>
      </c>
      <c r="GC882">
        <v>10</v>
      </c>
      <c r="GD882">
        <v>0</v>
      </c>
      <c r="GE882">
        <v>2</v>
      </c>
      <c r="GF882">
        <v>3</v>
      </c>
      <c r="GG882">
        <v>0</v>
      </c>
      <c r="GH882">
        <v>1</v>
      </c>
      <c r="GI882">
        <v>1</v>
      </c>
      <c r="GJ882">
        <v>1</v>
      </c>
      <c r="GK882">
        <v>1</v>
      </c>
      <c r="GL882">
        <v>0</v>
      </c>
      <c r="GM882">
        <v>1</v>
      </c>
      <c r="GN882">
        <v>0</v>
      </c>
      <c r="GO882">
        <v>33</v>
      </c>
      <c r="GP882">
        <v>1</v>
      </c>
      <c r="GQ882">
        <v>152</v>
      </c>
      <c r="GR882">
        <v>83</v>
      </c>
      <c r="GS882">
        <v>57</v>
      </c>
      <c r="GT882">
        <v>4</v>
      </c>
      <c r="GU882">
        <v>0</v>
      </c>
      <c r="GV882">
        <v>1</v>
      </c>
      <c r="GW882">
        <v>1</v>
      </c>
      <c r="GX882">
        <v>0</v>
      </c>
      <c r="GY882">
        <v>0</v>
      </c>
      <c r="GZ882">
        <v>0</v>
      </c>
      <c r="HA882">
        <v>2</v>
      </c>
      <c r="HB882">
        <v>2</v>
      </c>
      <c r="HC882">
        <v>0</v>
      </c>
      <c r="HD882">
        <v>0</v>
      </c>
      <c r="HE882">
        <v>1</v>
      </c>
      <c r="HF882">
        <v>2</v>
      </c>
      <c r="HG882">
        <v>2</v>
      </c>
      <c r="HH882">
        <v>1</v>
      </c>
      <c r="HI882">
        <v>0</v>
      </c>
      <c r="HJ882">
        <v>0</v>
      </c>
      <c r="HK882">
        <v>0</v>
      </c>
      <c r="HL882">
        <v>0</v>
      </c>
      <c r="HM882">
        <v>5</v>
      </c>
      <c r="HN882">
        <v>3</v>
      </c>
      <c r="HO882">
        <v>0</v>
      </c>
      <c r="HP882">
        <v>2</v>
      </c>
      <c r="HQ882">
        <v>83</v>
      </c>
      <c r="HR882">
        <v>0</v>
      </c>
      <c r="HS882">
        <v>0</v>
      </c>
      <c r="HT882">
        <v>0</v>
      </c>
      <c r="HU882">
        <v>0</v>
      </c>
      <c r="HV882">
        <v>0</v>
      </c>
      <c r="HW882">
        <v>0</v>
      </c>
      <c r="HX882">
        <v>0</v>
      </c>
      <c r="HY882">
        <v>0</v>
      </c>
      <c r="HZ882">
        <v>0</v>
      </c>
      <c r="IA882">
        <v>0</v>
      </c>
      <c r="IB882">
        <v>0</v>
      </c>
      <c r="IC882">
        <v>0</v>
      </c>
      <c r="ID882">
        <v>0</v>
      </c>
      <c r="IE882">
        <v>0</v>
      </c>
    </row>
    <row r="883" spans="1:239">
      <c r="A883" t="s">
        <v>85</v>
      </c>
      <c r="B883" t="s">
        <v>70</v>
      </c>
      <c r="C883" t="str">
        <f>"066201"</f>
        <v>066201</v>
      </c>
      <c r="D883" t="s">
        <v>84</v>
      </c>
      <c r="E883">
        <v>29</v>
      </c>
      <c r="F883">
        <v>1591</v>
      </c>
      <c r="G883">
        <v>1240</v>
      </c>
      <c r="H883">
        <v>432</v>
      </c>
      <c r="I883">
        <v>808</v>
      </c>
      <c r="J883">
        <v>0</v>
      </c>
      <c r="K883">
        <v>2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808</v>
      </c>
      <c r="T883">
        <v>0</v>
      </c>
      <c r="U883">
        <v>0</v>
      </c>
      <c r="V883">
        <v>808</v>
      </c>
      <c r="W883">
        <v>11</v>
      </c>
      <c r="X883">
        <v>10</v>
      </c>
      <c r="Y883">
        <v>1</v>
      </c>
      <c r="Z883">
        <v>0</v>
      </c>
      <c r="AA883">
        <v>797</v>
      </c>
      <c r="AB883">
        <v>296</v>
      </c>
      <c r="AC883">
        <v>192</v>
      </c>
      <c r="AD883">
        <v>15</v>
      </c>
      <c r="AE883">
        <v>14</v>
      </c>
      <c r="AF883">
        <v>4</v>
      </c>
      <c r="AG883">
        <v>4</v>
      </c>
      <c r="AH883">
        <v>1</v>
      </c>
      <c r="AI883">
        <v>1</v>
      </c>
      <c r="AJ883">
        <v>3</v>
      </c>
      <c r="AK883">
        <v>10</v>
      </c>
      <c r="AL883">
        <v>4</v>
      </c>
      <c r="AM883">
        <v>1</v>
      </c>
      <c r="AN883">
        <v>0</v>
      </c>
      <c r="AO883">
        <v>0</v>
      </c>
      <c r="AP883">
        <v>36</v>
      </c>
      <c r="AQ883">
        <v>0</v>
      </c>
      <c r="AR883">
        <v>0</v>
      </c>
      <c r="AS883">
        <v>3</v>
      </c>
      <c r="AT883">
        <v>1</v>
      </c>
      <c r="AU883">
        <v>0</v>
      </c>
      <c r="AV883">
        <v>0</v>
      </c>
      <c r="AW883">
        <v>7</v>
      </c>
      <c r="AX883">
        <v>0</v>
      </c>
      <c r="AY883">
        <v>0</v>
      </c>
      <c r="AZ883">
        <v>0</v>
      </c>
      <c r="BA883">
        <v>296</v>
      </c>
      <c r="BB883">
        <v>184</v>
      </c>
      <c r="BC883">
        <v>144</v>
      </c>
      <c r="BD883">
        <v>18</v>
      </c>
      <c r="BE883">
        <v>3</v>
      </c>
      <c r="BF883">
        <v>1</v>
      </c>
      <c r="BG883">
        <v>2</v>
      </c>
      <c r="BH883">
        <v>3</v>
      </c>
      <c r="BI883">
        <v>1</v>
      </c>
      <c r="BJ883">
        <v>0</v>
      </c>
      <c r="BK883">
        <v>0</v>
      </c>
      <c r="BL883">
        <v>0</v>
      </c>
      <c r="BM883">
        <v>0</v>
      </c>
      <c r="BN883">
        <v>1</v>
      </c>
      <c r="BO883">
        <v>1</v>
      </c>
      <c r="BP883">
        <v>1</v>
      </c>
      <c r="BQ883">
        <v>0</v>
      </c>
      <c r="BR883">
        <v>1</v>
      </c>
      <c r="BS883">
        <v>0</v>
      </c>
      <c r="BT883">
        <v>0</v>
      </c>
      <c r="BU883">
        <v>2</v>
      </c>
      <c r="BV883">
        <v>1</v>
      </c>
      <c r="BW883">
        <v>1</v>
      </c>
      <c r="BX883">
        <v>3</v>
      </c>
      <c r="BY883">
        <v>1</v>
      </c>
      <c r="BZ883">
        <v>0</v>
      </c>
      <c r="CA883">
        <v>184</v>
      </c>
      <c r="CB883">
        <v>33</v>
      </c>
      <c r="CC883">
        <v>17</v>
      </c>
      <c r="CD883">
        <v>3</v>
      </c>
      <c r="CE883">
        <v>4</v>
      </c>
      <c r="CF883">
        <v>2</v>
      </c>
      <c r="CG883">
        <v>2</v>
      </c>
      <c r="CH883">
        <v>0</v>
      </c>
      <c r="CI883">
        <v>0</v>
      </c>
      <c r="CJ883">
        <v>0</v>
      </c>
      <c r="CK883">
        <v>0</v>
      </c>
      <c r="CL883">
        <v>1</v>
      </c>
      <c r="CM883">
        <v>1</v>
      </c>
      <c r="CN883">
        <v>0</v>
      </c>
      <c r="CO883">
        <v>0</v>
      </c>
      <c r="CP883">
        <v>3</v>
      </c>
      <c r="CQ883">
        <v>33</v>
      </c>
      <c r="CR883">
        <v>25</v>
      </c>
      <c r="CS883">
        <v>16</v>
      </c>
      <c r="CT883">
        <v>0</v>
      </c>
      <c r="CU883">
        <v>1</v>
      </c>
      <c r="CV883">
        <v>0</v>
      </c>
      <c r="CW883">
        <v>2</v>
      </c>
      <c r="CX883">
        <v>0</v>
      </c>
      <c r="CY883">
        <v>0</v>
      </c>
      <c r="CZ883">
        <v>0</v>
      </c>
      <c r="DA883">
        <v>0</v>
      </c>
      <c r="DB883">
        <v>1</v>
      </c>
      <c r="DC883">
        <v>1</v>
      </c>
      <c r="DD883">
        <v>0</v>
      </c>
      <c r="DE883">
        <v>0</v>
      </c>
      <c r="DF883">
        <v>0</v>
      </c>
      <c r="DG883">
        <v>0</v>
      </c>
      <c r="DH883">
        <v>0</v>
      </c>
      <c r="DI883">
        <v>0</v>
      </c>
      <c r="DJ883">
        <v>0</v>
      </c>
      <c r="DK883">
        <v>1</v>
      </c>
      <c r="DL883">
        <v>0</v>
      </c>
      <c r="DM883">
        <v>0</v>
      </c>
      <c r="DN883">
        <v>1</v>
      </c>
      <c r="DO883">
        <v>1</v>
      </c>
      <c r="DP883">
        <v>1</v>
      </c>
      <c r="DQ883">
        <v>25</v>
      </c>
      <c r="DR883">
        <v>48</v>
      </c>
      <c r="DS883">
        <v>6</v>
      </c>
      <c r="DT883">
        <v>2</v>
      </c>
      <c r="DU883">
        <v>2</v>
      </c>
      <c r="DV883">
        <v>3</v>
      </c>
      <c r="DW883">
        <v>2</v>
      </c>
      <c r="DX883">
        <v>1</v>
      </c>
      <c r="DY883">
        <v>12</v>
      </c>
      <c r="DZ883">
        <v>0</v>
      </c>
      <c r="EA883">
        <v>9</v>
      </c>
      <c r="EB883">
        <v>0</v>
      </c>
      <c r="EC883">
        <v>1</v>
      </c>
      <c r="ED883">
        <v>1</v>
      </c>
      <c r="EE883">
        <v>3</v>
      </c>
      <c r="EF883">
        <v>0</v>
      </c>
      <c r="EG883">
        <v>0</v>
      </c>
      <c r="EH883">
        <v>1</v>
      </c>
      <c r="EI883">
        <v>0</v>
      </c>
      <c r="EJ883">
        <v>0</v>
      </c>
      <c r="EK883">
        <v>0</v>
      </c>
      <c r="EL883">
        <v>0</v>
      </c>
      <c r="EM883">
        <v>0</v>
      </c>
      <c r="EN883">
        <v>0</v>
      </c>
      <c r="EO883">
        <v>4</v>
      </c>
      <c r="EP883">
        <v>1</v>
      </c>
      <c r="EQ883">
        <v>48</v>
      </c>
      <c r="ER883">
        <v>78</v>
      </c>
      <c r="ES883">
        <v>16</v>
      </c>
      <c r="ET883">
        <v>8</v>
      </c>
      <c r="EU883">
        <v>3</v>
      </c>
      <c r="EV883">
        <v>31</v>
      </c>
      <c r="EW883">
        <v>0</v>
      </c>
      <c r="EX883">
        <v>2</v>
      </c>
      <c r="EY883">
        <v>1</v>
      </c>
      <c r="EZ883">
        <v>6</v>
      </c>
      <c r="FA883">
        <v>0</v>
      </c>
      <c r="FB883">
        <v>1</v>
      </c>
      <c r="FC883">
        <v>1</v>
      </c>
      <c r="FD883">
        <v>2</v>
      </c>
      <c r="FE883">
        <v>0</v>
      </c>
      <c r="FF883">
        <v>0</v>
      </c>
      <c r="FG883">
        <v>0</v>
      </c>
      <c r="FH883">
        <v>2</v>
      </c>
      <c r="FI883">
        <v>0</v>
      </c>
      <c r="FJ883">
        <v>0</v>
      </c>
      <c r="FK883">
        <v>0</v>
      </c>
      <c r="FL883">
        <v>1</v>
      </c>
      <c r="FM883">
        <v>2</v>
      </c>
      <c r="FN883">
        <v>0</v>
      </c>
      <c r="FO883">
        <v>0</v>
      </c>
      <c r="FP883">
        <v>2</v>
      </c>
      <c r="FQ883">
        <v>78</v>
      </c>
      <c r="FR883">
        <v>101</v>
      </c>
      <c r="FS883">
        <v>13</v>
      </c>
      <c r="FT883">
        <v>6</v>
      </c>
      <c r="FU883">
        <v>10</v>
      </c>
      <c r="FV883">
        <v>5</v>
      </c>
      <c r="FW883">
        <v>3</v>
      </c>
      <c r="FX883">
        <v>0</v>
      </c>
      <c r="FY883">
        <v>3</v>
      </c>
      <c r="FZ883">
        <v>5</v>
      </c>
      <c r="GA883">
        <v>1</v>
      </c>
      <c r="GB883">
        <v>8</v>
      </c>
      <c r="GC883">
        <v>3</v>
      </c>
      <c r="GD883">
        <v>0</v>
      </c>
      <c r="GE883">
        <v>1</v>
      </c>
      <c r="GF883">
        <v>3</v>
      </c>
      <c r="GG883">
        <v>1</v>
      </c>
      <c r="GH883">
        <v>0</v>
      </c>
      <c r="GI883">
        <v>1</v>
      </c>
      <c r="GJ883">
        <v>1</v>
      </c>
      <c r="GK883">
        <v>1</v>
      </c>
      <c r="GL883">
        <v>0</v>
      </c>
      <c r="GM883">
        <v>0</v>
      </c>
      <c r="GN883">
        <v>5</v>
      </c>
      <c r="GO883">
        <v>29</v>
      </c>
      <c r="GP883">
        <v>2</v>
      </c>
      <c r="GQ883">
        <v>101</v>
      </c>
      <c r="GR883">
        <v>32</v>
      </c>
      <c r="GS883">
        <v>21</v>
      </c>
      <c r="GT883">
        <v>2</v>
      </c>
      <c r="GU883">
        <v>1</v>
      </c>
      <c r="GV883">
        <v>0</v>
      </c>
      <c r="GW883">
        <v>1</v>
      </c>
      <c r="GX883">
        <v>0</v>
      </c>
      <c r="GY883">
        <v>1</v>
      </c>
      <c r="GZ883">
        <v>0</v>
      </c>
      <c r="HA883">
        <v>0</v>
      </c>
      <c r="HB883">
        <v>1</v>
      </c>
      <c r="HC883">
        <v>0</v>
      </c>
      <c r="HD883">
        <v>0</v>
      </c>
      <c r="HE883">
        <v>0</v>
      </c>
      <c r="HF883">
        <v>0</v>
      </c>
      <c r="HG883">
        <v>2</v>
      </c>
      <c r="HH883">
        <v>0</v>
      </c>
      <c r="HI883">
        <v>0</v>
      </c>
      <c r="HJ883">
        <v>0</v>
      </c>
      <c r="HK883">
        <v>0</v>
      </c>
      <c r="HL883">
        <v>0</v>
      </c>
      <c r="HM883">
        <v>1</v>
      </c>
      <c r="HN883">
        <v>2</v>
      </c>
      <c r="HO883">
        <v>0</v>
      </c>
      <c r="HP883">
        <v>0</v>
      </c>
      <c r="HQ883">
        <v>32</v>
      </c>
      <c r="HR883">
        <v>0</v>
      </c>
      <c r="HS883">
        <v>0</v>
      </c>
      <c r="HT883">
        <v>0</v>
      </c>
      <c r="HU883">
        <v>0</v>
      </c>
      <c r="HV883">
        <v>0</v>
      </c>
      <c r="HW883">
        <v>0</v>
      </c>
      <c r="HX883">
        <v>0</v>
      </c>
      <c r="HY883">
        <v>0</v>
      </c>
      <c r="HZ883">
        <v>0</v>
      </c>
      <c r="IA883">
        <v>0</v>
      </c>
      <c r="IB883">
        <v>0</v>
      </c>
      <c r="IC883">
        <v>0</v>
      </c>
      <c r="ID883">
        <v>0</v>
      </c>
      <c r="IE883">
        <v>0</v>
      </c>
    </row>
    <row r="884" spans="1:239">
      <c r="A884" t="s">
        <v>83</v>
      </c>
      <c r="B884" t="s">
        <v>70</v>
      </c>
      <c r="C884" t="str">
        <f>"066201"</f>
        <v>066201</v>
      </c>
      <c r="D884" t="s">
        <v>82</v>
      </c>
      <c r="E884">
        <v>30</v>
      </c>
      <c r="F884">
        <v>1662</v>
      </c>
      <c r="G884">
        <v>1230</v>
      </c>
      <c r="H884">
        <v>399</v>
      </c>
      <c r="I884">
        <v>831</v>
      </c>
      <c r="J884">
        <v>0</v>
      </c>
      <c r="K884">
        <v>3</v>
      </c>
      <c r="L884">
        <v>4</v>
      </c>
      <c r="M884">
        <v>4</v>
      </c>
      <c r="N884">
        <v>0</v>
      </c>
      <c r="O884">
        <v>0</v>
      </c>
      <c r="P884">
        <v>0</v>
      </c>
      <c r="Q884">
        <v>0</v>
      </c>
      <c r="R884">
        <v>4</v>
      </c>
      <c r="S884">
        <v>835</v>
      </c>
      <c r="T884">
        <v>4</v>
      </c>
      <c r="U884">
        <v>0</v>
      </c>
      <c r="V884">
        <v>835</v>
      </c>
      <c r="W884">
        <v>25</v>
      </c>
      <c r="X884">
        <v>15</v>
      </c>
      <c r="Y884">
        <v>10</v>
      </c>
      <c r="Z884">
        <v>0</v>
      </c>
      <c r="AA884">
        <v>810</v>
      </c>
      <c r="AB884">
        <v>321</v>
      </c>
      <c r="AC884">
        <v>204</v>
      </c>
      <c r="AD884">
        <v>8</v>
      </c>
      <c r="AE884">
        <v>18</v>
      </c>
      <c r="AF884">
        <v>2</v>
      </c>
      <c r="AG884">
        <v>4</v>
      </c>
      <c r="AH884">
        <v>2</v>
      </c>
      <c r="AI884">
        <v>0</v>
      </c>
      <c r="AJ884">
        <v>3</v>
      </c>
      <c r="AK884">
        <v>16</v>
      </c>
      <c r="AL884">
        <v>7</v>
      </c>
      <c r="AM884">
        <v>1</v>
      </c>
      <c r="AN884">
        <v>2</v>
      </c>
      <c r="AO884">
        <v>0</v>
      </c>
      <c r="AP884">
        <v>32</v>
      </c>
      <c r="AQ884">
        <v>2</v>
      </c>
      <c r="AR884">
        <v>1</v>
      </c>
      <c r="AS884">
        <v>0</v>
      </c>
      <c r="AT884">
        <v>2</v>
      </c>
      <c r="AU884">
        <v>0</v>
      </c>
      <c r="AV884">
        <v>1</v>
      </c>
      <c r="AW884">
        <v>11</v>
      </c>
      <c r="AX884">
        <v>0</v>
      </c>
      <c r="AY884">
        <v>2</v>
      </c>
      <c r="AZ884">
        <v>3</v>
      </c>
      <c r="BA884">
        <v>321</v>
      </c>
      <c r="BB884">
        <v>163</v>
      </c>
      <c r="BC884">
        <v>113</v>
      </c>
      <c r="BD884">
        <v>33</v>
      </c>
      <c r="BE884">
        <v>0</v>
      </c>
      <c r="BF884">
        <v>1</v>
      </c>
      <c r="BG884">
        <v>7</v>
      </c>
      <c r="BH884">
        <v>1</v>
      </c>
      <c r="BI884">
        <v>1</v>
      </c>
      <c r="BJ884">
        <v>0</v>
      </c>
      <c r="BK884">
        <v>0</v>
      </c>
      <c r="BL884">
        <v>1</v>
      </c>
      <c r="BM884">
        <v>1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1</v>
      </c>
      <c r="BT884">
        <v>0</v>
      </c>
      <c r="BU884">
        <v>0</v>
      </c>
      <c r="BV884">
        <v>1</v>
      </c>
      <c r="BW884">
        <v>2</v>
      </c>
      <c r="BX884">
        <v>0</v>
      </c>
      <c r="BY884">
        <v>1</v>
      </c>
      <c r="BZ884">
        <v>0</v>
      </c>
      <c r="CA884">
        <v>163</v>
      </c>
      <c r="CB884">
        <v>44</v>
      </c>
      <c r="CC884">
        <v>28</v>
      </c>
      <c r="CD884">
        <v>1</v>
      </c>
      <c r="CE884">
        <v>5</v>
      </c>
      <c r="CF884">
        <v>1</v>
      </c>
      <c r="CG884">
        <v>1</v>
      </c>
      <c r="CH884">
        <v>0</v>
      </c>
      <c r="CI884">
        <v>1</v>
      </c>
      <c r="CJ884">
        <v>0</v>
      </c>
      <c r="CK884">
        <v>1</v>
      </c>
      <c r="CL884">
        <v>3</v>
      </c>
      <c r="CM884">
        <v>0</v>
      </c>
      <c r="CN884">
        <v>0</v>
      </c>
      <c r="CO884">
        <v>0</v>
      </c>
      <c r="CP884">
        <v>3</v>
      </c>
      <c r="CQ884">
        <v>44</v>
      </c>
      <c r="CR884">
        <v>28</v>
      </c>
      <c r="CS884">
        <v>16</v>
      </c>
      <c r="CT884">
        <v>1</v>
      </c>
      <c r="CU884">
        <v>1</v>
      </c>
      <c r="CV884">
        <v>0</v>
      </c>
      <c r="CW884">
        <v>0</v>
      </c>
      <c r="CX884">
        <v>0</v>
      </c>
      <c r="CY884">
        <v>0</v>
      </c>
      <c r="CZ884">
        <v>0</v>
      </c>
      <c r="DA884">
        <v>0</v>
      </c>
      <c r="DB884">
        <v>0</v>
      </c>
      <c r="DC884">
        <v>3</v>
      </c>
      <c r="DD884">
        <v>0</v>
      </c>
      <c r="DE884">
        <v>1</v>
      </c>
      <c r="DF884">
        <v>0</v>
      </c>
      <c r="DG884">
        <v>0</v>
      </c>
      <c r="DH884">
        <v>0</v>
      </c>
      <c r="DI884">
        <v>0</v>
      </c>
      <c r="DJ884">
        <v>0</v>
      </c>
      <c r="DK884">
        <v>0</v>
      </c>
      <c r="DL884">
        <v>0</v>
      </c>
      <c r="DM884">
        <v>0</v>
      </c>
      <c r="DN884">
        <v>1</v>
      </c>
      <c r="DO884">
        <v>0</v>
      </c>
      <c r="DP884">
        <v>5</v>
      </c>
      <c r="DQ884">
        <v>28</v>
      </c>
      <c r="DR884">
        <v>40</v>
      </c>
      <c r="DS884">
        <v>9</v>
      </c>
      <c r="DT884">
        <v>0</v>
      </c>
      <c r="DU884">
        <v>1</v>
      </c>
      <c r="DV884">
        <v>3</v>
      </c>
      <c r="DW884">
        <v>3</v>
      </c>
      <c r="DX884">
        <v>0</v>
      </c>
      <c r="DY884">
        <v>12</v>
      </c>
      <c r="DZ884">
        <v>0</v>
      </c>
      <c r="EA884">
        <v>7</v>
      </c>
      <c r="EB884">
        <v>0</v>
      </c>
      <c r="EC884">
        <v>1</v>
      </c>
      <c r="ED884">
        <v>0</v>
      </c>
      <c r="EE884">
        <v>2</v>
      </c>
      <c r="EF884">
        <v>0</v>
      </c>
      <c r="EG884">
        <v>0</v>
      </c>
      <c r="EH884">
        <v>1</v>
      </c>
      <c r="EI884">
        <v>0</v>
      </c>
      <c r="EJ884">
        <v>0</v>
      </c>
      <c r="EK884">
        <v>0</v>
      </c>
      <c r="EL884">
        <v>0</v>
      </c>
      <c r="EM884">
        <v>0</v>
      </c>
      <c r="EN884">
        <v>0</v>
      </c>
      <c r="EO884">
        <v>1</v>
      </c>
      <c r="EP884">
        <v>0</v>
      </c>
      <c r="EQ884">
        <v>40</v>
      </c>
      <c r="ER884">
        <v>84</v>
      </c>
      <c r="ES884">
        <v>22</v>
      </c>
      <c r="ET884">
        <v>7</v>
      </c>
      <c r="EU884">
        <v>1</v>
      </c>
      <c r="EV884">
        <v>27</v>
      </c>
      <c r="EW884">
        <v>0</v>
      </c>
      <c r="EX884">
        <v>3</v>
      </c>
      <c r="EY884">
        <v>0</v>
      </c>
      <c r="EZ884">
        <v>11</v>
      </c>
      <c r="FA884">
        <v>0</v>
      </c>
      <c r="FB884">
        <v>2</v>
      </c>
      <c r="FC884">
        <v>1</v>
      </c>
      <c r="FD884">
        <v>0</v>
      </c>
      <c r="FE884">
        <v>0</v>
      </c>
      <c r="FF884">
        <v>0</v>
      </c>
      <c r="FG884">
        <v>1</v>
      </c>
      <c r="FH884">
        <v>4</v>
      </c>
      <c r="FI884">
        <v>0</v>
      </c>
      <c r="FJ884">
        <v>0</v>
      </c>
      <c r="FK884">
        <v>0</v>
      </c>
      <c r="FL884">
        <v>0</v>
      </c>
      <c r="FM884">
        <v>3</v>
      </c>
      <c r="FN884">
        <v>0</v>
      </c>
      <c r="FO884">
        <v>1</v>
      </c>
      <c r="FP884">
        <v>1</v>
      </c>
      <c r="FQ884">
        <v>84</v>
      </c>
      <c r="FR884">
        <v>87</v>
      </c>
      <c r="FS884">
        <v>16</v>
      </c>
      <c r="FT884">
        <v>6</v>
      </c>
      <c r="FU884">
        <v>17</v>
      </c>
      <c r="FV884">
        <v>4</v>
      </c>
      <c r="FW884">
        <v>0</v>
      </c>
      <c r="FX884">
        <v>1</v>
      </c>
      <c r="FY884">
        <v>1</v>
      </c>
      <c r="FZ884">
        <v>7</v>
      </c>
      <c r="GA884">
        <v>0</v>
      </c>
      <c r="GB884">
        <v>1</v>
      </c>
      <c r="GC884">
        <v>5</v>
      </c>
      <c r="GD884">
        <v>0</v>
      </c>
      <c r="GE884">
        <v>3</v>
      </c>
      <c r="GF884">
        <v>0</v>
      </c>
      <c r="GG884">
        <v>0</v>
      </c>
      <c r="GH884">
        <v>0</v>
      </c>
      <c r="GI884">
        <v>0</v>
      </c>
      <c r="GJ884">
        <v>0</v>
      </c>
      <c r="GK884">
        <v>1</v>
      </c>
      <c r="GL884">
        <v>0</v>
      </c>
      <c r="GM884">
        <v>1</v>
      </c>
      <c r="GN884">
        <v>0</v>
      </c>
      <c r="GO884">
        <v>22</v>
      </c>
      <c r="GP884">
        <v>2</v>
      </c>
      <c r="GQ884">
        <v>87</v>
      </c>
      <c r="GR884">
        <v>43</v>
      </c>
      <c r="GS884">
        <v>25</v>
      </c>
      <c r="GT884">
        <v>1</v>
      </c>
      <c r="GU884">
        <v>3</v>
      </c>
      <c r="GV884">
        <v>0</v>
      </c>
      <c r="GW884">
        <v>3</v>
      </c>
      <c r="GX884">
        <v>0</v>
      </c>
      <c r="GY884">
        <v>0</v>
      </c>
      <c r="GZ884">
        <v>0</v>
      </c>
      <c r="HA884">
        <v>0</v>
      </c>
      <c r="HB884">
        <v>0</v>
      </c>
      <c r="HC884">
        <v>5</v>
      </c>
      <c r="HD884">
        <v>0</v>
      </c>
      <c r="HE884">
        <v>0</v>
      </c>
      <c r="HF884">
        <v>0</v>
      </c>
      <c r="HG884">
        <v>4</v>
      </c>
      <c r="HH884">
        <v>0</v>
      </c>
      <c r="HI884">
        <v>0</v>
      </c>
      <c r="HJ884">
        <v>0</v>
      </c>
      <c r="HK884">
        <v>0</v>
      </c>
      <c r="HL884">
        <v>0</v>
      </c>
      <c r="HM884">
        <v>1</v>
      </c>
      <c r="HN884">
        <v>1</v>
      </c>
      <c r="HO884">
        <v>0</v>
      </c>
      <c r="HP884">
        <v>0</v>
      </c>
      <c r="HQ884">
        <v>43</v>
      </c>
      <c r="HR884">
        <v>0</v>
      </c>
      <c r="HS884">
        <v>0</v>
      </c>
      <c r="HT884">
        <v>0</v>
      </c>
      <c r="HU884">
        <v>0</v>
      </c>
      <c r="HV884">
        <v>0</v>
      </c>
      <c r="HW884">
        <v>0</v>
      </c>
      <c r="HX884">
        <v>0</v>
      </c>
      <c r="HY884">
        <v>0</v>
      </c>
      <c r="HZ884">
        <v>0</v>
      </c>
      <c r="IA884">
        <v>0</v>
      </c>
      <c r="IB884">
        <v>0</v>
      </c>
      <c r="IC884">
        <v>0</v>
      </c>
      <c r="ID884">
        <v>0</v>
      </c>
      <c r="IE884">
        <v>0</v>
      </c>
    </row>
    <row r="885" spans="1:239">
      <c r="A885" t="s">
        <v>81</v>
      </c>
      <c r="B885" t="s">
        <v>70</v>
      </c>
      <c r="C885" t="str">
        <f>"066201"</f>
        <v>066201</v>
      </c>
      <c r="D885" t="s">
        <v>80</v>
      </c>
      <c r="E885">
        <v>31</v>
      </c>
      <c r="F885">
        <v>1754</v>
      </c>
      <c r="G885">
        <v>1360</v>
      </c>
      <c r="H885">
        <v>456</v>
      </c>
      <c r="I885">
        <v>904</v>
      </c>
      <c r="J885">
        <v>1</v>
      </c>
      <c r="K885">
        <v>9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904</v>
      </c>
      <c r="T885">
        <v>0</v>
      </c>
      <c r="U885">
        <v>0</v>
      </c>
      <c r="V885">
        <v>904</v>
      </c>
      <c r="W885">
        <v>8</v>
      </c>
      <c r="X885">
        <v>6</v>
      </c>
      <c r="Y885">
        <v>2</v>
      </c>
      <c r="Z885">
        <v>0</v>
      </c>
      <c r="AA885">
        <v>896</v>
      </c>
      <c r="AB885">
        <v>374</v>
      </c>
      <c r="AC885">
        <v>231</v>
      </c>
      <c r="AD885">
        <v>11</v>
      </c>
      <c r="AE885">
        <v>19</v>
      </c>
      <c r="AF885">
        <v>4</v>
      </c>
      <c r="AG885">
        <v>6</v>
      </c>
      <c r="AH885">
        <v>1</v>
      </c>
      <c r="AI885">
        <v>2</v>
      </c>
      <c r="AJ885">
        <v>1</v>
      </c>
      <c r="AK885">
        <v>31</v>
      </c>
      <c r="AL885">
        <v>11</v>
      </c>
      <c r="AM885">
        <v>0</v>
      </c>
      <c r="AN885">
        <v>1</v>
      </c>
      <c r="AO885">
        <v>1</v>
      </c>
      <c r="AP885">
        <v>40</v>
      </c>
      <c r="AQ885">
        <v>1</v>
      </c>
      <c r="AR885">
        <v>1</v>
      </c>
      <c r="AS885">
        <v>0</v>
      </c>
      <c r="AT885">
        <v>2</v>
      </c>
      <c r="AU885">
        <v>0</v>
      </c>
      <c r="AV885">
        <v>1</v>
      </c>
      <c r="AW885">
        <v>7</v>
      </c>
      <c r="AX885">
        <v>0</v>
      </c>
      <c r="AY885">
        <v>1</v>
      </c>
      <c r="AZ885">
        <v>2</v>
      </c>
      <c r="BA885">
        <v>374</v>
      </c>
      <c r="BB885">
        <v>182</v>
      </c>
      <c r="BC885">
        <v>132</v>
      </c>
      <c r="BD885">
        <v>24</v>
      </c>
      <c r="BE885">
        <v>2</v>
      </c>
      <c r="BF885">
        <v>1</v>
      </c>
      <c r="BG885">
        <v>11</v>
      </c>
      <c r="BH885">
        <v>0</v>
      </c>
      <c r="BI885">
        <v>2</v>
      </c>
      <c r="BJ885">
        <v>1</v>
      </c>
      <c r="BK885">
        <v>0</v>
      </c>
      <c r="BL885">
        <v>0</v>
      </c>
      <c r="BM885">
        <v>2</v>
      </c>
      <c r="BN885">
        <v>1</v>
      </c>
      <c r="BO885">
        <v>0</v>
      </c>
      <c r="BP885">
        <v>1</v>
      </c>
      <c r="BQ885">
        <v>0</v>
      </c>
      <c r="BR885">
        <v>1</v>
      </c>
      <c r="BS885">
        <v>0</v>
      </c>
      <c r="BT885">
        <v>0</v>
      </c>
      <c r="BU885">
        <v>1</v>
      </c>
      <c r="BV885">
        <v>0</v>
      </c>
      <c r="BW885">
        <v>0</v>
      </c>
      <c r="BX885">
        <v>1</v>
      </c>
      <c r="BY885">
        <v>1</v>
      </c>
      <c r="BZ885">
        <v>1</v>
      </c>
      <c r="CA885">
        <v>182</v>
      </c>
      <c r="CB885">
        <v>25</v>
      </c>
      <c r="CC885">
        <v>17</v>
      </c>
      <c r="CD885">
        <v>0</v>
      </c>
      <c r="CE885">
        <v>3</v>
      </c>
      <c r="CF885">
        <v>0</v>
      </c>
      <c r="CG885">
        <v>1</v>
      </c>
      <c r="CH885">
        <v>0</v>
      </c>
      <c r="CI885">
        <v>1</v>
      </c>
      <c r="CJ885">
        <v>0</v>
      </c>
      <c r="CK885">
        <v>1</v>
      </c>
      <c r="CL885">
        <v>0</v>
      </c>
      <c r="CM885">
        <v>0</v>
      </c>
      <c r="CN885">
        <v>0</v>
      </c>
      <c r="CO885">
        <v>0</v>
      </c>
      <c r="CP885">
        <v>2</v>
      </c>
      <c r="CQ885">
        <v>25</v>
      </c>
      <c r="CR885">
        <v>26</v>
      </c>
      <c r="CS885">
        <v>16</v>
      </c>
      <c r="CT885">
        <v>1</v>
      </c>
      <c r="CU885">
        <v>0</v>
      </c>
      <c r="CV885">
        <v>1</v>
      </c>
      <c r="CW885">
        <v>0</v>
      </c>
      <c r="CX885">
        <v>1</v>
      </c>
      <c r="CY885">
        <v>1</v>
      </c>
      <c r="CZ885">
        <v>1</v>
      </c>
      <c r="DA885">
        <v>0</v>
      </c>
      <c r="DB885">
        <v>0</v>
      </c>
      <c r="DC885">
        <v>0</v>
      </c>
      <c r="DD885">
        <v>0</v>
      </c>
      <c r="DE885">
        <v>0</v>
      </c>
      <c r="DF885">
        <v>0</v>
      </c>
      <c r="DG885">
        <v>0</v>
      </c>
      <c r="DH885">
        <v>0</v>
      </c>
      <c r="DI885">
        <v>1</v>
      </c>
      <c r="DJ885">
        <v>0</v>
      </c>
      <c r="DK885">
        <v>0</v>
      </c>
      <c r="DL885">
        <v>0</v>
      </c>
      <c r="DM885">
        <v>1</v>
      </c>
      <c r="DN885">
        <v>0</v>
      </c>
      <c r="DO885">
        <v>0</v>
      </c>
      <c r="DP885">
        <v>3</v>
      </c>
      <c r="DQ885">
        <v>26</v>
      </c>
      <c r="DR885">
        <v>53</v>
      </c>
      <c r="DS885">
        <v>9</v>
      </c>
      <c r="DT885">
        <v>0</v>
      </c>
      <c r="DU885">
        <v>1</v>
      </c>
      <c r="DV885">
        <v>7</v>
      </c>
      <c r="DW885">
        <v>3</v>
      </c>
      <c r="DX885">
        <v>0</v>
      </c>
      <c r="DY885">
        <v>5</v>
      </c>
      <c r="DZ885">
        <v>0</v>
      </c>
      <c r="EA885">
        <v>7</v>
      </c>
      <c r="EB885">
        <v>0</v>
      </c>
      <c r="EC885">
        <v>0</v>
      </c>
      <c r="ED885">
        <v>0</v>
      </c>
      <c r="EE885">
        <v>12</v>
      </c>
      <c r="EF885">
        <v>0</v>
      </c>
      <c r="EG885">
        <v>0</v>
      </c>
      <c r="EH885">
        <v>0</v>
      </c>
      <c r="EI885">
        <v>0</v>
      </c>
      <c r="EJ885">
        <v>0</v>
      </c>
      <c r="EK885">
        <v>0</v>
      </c>
      <c r="EL885">
        <v>0</v>
      </c>
      <c r="EM885">
        <v>4</v>
      </c>
      <c r="EN885">
        <v>1</v>
      </c>
      <c r="EO885">
        <v>3</v>
      </c>
      <c r="EP885">
        <v>1</v>
      </c>
      <c r="EQ885">
        <v>53</v>
      </c>
      <c r="ER885">
        <v>85</v>
      </c>
      <c r="ES885">
        <v>20</v>
      </c>
      <c r="ET885">
        <v>10</v>
      </c>
      <c r="EU885">
        <v>1</v>
      </c>
      <c r="EV885">
        <v>35</v>
      </c>
      <c r="EW885">
        <v>0</v>
      </c>
      <c r="EX885">
        <v>0</v>
      </c>
      <c r="EY885">
        <v>1</v>
      </c>
      <c r="EZ885">
        <v>9</v>
      </c>
      <c r="FA885">
        <v>1</v>
      </c>
      <c r="FB885">
        <v>0</v>
      </c>
      <c r="FC885">
        <v>0</v>
      </c>
      <c r="FD885">
        <v>0</v>
      </c>
      <c r="FE885">
        <v>1</v>
      </c>
      <c r="FF885">
        <v>0</v>
      </c>
      <c r="FG885">
        <v>0</v>
      </c>
      <c r="FH885">
        <v>2</v>
      </c>
      <c r="FI885">
        <v>2</v>
      </c>
      <c r="FJ885">
        <v>0</v>
      </c>
      <c r="FK885">
        <v>0</v>
      </c>
      <c r="FL885">
        <v>0</v>
      </c>
      <c r="FM885">
        <v>0</v>
      </c>
      <c r="FN885">
        <v>0</v>
      </c>
      <c r="FO885">
        <v>1</v>
      </c>
      <c r="FP885">
        <v>2</v>
      </c>
      <c r="FQ885">
        <v>85</v>
      </c>
      <c r="FR885">
        <v>113</v>
      </c>
      <c r="FS885">
        <v>22</v>
      </c>
      <c r="FT885">
        <v>3</v>
      </c>
      <c r="FU885">
        <v>18</v>
      </c>
      <c r="FV885">
        <v>7</v>
      </c>
      <c r="FW885">
        <v>4</v>
      </c>
      <c r="FX885">
        <v>1</v>
      </c>
      <c r="FY885">
        <v>1</v>
      </c>
      <c r="FZ885">
        <v>8</v>
      </c>
      <c r="GA885">
        <v>0</v>
      </c>
      <c r="GB885">
        <v>4</v>
      </c>
      <c r="GC885">
        <v>4</v>
      </c>
      <c r="GD885">
        <v>0</v>
      </c>
      <c r="GE885">
        <v>3</v>
      </c>
      <c r="GF885">
        <v>0</v>
      </c>
      <c r="GG885">
        <v>0</v>
      </c>
      <c r="GH885">
        <v>1</v>
      </c>
      <c r="GI885">
        <v>0</v>
      </c>
      <c r="GJ885">
        <v>0</v>
      </c>
      <c r="GK885">
        <v>0</v>
      </c>
      <c r="GL885">
        <v>1</v>
      </c>
      <c r="GM885">
        <v>0</v>
      </c>
      <c r="GN885">
        <v>0</v>
      </c>
      <c r="GO885">
        <v>34</v>
      </c>
      <c r="GP885">
        <v>2</v>
      </c>
      <c r="GQ885">
        <v>113</v>
      </c>
      <c r="GR885">
        <v>38</v>
      </c>
      <c r="GS885">
        <v>27</v>
      </c>
      <c r="GT885">
        <v>2</v>
      </c>
      <c r="GU885">
        <v>1</v>
      </c>
      <c r="GV885">
        <v>1</v>
      </c>
      <c r="GW885">
        <v>0</v>
      </c>
      <c r="GX885">
        <v>0</v>
      </c>
      <c r="GY885">
        <v>0</v>
      </c>
      <c r="GZ885">
        <v>0</v>
      </c>
      <c r="HA885">
        <v>1</v>
      </c>
      <c r="HB885">
        <v>1</v>
      </c>
      <c r="HC885">
        <v>0</v>
      </c>
      <c r="HD885">
        <v>0</v>
      </c>
      <c r="HE885">
        <v>0</v>
      </c>
      <c r="HF885">
        <v>0</v>
      </c>
      <c r="HG885">
        <v>1</v>
      </c>
      <c r="HH885">
        <v>0</v>
      </c>
      <c r="HI885">
        <v>0</v>
      </c>
      <c r="HJ885">
        <v>0</v>
      </c>
      <c r="HK885">
        <v>0</v>
      </c>
      <c r="HL885">
        <v>0</v>
      </c>
      <c r="HM885">
        <v>2</v>
      </c>
      <c r="HN885">
        <v>1</v>
      </c>
      <c r="HO885">
        <v>0</v>
      </c>
      <c r="HP885">
        <v>1</v>
      </c>
      <c r="HQ885">
        <v>38</v>
      </c>
      <c r="HR885">
        <v>0</v>
      </c>
      <c r="HS885">
        <v>0</v>
      </c>
      <c r="HT885">
        <v>0</v>
      </c>
      <c r="HU885">
        <v>0</v>
      </c>
      <c r="HV885">
        <v>0</v>
      </c>
      <c r="HW885">
        <v>0</v>
      </c>
      <c r="HX885">
        <v>0</v>
      </c>
      <c r="HY885">
        <v>0</v>
      </c>
      <c r="HZ885">
        <v>0</v>
      </c>
      <c r="IA885">
        <v>0</v>
      </c>
      <c r="IB885">
        <v>0</v>
      </c>
      <c r="IC885">
        <v>0</v>
      </c>
      <c r="ID885">
        <v>0</v>
      </c>
      <c r="IE885">
        <v>0</v>
      </c>
    </row>
    <row r="886" spans="1:239">
      <c r="A886" t="s">
        <v>79</v>
      </c>
      <c r="B886" t="s">
        <v>70</v>
      </c>
      <c r="C886" t="str">
        <f>"066201"</f>
        <v>066201</v>
      </c>
      <c r="D886" t="s">
        <v>78</v>
      </c>
      <c r="E886">
        <v>32</v>
      </c>
      <c r="F886">
        <v>1496</v>
      </c>
      <c r="G886">
        <v>1170</v>
      </c>
      <c r="H886">
        <v>388</v>
      </c>
      <c r="I886">
        <v>782</v>
      </c>
      <c r="J886">
        <v>0</v>
      </c>
      <c r="K886">
        <v>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782</v>
      </c>
      <c r="T886">
        <v>0</v>
      </c>
      <c r="U886">
        <v>0</v>
      </c>
      <c r="V886">
        <v>782</v>
      </c>
      <c r="W886">
        <v>13</v>
      </c>
      <c r="X886">
        <v>9</v>
      </c>
      <c r="Y886">
        <v>4</v>
      </c>
      <c r="Z886">
        <v>0</v>
      </c>
      <c r="AA886">
        <v>769</v>
      </c>
      <c r="AB886">
        <v>291</v>
      </c>
      <c r="AC886">
        <v>186</v>
      </c>
      <c r="AD886">
        <v>13</v>
      </c>
      <c r="AE886">
        <v>14</v>
      </c>
      <c r="AF886">
        <v>1</v>
      </c>
      <c r="AG886">
        <v>5</v>
      </c>
      <c r="AH886">
        <v>0</v>
      </c>
      <c r="AI886">
        <v>1</v>
      </c>
      <c r="AJ886">
        <v>0</v>
      </c>
      <c r="AK886">
        <v>17</v>
      </c>
      <c r="AL886">
        <v>5</v>
      </c>
      <c r="AM886">
        <v>3</v>
      </c>
      <c r="AN886">
        <v>0</v>
      </c>
      <c r="AO886">
        <v>0</v>
      </c>
      <c r="AP886">
        <v>32</v>
      </c>
      <c r="AQ886">
        <v>0</v>
      </c>
      <c r="AR886">
        <v>1</v>
      </c>
      <c r="AS886">
        <v>0</v>
      </c>
      <c r="AT886">
        <v>1</v>
      </c>
      <c r="AU886">
        <v>0</v>
      </c>
      <c r="AV886">
        <v>0</v>
      </c>
      <c r="AW886">
        <v>5</v>
      </c>
      <c r="AX886">
        <v>2</v>
      </c>
      <c r="AY886">
        <v>1</v>
      </c>
      <c r="AZ886">
        <v>4</v>
      </c>
      <c r="BA886">
        <v>291</v>
      </c>
      <c r="BB886">
        <v>164</v>
      </c>
      <c r="BC886">
        <v>117</v>
      </c>
      <c r="BD886">
        <v>21</v>
      </c>
      <c r="BE886">
        <v>5</v>
      </c>
      <c r="BF886">
        <v>2</v>
      </c>
      <c r="BG886">
        <v>5</v>
      </c>
      <c r="BH886">
        <v>2</v>
      </c>
      <c r="BI886">
        <v>0</v>
      </c>
      <c r="BJ886">
        <v>1</v>
      </c>
      <c r="BK886">
        <v>0</v>
      </c>
      <c r="BL886">
        <v>2</v>
      </c>
      <c r="BM886">
        <v>0</v>
      </c>
      <c r="BN886">
        <v>1</v>
      </c>
      <c r="BO886">
        <v>0</v>
      </c>
      <c r="BP886">
        <v>0</v>
      </c>
      <c r="BQ886">
        <v>0</v>
      </c>
      <c r="BR886">
        <v>0</v>
      </c>
      <c r="BS886">
        <v>2</v>
      </c>
      <c r="BT886">
        <v>1</v>
      </c>
      <c r="BU886">
        <v>0</v>
      </c>
      <c r="BV886">
        <v>1</v>
      </c>
      <c r="BW886">
        <v>0</v>
      </c>
      <c r="BX886">
        <v>4</v>
      </c>
      <c r="BY886">
        <v>0</v>
      </c>
      <c r="BZ886">
        <v>0</v>
      </c>
      <c r="CA886">
        <v>164</v>
      </c>
      <c r="CB886">
        <v>31</v>
      </c>
      <c r="CC886">
        <v>15</v>
      </c>
      <c r="CD886">
        <v>1</v>
      </c>
      <c r="CE886">
        <v>2</v>
      </c>
      <c r="CF886">
        <v>1</v>
      </c>
      <c r="CG886">
        <v>1</v>
      </c>
      <c r="CH886">
        <v>1</v>
      </c>
      <c r="CI886">
        <v>2</v>
      </c>
      <c r="CJ886">
        <v>0</v>
      </c>
      <c r="CK886">
        <v>0</v>
      </c>
      <c r="CL886">
        <v>0</v>
      </c>
      <c r="CM886">
        <v>1</v>
      </c>
      <c r="CN886">
        <v>1</v>
      </c>
      <c r="CO886">
        <v>3</v>
      </c>
      <c r="CP886">
        <v>3</v>
      </c>
      <c r="CQ886">
        <v>31</v>
      </c>
      <c r="CR886">
        <v>20</v>
      </c>
      <c r="CS886">
        <v>9</v>
      </c>
      <c r="CT886">
        <v>0</v>
      </c>
      <c r="CU886">
        <v>1</v>
      </c>
      <c r="CV886">
        <v>1</v>
      </c>
      <c r="CW886">
        <v>1</v>
      </c>
      <c r="CX886">
        <v>0</v>
      </c>
      <c r="CY886">
        <v>0</v>
      </c>
      <c r="CZ886">
        <v>0</v>
      </c>
      <c r="DA886">
        <v>0</v>
      </c>
      <c r="DB886">
        <v>0</v>
      </c>
      <c r="DC886">
        <v>0</v>
      </c>
      <c r="DD886">
        <v>0</v>
      </c>
      <c r="DE886">
        <v>0</v>
      </c>
      <c r="DF886">
        <v>1</v>
      </c>
      <c r="DG886">
        <v>1</v>
      </c>
      <c r="DH886">
        <v>0</v>
      </c>
      <c r="DI886">
        <v>1</v>
      </c>
      <c r="DJ886">
        <v>0</v>
      </c>
      <c r="DK886">
        <v>0</v>
      </c>
      <c r="DL886">
        <v>0</v>
      </c>
      <c r="DM886">
        <v>0</v>
      </c>
      <c r="DN886">
        <v>1</v>
      </c>
      <c r="DO886">
        <v>3</v>
      </c>
      <c r="DP886">
        <v>1</v>
      </c>
      <c r="DQ886">
        <v>20</v>
      </c>
      <c r="DR886">
        <v>43</v>
      </c>
      <c r="DS886">
        <v>9</v>
      </c>
      <c r="DT886">
        <v>1</v>
      </c>
      <c r="DU886">
        <v>2</v>
      </c>
      <c r="DV886">
        <v>3</v>
      </c>
      <c r="DW886">
        <v>6</v>
      </c>
      <c r="DX886">
        <v>0</v>
      </c>
      <c r="DY886">
        <v>6</v>
      </c>
      <c r="DZ886">
        <v>0</v>
      </c>
      <c r="EA886">
        <v>8</v>
      </c>
      <c r="EB886">
        <v>0</v>
      </c>
      <c r="EC886">
        <v>0</v>
      </c>
      <c r="ED886">
        <v>0</v>
      </c>
      <c r="EE886">
        <v>4</v>
      </c>
      <c r="EF886">
        <v>0</v>
      </c>
      <c r="EG886">
        <v>0</v>
      </c>
      <c r="EH886">
        <v>0</v>
      </c>
      <c r="EI886">
        <v>1</v>
      </c>
      <c r="EJ886">
        <v>0</v>
      </c>
      <c r="EK886">
        <v>0</v>
      </c>
      <c r="EL886">
        <v>2</v>
      </c>
      <c r="EM886">
        <v>1</v>
      </c>
      <c r="EN886">
        <v>0</v>
      </c>
      <c r="EO886">
        <v>0</v>
      </c>
      <c r="EP886">
        <v>0</v>
      </c>
      <c r="EQ886">
        <v>43</v>
      </c>
      <c r="ER886">
        <v>101</v>
      </c>
      <c r="ES886">
        <v>16</v>
      </c>
      <c r="ET886">
        <v>7</v>
      </c>
      <c r="EU886">
        <v>3</v>
      </c>
      <c r="EV886">
        <v>54</v>
      </c>
      <c r="EW886">
        <v>0</v>
      </c>
      <c r="EX886">
        <v>1</v>
      </c>
      <c r="EY886">
        <v>3</v>
      </c>
      <c r="EZ886">
        <v>9</v>
      </c>
      <c r="FA886">
        <v>0</v>
      </c>
      <c r="FB886">
        <v>0</v>
      </c>
      <c r="FC886">
        <v>0</v>
      </c>
      <c r="FD886">
        <v>2</v>
      </c>
      <c r="FE886">
        <v>0</v>
      </c>
      <c r="FF886">
        <v>1</v>
      </c>
      <c r="FG886">
        <v>0</v>
      </c>
      <c r="FH886">
        <v>1</v>
      </c>
      <c r="FI886">
        <v>0</v>
      </c>
      <c r="FJ886">
        <v>0</v>
      </c>
      <c r="FK886">
        <v>0</v>
      </c>
      <c r="FL886">
        <v>3</v>
      </c>
      <c r="FM886">
        <v>1</v>
      </c>
      <c r="FN886">
        <v>0</v>
      </c>
      <c r="FO886">
        <v>0</v>
      </c>
      <c r="FP886">
        <v>0</v>
      </c>
      <c r="FQ886">
        <v>101</v>
      </c>
      <c r="FR886">
        <v>83</v>
      </c>
      <c r="FS886">
        <v>16</v>
      </c>
      <c r="FT886">
        <v>8</v>
      </c>
      <c r="FU886">
        <v>10</v>
      </c>
      <c r="FV886">
        <v>6</v>
      </c>
      <c r="FW886">
        <v>0</v>
      </c>
      <c r="FX886">
        <v>3</v>
      </c>
      <c r="FY886">
        <v>3</v>
      </c>
      <c r="FZ886">
        <v>5</v>
      </c>
      <c r="GA886">
        <v>1</v>
      </c>
      <c r="GB886">
        <v>2</v>
      </c>
      <c r="GC886">
        <v>3</v>
      </c>
      <c r="GD886">
        <v>0</v>
      </c>
      <c r="GE886">
        <v>5</v>
      </c>
      <c r="GF886">
        <v>0</v>
      </c>
      <c r="GG886">
        <v>1</v>
      </c>
      <c r="GH886">
        <v>0</v>
      </c>
      <c r="GI886">
        <v>0</v>
      </c>
      <c r="GJ886">
        <v>0</v>
      </c>
      <c r="GK886">
        <v>0</v>
      </c>
      <c r="GL886">
        <v>0</v>
      </c>
      <c r="GM886">
        <v>1</v>
      </c>
      <c r="GN886">
        <v>1</v>
      </c>
      <c r="GO886">
        <v>16</v>
      </c>
      <c r="GP886">
        <v>2</v>
      </c>
      <c r="GQ886">
        <v>83</v>
      </c>
      <c r="GR886">
        <v>35</v>
      </c>
      <c r="GS886">
        <v>18</v>
      </c>
      <c r="GT886">
        <v>2</v>
      </c>
      <c r="GU886">
        <v>1</v>
      </c>
      <c r="GV886">
        <v>0</v>
      </c>
      <c r="GW886">
        <v>0</v>
      </c>
      <c r="GX886">
        <v>0</v>
      </c>
      <c r="GY886">
        <v>0</v>
      </c>
      <c r="GZ886">
        <v>0</v>
      </c>
      <c r="HA886">
        <v>0</v>
      </c>
      <c r="HB886">
        <v>1</v>
      </c>
      <c r="HC886">
        <v>1</v>
      </c>
      <c r="HD886">
        <v>0</v>
      </c>
      <c r="HE886">
        <v>3</v>
      </c>
      <c r="HF886">
        <v>1</v>
      </c>
      <c r="HG886">
        <v>3</v>
      </c>
      <c r="HH886">
        <v>0</v>
      </c>
      <c r="HI886">
        <v>1</v>
      </c>
      <c r="HJ886">
        <v>0</v>
      </c>
      <c r="HK886">
        <v>0</v>
      </c>
      <c r="HL886">
        <v>0</v>
      </c>
      <c r="HM886">
        <v>1</v>
      </c>
      <c r="HN886">
        <v>1</v>
      </c>
      <c r="HO886">
        <v>0</v>
      </c>
      <c r="HP886">
        <v>2</v>
      </c>
      <c r="HQ886">
        <v>35</v>
      </c>
      <c r="HR886">
        <v>1</v>
      </c>
      <c r="HS886">
        <v>0</v>
      </c>
      <c r="HT886">
        <v>0</v>
      </c>
      <c r="HU886">
        <v>0</v>
      </c>
      <c r="HV886">
        <v>0</v>
      </c>
      <c r="HW886">
        <v>1</v>
      </c>
      <c r="HX886">
        <v>0</v>
      </c>
      <c r="HY886">
        <v>0</v>
      </c>
      <c r="HZ886">
        <v>0</v>
      </c>
      <c r="IA886">
        <v>0</v>
      </c>
      <c r="IB886">
        <v>0</v>
      </c>
      <c r="IC886">
        <v>0</v>
      </c>
      <c r="ID886">
        <v>0</v>
      </c>
      <c r="IE886">
        <v>1</v>
      </c>
    </row>
    <row r="887" spans="1:239">
      <c r="A887" t="s">
        <v>77</v>
      </c>
      <c r="B887" t="s">
        <v>70</v>
      </c>
      <c r="C887" t="str">
        <f>"066201"</f>
        <v>066201</v>
      </c>
      <c r="D887" t="s">
        <v>76</v>
      </c>
      <c r="E887">
        <v>33</v>
      </c>
      <c r="F887">
        <v>1658</v>
      </c>
      <c r="G887">
        <v>1260</v>
      </c>
      <c r="H887">
        <v>378</v>
      </c>
      <c r="I887">
        <v>882</v>
      </c>
      <c r="J887">
        <v>0</v>
      </c>
      <c r="K887">
        <v>7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882</v>
      </c>
      <c r="T887">
        <v>0</v>
      </c>
      <c r="U887">
        <v>0</v>
      </c>
      <c r="V887">
        <v>882</v>
      </c>
      <c r="W887">
        <v>13</v>
      </c>
      <c r="X887">
        <v>7</v>
      </c>
      <c r="Y887">
        <v>6</v>
      </c>
      <c r="Z887">
        <v>0</v>
      </c>
      <c r="AA887">
        <v>869</v>
      </c>
      <c r="AB887">
        <v>294</v>
      </c>
      <c r="AC887">
        <v>181</v>
      </c>
      <c r="AD887">
        <v>11</v>
      </c>
      <c r="AE887">
        <v>21</v>
      </c>
      <c r="AF887">
        <v>2</v>
      </c>
      <c r="AG887">
        <v>3</v>
      </c>
      <c r="AH887">
        <v>4</v>
      </c>
      <c r="AI887">
        <v>5</v>
      </c>
      <c r="AJ887">
        <v>0</v>
      </c>
      <c r="AK887">
        <v>15</v>
      </c>
      <c r="AL887">
        <v>3</v>
      </c>
      <c r="AM887">
        <v>2</v>
      </c>
      <c r="AN887">
        <v>2</v>
      </c>
      <c r="AO887">
        <v>0</v>
      </c>
      <c r="AP887">
        <v>41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3</v>
      </c>
      <c r="AX887">
        <v>0</v>
      </c>
      <c r="AY887">
        <v>0</v>
      </c>
      <c r="AZ887">
        <v>1</v>
      </c>
      <c r="BA887">
        <v>294</v>
      </c>
      <c r="BB887">
        <v>166</v>
      </c>
      <c r="BC887">
        <v>126</v>
      </c>
      <c r="BD887">
        <v>15</v>
      </c>
      <c r="BE887">
        <v>1</v>
      </c>
      <c r="BF887">
        <v>5</v>
      </c>
      <c r="BG887">
        <v>3</v>
      </c>
      <c r="BH887">
        <v>0</v>
      </c>
      <c r="BI887">
        <v>4</v>
      </c>
      <c r="BJ887">
        <v>1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4</v>
      </c>
      <c r="BS887">
        <v>2</v>
      </c>
      <c r="BT887">
        <v>0</v>
      </c>
      <c r="BU887">
        <v>0</v>
      </c>
      <c r="BV887">
        <v>2</v>
      </c>
      <c r="BW887">
        <v>0</v>
      </c>
      <c r="BX887">
        <v>2</v>
      </c>
      <c r="BY887">
        <v>1</v>
      </c>
      <c r="BZ887">
        <v>0</v>
      </c>
      <c r="CA887">
        <v>166</v>
      </c>
      <c r="CB887">
        <v>31</v>
      </c>
      <c r="CC887">
        <v>22</v>
      </c>
      <c r="CD887">
        <v>0</v>
      </c>
      <c r="CE887">
        <v>3</v>
      </c>
      <c r="CF887">
        <v>0</v>
      </c>
      <c r="CG887">
        <v>1</v>
      </c>
      <c r="CH887">
        <v>0</v>
      </c>
      <c r="CI887">
        <v>1</v>
      </c>
      <c r="CJ887">
        <v>0</v>
      </c>
      <c r="CK887">
        <v>0</v>
      </c>
      <c r="CL887">
        <v>1</v>
      </c>
      <c r="CM887">
        <v>0</v>
      </c>
      <c r="CN887">
        <v>0</v>
      </c>
      <c r="CO887">
        <v>0</v>
      </c>
      <c r="CP887">
        <v>3</v>
      </c>
      <c r="CQ887">
        <v>31</v>
      </c>
      <c r="CR887">
        <v>44</v>
      </c>
      <c r="CS887">
        <v>33</v>
      </c>
      <c r="CT887">
        <v>3</v>
      </c>
      <c r="CU887">
        <v>0</v>
      </c>
      <c r="CV887">
        <v>1</v>
      </c>
      <c r="CW887">
        <v>0</v>
      </c>
      <c r="CX887">
        <v>2</v>
      </c>
      <c r="CY887">
        <v>1</v>
      </c>
      <c r="CZ887">
        <v>0</v>
      </c>
      <c r="DA887">
        <v>0</v>
      </c>
      <c r="DB887">
        <v>1</v>
      </c>
      <c r="DC887">
        <v>0</v>
      </c>
      <c r="DD887">
        <v>1</v>
      </c>
      <c r="DE887">
        <v>0</v>
      </c>
      <c r="DF887">
        <v>0</v>
      </c>
      <c r="DG887">
        <v>0</v>
      </c>
      <c r="DH887">
        <v>0</v>
      </c>
      <c r="DI887">
        <v>0</v>
      </c>
      <c r="DJ887">
        <v>0</v>
      </c>
      <c r="DK887">
        <v>0</v>
      </c>
      <c r="DL887">
        <v>2</v>
      </c>
      <c r="DM887">
        <v>0</v>
      </c>
      <c r="DN887">
        <v>0</v>
      </c>
      <c r="DO887">
        <v>0</v>
      </c>
      <c r="DP887">
        <v>0</v>
      </c>
      <c r="DQ887">
        <v>44</v>
      </c>
      <c r="DR887">
        <v>66</v>
      </c>
      <c r="DS887">
        <v>9</v>
      </c>
      <c r="DT887">
        <v>2</v>
      </c>
      <c r="DU887">
        <v>3</v>
      </c>
      <c r="DV887">
        <v>5</v>
      </c>
      <c r="DW887">
        <v>7</v>
      </c>
      <c r="DX887">
        <v>1</v>
      </c>
      <c r="DY887">
        <v>5</v>
      </c>
      <c r="DZ887">
        <v>0</v>
      </c>
      <c r="EA887">
        <v>13</v>
      </c>
      <c r="EB887">
        <v>1</v>
      </c>
      <c r="EC887">
        <v>1</v>
      </c>
      <c r="ED887">
        <v>0</v>
      </c>
      <c r="EE887">
        <v>10</v>
      </c>
      <c r="EF887">
        <v>0</v>
      </c>
      <c r="EG887">
        <v>0</v>
      </c>
      <c r="EH887">
        <v>0</v>
      </c>
      <c r="EI887">
        <v>0</v>
      </c>
      <c r="EJ887">
        <v>0</v>
      </c>
      <c r="EK887">
        <v>2</v>
      </c>
      <c r="EL887">
        <v>1</v>
      </c>
      <c r="EM887">
        <v>3</v>
      </c>
      <c r="EN887">
        <v>0</v>
      </c>
      <c r="EO887">
        <v>2</v>
      </c>
      <c r="EP887">
        <v>1</v>
      </c>
      <c r="EQ887">
        <v>66</v>
      </c>
      <c r="ER887">
        <v>68</v>
      </c>
      <c r="ES887">
        <v>15</v>
      </c>
      <c r="ET887">
        <v>0</v>
      </c>
      <c r="EU887">
        <v>1</v>
      </c>
      <c r="EV887">
        <v>35</v>
      </c>
      <c r="EW887">
        <v>3</v>
      </c>
      <c r="EX887">
        <v>1</v>
      </c>
      <c r="EY887">
        <v>0</v>
      </c>
      <c r="EZ887">
        <v>6</v>
      </c>
      <c r="FA887">
        <v>0</v>
      </c>
      <c r="FB887">
        <v>0</v>
      </c>
      <c r="FC887">
        <v>0</v>
      </c>
      <c r="FD887">
        <v>0</v>
      </c>
      <c r="FE887">
        <v>0</v>
      </c>
      <c r="FF887">
        <v>0</v>
      </c>
      <c r="FG887">
        <v>0</v>
      </c>
      <c r="FH887">
        <v>4</v>
      </c>
      <c r="FI887">
        <v>0</v>
      </c>
      <c r="FJ887">
        <v>0</v>
      </c>
      <c r="FK887">
        <v>0</v>
      </c>
      <c r="FL887">
        <v>0</v>
      </c>
      <c r="FM887">
        <v>2</v>
      </c>
      <c r="FN887">
        <v>0</v>
      </c>
      <c r="FO887">
        <v>0</v>
      </c>
      <c r="FP887">
        <v>1</v>
      </c>
      <c r="FQ887">
        <v>68</v>
      </c>
      <c r="FR887">
        <v>145</v>
      </c>
      <c r="FS887">
        <v>28</v>
      </c>
      <c r="FT887">
        <v>4</v>
      </c>
      <c r="FU887">
        <v>32</v>
      </c>
      <c r="FV887">
        <v>6</v>
      </c>
      <c r="FW887">
        <v>2</v>
      </c>
      <c r="FX887">
        <v>0</v>
      </c>
      <c r="FY887">
        <v>3</v>
      </c>
      <c r="FZ887">
        <v>5</v>
      </c>
      <c r="GA887">
        <v>1</v>
      </c>
      <c r="GB887">
        <v>4</v>
      </c>
      <c r="GC887">
        <v>8</v>
      </c>
      <c r="GD887">
        <v>0</v>
      </c>
      <c r="GE887">
        <v>3</v>
      </c>
      <c r="GF887">
        <v>2</v>
      </c>
      <c r="GG887">
        <v>0</v>
      </c>
      <c r="GH887">
        <v>0</v>
      </c>
      <c r="GI887">
        <v>1</v>
      </c>
      <c r="GJ887">
        <v>0</v>
      </c>
      <c r="GK887">
        <v>0</v>
      </c>
      <c r="GL887">
        <v>0</v>
      </c>
      <c r="GM887">
        <v>0</v>
      </c>
      <c r="GN887">
        <v>0</v>
      </c>
      <c r="GO887">
        <v>43</v>
      </c>
      <c r="GP887">
        <v>3</v>
      </c>
      <c r="GQ887">
        <v>145</v>
      </c>
      <c r="GR887">
        <v>55</v>
      </c>
      <c r="GS887">
        <v>38</v>
      </c>
      <c r="GT887">
        <v>4</v>
      </c>
      <c r="GU887">
        <v>0</v>
      </c>
      <c r="GV887">
        <v>1</v>
      </c>
      <c r="GW887">
        <v>0</v>
      </c>
      <c r="GX887">
        <v>0</v>
      </c>
      <c r="GY887">
        <v>0</v>
      </c>
      <c r="GZ887">
        <v>0</v>
      </c>
      <c r="HA887">
        <v>0</v>
      </c>
      <c r="HB887">
        <v>0</v>
      </c>
      <c r="HC887">
        <v>1</v>
      </c>
      <c r="HD887">
        <v>0</v>
      </c>
      <c r="HE887">
        <v>0</v>
      </c>
      <c r="HF887">
        <v>1</v>
      </c>
      <c r="HG887">
        <v>2</v>
      </c>
      <c r="HH887">
        <v>0</v>
      </c>
      <c r="HI887">
        <v>0</v>
      </c>
      <c r="HJ887">
        <v>0</v>
      </c>
      <c r="HK887">
        <v>0</v>
      </c>
      <c r="HL887">
        <v>1</v>
      </c>
      <c r="HM887">
        <v>7</v>
      </c>
      <c r="HN887">
        <v>0</v>
      </c>
      <c r="HO887">
        <v>0</v>
      </c>
      <c r="HP887">
        <v>0</v>
      </c>
      <c r="HQ887">
        <v>55</v>
      </c>
      <c r="HR887">
        <v>0</v>
      </c>
      <c r="HS887">
        <v>0</v>
      </c>
      <c r="HT887">
        <v>0</v>
      </c>
      <c r="HU887">
        <v>0</v>
      </c>
      <c r="HV887">
        <v>0</v>
      </c>
      <c r="HW887">
        <v>0</v>
      </c>
      <c r="HX887">
        <v>0</v>
      </c>
      <c r="HY887">
        <v>0</v>
      </c>
      <c r="HZ887">
        <v>0</v>
      </c>
      <c r="IA887">
        <v>0</v>
      </c>
      <c r="IB887">
        <v>0</v>
      </c>
      <c r="IC887">
        <v>0</v>
      </c>
      <c r="ID887">
        <v>0</v>
      </c>
      <c r="IE887">
        <v>0</v>
      </c>
    </row>
    <row r="888" spans="1:239">
      <c r="A888" t="s">
        <v>75</v>
      </c>
      <c r="B888" t="s">
        <v>70</v>
      </c>
      <c r="C888" t="str">
        <f>"066201"</f>
        <v>066201</v>
      </c>
      <c r="D888" t="s">
        <v>74</v>
      </c>
      <c r="E888">
        <v>34</v>
      </c>
      <c r="F888">
        <v>765</v>
      </c>
      <c r="G888">
        <v>590</v>
      </c>
      <c r="H888">
        <v>332</v>
      </c>
      <c r="I888">
        <v>258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258</v>
      </c>
      <c r="T888">
        <v>0</v>
      </c>
      <c r="U888">
        <v>0</v>
      </c>
      <c r="V888">
        <v>258</v>
      </c>
      <c r="W888">
        <v>4</v>
      </c>
      <c r="X888">
        <v>3</v>
      </c>
      <c r="Y888">
        <v>1</v>
      </c>
      <c r="Z888">
        <v>0</v>
      </c>
      <c r="AA888">
        <v>254</v>
      </c>
      <c r="AB888">
        <v>96</v>
      </c>
      <c r="AC888">
        <v>61</v>
      </c>
      <c r="AD888">
        <v>4</v>
      </c>
      <c r="AE888">
        <v>7</v>
      </c>
      <c r="AF888">
        <v>1</v>
      </c>
      <c r="AG888">
        <v>0</v>
      </c>
      <c r="AH888">
        <v>0</v>
      </c>
      <c r="AI888">
        <v>0</v>
      </c>
      <c r="AJ888">
        <v>0</v>
      </c>
      <c r="AK888">
        <v>8</v>
      </c>
      <c r="AL888">
        <v>0</v>
      </c>
      <c r="AM888">
        <v>2</v>
      </c>
      <c r="AN888">
        <v>0</v>
      </c>
      <c r="AO888">
        <v>0</v>
      </c>
      <c r="AP888">
        <v>6</v>
      </c>
      <c r="AQ888">
        <v>1</v>
      </c>
      <c r="AR888">
        <v>1</v>
      </c>
      <c r="AS888">
        <v>0</v>
      </c>
      <c r="AT888">
        <v>0</v>
      </c>
      <c r="AU888">
        <v>0</v>
      </c>
      <c r="AV888">
        <v>0</v>
      </c>
      <c r="AW888">
        <v>5</v>
      </c>
      <c r="AX888">
        <v>0</v>
      </c>
      <c r="AY888">
        <v>0</v>
      </c>
      <c r="AZ888">
        <v>0</v>
      </c>
      <c r="BA888">
        <v>96</v>
      </c>
      <c r="BB888">
        <v>45</v>
      </c>
      <c r="BC888">
        <v>37</v>
      </c>
      <c r="BD888">
        <v>4</v>
      </c>
      <c r="BE888">
        <v>1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1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1</v>
      </c>
      <c r="BW888">
        <v>1</v>
      </c>
      <c r="BX888">
        <v>0</v>
      </c>
      <c r="BY888">
        <v>0</v>
      </c>
      <c r="BZ888">
        <v>0</v>
      </c>
      <c r="CA888">
        <v>45</v>
      </c>
      <c r="CB888">
        <v>7</v>
      </c>
      <c r="CC888">
        <v>3</v>
      </c>
      <c r="CD888">
        <v>1</v>
      </c>
      <c r="CE888">
        <v>0</v>
      </c>
      <c r="CF888">
        <v>1</v>
      </c>
      <c r="CG888">
        <v>0</v>
      </c>
      <c r="CH888">
        <v>0</v>
      </c>
      <c r="CI888">
        <v>1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1</v>
      </c>
      <c r="CP888">
        <v>0</v>
      </c>
      <c r="CQ888">
        <v>7</v>
      </c>
      <c r="CR888">
        <v>17</v>
      </c>
      <c r="CS888">
        <v>11</v>
      </c>
      <c r="CT888">
        <v>0</v>
      </c>
      <c r="CU888">
        <v>0</v>
      </c>
      <c r="CV888">
        <v>0</v>
      </c>
      <c r="CW888">
        <v>0</v>
      </c>
      <c r="CX888">
        <v>1</v>
      </c>
      <c r="CY888">
        <v>0</v>
      </c>
      <c r="CZ888">
        <v>0</v>
      </c>
      <c r="DA888">
        <v>0</v>
      </c>
      <c r="DB888">
        <v>0</v>
      </c>
      <c r="DC888">
        <v>0</v>
      </c>
      <c r="DD888">
        <v>0</v>
      </c>
      <c r="DE888">
        <v>0</v>
      </c>
      <c r="DF888">
        <v>0</v>
      </c>
      <c r="DG888">
        <v>2</v>
      </c>
      <c r="DH888">
        <v>0</v>
      </c>
      <c r="DI888">
        <v>0</v>
      </c>
      <c r="DJ888">
        <v>0</v>
      </c>
      <c r="DK888">
        <v>0</v>
      </c>
      <c r="DL888">
        <v>0</v>
      </c>
      <c r="DM888">
        <v>0</v>
      </c>
      <c r="DN888">
        <v>0</v>
      </c>
      <c r="DO888">
        <v>0</v>
      </c>
      <c r="DP888">
        <v>3</v>
      </c>
      <c r="DQ888">
        <v>17</v>
      </c>
      <c r="DR888">
        <v>8</v>
      </c>
      <c r="DS888">
        <v>0</v>
      </c>
      <c r="DT888">
        <v>0</v>
      </c>
      <c r="DU888">
        <v>0</v>
      </c>
      <c r="DV888">
        <v>3</v>
      </c>
      <c r="DW888">
        <v>0</v>
      </c>
      <c r="DX888">
        <v>1</v>
      </c>
      <c r="DY888">
        <v>1</v>
      </c>
      <c r="DZ888">
        <v>0</v>
      </c>
      <c r="EA888">
        <v>2</v>
      </c>
      <c r="EB888">
        <v>0</v>
      </c>
      <c r="EC888">
        <v>0</v>
      </c>
      <c r="ED888">
        <v>0</v>
      </c>
      <c r="EE888">
        <v>1</v>
      </c>
      <c r="EF888">
        <v>0</v>
      </c>
      <c r="EG888">
        <v>0</v>
      </c>
      <c r="EH888">
        <v>0</v>
      </c>
      <c r="EI888">
        <v>0</v>
      </c>
      <c r="EJ888">
        <v>0</v>
      </c>
      <c r="EK888">
        <v>0</v>
      </c>
      <c r="EL888">
        <v>0</v>
      </c>
      <c r="EM888">
        <v>0</v>
      </c>
      <c r="EN888">
        <v>0</v>
      </c>
      <c r="EO888">
        <v>0</v>
      </c>
      <c r="EP888">
        <v>0</v>
      </c>
      <c r="EQ888">
        <v>8</v>
      </c>
      <c r="ER888">
        <v>26</v>
      </c>
      <c r="ES888">
        <v>8</v>
      </c>
      <c r="ET888">
        <v>5</v>
      </c>
      <c r="EU888">
        <v>0</v>
      </c>
      <c r="EV888">
        <v>12</v>
      </c>
      <c r="EW888">
        <v>0</v>
      </c>
      <c r="EX888">
        <v>0</v>
      </c>
      <c r="EY888">
        <v>0</v>
      </c>
      <c r="EZ888">
        <v>0</v>
      </c>
      <c r="FA888">
        <v>0</v>
      </c>
      <c r="FB888">
        <v>0</v>
      </c>
      <c r="FC888">
        <v>0</v>
      </c>
      <c r="FD888">
        <v>1</v>
      </c>
      <c r="FE888">
        <v>0</v>
      </c>
      <c r="FF888">
        <v>0</v>
      </c>
      <c r="FG888">
        <v>0</v>
      </c>
      <c r="FH888">
        <v>0</v>
      </c>
      <c r="FI888">
        <v>0</v>
      </c>
      <c r="FJ888">
        <v>0</v>
      </c>
      <c r="FK888">
        <v>0</v>
      </c>
      <c r="FL888">
        <v>0</v>
      </c>
      <c r="FM888">
        <v>0</v>
      </c>
      <c r="FN888">
        <v>0</v>
      </c>
      <c r="FO888">
        <v>0</v>
      </c>
      <c r="FP888">
        <v>0</v>
      </c>
      <c r="FQ888">
        <v>26</v>
      </c>
      <c r="FR888">
        <v>50</v>
      </c>
      <c r="FS888">
        <v>12</v>
      </c>
      <c r="FT888">
        <v>2</v>
      </c>
      <c r="FU888">
        <v>12</v>
      </c>
      <c r="FV888">
        <v>4</v>
      </c>
      <c r="FW888">
        <v>1</v>
      </c>
      <c r="FX888">
        <v>0</v>
      </c>
      <c r="FY888">
        <v>1</v>
      </c>
      <c r="FZ888">
        <v>2</v>
      </c>
      <c r="GA888">
        <v>2</v>
      </c>
      <c r="GB888">
        <v>1</v>
      </c>
      <c r="GC888">
        <v>0</v>
      </c>
      <c r="GD888">
        <v>0</v>
      </c>
      <c r="GE888">
        <v>1</v>
      </c>
      <c r="GF888">
        <v>0</v>
      </c>
      <c r="GG888">
        <v>0</v>
      </c>
      <c r="GH888">
        <v>0</v>
      </c>
      <c r="GI888">
        <v>1</v>
      </c>
      <c r="GJ888">
        <v>0</v>
      </c>
      <c r="GK888">
        <v>0</v>
      </c>
      <c r="GL888">
        <v>1</v>
      </c>
      <c r="GM888">
        <v>0</v>
      </c>
      <c r="GN888">
        <v>0</v>
      </c>
      <c r="GO888">
        <v>9</v>
      </c>
      <c r="GP888">
        <v>1</v>
      </c>
      <c r="GQ888">
        <v>50</v>
      </c>
      <c r="GR888">
        <v>5</v>
      </c>
      <c r="GS888">
        <v>4</v>
      </c>
      <c r="GT888">
        <v>0</v>
      </c>
      <c r="GU888">
        <v>0</v>
      </c>
      <c r="GV888">
        <v>0</v>
      </c>
      <c r="GW888">
        <v>0</v>
      </c>
      <c r="GX888">
        <v>0</v>
      </c>
      <c r="GY888">
        <v>0</v>
      </c>
      <c r="GZ888">
        <v>0</v>
      </c>
      <c r="HA888">
        <v>0</v>
      </c>
      <c r="HB888">
        <v>0</v>
      </c>
      <c r="HC888">
        <v>0</v>
      </c>
      <c r="HD888">
        <v>0</v>
      </c>
      <c r="HE888">
        <v>0</v>
      </c>
      <c r="HF888">
        <v>0</v>
      </c>
      <c r="HG888">
        <v>0</v>
      </c>
      <c r="HH888">
        <v>0</v>
      </c>
      <c r="HI888">
        <v>0</v>
      </c>
      <c r="HJ888">
        <v>0</v>
      </c>
      <c r="HK888">
        <v>0</v>
      </c>
      <c r="HL888">
        <v>0</v>
      </c>
      <c r="HM888">
        <v>0</v>
      </c>
      <c r="HN888">
        <v>0</v>
      </c>
      <c r="HO888">
        <v>0</v>
      </c>
      <c r="HP888">
        <v>1</v>
      </c>
      <c r="HQ888">
        <v>5</v>
      </c>
      <c r="HR888">
        <v>0</v>
      </c>
      <c r="HS888">
        <v>0</v>
      </c>
      <c r="HT888">
        <v>0</v>
      </c>
      <c r="HU888">
        <v>0</v>
      </c>
      <c r="HV888">
        <v>0</v>
      </c>
      <c r="HW888">
        <v>0</v>
      </c>
      <c r="HX888">
        <v>0</v>
      </c>
      <c r="HY888">
        <v>0</v>
      </c>
      <c r="HZ888">
        <v>0</v>
      </c>
      <c r="IA888">
        <v>0</v>
      </c>
      <c r="IB888">
        <v>0</v>
      </c>
      <c r="IC888">
        <v>0</v>
      </c>
      <c r="ID888">
        <v>0</v>
      </c>
      <c r="IE888">
        <v>0</v>
      </c>
    </row>
    <row r="889" spans="1:239">
      <c r="A889" t="s">
        <v>73</v>
      </c>
      <c r="B889" t="s">
        <v>70</v>
      </c>
      <c r="C889" t="str">
        <f>"066201"</f>
        <v>066201</v>
      </c>
      <c r="D889" t="s">
        <v>72</v>
      </c>
      <c r="E889">
        <v>35</v>
      </c>
      <c r="F889">
        <v>639</v>
      </c>
      <c r="G889">
        <v>638</v>
      </c>
      <c r="H889">
        <v>415</v>
      </c>
      <c r="I889">
        <v>223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223</v>
      </c>
      <c r="T889">
        <v>0</v>
      </c>
      <c r="U889">
        <v>0</v>
      </c>
      <c r="V889">
        <v>223</v>
      </c>
      <c r="W889">
        <v>55</v>
      </c>
      <c r="X889">
        <v>46</v>
      </c>
      <c r="Y889">
        <v>9</v>
      </c>
      <c r="Z889">
        <v>0</v>
      </c>
      <c r="AA889">
        <v>168</v>
      </c>
      <c r="AB889">
        <v>17</v>
      </c>
      <c r="AC889">
        <v>9</v>
      </c>
      <c r="AD889">
        <v>0</v>
      </c>
      <c r="AE889">
        <v>2</v>
      </c>
      <c r="AF889">
        <v>0</v>
      </c>
      <c r="AG889">
        <v>1</v>
      </c>
      <c r="AH889">
        <v>0</v>
      </c>
      <c r="AI889">
        <v>0</v>
      </c>
      <c r="AJ889">
        <v>0</v>
      </c>
      <c r="AK889">
        <v>0</v>
      </c>
      <c r="AL889">
        <v>1</v>
      </c>
      <c r="AM889">
        <v>1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1</v>
      </c>
      <c r="AV889">
        <v>0</v>
      </c>
      <c r="AW889">
        <v>1</v>
      </c>
      <c r="AX889">
        <v>0</v>
      </c>
      <c r="AY889">
        <v>1</v>
      </c>
      <c r="AZ889">
        <v>0</v>
      </c>
      <c r="BA889">
        <v>17</v>
      </c>
      <c r="BB889">
        <v>90</v>
      </c>
      <c r="BC889">
        <v>27</v>
      </c>
      <c r="BD889">
        <v>2</v>
      </c>
      <c r="BE889">
        <v>5</v>
      </c>
      <c r="BF889">
        <v>11</v>
      </c>
      <c r="BG889">
        <v>7</v>
      </c>
      <c r="BH889">
        <v>3</v>
      </c>
      <c r="BI889">
        <v>2</v>
      </c>
      <c r="BJ889">
        <v>6</v>
      </c>
      <c r="BK889">
        <v>0</v>
      </c>
      <c r="BL889">
        <v>0</v>
      </c>
      <c r="BM889">
        <v>0</v>
      </c>
      <c r="BN889">
        <v>6</v>
      </c>
      <c r="BO889">
        <v>2</v>
      </c>
      <c r="BP889">
        <v>2</v>
      </c>
      <c r="BQ889">
        <v>0</v>
      </c>
      <c r="BR889">
        <v>1</v>
      </c>
      <c r="BS889">
        <v>4</v>
      </c>
      <c r="BT889">
        <v>2</v>
      </c>
      <c r="BU889">
        <v>0</v>
      </c>
      <c r="BV889">
        <v>3</v>
      </c>
      <c r="BW889">
        <v>2</v>
      </c>
      <c r="BX889">
        <v>2</v>
      </c>
      <c r="BY889">
        <v>2</v>
      </c>
      <c r="BZ889">
        <v>1</v>
      </c>
      <c r="CA889">
        <v>90</v>
      </c>
      <c r="CB889">
        <v>6</v>
      </c>
      <c r="CC889">
        <v>3</v>
      </c>
      <c r="CD889">
        <v>0</v>
      </c>
      <c r="CE889">
        <v>1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2</v>
      </c>
      <c r="CP889">
        <v>0</v>
      </c>
      <c r="CQ889">
        <v>6</v>
      </c>
      <c r="CR889">
        <v>4</v>
      </c>
      <c r="CS889">
        <v>1</v>
      </c>
      <c r="CT889">
        <v>0</v>
      </c>
      <c r="CU889">
        <v>0</v>
      </c>
      <c r="CV889">
        <v>0</v>
      </c>
      <c r="CW889">
        <v>0</v>
      </c>
      <c r="CX889">
        <v>1</v>
      </c>
      <c r="CY889">
        <v>0</v>
      </c>
      <c r="CZ889">
        <v>0</v>
      </c>
      <c r="DA889">
        <v>0</v>
      </c>
      <c r="DB889">
        <v>0</v>
      </c>
      <c r="DC889">
        <v>0</v>
      </c>
      <c r="DD889">
        <v>0</v>
      </c>
      <c r="DE889">
        <v>0</v>
      </c>
      <c r="DF889">
        <v>0</v>
      </c>
      <c r="DG889">
        <v>0</v>
      </c>
      <c r="DH889">
        <v>0</v>
      </c>
      <c r="DI889">
        <v>0</v>
      </c>
      <c r="DJ889">
        <v>0</v>
      </c>
      <c r="DK889">
        <v>0</v>
      </c>
      <c r="DL889">
        <v>0</v>
      </c>
      <c r="DM889">
        <v>0</v>
      </c>
      <c r="DN889">
        <v>0</v>
      </c>
      <c r="DO889">
        <v>0</v>
      </c>
      <c r="DP889">
        <v>2</v>
      </c>
      <c r="DQ889">
        <v>4</v>
      </c>
      <c r="DR889">
        <v>8</v>
      </c>
      <c r="DS889">
        <v>4</v>
      </c>
      <c r="DT889">
        <v>1</v>
      </c>
      <c r="DU889">
        <v>0</v>
      </c>
      <c r="DV889">
        <v>1</v>
      </c>
      <c r="DW889">
        <v>1</v>
      </c>
      <c r="DX889">
        <v>0</v>
      </c>
      <c r="DY889">
        <v>0</v>
      </c>
      <c r="DZ889">
        <v>0</v>
      </c>
      <c r="EA889">
        <v>0</v>
      </c>
      <c r="EB889">
        <v>1</v>
      </c>
      <c r="EC889">
        <v>0</v>
      </c>
      <c r="ED889">
        <v>0</v>
      </c>
      <c r="EE889">
        <v>0</v>
      </c>
      <c r="EF889">
        <v>0</v>
      </c>
      <c r="EG889">
        <v>0</v>
      </c>
      <c r="EH889">
        <v>0</v>
      </c>
      <c r="EI889">
        <v>0</v>
      </c>
      <c r="EJ889">
        <v>0</v>
      </c>
      <c r="EK889">
        <v>0</v>
      </c>
      <c r="EL889">
        <v>0</v>
      </c>
      <c r="EM889">
        <v>0</v>
      </c>
      <c r="EN889">
        <v>0</v>
      </c>
      <c r="EO889">
        <v>0</v>
      </c>
      <c r="EP889">
        <v>0</v>
      </c>
      <c r="EQ889">
        <v>8</v>
      </c>
      <c r="ER889">
        <v>7</v>
      </c>
      <c r="ES889">
        <v>4</v>
      </c>
      <c r="ET889">
        <v>2</v>
      </c>
      <c r="EU889">
        <v>0</v>
      </c>
      <c r="EV889">
        <v>0</v>
      </c>
      <c r="EW889">
        <v>0</v>
      </c>
      <c r="EX889">
        <v>1</v>
      </c>
      <c r="EY889">
        <v>0</v>
      </c>
      <c r="EZ889">
        <v>0</v>
      </c>
      <c r="FA889">
        <v>0</v>
      </c>
      <c r="FB889">
        <v>0</v>
      </c>
      <c r="FC889">
        <v>0</v>
      </c>
      <c r="FD889">
        <v>0</v>
      </c>
      <c r="FE889">
        <v>0</v>
      </c>
      <c r="FF889">
        <v>0</v>
      </c>
      <c r="FG889">
        <v>0</v>
      </c>
      <c r="FH889">
        <v>0</v>
      </c>
      <c r="FI889">
        <v>0</v>
      </c>
      <c r="FJ889">
        <v>0</v>
      </c>
      <c r="FK889">
        <v>0</v>
      </c>
      <c r="FL889">
        <v>0</v>
      </c>
      <c r="FM889">
        <v>0</v>
      </c>
      <c r="FN889">
        <v>0</v>
      </c>
      <c r="FO889">
        <v>0</v>
      </c>
      <c r="FP889">
        <v>0</v>
      </c>
      <c r="FQ889">
        <v>7</v>
      </c>
      <c r="FR889">
        <v>32</v>
      </c>
      <c r="FS889">
        <v>11</v>
      </c>
      <c r="FT889">
        <v>1</v>
      </c>
      <c r="FU889">
        <v>1</v>
      </c>
      <c r="FV889">
        <v>0</v>
      </c>
      <c r="FW889">
        <v>0</v>
      </c>
      <c r="FX889">
        <v>0</v>
      </c>
      <c r="FY889">
        <v>4</v>
      </c>
      <c r="FZ889">
        <v>1</v>
      </c>
      <c r="GA889">
        <v>1</v>
      </c>
      <c r="GB889">
        <v>4</v>
      </c>
      <c r="GC889">
        <v>2</v>
      </c>
      <c r="GD889">
        <v>1</v>
      </c>
      <c r="GE889">
        <v>1</v>
      </c>
      <c r="GF889">
        <v>0</v>
      </c>
      <c r="GG889">
        <v>0</v>
      </c>
      <c r="GH889">
        <v>0</v>
      </c>
      <c r="GI889">
        <v>0</v>
      </c>
      <c r="GJ889">
        <v>0</v>
      </c>
      <c r="GK889">
        <v>0</v>
      </c>
      <c r="GL889">
        <v>0</v>
      </c>
      <c r="GM889">
        <v>0</v>
      </c>
      <c r="GN889">
        <v>1</v>
      </c>
      <c r="GO889">
        <v>2</v>
      </c>
      <c r="GP889">
        <v>2</v>
      </c>
      <c r="GQ889">
        <v>32</v>
      </c>
      <c r="GR889">
        <v>3</v>
      </c>
      <c r="GS889">
        <v>2</v>
      </c>
      <c r="GT889">
        <v>0</v>
      </c>
      <c r="GU889">
        <v>0</v>
      </c>
      <c r="GV889">
        <v>0</v>
      </c>
      <c r="GW889">
        <v>0</v>
      </c>
      <c r="GX889">
        <v>0</v>
      </c>
      <c r="GY889">
        <v>0</v>
      </c>
      <c r="GZ889">
        <v>0</v>
      </c>
      <c r="HA889">
        <v>0</v>
      </c>
      <c r="HB889">
        <v>0</v>
      </c>
      <c r="HC889">
        <v>0</v>
      </c>
      <c r="HD889">
        <v>0</v>
      </c>
      <c r="HE889">
        <v>0</v>
      </c>
      <c r="HF889">
        <v>0</v>
      </c>
      <c r="HG889">
        <v>0</v>
      </c>
      <c r="HH889">
        <v>0</v>
      </c>
      <c r="HI889">
        <v>0</v>
      </c>
      <c r="HJ889">
        <v>0</v>
      </c>
      <c r="HK889">
        <v>0</v>
      </c>
      <c r="HL889">
        <v>0</v>
      </c>
      <c r="HM889">
        <v>0</v>
      </c>
      <c r="HN889">
        <v>1</v>
      </c>
      <c r="HO889">
        <v>0</v>
      </c>
      <c r="HP889">
        <v>0</v>
      </c>
      <c r="HQ889">
        <v>3</v>
      </c>
      <c r="HR889">
        <v>1</v>
      </c>
      <c r="HS889">
        <v>1</v>
      </c>
      <c r="HT889">
        <v>0</v>
      </c>
      <c r="HU889">
        <v>0</v>
      </c>
      <c r="HV889">
        <v>0</v>
      </c>
      <c r="HW889">
        <v>0</v>
      </c>
      <c r="HX889">
        <v>0</v>
      </c>
      <c r="HY889">
        <v>0</v>
      </c>
      <c r="HZ889">
        <v>0</v>
      </c>
      <c r="IA889">
        <v>0</v>
      </c>
      <c r="IB889">
        <v>0</v>
      </c>
      <c r="IC889">
        <v>0</v>
      </c>
      <c r="ID889">
        <v>0</v>
      </c>
      <c r="IE889">
        <v>1</v>
      </c>
    </row>
    <row r="890" spans="1:239">
      <c r="A890" t="s">
        <v>71</v>
      </c>
      <c r="B890" t="s">
        <v>70</v>
      </c>
      <c r="C890" t="str">
        <f>"066201"</f>
        <v>066201</v>
      </c>
      <c r="D890" t="s">
        <v>69</v>
      </c>
      <c r="E890">
        <v>36</v>
      </c>
      <c r="F890">
        <v>546</v>
      </c>
      <c r="G890">
        <v>502</v>
      </c>
      <c r="H890">
        <v>356</v>
      </c>
      <c r="I890">
        <v>146</v>
      </c>
      <c r="J890">
        <v>0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146</v>
      </c>
      <c r="T890">
        <v>0</v>
      </c>
      <c r="U890">
        <v>0</v>
      </c>
      <c r="V890">
        <v>146</v>
      </c>
      <c r="W890">
        <v>2</v>
      </c>
      <c r="X890">
        <v>1</v>
      </c>
      <c r="Y890">
        <v>1</v>
      </c>
      <c r="Z890">
        <v>0</v>
      </c>
      <c r="AA890">
        <v>144</v>
      </c>
      <c r="AB890">
        <v>75</v>
      </c>
      <c r="AC890">
        <v>44</v>
      </c>
      <c r="AD890">
        <v>3</v>
      </c>
      <c r="AE890">
        <v>0</v>
      </c>
      <c r="AF890">
        <v>2</v>
      </c>
      <c r="AG890">
        <v>5</v>
      </c>
      <c r="AH890">
        <v>3</v>
      </c>
      <c r="AI890">
        <v>2</v>
      </c>
      <c r="AJ890">
        <v>0</v>
      </c>
      <c r="AK890">
        <v>2</v>
      </c>
      <c r="AL890">
        <v>3</v>
      </c>
      <c r="AM890">
        <v>0</v>
      </c>
      <c r="AN890">
        <v>0</v>
      </c>
      <c r="AO890">
        <v>1</v>
      </c>
      <c r="AP890">
        <v>8</v>
      </c>
      <c r="AQ890">
        <v>0</v>
      </c>
      <c r="AR890">
        <v>0</v>
      </c>
      <c r="AS890">
        <v>0</v>
      </c>
      <c r="AT890">
        <v>1</v>
      </c>
      <c r="AU890">
        <v>0</v>
      </c>
      <c r="AV890">
        <v>0</v>
      </c>
      <c r="AW890">
        <v>1</v>
      </c>
      <c r="AX890">
        <v>0</v>
      </c>
      <c r="AY890">
        <v>0</v>
      </c>
      <c r="AZ890">
        <v>0</v>
      </c>
      <c r="BA890">
        <v>75</v>
      </c>
      <c r="BB890">
        <v>24</v>
      </c>
      <c r="BC890">
        <v>14</v>
      </c>
      <c r="BD890">
        <v>2</v>
      </c>
      <c r="BE890">
        <v>0</v>
      </c>
      <c r="BF890">
        <v>0</v>
      </c>
      <c r="BG890">
        <v>2</v>
      </c>
      <c r="BH890">
        <v>2</v>
      </c>
      <c r="BI890">
        <v>1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1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1</v>
      </c>
      <c r="BX890">
        <v>1</v>
      </c>
      <c r="BY890">
        <v>0</v>
      </c>
      <c r="BZ890">
        <v>0</v>
      </c>
      <c r="CA890">
        <v>24</v>
      </c>
      <c r="CB890">
        <v>2</v>
      </c>
      <c r="CC890">
        <v>1</v>
      </c>
      <c r="CD890">
        <v>1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2</v>
      </c>
      <c r="CR890">
        <v>2</v>
      </c>
      <c r="CS890">
        <v>0</v>
      </c>
      <c r="CT890">
        <v>0</v>
      </c>
      <c r="CU890">
        <v>0</v>
      </c>
      <c r="CV890">
        <v>0</v>
      </c>
      <c r="CW890">
        <v>1</v>
      </c>
      <c r="CX890">
        <v>0</v>
      </c>
      <c r="CY890">
        <v>0</v>
      </c>
      <c r="CZ890">
        <v>0</v>
      </c>
      <c r="DA890">
        <v>0</v>
      </c>
      <c r="DB890">
        <v>0</v>
      </c>
      <c r="DC890">
        <v>0</v>
      </c>
      <c r="DD890">
        <v>0</v>
      </c>
      <c r="DE890">
        <v>0</v>
      </c>
      <c r="DF890">
        <v>0</v>
      </c>
      <c r="DG890">
        <v>0</v>
      </c>
      <c r="DH890">
        <v>0</v>
      </c>
      <c r="DI890">
        <v>0</v>
      </c>
      <c r="DJ890">
        <v>0</v>
      </c>
      <c r="DK890">
        <v>0</v>
      </c>
      <c r="DL890">
        <v>0</v>
      </c>
      <c r="DM890">
        <v>0</v>
      </c>
      <c r="DN890">
        <v>0</v>
      </c>
      <c r="DO890">
        <v>0</v>
      </c>
      <c r="DP890">
        <v>1</v>
      </c>
      <c r="DQ890">
        <v>2</v>
      </c>
      <c r="DR890">
        <v>14</v>
      </c>
      <c r="DS890">
        <v>0</v>
      </c>
      <c r="DT890">
        <v>0</v>
      </c>
      <c r="DU890">
        <v>2</v>
      </c>
      <c r="DV890">
        <v>1</v>
      </c>
      <c r="DW890">
        <v>0</v>
      </c>
      <c r="DX890">
        <v>0</v>
      </c>
      <c r="DY890">
        <v>4</v>
      </c>
      <c r="DZ890">
        <v>0</v>
      </c>
      <c r="EA890">
        <v>0</v>
      </c>
      <c r="EB890">
        <v>0</v>
      </c>
      <c r="EC890">
        <v>0</v>
      </c>
      <c r="ED890">
        <v>1</v>
      </c>
      <c r="EE890">
        <v>1</v>
      </c>
      <c r="EF890">
        <v>0</v>
      </c>
      <c r="EG890">
        <v>0</v>
      </c>
      <c r="EH890">
        <v>0</v>
      </c>
      <c r="EI890">
        <v>0</v>
      </c>
      <c r="EJ890">
        <v>0</v>
      </c>
      <c r="EK890">
        <v>0</v>
      </c>
      <c r="EL890">
        <v>0</v>
      </c>
      <c r="EM890">
        <v>0</v>
      </c>
      <c r="EN890">
        <v>0</v>
      </c>
      <c r="EO890">
        <v>1</v>
      </c>
      <c r="EP890">
        <v>4</v>
      </c>
      <c r="EQ890">
        <v>14</v>
      </c>
      <c r="ER890">
        <v>11</v>
      </c>
      <c r="ES890">
        <v>4</v>
      </c>
      <c r="ET890">
        <v>1</v>
      </c>
      <c r="EU890">
        <v>0</v>
      </c>
      <c r="EV890">
        <v>4</v>
      </c>
      <c r="EW890">
        <v>0</v>
      </c>
      <c r="EX890">
        <v>0</v>
      </c>
      <c r="EY890">
        <v>0</v>
      </c>
      <c r="EZ890">
        <v>1</v>
      </c>
      <c r="FA890">
        <v>0</v>
      </c>
      <c r="FB890">
        <v>0</v>
      </c>
      <c r="FC890">
        <v>0</v>
      </c>
      <c r="FD890">
        <v>0</v>
      </c>
      <c r="FE890">
        <v>0</v>
      </c>
      <c r="FF890">
        <v>0</v>
      </c>
      <c r="FG890">
        <v>0</v>
      </c>
      <c r="FH890">
        <v>0</v>
      </c>
      <c r="FI890">
        <v>0</v>
      </c>
      <c r="FJ890">
        <v>0</v>
      </c>
      <c r="FK890">
        <v>1</v>
      </c>
      <c r="FL890">
        <v>0</v>
      </c>
      <c r="FM890">
        <v>0</v>
      </c>
      <c r="FN890">
        <v>0</v>
      </c>
      <c r="FO890">
        <v>0</v>
      </c>
      <c r="FP890">
        <v>0</v>
      </c>
      <c r="FQ890">
        <v>11</v>
      </c>
      <c r="FR890">
        <v>9</v>
      </c>
      <c r="FS890">
        <v>0</v>
      </c>
      <c r="FT890">
        <v>1</v>
      </c>
      <c r="FU890">
        <v>2</v>
      </c>
      <c r="FV890">
        <v>1</v>
      </c>
      <c r="FW890">
        <v>0</v>
      </c>
      <c r="FX890">
        <v>0</v>
      </c>
      <c r="FY890">
        <v>0</v>
      </c>
      <c r="FZ890">
        <v>0</v>
      </c>
      <c r="GA890">
        <v>0</v>
      </c>
      <c r="GB890">
        <v>3</v>
      </c>
      <c r="GC890">
        <v>0</v>
      </c>
      <c r="GD890">
        <v>0</v>
      </c>
      <c r="GE890">
        <v>0</v>
      </c>
      <c r="GF890">
        <v>0</v>
      </c>
      <c r="GG890">
        <v>0</v>
      </c>
      <c r="GH890">
        <v>0</v>
      </c>
      <c r="GI890">
        <v>0</v>
      </c>
      <c r="GJ890">
        <v>0</v>
      </c>
      <c r="GK890">
        <v>0</v>
      </c>
      <c r="GL890">
        <v>0</v>
      </c>
      <c r="GM890">
        <v>1</v>
      </c>
      <c r="GN890">
        <v>0</v>
      </c>
      <c r="GO890">
        <v>1</v>
      </c>
      <c r="GP890">
        <v>0</v>
      </c>
      <c r="GQ890">
        <v>9</v>
      </c>
      <c r="GR890">
        <v>6</v>
      </c>
      <c r="GS890">
        <v>5</v>
      </c>
      <c r="GT890">
        <v>0</v>
      </c>
      <c r="GU890">
        <v>0</v>
      </c>
      <c r="GV890">
        <v>0</v>
      </c>
      <c r="GW890">
        <v>0</v>
      </c>
      <c r="GX890">
        <v>0</v>
      </c>
      <c r="GY890">
        <v>0</v>
      </c>
      <c r="GZ890">
        <v>0</v>
      </c>
      <c r="HA890">
        <v>0</v>
      </c>
      <c r="HB890">
        <v>0</v>
      </c>
      <c r="HC890">
        <v>0</v>
      </c>
      <c r="HD890">
        <v>1</v>
      </c>
      <c r="HE890">
        <v>0</v>
      </c>
      <c r="HF890">
        <v>0</v>
      </c>
      <c r="HG890">
        <v>0</v>
      </c>
      <c r="HH890">
        <v>0</v>
      </c>
      <c r="HI890">
        <v>0</v>
      </c>
      <c r="HJ890">
        <v>0</v>
      </c>
      <c r="HK890">
        <v>0</v>
      </c>
      <c r="HL890">
        <v>0</v>
      </c>
      <c r="HM890">
        <v>0</v>
      </c>
      <c r="HN890">
        <v>0</v>
      </c>
      <c r="HO890">
        <v>0</v>
      </c>
      <c r="HP890">
        <v>0</v>
      </c>
      <c r="HQ890">
        <v>6</v>
      </c>
      <c r="HR890">
        <v>1</v>
      </c>
      <c r="HS890">
        <v>1</v>
      </c>
      <c r="HT890">
        <v>0</v>
      </c>
      <c r="HU890">
        <v>0</v>
      </c>
      <c r="HV890">
        <v>0</v>
      </c>
      <c r="HW890">
        <v>0</v>
      </c>
      <c r="HX890">
        <v>0</v>
      </c>
      <c r="HY890">
        <v>0</v>
      </c>
      <c r="HZ890">
        <v>0</v>
      </c>
      <c r="IA890">
        <v>0</v>
      </c>
      <c r="IB890">
        <v>0</v>
      </c>
      <c r="IC890">
        <v>0</v>
      </c>
      <c r="ID890">
        <v>0</v>
      </c>
      <c r="IE890">
        <v>1</v>
      </c>
    </row>
    <row r="891" spans="1:239">
      <c r="A891" t="s">
        <v>68</v>
      </c>
      <c r="B891" t="s">
        <v>1</v>
      </c>
      <c r="C891" t="str">
        <f>"066401"</f>
        <v>066401</v>
      </c>
      <c r="D891" t="s">
        <v>67</v>
      </c>
      <c r="E891">
        <v>1</v>
      </c>
      <c r="F891">
        <v>1520</v>
      </c>
      <c r="G891">
        <v>1170</v>
      </c>
      <c r="H891">
        <v>569</v>
      </c>
      <c r="I891">
        <v>601</v>
      </c>
      <c r="J891">
        <v>0</v>
      </c>
      <c r="K891">
        <v>37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600</v>
      </c>
      <c r="T891">
        <v>0</v>
      </c>
      <c r="U891">
        <v>0</v>
      </c>
      <c r="V891">
        <v>600</v>
      </c>
      <c r="W891">
        <v>16</v>
      </c>
      <c r="X891">
        <v>11</v>
      </c>
      <c r="Y891">
        <v>5</v>
      </c>
      <c r="Z891">
        <v>0</v>
      </c>
      <c r="AA891">
        <v>584</v>
      </c>
      <c r="AB891">
        <v>264</v>
      </c>
      <c r="AC891">
        <v>25</v>
      </c>
      <c r="AD891">
        <v>100</v>
      </c>
      <c r="AE891">
        <v>12</v>
      </c>
      <c r="AF891">
        <v>1</v>
      </c>
      <c r="AG891">
        <v>5</v>
      </c>
      <c r="AH891">
        <v>0</v>
      </c>
      <c r="AI891">
        <v>64</v>
      </c>
      <c r="AJ891">
        <v>0</v>
      </c>
      <c r="AK891">
        <v>20</v>
      </c>
      <c r="AL891">
        <v>1</v>
      </c>
      <c r="AM891">
        <v>6</v>
      </c>
      <c r="AN891">
        <v>0</v>
      </c>
      <c r="AO891">
        <v>0</v>
      </c>
      <c r="AP891">
        <v>5</v>
      </c>
      <c r="AQ891">
        <v>0</v>
      </c>
      <c r="AR891">
        <v>2</v>
      </c>
      <c r="AS891">
        <v>0</v>
      </c>
      <c r="AT891">
        <v>1</v>
      </c>
      <c r="AU891">
        <v>3</v>
      </c>
      <c r="AV891">
        <v>2</v>
      </c>
      <c r="AW891">
        <v>0</v>
      </c>
      <c r="AX891">
        <v>12</v>
      </c>
      <c r="AY891">
        <v>0</v>
      </c>
      <c r="AZ891">
        <v>5</v>
      </c>
      <c r="BA891">
        <v>264</v>
      </c>
      <c r="BB891">
        <v>84</v>
      </c>
      <c r="BC891">
        <v>10</v>
      </c>
      <c r="BD891">
        <v>10</v>
      </c>
      <c r="BE891">
        <v>31</v>
      </c>
      <c r="BF891">
        <v>1</v>
      </c>
      <c r="BG891">
        <v>3</v>
      </c>
      <c r="BH891">
        <v>2</v>
      </c>
      <c r="BI891">
        <v>7</v>
      </c>
      <c r="BJ891">
        <v>7</v>
      </c>
      <c r="BK891">
        <v>0</v>
      </c>
      <c r="BL891">
        <v>0</v>
      </c>
      <c r="BM891">
        <v>0</v>
      </c>
      <c r="BN891">
        <v>0</v>
      </c>
      <c r="BO891">
        <v>4</v>
      </c>
      <c r="BP891">
        <v>1</v>
      </c>
      <c r="BQ891">
        <v>2</v>
      </c>
      <c r="BR891">
        <v>1</v>
      </c>
      <c r="BS891">
        <v>2</v>
      </c>
      <c r="BT891">
        <v>0</v>
      </c>
      <c r="BU891">
        <v>0</v>
      </c>
      <c r="BV891">
        <v>0</v>
      </c>
      <c r="BW891">
        <v>1</v>
      </c>
      <c r="BX891">
        <v>2</v>
      </c>
      <c r="BY891">
        <v>0</v>
      </c>
      <c r="BZ891">
        <v>0</v>
      </c>
      <c r="CA891">
        <v>84</v>
      </c>
      <c r="CB891">
        <v>19</v>
      </c>
      <c r="CC891">
        <v>11</v>
      </c>
      <c r="CD891">
        <v>0</v>
      </c>
      <c r="CE891">
        <v>0</v>
      </c>
      <c r="CF891">
        <v>0</v>
      </c>
      <c r="CG891">
        <v>1</v>
      </c>
      <c r="CH891">
        <v>0</v>
      </c>
      <c r="CI891">
        <v>1</v>
      </c>
      <c r="CJ891">
        <v>2</v>
      </c>
      <c r="CK891">
        <v>2</v>
      </c>
      <c r="CL891">
        <v>2</v>
      </c>
      <c r="CM891">
        <v>0</v>
      </c>
      <c r="CN891">
        <v>0</v>
      </c>
      <c r="CO891">
        <v>0</v>
      </c>
      <c r="CP891">
        <v>0</v>
      </c>
      <c r="CQ891">
        <v>19</v>
      </c>
      <c r="CR891">
        <v>33</v>
      </c>
      <c r="CS891">
        <v>22</v>
      </c>
      <c r="CT891">
        <v>1</v>
      </c>
      <c r="CU891">
        <v>0</v>
      </c>
      <c r="CV891">
        <v>0</v>
      </c>
      <c r="CW891">
        <v>1</v>
      </c>
      <c r="CX891">
        <v>1</v>
      </c>
      <c r="CY891">
        <v>0</v>
      </c>
      <c r="CZ891">
        <v>3</v>
      </c>
      <c r="DA891">
        <v>0</v>
      </c>
      <c r="DB891">
        <v>0</v>
      </c>
      <c r="DC891">
        <v>0</v>
      </c>
      <c r="DD891">
        <v>0</v>
      </c>
      <c r="DE891">
        <v>0</v>
      </c>
      <c r="DF891">
        <v>1</v>
      </c>
      <c r="DG891">
        <v>0</v>
      </c>
      <c r="DH891">
        <v>0</v>
      </c>
      <c r="DI891">
        <v>0</v>
      </c>
      <c r="DJ891">
        <v>0</v>
      </c>
      <c r="DK891">
        <v>0</v>
      </c>
      <c r="DL891">
        <v>0</v>
      </c>
      <c r="DM891">
        <v>0</v>
      </c>
      <c r="DN891">
        <v>0</v>
      </c>
      <c r="DO891">
        <v>0</v>
      </c>
      <c r="DP891">
        <v>4</v>
      </c>
      <c r="DQ891">
        <v>33</v>
      </c>
      <c r="DR891">
        <v>15</v>
      </c>
      <c r="DS891">
        <v>2</v>
      </c>
      <c r="DT891">
        <v>1</v>
      </c>
      <c r="DU891">
        <v>4</v>
      </c>
      <c r="DV891">
        <v>0</v>
      </c>
      <c r="DW891">
        <v>1</v>
      </c>
      <c r="DX891">
        <v>0</v>
      </c>
      <c r="DY891">
        <v>0</v>
      </c>
      <c r="DZ891">
        <v>0</v>
      </c>
      <c r="EA891">
        <v>0</v>
      </c>
      <c r="EB891">
        <v>0</v>
      </c>
      <c r="EC891">
        <v>0</v>
      </c>
      <c r="ED891">
        <v>0</v>
      </c>
      <c r="EE891">
        <v>0</v>
      </c>
      <c r="EF891">
        <v>0</v>
      </c>
      <c r="EG891">
        <v>0</v>
      </c>
      <c r="EH891">
        <v>0</v>
      </c>
      <c r="EI891">
        <v>0</v>
      </c>
      <c r="EJ891">
        <v>4</v>
      </c>
      <c r="EK891">
        <v>0</v>
      </c>
      <c r="EL891">
        <v>0</v>
      </c>
      <c r="EM891">
        <v>0</v>
      </c>
      <c r="EN891">
        <v>0</v>
      </c>
      <c r="EO891">
        <v>0</v>
      </c>
      <c r="EP891">
        <v>3</v>
      </c>
      <c r="EQ891">
        <v>15</v>
      </c>
      <c r="ER891">
        <v>43</v>
      </c>
      <c r="ES891">
        <v>8</v>
      </c>
      <c r="ET891">
        <v>13</v>
      </c>
      <c r="EU891">
        <v>7</v>
      </c>
      <c r="EV891">
        <v>0</v>
      </c>
      <c r="EW891">
        <v>0</v>
      </c>
      <c r="EX891">
        <v>0</v>
      </c>
      <c r="EY891">
        <v>3</v>
      </c>
      <c r="EZ891">
        <v>1</v>
      </c>
      <c r="FA891">
        <v>2</v>
      </c>
      <c r="FB891">
        <v>0</v>
      </c>
      <c r="FC891">
        <v>1</v>
      </c>
      <c r="FD891">
        <v>1</v>
      </c>
      <c r="FE891">
        <v>3</v>
      </c>
      <c r="FF891">
        <v>1</v>
      </c>
      <c r="FG891">
        <v>0</v>
      </c>
      <c r="FH891">
        <v>0</v>
      </c>
      <c r="FI891">
        <v>0</v>
      </c>
      <c r="FJ891">
        <v>1</v>
      </c>
      <c r="FK891">
        <v>0</v>
      </c>
      <c r="FL891">
        <v>0</v>
      </c>
      <c r="FM891">
        <v>2</v>
      </c>
      <c r="FN891">
        <v>0</v>
      </c>
      <c r="FO891">
        <v>0</v>
      </c>
      <c r="FP891">
        <v>0</v>
      </c>
      <c r="FQ891">
        <v>43</v>
      </c>
      <c r="FR891">
        <v>70</v>
      </c>
      <c r="FS891">
        <v>35</v>
      </c>
      <c r="FT891">
        <v>6</v>
      </c>
      <c r="FU891">
        <v>3</v>
      </c>
      <c r="FV891">
        <v>1</v>
      </c>
      <c r="FW891">
        <v>1</v>
      </c>
      <c r="FX891">
        <v>6</v>
      </c>
      <c r="FY891">
        <v>4</v>
      </c>
      <c r="FZ891">
        <v>0</v>
      </c>
      <c r="GA891">
        <v>1</v>
      </c>
      <c r="GB891">
        <v>2</v>
      </c>
      <c r="GC891">
        <v>0</v>
      </c>
      <c r="GD891">
        <v>0</v>
      </c>
      <c r="GE891">
        <v>0</v>
      </c>
      <c r="GF891">
        <v>2</v>
      </c>
      <c r="GG891">
        <v>1</v>
      </c>
      <c r="GH891">
        <v>0</v>
      </c>
      <c r="GI891">
        <v>2</v>
      </c>
      <c r="GJ891">
        <v>0</v>
      </c>
      <c r="GK891">
        <v>0</v>
      </c>
      <c r="GL891">
        <v>3</v>
      </c>
      <c r="GM891">
        <v>1</v>
      </c>
      <c r="GN891">
        <v>0</v>
      </c>
      <c r="GO891">
        <v>1</v>
      </c>
      <c r="GP891">
        <v>1</v>
      </c>
      <c r="GQ891">
        <v>70</v>
      </c>
      <c r="GR891">
        <v>55</v>
      </c>
      <c r="GS891">
        <v>8</v>
      </c>
      <c r="GT891">
        <v>39</v>
      </c>
      <c r="GU891">
        <v>0</v>
      </c>
      <c r="GV891">
        <v>0</v>
      </c>
      <c r="GW891">
        <v>0</v>
      </c>
      <c r="GX891">
        <v>0</v>
      </c>
      <c r="GY891">
        <v>0</v>
      </c>
      <c r="GZ891">
        <v>0</v>
      </c>
      <c r="HA891">
        <v>0</v>
      </c>
      <c r="HB891">
        <v>1</v>
      </c>
      <c r="HC891">
        <v>0</v>
      </c>
      <c r="HD891">
        <v>1</v>
      </c>
      <c r="HE891">
        <v>0</v>
      </c>
      <c r="HF891">
        <v>0</v>
      </c>
      <c r="HG891">
        <v>0</v>
      </c>
      <c r="HH891">
        <v>0</v>
      </c>
      <c r="HI891">
        <v>2</v>
      </c>
      <c r="HJ891">
        <v>0</v>
      </c>
      <c r="HK891">
        <v>0</v>
      </c>
      <c r="HL891">
        <v>2</v>
      </c>
      <c r="HM891">
        <v>1</v>
      </c>
      <c r="HN891">
        <v>0</v>
      </c>
      <c r="HO891">
        <v>0</v>
      </c>
      <c r="HP891">
        <v>1</v>
      </c>
      <c r="HQ891">
        <v>55</v>
      </c>
      <c r="HR891">
        <v>1</v>
      </c>
      <c r="HS891">
        <v>0</v>
      </c>
      <c r="HT891">
        <v>1</v>
      </c>
      <c r="HU891">
        <v>0</v>
      </c>
      <c r="HV891">
        <v>0</v>
      </c>
      <c r="HW891">
        <v>0</v>
      </c>
      <c r="HX891">
        <v>0</v>
      </c>
      <c r="HY891">
        <v>0</v>
      </c>
      <c r="HZ891">
        <v>0</v>
      </c>
      <c r="IA891">
        <v>0</v>
      </c>
      <c r="IB891">
        <v>0</v>
      </c>
      <c r="IC891">
        <v>0</v>
      </c>
      <c r="ID891">
        <v>0</v>
      </c>
      <c r="IE891">
        <v>1</v>
      </c>
    </row>
    <row r="892" spans="1:239">
      <c r="A892" t="s">
        <v>66</v>
      </c>
      <c r="B892" t="s">
        <v>1</v>
      </c>
      <c r="C892" t="str">
        <f>"066401"</f>
        <v>066401</v>
      </c>
      <c r="D892" t="s">
        <v>65</v>
      </c>
      <c r="E892">
        <v>2</v>
      </c>
      <c r="F892">
        <v>1438</v>
      </c>
      <c r="G892">
        <v>1100</v>
      </c>
      <c r="H892">
        <v>375</v>
      </c>
      <c r="I892">
        <v>725</v>
      </c>
      <c r="J892">
        <v>0</v>
      </c>
      <c r="K892">
        <v>5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725</v>
      </c>
      <c r="T892">
        <v>0</v>
      </c>
      <c r="U892">
        <v>0</v>
      </c>
      <c r="V892">
        <v>725</v>
      </c>
      <c r="W892">
        <v>11</v>
      </c>
      <c r="X892">
        <v>9</v>
      </c>
      <c r="Y892">
        <v>2</v>
      </c>
      <c r="Z892">
        <v>0</v>
      </c>
      <c r="AA892">
        <v>714</v>
      </c>
      <c r="AB892">
        <v>316</v>
      </c>
      <c r="AC892">
        <v>35</v>
      </c>
      <c r="AD892">
        <v>126</v>
      </c>
      <c r="AE892">
        <v>17</v>
      </c>
      <c r="AF892">
        <v>3</v>
      </c>
      <c r="AG892">
        <v>6</v>
      </c>
      <c r="AH892">
        <v>0</v>
      </c>
      <c r="AI892">
        <v>43</v>
      </c>
      <c r="AJ892">
        <v>4</v>
      </c>
      <c r="AK892">
        <v>34</v>
      </c>
      <c r="AL892">
        <v>4</v>
      </c>
      <c r="AM892">
        <v>7</v>
      </c>
      <c r="AN892">
        <v>4</v>
      </c>
      <c r="AO892">
        <v>2</v>
      </c>
      <c r="AP892">
        <v>3</v>
      </c>
      <c r="AQ892">
        <v>0</v>
      </c>
      <c r="AR892">
        <v>1</v>
      </c>
      <c r="AS892">
        <v>0</v>
      </c>
      <c r="AT892">
        <v>2</v>
      </c>
      <c r="AU892">
        <v>11</v>
      </c>
      <c r="AV892">
        <v>2</v>
      </c>
      <c r="AW892">
        <v>1</v>
      </c>
      <c r="AX892">
        <v>4</v>
      </c>
      <c r="AY892">
        <v>4</v>
      </c>
      <c r="AZ892">
        <v>3</v>
      </c>
      <c r="BA892">
        <v>316</v>
      </c>
      <c r="BB892">
        <v>117</v>
      </c>
      <c r="BC892">
        <v>26</v>
      </c>
      <c r="BD892">
        <v>11</v>
      </c>
      <c r="BE892">
        <v>36</v>
      </c>
      <c r="BF892">
        <v>4</v>
      </c>
      <c r="BG892">
        <v>2</v>
      </c>
      <c r="BH892">
        <v>2</v>
      </c>
      <c r="BI892">
        <v>3</v>
      </c>
      <c r="BJ892">
        <v>4</v>
      </c>
      <c r="BK892">
        <v>0</v>
      </c>
      <c r="BL892">
        <v>0</v>
      </c>
      <c r="BM892">
        <v>0</v>
      </c>
      <c r="BN892">
        <v>0</v>
      </c>
      <c r="BO892">
        <v>9</v>
      </c>
      <c r="BP892">
        <v>1</v>
      </c>
      <c r="BQ892">
        <v>4</v>
      </c>
      <c r="BR892">
        <v>0</v>
      </c>
      <c r="BS892">
        <v>1</v>
      </c>
      <c r="BT892">
        <v>0</v>
      </c>
      <c r="BU892">
        <v>0</v>
      </c>
      <c r="BV892">
        <v>0</v>
      </c>
      <c r="BW892">
        <v>13</v>
      </c>
      <c r="BX892">
        <v>0</v>
      </c>
      <c r="BY892">
        <v>0</v>
      </c>
      <c r="BZ892">
        <v>1</v>
      </c>
      <c r="CA892">
        <v>117</v>
      </c>
      <c r="CB892">
        <v>14</v>
      </c>
      <c r="CC892">
        <v>5</v>
      </c>
      <c r="CD892">
        <v>0</v>
      </c>
      <c r="CE892">
        <v>7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2</v>
      </c>
      <c r="CP892">
        <v>0</v>
      </c>
      <c r="CQ892">
        <v>14</v>
      </c>
      <c r="CR892">
        <v>38</v>
      </c>
      <c r="CS892">
        <v>22</v>
      </c>
      <c r="CT892">
        <v>1</v>
      </c>
      <c r="CU892">
        <v>0</v>
      </c>
      <c r="CV892">
        <v>5</v>
      </c>
      <c r="CW892">
        <v>0</v>
      </c>
      <c r="CX892">
        <v>0</v>
      </c>
      <c r="CY892">
        <v>2</v>
      </c>
      <c r="CZ892">
        <v>1</v>
      </c>
      <c r="DA892">
        <v>2</v>
      </c>
      <c r="DB892">
        <v>0</v>
      </c>
      <c r="DC892">
        <v>0</v>
      </c>
      <c r="DD892">
        <v>0</v>
      </c>
      <c r="DE892">
        <v>0</v>
      </c>
      <c r="DF892">
        <v>1</v>
      </c>
      <c r="DG892">
        <v>1</v>
      </c>
      <c r="DH892">
        <v>0</v>
      </c>
      <c r="DI892">
        <v>0</v>
      </c>
      <c r="DJ892">
        <v>0</v>
      </c>
      <c r="DK892">
        <v>0</v>
      </c>
      <c r="DL892">
        <v>0</v>
      </c>
      <c r="DM892">
        <v>0</v>
      </c>
      <c r="DN892">
        <v>0</v>
      </c>
      <c r="DO892">
        <v>2</v>
      </c>
      <c r="DP892">
        <v>1</v>
      </c>
      <c r="DQ892">
        <v>38</v>
      </c>
      <c r="DR892">
        <v>33</v>
      </c>
      <c r="DS892">
        <v>5</v>
      </c>
      <c r="DT892">
        <v>1</v>
      </c>
      <c r="DU892">
        <v>5</v>
      </c>
      <c r="DV892">
        <v>2</v>
      </c>
      <c r="DW892">
        <v>1</v>
      </c>
      <c r="DX892">
        <v>1</v>
      </c>
      <c r="DY892">
        <v>0</v>
      </c>
      <c r="DZ892">
        <v>1</v>
      </c>
      <c r="EA892">
        <v>1</v>
      </c>
      <c r="EB892">
        <v>0</v>
      </c>
      <c r="EC892">
        <v>1</v>
      </c>
      <c r="ED892">
        <v>0</v>
      </c>
      <c r="EE892">
        <v>0</v>
      </c>
      <c r="EF892">
        <v>0</v>
      </c>
      <c r="EG892">
        <v>0</v>
      </c>
      <c r="EH892">
        <v>1</v>
      </c>
      <c r="EI892">
        <v>0</v>
      </c>
      <c r="EJ892">
        <v>4</v>
      </c>
      <c r="EK892">
        <v>3</v>
      </c>
      <c r="EL892">
        <v>2</v>
      </c>
      <c r="EM892">
        <v>0</v>
      </c>
      <c r="EN892">
        <v>0</v>
      </c>
      <c r="EO892">
        <v>0</v>
      </c>
      <c r="EP892">
        <v>5</v>
      </c>
      <c r="EQ892">
        <v>33</v>
      </c>
      <c r="ER892">
        <v>46</v>
      </c>
      <c r="ES892">
        <v>8</v>
      </c>
      <c r="ET892">
        <v>12</v>
      </c>
      <c r="EU892">
        <v>11</v>
      </c>
      <c r="EV892">
        <v>1</v>
      </c>
      <c r="EW892">
        <v>2</v>
      </c>
      <c r="EX892">
        <v>1</v>
      </c>
      <c r="EY892">
        <v>1</v>
      </c>
      <c r="EZ892">
        <v>0</v>
      </c>
      <c r="FA892">
        <v>1</v>
      </c>
      <c r="FB892">
        <v>0</v>
      </c>
      <c r="FC892">
        <v>0</v>
      </c>
      <c r="FD892">
        <v>0</v>
      </c>
      <c r="FE892">
        <v>0</v>
      </c>
      <c r="FF892">
        <v>0</v>
      </c>
      <c r="FG892">
        <v>0</v>
      </c>
      <c r="FH892">
        <v>2</v>
      </c>
      <c r="FI892">
        <v>0</v>
      </c>
      <c r="FJ892">
        <v>0</v>
      </c>
      <c r="FK892">
        <v>0</v>
      </c>
      <c r="FL892">
        <v>0</v>
      </c>
      <c r="FM892">
        <v>6</v>
      </c>
      <c r="FN892">
        <v>0</v>
      </c>
      <c r="FO892">
        <v>0</v>
      </c>
      <c r="FP892">
        <v>1</v>
      </c>
      <c r="FQ892">
        <v>46</v>
      </c>
      <c r="FR892">
        <v>100</v>
      </c>
      <c r="FS892">
        <v>49</v>
      </c>
      <c r="FT892">
        <v>7</v>
      </c>
      <c r="FU892">
        <v>0</v>
      </c>
      <c r="FV892">
        <v>3</v>
      </c>
      <c r="FW892">
        <v>0</v>
      </c>
      <c r="FX892">
        <v>3</v>
      </c>
      <c r="FY892">
        <v>3</v>
      </c>
      <c r="FZ892">
        <v>1</v>
      </c>
      <c r="GA892">
        <v>3</v>
      </c>
      <c r="GB892">
        <v>5</v>
      </c>
      <c r="GC892">
        <v>1</v>
      </c>
      <c r="GD892">
        <v>0</v>
      </c>
      <c r="GE892">
        <v>2</v>
      </c>
      <c r="GF892">
        <v>3</v>
      </c>
      <c r="GG892">
        <v>2</v>
      </c>
      <c r="GH892">
        <v>0</v>
      </c>
      <c r="GI892">
        <v>2</v>
      </c>
      <c r="GJ892">
        <v>3</v>
      </c>
      <c r="GK892">
        <v>2</v>
      </c>
      <c r="GL892">
        <v>3</v>
      </c>
      <c r="GM892">
        <v>1</v>
      </c>
      <c r="GN892">
        <v>1</v>
      </c>
      <c r="GO892">
        <v>3</v>
      </c>
      <c r="GP892">
        <v>3</v>
      </c>
      <c r="GQ892">
        <v>100</v>
      </c>
      <c r="GR892">
        <v>48</v>
      </c>
      <c r="GS892">
        <v>14</v>
      </c>
      <c r="GT892">
        <v>27</v>
      </c>
      <c r="GU892">
        <v>1</v>
      </c>
      <c r="GV892">
        <v>0</v>
      </c>
      <c r="GW892">
        <v>0</v>
      </c>
      <c r="GX892">
        <v>0</v>
      </c>
      <c r="GY892">
        <v>0</v>
      </c>
      <c r="GZ892">
        <v>1</v>
      </c>
      <c r="HA892">
        <v>0</v>
      </c>
      <c r="HB892">
        <v>0</v>
      </c>
      <c r="HC892">
        <v>0</v>
      </c>
      <c r="HD892">
        <v>0</v>
      </c>
      <c r="HE892">
        <v>0</v>
      </c>
      <c r="HF892">
        <v>0</v>
      </c>
      <c r="HG892">
        <v>0</v>
      </c>
      <c r="HH892">
        <v>0</v>
      </c>
      <c r="HI892">
        <v>3</v>
      </c>
      <c r="HJ892">
        <v>0</v>
      </c>
      <c r="HK892">
        <v>0</v>
      </c>
      <c r="HL892">
        <v>2</v>
      </c>
      <c r="HM892">
        <v>0</v>
      </c>
      <c r="HN892">
        <v>0</v>
      </c>
      <c r="HO892">
        <v>0</v>
      </c>
      <c r="HP892">
        <v>0</v>
      </c>
      <c r="HQ892">
        <v>48</v>
      </c>
      <c r="HR892">
        <v>2</v>
      </c>
      <c r="HS892">
        <v>0</v>
      </c>
      <c r="HT892">
        <v>0</v>
      </c>
      <c r="HU892">
        <v>1</v>
      </c>
      <c r="HV892">
        <v>0</v>
      </c>
      <c r="HW892">
        <v>0</v>
      </c>
      <c r="HX892">
        <v>0</v>
      </c>
      <c r="HY892">
        <v>0</v>
      </c>
      <c r="HZ892">
        <v>0</v>
      </c>
      <c r="IA892">
        <v>0</v>
      </c>
      <c r="IB892">
        <v>0</v>
      </c>
      <c r="IC892">
        <v>1</v>
      </c>
      <c r="ID892">
        <v>0</v>
      </c>
      <c r="IE892">
        <v>2</v>
      </c>
    </row>
    <row r="893" spans="1:239">
      <c r="A893" t="s">
        <v>64</v>
      </c>
      <c r="B893" t="s">
        <v>1</v>
      </c>
      <c r="C893" t="str">
        <f>"066401"</f>
        <v>066401</v>
      </c>
      <c r="D893" t="s">
        <v>63</v>
      </c>
      <c r="E893">
        <v>3</v>
      </c>
      <c r="F893">
        <v>1805</v>
      </c>
      <c r="G893">
        <v>1390</v>
      </c>
      <c r="H893">
        <v>423</v>
      </c>
      <c r="I893">
        <v>967</v>
      </c>
      <c r="J893">
        <v>1</v>
      </c>
      <c r="K893">
        <v>7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967</v>
      </c>
      <c r="T893">
        <v>0</v>
      </c>
      <c r="U893">
        <v>0</v>
      </c>
      <c r="V893">
        <v>967</v>
      </c>
      <c r="W893">
        <v>11</v>
      </c>
      <c r="X893">
        <v>8</v>
      </c>
      <c r="Y893">
        <v>3</v>
      </c>
      <c r="Z893">
        <v>0</v>
      </c>
      <c r="AA893">
        <v>956</v>
      </c>
      <c r="AB893">
        <v>431</v>
      </c>
      <c r="AC893">
        <v>65</v>
      </c>
      <c r="AD893">
        <v>175</v>
      </c>
      <c r="AE893">
        <v>18</v>
      </c>
      <c r="AF893">
        <v>2</v>
      </c>
      <c r="AG893">
        <v>6</v>
      </c>
      <c r="AH893">
        <v>0</v>
      </c>
      <c r="AI893">
        <v>56</v>
      </c>
      <c r="AJ893">
        <v>1</v>
      </c>
      <c r="AK893">
        <v>45</v>
      </c>
      <c r="AL893">
        <v>5</v>
      </c>
      <c r="AM893">
        <v>8</v>
      </c>
      <c r="AN893">
        <v>0</v>
      </c>
      <c r="AO893">
        <v>3</v>
      </c>
      <c r="AP893">
        <v>3</v>
      </c>
      <c r="AQ893">
        <v>0</v>
      </c>
      <c r="AR893">
        <v>0</v>
      </c>
      <c r="AS893">
        <v>4</v>
      </c>
      <c r="AT893">
        <v>0</v>
      </c>
      <c r="AU893">
        <v>17</v>
      </c>
      <c r="AV893">
        <v>1</v>
      </c>
      <c r="AW893">
        <v>3</v>
      </c>
      <c r="AX893">
        <v>13</v>
      </c>
      <c r="AY893">
        <v>2</v>
      </c>
      <c r="AZ893">
        <v>4</v>
      </c>
      <c r="BA893">
        <v>431</v>
      </c>
      <c r="BB893">
        <v>161</v>
      </c>
      <c r="BC893">
        <v>35</v>
      </c>
      <c r="BD893">
        <v>5</v>
      </c>
      <c r="BE893">
        <v>57</v>
      </c>
      <c r="BF893">
        <v>1</v>
      </c>
      <c r="BG893">
        <v>1</v>
      </c>
      <c r="BH893">
        <v>2</v>
      </c>
      <c r="BI893">
        <v>12</v>
      </c>
      <c r="BJ893">
        <v>13</v>
      </c>
      <c r="BK893">
        <v>0</v>
      </c>
      <c r="BL893">
        <v>0</v>
      </c>
      <c r="BM893">
        <v>0</v>
      </c>
      <c r="BN893">
        <v>0</v>
      </c>
      <c r="BO893">
        <v>9</v>
      </c>
      <c r="BP893">
        <v>1</v>
      </c>
      <c r="BQ893">
        <v>4</v>
      </c>
      <c r="BR893">
        <v>1</v>
      </c>
      <c r="BS893">
        <v>4</v>
      </c>
      <c r="BT893">
        <v>0</v>
      </c>
      <c r="BU893">
        <v>1</v>
      </c>
      <c r="BV893">
        <v>0</v>
      </c>
      <c r="BW893">
        <v>11</v>
      </c>
      <c r="BX893">
        <v>2</v>
      </c>
      <c r="BY893">
        <v>1</v>
      </c>
      <c r="BZ893">
        <v>1</v>
      </c>
      <c r="CA893">
        <v>161</v>
      </c>
      <c r="CB893">
        <v>30</v>
      </c>
      <c r="CC893">
        <v>12</v>
      </c>
      <c r="CD893">
        <v>1</v>
      </c>
      <c r="CE893">
        <v>9</v>
      </c>
      <c r="CF893">
        <v>0</v>
      </c>
      <c r="CG893">
        <v>0</v>
      </c>
      <c r="CH893">
        <v>2</v>
      </c>
      <c r="CI893">
        <v>0</v>
      </c>
      <c r="CJ893">
        <v>2</v>
      </c>
      <c r="CK893">
        <v>0</v>
      </c>
      <c r="CL893">
        <v>0</v>
      </c>
      <c r="CM893">
        <v>0</v>
      </c>
      <c r="CN893">
        <v>0</v>
      </c>
      <c r="CO893">
        <v>3</v>
      </c>
      <c r="CP893">
        <v>1</v>
      </c>
      <c r="CQ893">
        <v>30</v>
      </c>
      <c r="CR893">
        <v>36</v>
      </c>
      <c r="CS893">
        <v>14</v>
      </c>
      <c r="CT893">
        <v>0</v>
      </c>
      <c r="CU893">
        <v>7</v>
      </c>
      <c r="CV893">
        <v>3</v>
      </c>
      <c r="CW893">
        <v>1</v>
      </c>
      <c r="CX893">
        <v>1</v>
      </c>
      <c r="CY893">
        <v>0</v>
      </c>
      <c r="CZ893">
        <v>4</v>
      </c>
      <c r="DA893">
        <v>0</v>
      </c>
      <c r="DB893">
        <v>0</v>
      </c>
      <c r="DC893">
        <v>0</v>
      </c>
      <c r="DD893">
        <v>0</v>
      </c>
      <c r="DE893">
        <v>1</v>
      </c>
      <c r="DF893">
        <v>0</v>
      </c>
      <c r="DG893">
        <v>0</v>
      </c>
      <c r="DH893">
        <v>0</v>
      </c>
      <c r="DI893">
        <v>2</v>
      </c>
      <c r="DJ893">
        <v>0</v>
      </c>
      <c r="DK893">
        <v>1</v>
      </c>
      <c r="DL893">
        <v>1</v>
      </c>
      <c r="DM893">
        <v>0</v>
      </c>
      <c r="DN893">
        <v>1</v>
      </c>
      <c r="DO893">
        <v>0</v>
      </c>
      <c r="DP893">
        <v>0</v>
      </c>
      <c r="DQ893">
        <v>36</v>
      </c>
      <c r="DR893">
        <v>41</v>
      </c>
      <c r="DS893">
        <v>4</v>
      </c>
      <c r="DT893">
        <v>1</v>
      </c>
      <c r="DU893">
        <v>19</v>
      </c>
      <c r="DV893">
        <v>4</v>
      </c>
      <c r="DW893">
        <v>0</v>
      </c>
      <c r="DX893">
        <v>0</v>
      </c>
      <c r="DY893">
        <v>3</v>
      </c>
      <c r="DZ893">
        <v>0</v>
      </c>
      <c r="EA893">
        <v>0</v>
      </c>
      <c r="EB893">
        <v>0</v>
      </c>
      <c r="EC893">
        <v>0</v>
      </c>
      <c r="ED893">
        <v>0</v>
      </c>
      <c r="EE893">
        <v>0</v>
      </c>
      <c r="EF893">
        <v>0</v>
      </c>
      <c r="EG893">
        <v>0</v>
      </c>
      <c r="EH893">
        <v>0</v>
      </c>
      <c r="EI893">
        <v>0</v>
      </c>
      <c r="EJ893">
        <v>6</v>
      </c>
      <c r="EK893">
        <v>0</v>
      </c>
      <c r="EL893">
        <v>0</v>
      </c>
      <c r="EM893">
        <v>0</v>
      </c>
      <c r="EN893">
        <v>1</v>
      </c>
      <c r="EO893">
        <v>0</v>
      </c>
      <c r="EP893">
        <v>3</v>
      </c>
      <c r="EQ893">
        <v>41</v>
      </c>
      <c r="ER893">
        <v>56</v>
      </c>
      <c r="ES893">
        <v>7</v>
      </c>
      <c r="ET893">
        <v>16</v>
      </c>
      <c r="EU893">
        <v>9</v>
      </c>
      <c r="EV893">
        <v>1</v>
      </c>
      <c r="EW893">
        <v>3</v>
      </c>
      <c r="EX893">
        <v>2</v>
      </c>
      <c r="EY893">
        <v>0</v>
      </c>
      <c r="EZ893">
        <v>0</v>
      </c>
      <c r="FA893">
        <v>2</v>
      </c>
      <c r="FB893">
        <v>2</v>
      </c>
      <c r="FC893">
        <v>2</v>
      </c>
      <c r="FD893">
        <v>1</v>
      </c>
      <c r="FE893">
        <v>2</v>
      </c>
      <c r="FF893">
        <v>0</v>
      </c>
      <c r="FG893">
        <v>0</v>
      </c>
      <c r="FH893">
        <v>1</v>
      </c>
      <c r="FI893">
        <v>1</v>
      </c>
      <c r="FJ893">
        <v>0</v>
      </c>
      <c r="FK893">
        <v>0</v>
      </c>
      <c r="FL893">
        <v>2</v>
      </c>
      <c r="FM893">
        <v>0</v>
      </c>
      <c r="FN893">
        <v>0</v>
      </c>
      <c r="FO893">
        <v>0</v>
      </c>
      <c r="FP893">
        <v>5</v>
      </c>
      <c r="FQ893">
        <v>56</v>
      </c>
      <c r="FR893">
        <v>138</v>
      </c>
      <c r="FS893">
        <v>87</v>
      </c>
      <c r="FT893">
        <v>7</v>
      </c>
      <c r="FU893">
        <v>3</v>
      </c>
      <c r="FV893">
        <v>0</v>
      </c>
      <c r="FW893">
        <v>0</v>
      </c>
      <c r="FX893">
        <v>4</v>
      </c>
      <c r="FY893">
        <v>9</v>
      </c>
      <c r="FZ893">
        <v>0</v>
      </c>
      <c r="GA893">
        <v>0</v>
      </c>
      <c r="GB893">
        <v>7</v>
      </c>
      <c r="GC893">
        <v>0</v>
      </c>
      <c r="GD893">
        <v>1</v>
      </c>
      <c r="GE893">
        <v>4</v>
      </c>
      <c r="GF893">
        <v>3</v>
      </c>
      <c r="GG893">
        <v>2</v>
      </c>
      <c r="GH893">
        <v>1</v>
      </c>
      <c r="GI893">
        <v>1</v>
      </c>
      <c r="GJ893">
        <v>2</v>
      </c>
      <c r="GK893">
        <v>2</v>
      </c>
      <c r="GL893">
        <v>2</v>
      </c>
      <c r="GM893">
        <v>1</v>
      </c>
      <c r="GN893">
        <v>0</v>
      </c>
      <c r="GO893">
        <v>1</v>
      </c>
      <c r="GP893">
        <v>1</v>
      </c>
      <c r="GQ893">
        <v>138</v>
      </c>
      <c r="GR893">
        <v>62</v>
      </c>
      <c r="GS893">
        <v>14</v>
      </c>
      <c r="GT893">
        <v>33</v>
      </c>
      <c r="GU893">
        <v>1</v>
      </c>
      <c r="GV893">
        <v>0</v>
      </c>
      <c r="GW893">
        <v>1</v>
      </c>
      <c r="GX893">
        <v>0</v>
      </c>
      <c r="GY893">
        <v>0</v>
      </c>
      <c r="GZ893">
        <v>0</v>
      </c>
      <c r="HA893">
        <v>0</v>
      </c>
      <c r="HB893">
        <v>2</v>
      </c>
      <c r="HC893">
        <v>2</v>
      </c>
      <c r="HD893">
        <v>0</v>
      </c>
      <c r="HE893">
        <v>1</v>
      </c>
      <c r="HF893">
        <v>0</v>
      </c>
      <c r="HG893">
        <v>0</v>
      </c>
      <c r="HH893">
        <v>0</v>
      </c>
      <c r="HI893">
        <v>0</v>
      </c>
      <c r="HJ893">
        <v>0</v>
      </c>
      <c r="HK893">
        <v>0</v>
      </c>
      <c r="HL893">
        <v>6</v>
      </c>
      <c r="HM893">
        <v>0</v>
      </c>
      <c r="HN893">
        <v>1</v>
      </c>
      <c r="HO893">
        <v>0</v>
      </c>
      <c r="HP893">
        <v>1</v>
      </c>
      <c r="HQ893">
        <v>62</v>
      </c>
      <c r="HR893">
        <v>1</v>
      </c>
      <c r="HS893">
        <v>0</v>
      </c>
      <c r="HT893">
        <v>0</v>
      </c>
      <c r="HU893">
        <v>0</v>
      </c>
      <c r="HV893">
        <v>0</v>
      </c>
      <c r="HW893">
        <v>0</v>
      </c>
      <c r="HX893">
        <v>1</v>
      </c>
      <c r="HY893">
        <v>0</v>
      </c>
      <c r="HZ893">
        <v>0</v>
      </c>
      <c r="IA893">
        <v>0</v>
      </c>
      <c r="IB893">
        <v>0</v>
      </c>
      <c r="IC893">
        <v>0</v>
      </c>
      <c r="ID893">
        <v>0</v>
      </c>
      <c r="IE893">
        <v>1</v>
      </c>
    </row>
    <row r="894" spans="1:239">
      <c r="A894" t="s">
        <v>62</v>
      </c>
      <c r="B894" t="s">
        <v>1</v>
      </c>
      <c r="C894" t="str">
        <f>"066401"</f>
        <v>066401</v>
      </c>
      <c r="D894" t="s">
        <v>61</v>
      </c>
      <c r="E894">
        <v>4</v>
      </c>
      <c r="F894">
        <v>1821</v>
      </c>
      <c r="G894">
        <v>1420</v>
      </c>
      <c r="H894">
        <v>500</v>
      </c>
      <c r="I894">
        <v>920</v>
      </c>
      <c r="J894">
        <v>1</v>
      </c>
      <c r="K894">
        <v>3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920</v>
      </c>
      <c r="T894">
        <v>0</v>
      </c>
      <c r="U894">
        <v>0</v>
      </c>
      <c r="V894">
        <v>920</v>
      </c>
      <c r="W894">
        <v>4</v>
      </c>
      <c r="X894">
        <v>2</v>
      </c>
      <c r="Y894">
        <v>2</v>
      </c>
      <c r="Z894">
        <v>0</v>
      </c>
      <c r="AA894">
        <v>916</v>
      </c>
      <c r="AB894">
        <v>404</v>
      </c>
      <c r="AC894">
        <v>32</v>
      </c>
      <c r="AD894">
        <v>171</v>
      </c>
      <c r="AE894">
        <v>31</v>
      </c>
      <c r="AF894">
        <v>2</v>
      </c>
      <c r="AG894">
        <v>15</v>
      </c>
      <c r="AH894">
        <v>2</v>
      </c>
      <c r="AI894">
        <v>61</v>
      </c>
      <c r="AJ894">
        <v>6</v>
      </c>
      <c r="AK894">
        <v>31</v>
      </c>
      <c r="AL894">
        <v>3</v>
      </c>
      <c r="AM894">
        <v>4</v>
      </c>
      <c r="AN894">
        <v>3</v>
      </c>
      <c r="AO894">
        <v>0</v>
      </c>
      <c r="AP894">
        <v>7</v>
      </c>
      <c r="AQ894">
        <v>0</v>
      </c>
      <c r="AR894">
        <v>2</v>
      </c>
      <c r="AS894">
        <v>0</v>
      </c>
      <c r="AT894">
        <v>1</v>
      </c>
      <c r="AU894">
        <v>19</v>
      </c>
      <c r="AV894">
        <v>2</v>
      </c>
      <c r="AW894">
        <v>3</v>
      </c>
      <c r="AX894">
        <v>5</v>
      </c>
      <c r="AY894">
        <v>1</v>
      </c>
      <c r="AZ894">
        <v>3</v>
      </c>
      <c r="BA894">
        <v>404</v>
      </c>
      <c r="BB894">
        <v>188</v>
      </c>
      <c r="BC894">
        <v>39</v>
      </c>
      <c r="BD894">
        <v>10</v>
      </c>
      <c r="BE894">
        <v>73</v>
      </c>
      <c r="BF894">
        <v>2</v>
      </c>
      <c r="BG894">
        <v>1</v>
      </c>
      <c r="BH894">
        <v>2</v>
      </c>
      <c r="BI894">
        <v>12</v>
      </c>
      <c r="BJ894">
        <v>12</v>
      </c>
      <c r="BK894">
        <v>0</v>
      </c>
      <c r="BL894">
        <v>0</v>
      </c>
      <c r="BM894">
        <v>0</v>
      </c>
      <c r="BN894">
        <v>0</v>
      </c>
      <c r="BO894">
        <v>13</v>
      </c>
      <c r="BP894">
        <v>0</v>
      </c>
      <c r="BQ894">
        <v>4</v>
      </c>
      <c r="BR894">
        <v>1</v>
      </c>
      <c r="BS894">
        <v>1</v>
      </c>
      <c r="BT894">
        <v>2</v>
      </c>
      <c r="BU894">
        <v>1</v>
      </c>
      <c r="BV894">
        <v>1</v>
      </c>
      <c r="BW894">
        <v>10</v>
      </c>
      <c r="BX894">
        <v>2</v>
      </c>
      <c r="BY894">
        <v>1</v>
      </c>
      <c r="BZ894">
        <v>1</v>
      </c>
      <c r="CA894">
        <v>188</v>
      </c>
      <c r="CB894">
        <v>27</v>
      </c>
      <c r="CC894">
        <v>12</v>
      </c>
      <c r="CD894">
        <v>4</v>
      </c>
      <c r="CE894">
        <v>3</v>
      </c>
      <c r="CF894">
        <v>1</v>
      </c>
      <c r="CG894">
        <v>1</v>
      </c>
      <c r="CH894">
        <v>2</v>
      </c>
      <c r="CI894">
        <v>1</v>
      </c>
      <c r="CJ894">
        <v>1</v>
      </c>
      <c r="CK894">
        <v>0</v>
      </c>
      <c r="CL894">
        <v>1</v>
      </c>
      <c r="CM894">
        <v>0</v>
      </c>
      <c r="CN894">
        <v>0</v>
      </c>
      <c r="CO894">
        <v>1</v>
      </c>
      <c r="CP894">
        <v>0</v>
      </c>
      <c r="CQ894">
        <v>27</v>
      </c>
      <c r="CR894">
        <v>33</v>
      </c>
      <c r="CS894">
        <v>18</v>
      </c>
      <c r="CT894">
        <v>0</v>
      </c>
      <c r="CU894">
        <v>2</v>
      </c>
      <c r="CV894">
        <v>5</v>
      </c>
      <c r="CW894">
        <v>2</v>
      </c>
      <c r="CX894">
        <v>0</v>
      </c>
      <c r="CY894">
        <v>0</v>
      </c>
      <c r="CZ894">
        <v>1</v>
      </c>
      <c r="DA894">
        <v>0</v>
      </c>
      <c r="DB894">
        <v>0</v>
      </c>
      <c r="DC894">
        <v>2</v>
      </c>
      <c r="DD894">
        <v>0</v>
      </c>
      <c r="DE894">
        <v>0</v>
      </c>
      <c r="DF894">
        <v>1</v>
      </c>
      <c r="DG894">
        <v>0</v>
      </c>
      <c r="DH894">
        <v>0</v>
      </c>
      <c r="DI894">
        <v>0</v>
      </c>
      <c r="DJ894">
        <v>0</v>
      </c>
      <c r="DK894">
        <v>0</v>
      </c>
      <c r="DL894">
        <v>0</v>
      </c>
      <c r="DM894">
        <v>0</v>
      </c>
      <c r="DN894">
        <v>0</v>
      </c>
      <c r="DO894">
        <v>1</v>
      </c>
      <c r="DP894">
        <v>1</v>
      </c>
      <c r="DQ894">
        <v>33</v>
      </c>
      <c r="DR894">
        <v>30</v>
      </c>
      <c r="DS894">
        <v>8</v>
      </c>
      <c r="DT894">
        <v>1</v>
      </c>
      <c r="DU894">
        <v>16</v>
      </c>
      <c r="DV894">
        <v>0</v>
      </c>
      <c r="DW894">
        <v>0</v>
      </c>
      <c r="DX894">
        <v>0</v>
      </c>
      <c r="DY894">
        <v>0</v>
      </c>
      <c r="DZ894">
        <v>0</v>
      </c>
      <c r="EA894">
        <v>1</v>
      </c>
      <c r="EB894">
        <v>0</v>
      </c>
      <c r="EC894">
        <v>0</v>
      </c>
      <c r="ED894">
        <v>0</v>
      </c>
      <c r="EE894">
        <v>1</v>
      </c>
      <c r="EF894">
        <v>0</v>
      </c>
      <c r="EG894">
        <v>0</v>
      </c>
      <c r="EH894">
        <v>0</v>
      </c>
      <c r="EI894">
        <v>0</v>
      </c>
      <c r="EJ894">
        <v>1</v>
      </c>
      <c r="EK894">
        <v>1</v>
      </c>
      <c r="EL894">
        <v>0</v>
      </c>
      <c r="EM894">
        <v>0</v>
      </c>
      <c r="EN894">
        <v>0</v>
      </c>
      <c r="EO894">
        <v>0</v>
      </c>
      <c r="EP894">
        <v>1</v>
      </c>
      <c r="EQ894">
        <v>30</v>
      </c>
      <c r="ER894">
        <v>89</v>
      </c>
      <c r="ES894">
        <v>30</v>
      </c>
      <c r="ET894">
        <v>23</v>
      </c>
      <c r="EU894">
        <v>19</v>
      </c>
      <c r="EV894">
        <v>1</v>
      </c>
      <c r="EW894">
        <v>0</v>
      </c>
      <c r="EX894">
        <v>1</v>
      </c>
      <c r="EY894">
        <v>0</v>
      </c>
      <c r="EZ894">
        <v>0</v>
      </c>
      <c r="FA894">
        <v>3</v>
      </c>
      <c r="FB894">
        <v>2</v>
      </c>
      <c r="FC894">
        <v>0</v>
      </c>
      <c r="FD894">
        <v>1</v>
      </c>
      <c r="FE894">
        <v>1</v>
      </c>
      <c r="FF894">
        <v>4</v>
      </c>
      <c r="FG894">
        <v>0</v>
      </c>
      <c r="FH894">
        <v>1</v>
      </c>
      <c r="FI894">
        <v>0</v>
      </c>
      <c r="FJ894">
        <v>0</v>
      </c>
      <c r="FK894">
        <v>0</v>
      </c>
      <c r="FL894">
        <v>2</v>
      </c>
      <c r="FM894">
        <v>0</v>
      </c>
      <c r="FN894">
        <v>0</v>
      </c>
      <c r="FO894">
        <v>0</v>
      </c>
      <c r="FP894">
        <v>1</v>
      </c>
      <c r="FQ894">
        <v>89</v>
      </c>
      <c r="FR894">
        <v>79</v>
      </c>
      <c r="FS894">
        <v>48</v>
      </c>
      <c r="FT894">
        <v>5</v>
      </c>
      <c r="FU894">
        <v>0</v>
      </c>
      <c r="FV894">
        <v>1</v>
      </c>
      <c r="FW894">
        <v>0</v>
      </c>
      <c r="FX894">
        <v>3</v>
      </c>
      <c r="FY894">
        <v>1</v>
      </c>
      <c r="FZ894">
        <v>2</v>
      </c>
      <c r="GA894">
        <v>0</v>
      </c>
      <c r="GB894">
        <v>4</v>
      </c>
      <c r="GC894">
        <v>0</v>
      </c>
      <c r="GD894">
        <v>1</v>
      </c>
      <c r="GE894">
        <v>4</v>
      </c>
      <c r="GF894">
        <v>0</v>
      </c>
      <c r="GG894">
        <v>3</v>
      </c>
      <c r="GH894">
        <v>0</v>
      </c>
      <c r="GI894">
        <v>1</v>
      </c>
      <c r="GJ894">
        <v>1</v>
      </c>
      <c r="GK894">
        <v>0</v>
      </c>
      <c r="GL894">
        <v>0</v>
      </c>
      <c r="GM894">
        <v>0</v>
      </c>
      <c r="GN894">
        <v>0</v>
      </c>
      <c r="GO894">
        <v>4</v>
      </c>
      <c r="GP894">
        <v>1</v>
      </c>
      <c r="GQ894">
        <v>79</v>
      </c>
      <c r="GR894">
        <v>66</v>
      </c>
      <c r="GS894">
        <v>14</v>
      </c>
      <c r="GT894">
        <v>27</v>
      </c>
      <c r="GU894">
        <v>3</v>
      </c>
      <c r="GV894">
        <v>1</v>
      </c>
      <c r="GW894">
        <v>1</v>
      </c>
      <c r="GX894">
        <v>0</v>
      </c>
      <c r="GY894">
        <v>0</v>
      </c>
      <c r="GZ894">
        <v>1</v>
      </c>
      <c r="HA894">
        <v>0</v>
      </c>
      <c r="HB894">
        <v>1</v>
      </c>
      <c r="HC894">
        <v>0</v>
      </c>
      <c r="HD894">
        <v>0</v>
      </c>
      <c r="HE894">
        <v>0</v>
      </c>
      <c r="HF894">
        <v>0</v>
      </c>
      <c r="HG894">
        <v>0</v>
      </c>
      <c r="HH894">
        <v>0</v>
      </c>
      <c r="HI894">
        <v>4</v>
      </c>
      <c r="HJ894">
        <v>0</v>
      </c>
      <c r="HK894">
        <v>0</v>
      </c>
      <c r="HL894">
        <v>10</v>
      </c>
      <c r="HM894">
        <v>1</v>
      </c>
      <c r="HN894">
        <v>1</v>
      </c>
      <c r="HO894">
        <v>1</v>
      </c>
      <c r="HP894">
        <v>1</v>
      </c>
      <c r="HQ894">
        <v>66</v>
      </c>
      <c r="HR894">
        <v>0</v>
      </c>
      <c r="HS894">
        <v>0</v>
      </c>
      <c r="HT894">
        <v>0</v>
      </c>
      <c r="HU894">
        <v>0</v>
      </c>
      <c r="HV894">
        <v>0</v>
      </c>
      <c r="HW894">
        <v>0</v>
      </c>
      <c r="HX894">
        <v>0</v>
      </c>
      <c r="HY894">
        <v>0</v>
      </c>
      <c r="HZ894">
        <v>0</v>
      </c>
      <c r="IA894">
        <v>0</v>
      </c>
      <c r="IB894">
        <v>0</v>
      </c>
      <c r="IC894">
        <v>0</v>
      </c>
      <c r="ID894">
        <v>0</v>
      </c>
      <c r="IE894">
        <v>0</v>
      </c>
    </row>
    <row r="895" spans="1:239">
      <c r="A895" t="s">
        <v>60</v>
      </c>
      <c r="B895" t="s">
        <v>1</v>
      </c>
      <c r="C895" t="str">
        <f>"066401"</f>
        <v>066401</v>
      </c>
      <c r="D895" t="s">
        <v>59</v>
      </c>
      <c r="E895">
        <v>5</v>
      </c>
      <c r="F895">
        <v>1544</v>
      </c>
      <c r="G895">
        <v>1200</v>
      </c>
      <c r="H895">
        <v>409</v>
      </c>
      <c r="I895">
        <v>791</v>
      </c>
      <c r="J895">
        <v>2</v>
      </c>
      <c r="K895">
        <v>9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791</v>
      </c>
      <c r="T895">
        <v>0</v>
      </c>
      <c r="U895">
        <v>0</v>
      </c>
      <c r="V895">
        <v>791</v>
      </c>
      <c r="W895">
        <v>10</v>
      </c>
      <c r="X895">
        <v>6</v>
      </c>
      <c r="Y895">
        <v>4</v>
      </c>
      <c r="Z895">
        <v>0</v>
      </c>
      <c r="AA895">
        <v>781</v>
      </c>
      <c r="AB895">
        <v>336</v>
      </c>
      <c r="AC895">
        <v>28</v>
      </c>
      <c r="AD895">
        <v>156</v>
      </c>
      <c r="AE895">
        <v>23</v>
      </c>
      <c r="AF895">
        <v>1</v>
      </c>
      <c r="AG895">
        <v>16</v>
      </c>
      <c r="AH895">
        <v>0</v>
      </c>
      <c r="AI895">
        <v>36</v>
      </c>
      <c r="AJ895">
        <v>5</v>
      </c>
      <c r="AK895">
        <v>19</v>
      </c>
      <c r="AL895">
        <v>3</v>
      </c>
      <c r="AM895">
        <v>6</v>
      </c>
      <c r="AN895">
        <v>2</v>
      </c>
      <c r="AO895">
        <v>0</v>
      </c>
      <c r="AP895">
        <v>20</v>
      </c>
      <c r="AQ895">
        <v>0</v>
      </c>
      <c r="AR895">
        <v>0</v>
      </c>
      <c r="AS895">
        <v>1</v>
      </c>
      <c r="AT895">
        <v>0</v>
      </c>
      <c r="AU895">
        <v>11</v>
      </c>
      <c r="AV895">
        <v>1</v>
      </c>
      <c r="AW895">
        <v>0</v>
      </c>
      <c r="AX895">
        <v>5</v>
      </c>
      <c r="AY895">
        <v>2</v>
      </c>
      <c r="AZ895">
        <v>1</v>
      </c>
      <c r="BA895">
        <v>336</v>
      </c>
      <c r="BB895">
        <v>170</v>
      </c>
      <c r="BC895">
        <v>31</v>
      </c>
      <c r="BD895">
        <v>18</v>
      </c>
      <c r="BE895">
        <v>59</v>
      </c>
      <c r="BF895">
        <v>2</v>
      </c>
      <c r="BG895">
        <v>3</v>
      </c>
      <c r="BH895">
        <v>2</v>
      </c>
      <c r="BI895">
        <v>14</v>
      </c>
      <c r="BJ895">
        <v>6</v>
      </c>
      <c r="BK895">
        <v>1</v>
      </c>
      <c r="BL895">
        <v>0</v>
      </c>
      <c r="BM895">
        <v>0</v>
      </c>
      <c r="BN895">
        <v>0</v>
      </c>
      <c r="BO895">
        <v>12</v>
      </c>
      <c r="BP895">
        <v>1</v>
      </c>
      <c r="BQ895">
        <v>2</v>
      </c>
      <c r="BR895">
        <v>0</v>
      </c>
      <c r="BS895">
        <v>2</v>
      </c>
      <c r="BT895">
        <v>0</v>
      </c>
      <c r="BU895">
        <v>0</v>
      </c>
      <c r="BV895">
        <v>0</v>
      </c>
      <c r="BW895">
        <v>8</v>
      </c>
      <c r="BX895">
        <v>5</v>
      </c>
      <c r="BY895">
        <v>0</v>
      </c>
      <c r="BZ895">
        <v>4</v>
      </c>
      <c r="CA895">
        <v>170</v>
      </c>
      <c r="CB895">
        <v>16</v>
      </c>
      <c r="CC895">
        <v>9</v>
      </c>
      <c r="CD895">
        <v>1</v>
      </c>
      <c r="CE895">
        <v>0</v>
      </c>
      <c r="CF895">
        <v>0</v>
      </c>
      <c r="CG895">
        <v>0</v>
      </c>
      <c r="CH895">
        <v>1</v>
      </c>
      <c r="CI895">
        <v>0</v>
      </c>
      <c r="CJ895">
        <v>1</v>
      </c>
      <c r="CK895">
        <v>0</v>
      </c>
      <c r="CL895">
        <v>0</v>
      </c>
      <c r="CM895">
        <v>0</v>
      </c>
      <c r="CN895">
        <v>0</v>
      </c>
      <c r="CO895">
        <v>3</v>
      </c>
      <c r="CP895">
        <v>1</v>
      </c>
      <c r="CQ895">
        <v>16</v>
      </c>
      <c r="CR895">
        <v>15</v>
      </c>
      <c r="CS895">
        <v>9</v>
      </c>
      <c r="CT895">
        <v>1</v>
      </c>
      <c r="CU895">
        <v>0</v>
      </c>
      <c r="CV895">
        <v>1</v>
      </c>
      <c r="CW895">
        <v>0</v>
      </c>
      <c r="CX895">
        <v>0</v>
      </c>
      <c r="CY895">
        <v>0</v>
      </c>
      <c r="CZ895">
        <v>2</v>
      </c>
      <c r="DA895">
        <v>0</v>
      </c>
      <c r="DB895">
        <v>0</v>
      </c>
      <c r="DC895">
        <v>1</v>
      </c>
      <c r="DD895">
        <v>0</v>
      </c>
      <c r="DE895">
        <v>0</v>
      </c>
      <c r="DF895">
        <v>0</v>
      </c>
      <c r="DG895">
        <v>0</v>
      </c>
      <c r="DH895">
        <v>0</v>
      </c>
      <c r="DI895">
        <v>0</v>
      </c>
      <c r="DJ895">
        <v>0</v>
      </c>
      <c r="DK895">
        <v>1</v>
      </c>
      <c r="DL895">
        <v>0</v>
      </c>
      <c r="DM895">
        <v>0</v>
      </c>
      <c r="DN895">
        <v>0</v>
      </c>
      <c r="DO895">
        <v>0</v>
      </c>
      <c r="DP895">
        <v>0</v>
      </c>
      <c r="DQ895">
        <v>15</v>
      </c>
      <c r="DR895">
        <v>23</v>
      </c>
      <c r="DS895">
        <v>6</v>
      </c>
      <c r="DT895">
        <v>2</v>
      </c>
      <c r="DU895">
        <v>3</v>
      </c>
      <c r="DV895">
        <v>1</v>
      </c>
      <c r="DW895">
        <v>0</v>
      </c>
      <c r="DX895">
        <v>0</v>
      </c>
      <c r="DY895">
        <v>0</v>
      </c>
      <c r="DZ895">
        <v>0</v>
      </c>
      <c r="EA895">
        <v>0</v>
      </c>
      <c r="EB895">
        <v>0</v>
      </c>
      <c r="EC895">
        <v>0</v>
      </c>
      <c r="ED895">
        <v>2</v>
      </c>
      <c r="EE895">
        <v>0</v>
      </c>
      <c r="EF895">
        <v>0</v>
      </c>
      <c r="EG895">
        <v>0</v>
      </c>
      <c r="EH895">
        <v>0</v>
      </c>
      <c r="EI895">
        <v>0</v>
      </c>
      <c r="EJ895">
        <v>2</v>
      </c>
      <c r="EK895">
        <v>0</v>
      </c>
      <c r="EL895">
        <v>0</v>
      </c>
      <c r="EM895">
        <v>0</v>
      </c>
      <c r="EN895">
        <v>1</v>
      </c>
      <c r="EO895">
        <v>0</v>
      </c>
      <c r="EP895">
        <v>6</v>
      </c>
      <c r="EQ895">
        <v>23</v>
      </c>
      <c r="ER895">
        <v>97</v>
      </c>
      <c r="ES895">
        <v>15</v>
      </c>
      <c r="ET895">
        <v>39</v>
      </c>
      <c r="EU895">
        <v>18</v>
      </c>
      <c r="EV895">
        <v>4</v>
      </c>
      <c r="EW895">
        <v>4</v>
      </c>
      <c r="EX895">
        <v>2</v>
      </c>
      <c r="EY895">
        <v>1</v>
      </c>
      <c r="EZ895">
        <v>1</v>
      </c>
      <c r="FA895">
        <v>1</v>
      </c>
      <c r="FB895">
        <v>0</v>
      </c>
      <c r="FC895">
        <v>0</v>
      </c>
      <c r="FD895">
        <v>0</v>
      </c>
      <c r="FE895">
        <v>0</v>
      </c>
      <c r="FF895">
        <v>1</v>
      </c>
      <c r="FG895">
        <v>0</v>
      </c>
      <c r="FH895">
        <v>2</v>
      </c>
      <c r="FI895">
        <v>0</v>
      </c>
      <c r="FJ895">
        <v>0</v>
      </c>
      <c r="FK895">
        <v>1</v>
      </c>
      <c r="FL895">
        <v>1</v>
      </c>
      <c r="FM895">
        <v>1</v>
      </c>
      <c r="FN895">
        <v>1</v>
      </c>
      <c r="FO895">
        <v>0</v>
      </c>
      <c r="FP895">
        <v>5</v>
      </c>
      <c r="FQ895">
        <v>97</v>
      </c>
      <c r="FR895">
        <v>68</v>
      </c>
      <c r="FS895">
        <v>35</v>
      </c>
      <c r="FT895">
        <v>4</v>
      </c>
      <c r="FU895">
        <v>3</v>
      </c>
      <c r="FV895">
        <v>0</v>
      </c>
      <c r="FW895">
        <v>1</v>
      </c>
      <c r="FX895">
        <v>3</v>
      </c>
      <c r="FY895">
        <v>1</v>
      </c>
      <c r="FZ895">
        <v>0</v>
      </c>
      <c r="GA895">
        <v>2</v>
      </c>
      <c r="GB895">
        <v>6</v>
      </c>
      <c r="GC895">
        <v>0</v>
      </c>
      <c r="GD895">
        <v>1</v>
      </c>
      <c r="GE895">
        <v>0</v>
      </c>
      <c r="GF895">
        <v>1</v>
      </c>
      <c r="GG895">
        <v>0</v>
      </c>
      <c r="GH895">
        <v>0</v>
      </c>
      <c r="GI895">
        <v>1</v>
      </c>
      <c r="GJ895">
        <v>1</v>
      </c>
      <c r="GK895">
        <v>1</v>
      </c>
      <c r="GL895">
        <v>3</v>
      </c>
      <c r="GM895">
        <v>1</v>
      </c>
      <c r="GN895">
        <v>0</v>
      </c>
      <c r="GO895">
        <v>1</v>
      </c>
      <c r="GP895">
        <v>3</v>
      </c>
      <c r="GQ895">
        <v>68</v>
      </c>
      <c r="GR895">
        <v>51</v>
      </c>
      <c r="GS895">
        <v>10</v>
      </c>
      <c r="GT895">
        <v>27</v>
      </c>
      <c r="GU895">
        <v>3</v>
      </c>
      <c r="GV895">
        <v>1</v>
      </c>
      <c r="GW895">
        <v>1</v>
      </c>
      <c r="GX895">
        <v>0</v>
      </c>
      <c r="GY895">
        <v>0</v>
      </c>
      <c r="GZ895">
        <v>0</v>
      </c>
      <c r="HA895">
        <v>0</v>
      </c>
      <c r="HB895">
        <v>0</v>
      </c>
      <c r="HC895">
        <v>3</v>
      </c>
      <c r="HD895">
        <v>0</v>
      </c>
      <c r="HE895">
        <v>1</v>
      </c>
      <c r="HF895">
        <v>0</v>
      </c>
      <c r="HG895">
        <v>0</v>
      </c>
      <c r="HH895">
        <v>0</v>
      </c>
      <c r="HI895">
        <v>2</v>
      </c>
      <c r="HJ895">
        <v>0</v>
      </c>
      <c r="HK895">
        <v>0</v>
      </c>
      <c r="HL895">
        <v>0</v>
      </c>
      <c r="HM895">
        <v>1</v>
      </c>
      <c r="HN895">
        <v>0</v>
      </c>
      <c r="HO895">
        <v>0</v>
      </c>
      <c r="HP895">
        <v>2</v>
      </c>
      <c r="HQ895">
        <v>51</v>
      </c>
      <c r="HR895">
        <v>5</v>
      </c>
      <c r="HS895">
        <v>3</v>
      </c>
      <c r="HT895">
        <v>0</v>
      </c>
      <c r="HU895">
        <v>0</v>
      </c>
      <c r="HV895">
        <v>0</v>
      </c>
      <c r="HW895">
        <v>0</v>
      </c>
      <c r="HX895">
        <v>0</v>
      </c>
      <c r="HY895">
        <v>0</v>
      </c>
      <c r="HZ895">
        <v>0</v>
      </c>
      <c r="IA895">
        <v>1</v>
      </c>
      <c r="IB895">
        <v>0</v>
      </c>
      <c r="IC895">
        <v>1</v>
      </c>
      <c r="ID895">
        <v>0</v>
      </c>
      <c r="IE895">
        <v>5</v>
      </c>
    </row>
    <row r="896" spans="1:239">
      <c r="A896" t="s">
        <v>58</v>
      </c>
      <c r="B896" t="s">
        <v>1</v>
      </c>
      <c r="C896" t="str">
        <f>"066401"</f>
        <v>066401</v>
      </c>
      <c r="D896" t="s">
        <v>57</v>
      </c>
      <c r="E896">
        <v>6</v>
      </c>
      <c r="F896">
        <v>1785</v>
      </c>
      <c r="G896">
        <v>1390</v>
      </c>
      <c r="H896">
        <v>485</v>
      </c>
      <c r="I896">
        <v>905</v>
      </c>
      <c r="J896">
        <v>1</v>
      </c>
      <c r="K896">
        <v>12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905</v>
      </c>
      <c r="T896">
        <v>0</v>
      </c>
      <c r="U896">
        <v>0</v>
      </c>
      <c r="V896">
        <v>905</v>
      </c>
      <c r="W896">
        <v>10</v>
      </c>
      <c r="X896">
        <v>8</v>
      </c>
      <c r="Y896">
        <v>2</v>
      </c>
      <c r="Z896">
        <v>0</v>
      </c>
      <c r="AA896">
        <v>895</v>
      </c>
      <c r="AB896">
        <v>379</v>
      </c>
      <c r="AC896">
        <v>41</v>
      </c>
      <c r="AD896">
        <v>179</v>
      </c>
      <c r="AE896">
        <v>13</v>
      </c>
      <c r="AF896">
        <v>1</v>
      </c>
      <c r="AG896">
        <v>10</v>
      </c>
      <c r="AH896">
        <v>1</v>
      </c>
      <c r="AI896">
        <v>44</v>
      </c>
      <c r="AJ896">
        <v>7</v>
      </c>
      <c r="AK896">
        <v>30</v>
      </c>
      <c r="AL896">
        <v>2</v>
      </c>
      <c r="AM896">
        <v>2</v>
      </c>
      <c r="AN896">
        <v>3</v>
      </c>
      <c r="AO896">
        <v>0</v>
      </c>
      <c r="AP896">
        <v>16</v>
      </c>
      <c r="AQ896">
        <v>2</v>
      </c>
      <c r="AR896">
        <v>1</v>
      </c>
      <c r="AS896">
        <v>1</v>
      </c>
      <c r="AT896">
        <v>1</v>
      </c>
      <c r="AU896">
        <v>8</v>
      </c>
      <c r="AV896">
        <v>3</v>
      </c>
      <c r="AW896">
        <v>1</v>
      </c>
      <c r="AX896">
        <v>8</v>
      </c>
      <c r="AY896">
        <v>2</v>
      </c>
      <c r="AZ896">
        <v>3</v>
      </c>
      <c r="BA896">
        <v>379</v>
      </c>
      <c r="BB896">
        <v>198</v>
      </c>
      <c r="BC896">
        <v>33</v>
      </c>
      <c r="BD896">
        <v>23</v>
      </c>
      <c r="BE896">
        <v>61</v>
      </c>
      <c r="BF896">
        <v>2</v>
      </c>
      <c r="BG896">
        <v>2</v>
      </c>
      <c r="BH896">
        <v>3</v>
      </c>
      <c r="BI896">
        <v>14</v>
      </c>
      <c r="BJ896">
        <v>19</v>
      </c>
      <c r="BK896">
        <v>0</v>
      </c>
      <c r="BL896">
        <v>0</v>
      </c>
      <c r="BM896">
        <v>0</v>
      </c>
      <c r="BN896">
        <v>0</v>
      </c>
      <c r="BO896">
        <v>20</v>
      </c>
      <c r="BP896">
        <v>0</v>
      </c>
      <c r="BQ896">
        <v>1</v>
      </c>
      <c r="BR896">
        <v>0</v>
      </c>
      <c r="BS896">
        <v>2</v>
      </c>
      <c r="BT896">
        <v>0</v>
      </c>
      <c r="BU896">
        <v>0</v>
      </c>
      <c r="BV896">
        <v>0</v>
      </c>
      <c r="BW896">
        <v>9</v>
      </c>
      <c r="BX896">
        <v>4</v>
      </c>
      <c r="BY896">
        <v>0</v>
      </c>
      <c r="BZ896">
        <v>5</v>
      </c>
      <c r="CA896">
        <v>198</v>
      </c>
      <c r="CB896">
        <v>27</v>
      </c>
      <c r="CC896">
        <v>16</v>
      </c>
      <c r="CD896">
        <v>0</v>
      </c>
      <c r="CE896">
        <v>3</v>
      </c>
      <c r="CF896">
        <v>1</v>
      </c>
      <c r="CG896">
        <v>2</v>
      </c>
      <c r="CH896">
        <v>1</v>
      </c>
      <c r="CI896">
        <v>0</v>
      </c>
      <c r="CJ896">
        <v>0</v>
      </c>
      <c r="CK896">
        <v>0</v>
      </c>
      <c r="CL896">
        <v>0</v>
      </c>
      <c r="CM896">
        <v>1</v>
      </c>
      <c r="CN896">
        <v>1</v>
      </c>
      <c r="CO896">
        <v>0</v>
      </c>
      <c r="CP896">
        <v>2</v>
      </c>
      <c r="CQ896">
        <v>27</v>
      </c>
      <c r="CR896">
        <v>23</v>
      </c>
      <c r="CS896">
        <v>14</v>
      </c>
      <c r="CT896">
        <v>0</v>
      </c>
      <c r="CU896">
        <v>1</v>
      </c>
      <c r="CV896">
        <v>1</v>
      </c>
      <c r="CW896">
        <v>0</v>
      </c>
      <c r="CX896">
        <v>0</v>
      </c>
      <c r="CY896">
        <v>1</v>
      </c>
      <c r="CZ896">
        <v>2</v>
      </c>
      <c r="DA896">
        <v>0</v>
      </c>
      <c r="DB896">
        <v>0</v>
      </c>
      <c r="DC896">
        <v>0</v>
      </c>
      <c r="DD896">
        <v>0</v>
      </c>
      <c r="DE896">
        <v>0</v>
      </c>
      <c r="DF896">
        <v>2</v>
      </c>
      <c r="DG896">
        <v>0</v>
      </c>
      <c r="DH896">
        <v>0</v>
      </c>
      <c r="DI896">
        <v>0</v>
      </c>
      <c r="DJ896">
        <v>0</v>
      </c>
      <c r="DK896">
        <v>0</v>
      </c>
      <c r="DL896">
        <v>0</v>
      </c>
      <c r="DM896">
        <v>0</v>
      </c>
      <c r="DN896">
        <v>1</v>
      </c>
      <c r="DO896">
        <v>0</v>
      </c>
      <c r="DP896">
        <v>1</v>
      </c>
      <c r="DQ896">
        <v>23</v>
      </c>
      <c r="DR896">
        <v>31</v>
      </c>
      <c r="DS896">
        <v>5</v>
      </c>
      <c r="DT896">
        <v>0</v>
      </c>
      <c r="DU896">
        <v>7</v>
      </c>
      <c r="DV896">
        <v>1</v>
      </c>
      <c r="DW896">
        <v>0</v>
      </c>
      <c r="DX896">
        <v>0</v>
      </c>
      <c r="DY896">
        <v>0</v>
      </c>
      <c r="DZ896">
        <v>0</v>
      </c>
      <c r="EA896">
        <v>0</v>
      </c>
      <c r="EB896">
        <v>0</v>
      </c>
      <c r="EC896">
        <v>0</v>
      </c>
      <c r="ED896">
        <v>0</v>
      </c>
      <c r="EE896">
        <v>0</v>
      </c>
      <c r="EF896">
        <v>0</v>
      </c>
      <c r="EG896">
        <v>0</v>
      </c>
      <c r="EH896">
        <v>0</v>
      </c>
      <c r="EI896">
        <v>0</v>
      </c>
      <c r="EJ896">
        <v>10</v>
      </c>
      <c r="EK896">
        <v>0</v>
      </c>
      <c r="EL896">
        <v>1</v>
      </c>
      <c r="EM896">
        <v>0</v>
      </c>
      <c r="EN896">
        <v>1</v>
      </c>
      <c r="EO896">
        <v>0</v>
      </c>
      <c r="EP896">
        <v>6</v>
      </c>
      <c r="EQ896">
        <v>31</v>
      </c>
      <c r="ER896">
        <v>99</v>
      </c>
      <c r="ES896">
        <v>23</v>
      </c>
      <c r="ET896">
        <v>29</v>
      </c>
      <c r="EU896">
        <v>24</v>
      </c>
      <c r="EV896">
        <v>1</v>
      </c>
      <c r="EW896">
        <v>2</v>
      </c>
      <c r="EX896">
        <v>2</v>
      </c>
      <c r="EY896">
        <v>0</v>
      </c>
      <c r="EZ896">
        <v>0</v>
      </c>
      <c r="FA896">
        <v>1</v>
      </c>
      <c r="FB896">
        <v>1</v>
      </c>
      <c r="FC896">
        <v>1</v>
      </c>
      <c r="FD896">
        <v>0</v>
      </c>
      <c r="FE896">
        <v>0</v>
      </c>
      <c r="FF896">
        <v>1</v>
      </c>
      <c r="FG896">
        <v>2</v>
      </c>
      <c r="FH896">
        <v>2</v>
      </c>
      <c r="FI896">
        <v>2</v>
      </c>
      <c r="FJ896">
        <v>0</v>
      </c>
      <c r="FK896">
        <v>1</v>
      </c>
      <c r="FL896">
        <v>1</v>
      </c>
      <c r="FM896">
        <v>1</v>
      </c>
      <c r="FN896">
        <v>0</v>
      </c>
      <c r="FO896">
        <v>1</v>
      </c>
      <c r="FP896">
        <v>4</v>
      </c>
      <c r="FQ896">
        <v>99</v>
      </c>
      <c r="FR896">
        <v>77</v>
      </c>
      <c r="FS896">
        <v>36</v>
      </c>
      <c r="FT896">
        <v>2</v>
      </c>
      <c r="FU896">
        <v>5</v>
      </c>
      <c r="FV896">
        <v>0</v>
      </c>
      <c r="FW896">
        <v>0</v>
      </c>
      <c r="FX896">
        <v>7</v>
      </c>
      <c r="FY896">
        <v>3</v>
      </c>
      <c r="FZ896">
        <v>1</v>
      </c>
      <c r="GA896">
        <v>2</v>
      </c>
      <c r="GB896">
        <v>4</v>
      </c>
      <c r="GC896">
        <v>0</v>
      </c>
      <c r="GD896">
        <v>1</v>
      </c>
      <c r="GE896">
        <v>4</v>
      </c>
      <c r="GF896">
        <v>0</v>
      </c>
      <c r="GG896">
        <v>2</v>
      </c>
      <c r="GH896">
        <v>0</v>
      </c>
      <c r="GI896">
        <v>2</v>
      </c>
      <c r="GJ896">
        <v>0</v>
      </c>
      <c r="GK896">
        <v>1</v>
      </c>
      <c r="GL896">
        <v>1</v>
      </c>
      <c r="GM896">
        <v>0</v>
      </c>
      <c r="GN896">
        <v>0</v>
      </c>
      <c r="GO896">
        <v>0</v>
      </c>
      <c r="GP896">
        <v>6</v>
      </c>
      <c r="GQ896">
        <v>77</v>
      </c>
      <c r="GR896">
        <v>61</v>
      </c>
      <c r="GS896">
        <v>17</v>
      </c>
      <c r="GT896">
        <v>35</v>
      </c>
      <c r="GU896">
        <v>1</v>
      </c>
      <c r="GV896">
        <v>0</v>
      </c>
      <c r="GW896">
        <v>2</v>
      </c>
      <c r="GX896">
        <v>0</v>
      </c>
      <c r="GY896">
        <v>0</v>
      </c>
      <c r="GZ896">
        <v>0</v>
      </c>
      <c r="HA896">
        <v>1</v>
      </c>
      <c r="HB896">
        <v>1</v>
      </c>
      <c r="HC896">
        <v>0</v>
      </c>
      <c r="HD896">
        <v>1</v>
      </c>
      <c r="HE896">
        <v>2</v>
      </c>
      <c r="HF896">
        <v>0</v>
      </c>
      <c r="HG896">
        <v>0</v>
      </c>
      <c r="HH896">
        <v>0</v>
      </c>
      <c r="HI896">
        <v>0</v>
      </c>
      <c r="HJ896">
        <v>0</v>
      </c>
      <c r="HK896">
        <v>0</v>
      </c>
      <c r="HL896">
        <v>1</v>
      </c>
      <c r="HM896">
        <v>0</v>
      </c>
      <c r="HN896">
        <v>0</v>
      </c>
      <c r="HO896">
        <v>0</v>
      </c>
      <c r="HP896">
        <v>0</v>
      </c>
      <c r="HQ896">
        <v>61</v>
      </c>
      <c r="HR896">
        <v>0</v>
      </c>
      <c r="HS896">
        <v>0</v>
      </c>
      <c r="HT896">
        <v>0</v>
      </c>
      <c r="HU896">
        <v>0</v>
      </c>
      <c r="HV896">
        <v>0</v>
      </c>
      <c r="HW896">
        <v>0</v>
      </c>
      <c r="HX896">
        <v>0</v>
      </c>
      <c r="HY896">
        <v>0</v>
      </c>
      <c r="HZ896">
        <v>0</v>
      </c>
      <c r="IA896">
        <v>0</v>
      </c>
      <c r="IB896">
        <v>0</v>
      </c>
      <c r="IC896">
        <v>0</v>
      </c>
      <c r="ID896">
        <v>0</v>
      </c>
      <c r="IE896">
        <v>0</v>
      </c>
    </row>
    <row r="897" spans="1:239">
      <c r="A897" t="s">
        <v>56</v>
      </c>
      <c r="B897" t="s">
        <v>1</v>
      </c>
      <c r="C897" t="str">
        <f>"066401"</f>
        <v>066401</v>
      </c>
      <c r="D897" t="s">
        <v>55</v>
      </c>
      <c r="E897">
        <v>7</v>
      </c>
      <c r="F897">
        <v>1827</v>
      </c>
      <c r="G897">
        <v>1410</v>
      </c>
      <c r="H897">
        <v>485</v>
      </c>
      <c r="I897">
        <v>925</v>
      </c>
      <c r="J897">
        <v>2</v>
      </c>
      <c r="K897">
        <v>4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925</v>
      </c>
      <c r="T897">
        <v>0</v>
      </c>
      <c r="U897">
        <v>0</v>
      </c>
      <c r="V897">
        <v>925</v>
      </c>
      <c r="W897">
        <v>9</v>
      </c>
      <c r="X897">
        <v>6</v>
      </c>
      <c r="Y897">
        <v>3</v>
      </c>
      <c r="Z897">
        <v>0</v>
      </c>
      <c r="AA897">
        <v>916</v>
      </c>
      <c r="AB897">
        <v>401</v>
      </c>
      <c r="AC897">
        <v>46</v>
      </c>
      <c r="AD897">
        <v>182</v>
      </c>
      <c r="AE897">
        <v>17</v>
      </c>
      <c r="AF897">
        <v>2</v>
      </c>
      <c r="AG897">
        <v>10</v>
      </c>
      <c r="AH897">
        <v>2</v>
      </c>
      <c r="AI897">
        <v>38</v>
      </c>
      <c r="AJ897">
        <v>2</v>
      </c>
      <c r="AK897">
        <v>39</v>
      </c>
      <c r="AL897">
        <v>2</v>
      </c>
      <c r="AM897">
        <v>10</v>
      </c>
      <c r="AN897">
        <v>2</v>
      </c>
      <c r="AO897">
        <v>1</v>
      </c>
      <c r="AP897">
        <v>13</v>
      </c>
      <c r="AQ897">
        <v>1</v>
      </c>
      <c r="AR897">
        <v>0</v>
      </c>
      <c r="AS897">
        <v>1</v>
      </c>
      <c r="AT897">
        <v>0</v>
      </c>
      <c r="AU897">
        <v>14</v>
      </c>
      <c r="AV897">
        <v>3</v>
      </c>
      <c r="AW897">
        <v>4</v>
      </c>
      <c r="AX897">
        <v>7</v>
      </c>
      <c r="AY897">
        <v>1</v>
      </c>
      <c r="AZ897">
        <v>4</v>
      </c>
      <c r="BA897">
        <v>401</v>
      </c>
      <c r="BB897">
        <v>166</v>
      </c>
      <c r="BC897">
        <v>22</v>
      </c>
      <c r="BD897">
        <v>19</v>
      </c>
      <c r="BE897">
        <v>47</v>
      </c>
      <c r="BF897">
        <v>4</v>
      </c>
      <c r="BG897">
        <v>1</v>
      </c>
      <c r="BH897">
        <v>1</v>
      </c>
      <c r="BI897">
        <v>11</v>
      </c>
      <c r="BJ897">
        <v>11</v>
      </c>
      <c r="BK897">
        <v>0</v>
      </c>
      <c r="BL897">
        <v>2</v>
      </c>
      <c r="BM897">
        <v>0</v>
      </c>
      <c r="BN897">
        <v>2</v>
      </c>
      <c r="BO897">
        <v>31</v>
      </c>
      <c r="BP897">
        <v>0</v>
      </c>
      <c r="BQ897">
        <v>2</v>
      </c>
      <c r="BR897">
        <v>1</v>
      </c>
      <c r="BS897">
        <v>1</v>
      </c>
      <c r="BT897">
        <v>1</v>
      </c>
      <c r="BU897">
        <v>2</v>
      </c>
      <c r="BV897">
        <v>0</v>
      </c>
      <c r="BW897">
        <v>6</v>
      </c>
      <c r="BX897">
        <v>0</v>
      </c>
      <c r="BY897">
        <v>0</v>
      </c>
      <c r="BZ897">
        <v>2</v>
      </c>
      <c r="CA897">
        <v>166</v>
      </c>
      <c r="CB897">
        <v>29</v>
      </c>
      <c r="CC897">
        <v>11</v>
      </c>
      <c r="CD897">
        <v>2</v>
      </c>
      <c r="CE897">
        <v>1</v>
      </c>
      <c r="CF897">
        <v>0</v>
      </c>
      <c r="CG897">
        <v>1</v>
      </c>
      <c r="CH897">
        <v>4</v>
      </c>
      <c r="CI897">
        <v>1</v>
      </c>
      <c r="CJ897">
        <v>4</v>
      </c>
      <c r="CK897">
        <v>0</v>
      </c>
      <c r="CL897">
        <v>0</v>
      </c>
      <c r="CM897">
        <v>1</v>
      </c>
      <c r="CN897">
        <v>1</v>
      </c>
      <c r="CO897">
        <v>2</v>
      </c>
      <c r="CP897">
        <v>1</v>
      </c>
      <c r="CQ897">
        <v>29</v>
      </c>
      <c r="CR897">
        <v>36</v>
      </c>
      <c r="CS897">
        <v>14</v>
      </c>
      <c r="CT897">
        <v>2</v>
      </c>
      <c r="CU897">
        <v>5</v>
      </c>
      <c r="CV897">
        <v>2</v>
      </c>
      <c r="CW897">
        <v>4</v>
      </c>
      <c r="CX897">
        <v>0</v>
      </c>
      <c r="CY897">
        <v>0</v>
      </c>
      <c r="CZ897">
        <v>1</v>
      </c>
      <c r="DA897">
        <v>1</v>
      </c>
      <c r="DB897">
        <v>0</v>
      </c>
      <c r="DC897">
        <v>2</v>
      </c>
      <c r="DD897">
        <v>1</v>
      </c>
      <c r="DE897">
        <v>0</v>
      </c>
      <c r="DF897">
        <v>2</v>
      </c>
      <c r="DG897">
        <v>0</v>
      </c>
      <c r="DH897">
        <v>0</v>
      </c>
      <c r="DI897">
        <v>0</v>
      </c>
      <c r="DJ897">
        <v>0</v>
      </c>
      <c r="DK897">
        <v>2</v>
      </c>
      <c r="DL897">
        <v>0</v>
      </c>
      <c r="DM897">
        <v>0</v>
      </c>
      <c r="DN897">
        <v>0</v>
      </c>
      <c r="DO897">
        <v>0</v>
      </c>
      <c r="DP897">
        <v>0</v>
      </c>
      <c r="DQ897">
        <v>36</v>
      </c>
      <c r="DR897">
        <v>55</v>
      </c>
      <c r="DS897">
        <v>12</v>
      </c>
      <c r="DT897">
        <v>4</v>
      </c>
      <c r="DU897">
        <v>18</v>
      </c>
      <c r="DV897">
        <v>1</v>
      </c>
      <c r="DW897">
        <v>1</v>
      </c>
      <c r="DX897">
        <v>3</v>
      </c>
      <c r="DY897">
        <v>0</v>
      </c>
      <c r="DZ897">
        <v>0</v>
      </c>
      <c r="EA897">
        <v>0</v>
      </c>
      <c r="EB897">
        <v>0</v>
      </c>
      <c r="EC897">
        <v>0</v>
      </c>
      <c r="ED897">
        <v>0</v>
      </c>
      <c r="EE897">
        <v>0</v>
      </c>
      <c r="EF897">
        <v>0</v>
      </c>
      <c r="EG897">
        <v>4</v>
      </c>
      <c r="EH897">
        <v>1</v>
      </c>
      <c r="EI897">
        <v>2</v>
      </c>
      <c r="EJ897">
        <v>6</v>
      </c>
      <c r="EK897">
        <v>0</v>
      </c>
      <c r="EL897">
        <v>0</v>
      </c>
      <c r="EM897">
        <v>0</v>
      </c>
      <c r="EN897">
        <v>0</v>
      </c>
      <c r="EO897">
        <v>0</v>
      </c>
      <c r="EP897">
        <v>3</v>
      </c>
      <c r="EQ897">
        <v>55</v>
      </c>
      <c r="ER897">
        <v>62</v>
      </c>
      <c r="ES897">
        <v>6</v>
      </c>
      <c r="ET897">
        <v>29</v>
      </c>
      <c r="EU897">
        <v>13</v>
      </c>
      <c r="EV897">
        <v>0</v>
      </c>
      <c r="EW897">
        <v>0</v>
      </c>
      <c r="EX897">
        <v>2</v>
      </c>
      <c r="EY897">
        <v>1</v>
      </c>
      <c r="EZ897">
        <v>0</v>
      </c>
      <c r="FA897">
        <v>2</v>
      </c>
      <c r="FB897">
        <v>2</v>
      </c>
      <c r="FC897">
        <v>1</v>
      </c>
      <c r="FD897">
        <v>1</v>
      </c>
      <c r="FE897">
        <v>0</v>
      </c>
      <c r="FF897">
        <v>0</v>
      </c>
      <c r="FG897">
        <v>2</v>
      </c>
      <c r="FH897">
        <v>1</v>
      </c>
      <c r="FI897">
        <v>0</v>
      </c>
      <c r="FJ897">
        <v>0</v>
      </c>
      <c r="FK897">
        <v>0</v>
      </c>
      <c r="FL897">
        <v>0</v>
      </c>
      <c r="FM897">
        <v>0</v>
      </c>
      <c r="FN897">
        <v>0</v>
      </c>
      <c r="FO897">
        <v>0</v>
      </c>
      <c r="FP897">
        <v>2</v>
      </c>
      <c r="FQ897">
        <v>62</v>
      </c>
      <c r="FR897">
        <v>103</v>
      </c>
      <c r="FS897">
        <v>65</v>
      </c>
      <c r="FT897">
        <v>6</v>
      </c>
      <c r="FU897">
        <v>2</v>
      </c>
      <c r="FV897">
        <v>0</v>
      </c>
      <c r="FW897">
        <v>0</v>
      </c>
      <c r="FX897">
        <v>4</v>
      </c>
      <c r="FY897">
        <v>2</v>
      </c>
      <c r="FZ897">
        <v>0</v>
      </c>
      <c r="GA897">
        <v>0</v>
      </c>
      <c r="GB897">
        <v>4</v>
      </c>
      <c r="GC897">
        <v>0</v>
      </c>
      <c r="GD897">
        <v>4</v>
      </c>
      <c r="GE897">
        <v>2</v>
      </c>
      <c r="GF897">
        <v>2</v>
      </c>
      <c r="GG897">
        <v>1</v>
      </c>
      <c r="GH897">
        <v>4</v>
      </c>
      <c r="GI897">
        <v>3</v>
      </c>
      <c r="GJ897">
        <v>0</v>
      </c>
      <c r="GK897">
        <v>1</v>
      </c>
      <c r="GL897">
        <v>1</v>
      </c>
      <c r="GM897">
        <v>0</v>
      </c>
      <c r="GN897">
        <v>0</v>
      </c>
      <c r="GO897">
        <v>2</v>
      </c>
      <c r="GP897">
        <v>0</v>
      </c>
      <c r="GQ897">
        <v>103</v>
      </c>
      <c r="GR897">
        <v>62</v>
      </c>
      <c r="GS897">
        <v>12</v>
      </c>
      <c r="GT897">
        <v>36</v>
      </c>
      <c r="GU897">
        <v>0</v>
      </c>
      <c r="GV897">
        <v>0</v>
      </c>
      <c r="GW897">
        <v>2</v>
      </c>
      <c r="GX897">
        <v>0</v>
      </c>
      <c r="GY897">
        <v>0</v>
      </c>
      <c r="GZ897">
        <v>1</v>
      </c>
      <c r="HA897">
        <v>0</v>
      </c>
      <c r="HB897">
        <v>3</v>
      </c>
      <c r="HC897">
        <v>1</v>
      </c>
      <c r="HD897">
        <v>0</v>
      </c>
      <c r="HE897">
        <v>1</v>
      </c>
      <c r="HF897">
        <v>0</v>
      </c>
      <c r="HG897">
        <v>0</v>
      </c>
      <c r="HH897">
        <v>0</v>
      </c>
      <c r="HI897">
        <v>3</v>
      </c>
      <c r="HJ897">
        <v>0</v>
      </c>
      <c r="HK897">
        <v>0</v>
      </c>
      <c r="HL897">
        <v>2</v>
      </c>
      <c r="HM897">
        <v>1</v>
      </c>
      <c r="HN897">
        <v>0</v>
      </c>
      <c r="HO897">
        <v>0</v>
      </c>
      <c r="HP897">
        <v>0</v>
      </c>
      <c r="HQ897">
        <v>62</v>
      </c>
      <c r="HR897">
        <v>2</v>
      </c>
      <c r="HS897">
        <v>0</v>
      </c>
      <c r="HT897">
        <v>0</v>
      </c>
      <c r="HU897">
        <v>0</v>
      </c>
      <c r="HV897">
        <v>0</v>
      </c>
      <c r="HW897">
        <v>0</v>
      </c>
      <c r="HX897">
        <v>0</v>
      </c>
      <c r="HY897">
        <v>1</v>
      </c>
      <c r="HZ897">
        <v>0</v>
      </c>
      <c r="IA897">
        <v>0</v>
      </c>
      <c r="IB897">
        <v>0</v>
      </c>
      <c r="IC897">
        <v>0</v>
      </c>
      <c r="ID897">
        <v>1</v>
      </c>
      <c r="IE897">
        <v>2</v>
      </c>
    </row>
    <row r="898" spans="1:239">
      <c r="A898" t="s">
        <v>54</v>
      </c>
      <c r="B898" t="s">
        <v>1</v>
      </c>
      <c r="C898" t="str">
        <f>"066401"</f>
        <v>066401</v>
      </c>
      <c r="D898" t="s">
        <v>53</v>
      </c>
      <c r="E898">
        <v>8</v>
      </c>
      <c r="F898">
        <v>1532</v>
      </c>
      <c r="G898">
        <v>1170</v>
      </c>
      <c r="H898">
        <v>415</v>
      </c>
      <c r="I898">
        <v>755</v>
      </c>
      <c r="J898">
        <v>0</v>
      </c>
      <c r="K898">
        <v>8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755</v>
      </c>
      <c r="T898">
        <v>0</v>
      </c>
      <c r="U898">
        <v>0</v>
      </c>
      <c r="V898">
        <v>755</v>
      </c>
      <c r="W898">
        <v>11</v>
      </c>
      <c r="X898">
        <v>8</v>
      </c>
      <c r="Y898">
        <v>1</v>
      </c>
      <c r="Z898">
        <v>0</v>
      </c>
      <c r="AA898">
        <v>744</v>
      </c>
      <c r="AB898">
        <v>326</v>
      </c>
      <c r="AC898">
        <v>33</v>
      </c>
      <c r="AD898">
        <v>154</v>
      </c>
      <c r="AE898">
        <v>7</v>
      </c>
      <c r="AF898">
        <v>2</v>
      </c>
      <c r="AG898">
        <v>17</v>
      </c>
      <c r="AH898">
        <v>0</v>
      </c>
      <c r="AI898">
        <v>27</v>
      </c>
      <c r="AJ898">
        <v>6</v>
      </c>
      <c r="AK898">
        <v>32</v>
      </c>
      <c r="AL898">
        <v>7</v>
      </c>
      <c r="AM898">
        <v>4</v>
      </c>
      <c r="AN898">
        <v>4</v>
      </c>
      <c r="AO898">
        <v>2</v>
      </c>
      <c r="AP898">
        <v>5</v>
      </c>
      <c r="AQ898">
        <v>0</v>
      </c>
      <c r="AR898">
        <v>0</v>
      </c>
      <c r="AS898">
        <v>0</v>
      </c>
      <c r="AT898">
        <v>2</v>
      </c>
      <c r="AU898">
        <v>11</v>
      </c>
      <c r="AV898">
        <v>2</v>
      </c>
      <c r="AW898">
        <v>1</v>
      </c>
      <c r="AX898">
        <v>3</v>
      </c>
      <c r="AY898">
        <v>4</v>
      </c>
      <c r="AZ898">
        <v>3</v>
      </c>
      <c r="BA898">
        <v>326</v>
      </c>
      <c r="BB898">
        <v>107</v>
      </c>
      <c r="BC898">
        <v>16</v>
      </c>
      <c r="BD898">
        <v>10</v>
      </c>
      <c r="BE898">
        <v>47</v>
      </c>
      <c r="BF898">
        <v>0</v>
      </c>
      <c r="BG898">
        <v>2</v>
      </c>
      <c r="BH898">
        <v>0</v>
      </c>
      <c r="BI898">
        <v>2</v>
      </c>
      <c r="BJ898">
        <v>12</v>
      </c>
      <c r="BK898">
        <v>0</v>
      </c>
      <c r="BL898">
        <v>0</v>
      </c>
      <c r="BM898">
        <v>0</v>
      </c>
      <c r="BN898">
        <v>0</v>
      </c>
      <c r="BO898">
        <v>8</v>
      </c>
      <c r="BP898">
        <v>0</v>
      </c>
      <c r="BQ898">
        <v>3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4</v>
      </c>
      <c r="BX898">
        <v>2</v>
      </c>
      <c r="BY898">
        <v>1</v>
      </c>
      <c r="BZ898">
        <v>0</v>
      </c>
      <c r="CA898">
        <v>107</v>
      </c>
      <c r="CB898">
        <v>21</v>
      </c>
      <c r="CC898">
        <v>9</v>
      </c>
      <c r="CD898">
        <v>3</v>
      </c>
      <c r="CE898">
        <v>6</v>
      </c>
      <c r="CF898">
        <v>0</v>
      </c>
      <c r="CG898">
        <v>1</v>
      </c>
      <c r="CH898">
        <v>0</v>
      </c>
      <c r="CI898">
        <v>0</v>
      </c>
      <c r="CJ898">
        <v>1</v>
      </c>
      <c r="CK898">
        <v>0</v>
      </c>
      <c r="CL898">
        <v>0</v>
      </c>
      <c r="CM898">
        <v>0</v>
      </c>
      <c r="CN898">
        <v>0</v>
      </c>
      <c r="CO898">
        <v>1</v>
      </c>
      <c r="CP898">
        <v>0</v>
      </c>
      <c r="CQ898">
        <v>21</v>
      </c>
      <c r="CR898">
        <v>34</v>
      </c>
      <c r="CS898">
        <v>17</v>
      </c>
      <c r="CT898">
        <v>0</v>
      </c>
      <c r="CU898">
        <v>6</v>
      </c>
      <c r="CV898">
        <v>1</v>
      </c>
      <c r="CW898">
        <v>1</v>
      </c>
      <c r="CX898">
        <v>0</v>
      </c>
      <c r="CY898">
        <v>1</v>
      </c>
      <c r="CZ898">
        <v>3</v>
      </c>
      <c r="DA898">
        <v>1</v>
      </c>
      <c r="DB898">
        <v>0</v>
      </c>
      <c r="DC898">
        <v>0</v>
      </c>
      <c r="DD898">
        <v>0</v>
      </c>
      <c r="DE898">
        <v>0</v>
      </c>
      <c r="DF898">
        <v>1</v>
      </c>
      <c r="DG898">
        <v>0</v>
      </c>
      <c r="DH898">
        <v>0</v>
      </c>
      <c r="DI898">
        <v>0</v>
      </c>
      <c r="DJ898">
        <v>0</v>
      </c>
      <c r="DK898">
        <v>0</v>
      </c>
      <c r="DL898">
        <v>0</v>
      </c>
      <c r="DM898">
        <v>0</v>
      </c>
      <c r="DN898">
        <v>1</v>
      </c>
      <c r="DO898">
        <v>2</v>
      </c>
      <c r="DP898">
        <v>0</v>
      </c>
      <c r="DQ898">
        <v>34</v>
      </c>
      <c r="DR898">
        <v>44</v>
      </c>
      <c r="DS898">
        <v>1</v>
      </c>
      <c r="DT898">
        <v>1</v>
      </c>
      <c r="DU898">
        <v>20</v>
      </c>
      <c r="DV898">
        <v>0</v>
      </c>
      <c r="DW898">
        <v>1</v>
      </c>
      <c r="DX898">
        <v>0</v>
      </c>
      <c r="DY898">
        <v>1</v>
      </c>
      <c r="DZ898">
        <v>0</v>
      </c>
      <c r="EA898">
        <v>0</v>
      </c>
      <c r="EB898">
        <v>0</v>
      </c>
      <c r="EC898">
        <v>0</v>
      </c>
      <c r="ED898">
        <v>1</v>
      </c>
      <c r="EE898">
        <v>0</v>
      </c>
      <c r="EF898">
        <v>0</v>
      </c>
      <c r="EG898">
        <v>2</v>
      </c>
      <c r="EH898">
        <v>0</v>
      </c>
      <c r="EI898">
        <v>0</v>
      </c>
      <c r="EJ898">
        <v>10</v>
      </c>
      <c r="EK898">
        <v>0</v>
      </c>
      <c r="EL898">
        <v>0</v>
      </c>
      <c r="EM898">
        <v>0</v>
      </c>
      <c r="EN898">
        <v>0</v>
      </c>
      <c r="EO898">
        <v>1</v>
      </c>
      <c r="EP898">
        <v>6</v>
      </c>
      <c r="EQ898">
        <v>44</v>
      </c>
      <c r="ER898">
        <v>49</v>
      </c>
      <c r="ES898">
        <v>7</v>
      </c>
      <c r="ET898">
        <v>20</v>
      </c>
      <c r="EU898">
        <v>7</v>
      </c>
      <c r="EV898">
        <v>1</v>
      </c>
      <c r="EW898">
        <v>2</v>
      </c>
      <c r="EX898">
        <v>0</v>
      </c>
      <c r="EY898">
        <v>1</v>
      </c>
      <c r="EZ898">
        <v>1</v>
      </c>
      <c r="FA898">
        <v>1</v>
      </c>
      <c r="FB898">
        <v>0</v>
      </c>
      <c r="FC898">
        <v>0</v>
      </c>
      <c r="FD898">
        <v>0</v>
      </c>
      <c r="FE898">
        <v>0</v>
      </c>
      <c r="FF898">
        <v>2</v>
      </c>
      <c r="FG898">
        <v>0</v>
      </c>
      <c r="FH898">
        <v>1</v>
      </c>
      <c r="FI898">
        <v>0</v>
      </c>
      <c r="FJ898">
        <v>0</v>
      </c>
      <c r="FK898">
        <v>1</v>
      </c>
      <c r="FL898">
        <v>0</v>
      </c>
      <c r="FM898">
        <v>1</v>
      </c>
      <c r="FN898">
        <v>0</v>
      </c>
      <c r="FO898">
        <v>2</v>
      </c>
      <c r="FP898">
        <v>2</v>
      </c>
      <c r="FQ898">
        <v>49</v>
      </c>
      <c r="FR898">
        <v>98</v>
      </c>
      <c r="FS898">
        <v>62</v>
      </c>
      <c r="FT898">
        <v>9</v>
      </c>
      <c r="FU898">
        <v>2</v>
      </c>
      <c r="FV898">
        <v>1</v>
      </c>
      <c r="FW898">
        <v>0</v>
      </c>
      <c r="FX898">
        <v>0</v>
      </c>
      <c r="FY898">
        <v>0</v>
      </c>
      <c r="FZ898">
        <v>0</v>
      </c>
      <c r="GA898">
        <v>1</v>
      </c>
      <c r="GB898">
        <v>12</v>
      </c>
      <c r="GC898">
        <v>0</v>
      </c>
      <c r="GD898">
        <v>0</v>
      </c>
      <c r="GE898">
        <v>0</v>
      </c>
      <c r="GF898">
        <v>1</v>
      </c>
      <c r="GG898">
        <v>1</v>
      </c>
      <c r="GH898">
        <v>1</v>
      </c>
      <c r="GI898">
        <v>3</v>
      </c>
      <c r="GJ898">
        <v>1</v>
      </c>
      <c r="GK898">
        <v>1</v>
      </c>
      <c r="GL898">
        <v>1</v>
      </c>
      <c r="GM898">
        <v>2</v>
      </c>
      <c r="GN898">
        <v>0</v>
      </c>
      <c r="GO898">
        <v>0</v>
      </c>
      <c r="GP898">
        <v>0</v>
      </c>
      <c r="GQ898">
        <v>98</v>
      </c>
      <c r="GR898">
        <v>64</v>
      </c>
      <c r="GS898">
        <v>11</v>
      </c>
      <c r="GT898">
        <v>34</v>
      </c>
      <c r="GU898">
        <v>0</v>
      </c>
      <c r="GV898">
        <v>2</v>
      </c>
      <c r="GW898">
        <v>1</v>
      </c>
      <c r="GX898">
        <v>0</v>
      </c>
      <c r="GY898">
        <v>1</v>
      </c>
      <c r="GZ898">
        <v>1</v>
      </c>
      <c r="HA898">
        <v>0</v>
      </c>
      <c r="HB898">
        <v>2</v>
      </c>
      <c r="HC898">
        <v>0</v>
      </c>
      <c r="HD898">
        <v>0</v>
      </c>
      <c r="HE898">
        <v>3</v>
      </c>
      <c r="HF898">
        <v>0</v>
      </c>
      <c r="HG898">
        <v>0</v>
      </c>
      <c r="HH898">
        <v>0</v>
      </c>
      <c r="HI898">
        <v>2</v>
      </c>
      <c r="HJ898">
        <v>2</v>
      </c>
      <c r="HK898">
        <v>0</v>
      </c>
      <c r="HL898">
        <v>3</v>
      </c>
      <c r="HM898">
        <v>0</v>
      </c>
      <c r="HN898">
        <v>1</v>
      </c>
      <c r="HO898">
        <v>1</v>
      </c>
      <c r="HP898">
        <v>0</v>
      </c>
      <c r="HQ898">
        <v>64</v>
      </c>
      <c r="HR898">
        <v>1</v>
      </c>
      <c r="HS898">
        <v>1</v>
      </c>
      <c r="HT898">
        <v>0</v>
      </c>
      <c r="HU898">
        <v>0</v>
      </c>
      <c r="HV898">
        <v>0</v>
      </c>
      <c r="HW898">
        <v>0</v>
      </c>
      <c r="HX898">
        <v>0</v>
      </c>
      <c r="HY898">
        <v>0</v>
      </c>
      <c r="HZ898">
        <v>0</v>
      </c>
      <c r="IA898">
        <v>0</v>
      </c>
      <c r="IB898">
        <v>0</v>
      </c>
      <c r="IC898">
        <v>0</v>
      </c>
      <c r="ID898">
        <v>0</v>
      </c>
      <c r="IE898">
        <v>1</v>
      </c>
    </row>
    <row r="899" spans="1:239">
      <c r="A899" t="s">
        <v>52</v>
      </c>
      <c r="B899" t="s">
        <v>1</v>
      </c>
      <c r="C899" t="str">
        <f>"066401"</f>
        <v>066401</v>
      </c>
      <c r="D899" t="s">
        <v>51</v>
      </c>
      <c r="E899">
        <v>9</v>
      </c>
      <c r="F899">
        <v>1971</v>
      </c>
      <c r="G899">
        <v>1510</v>
      </c>
      <c r="H899">
        <v>607</v>
      </c>
      <c r="I899">
        <v>903</v>
      </c>
      <c r="J899">
        <v>0</v>
      </c>
      <c r="K899">
        <v>10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903</v>
      </c>
      <c r="T899">
        <v>0</v>
      </c>
      <c r="U899">
        <v>0</v>
      </c>
      <c r="V899">
        <v>903</v>
      </c>
      <c r="W899">
        <v>11</v>
      </c>
      <c r="X899">
        <v>8</v>
      </c>
      <c r="Y899">
        <v>3</v>
      </c>
      <c r="Z899">
        <v>0</v>
      </c>
      <c r="AA899">
        <v>892</v>
      </c>
      <c r="AB899">
        <v>385</v>
      </c>
      <c r="AC899">
        <v>40</v>
      </c>
      <c r="AD899">
        <v>179</v>
      </c>
      <c r="AE899">
        <v>20</v>
      </c>
      <c r="AF899">
        <v>3</v>
      </c>
      <c r="AG899">
        <v>15</v>
      </c>
      <c r="AH899">
        <v>1</v>
      </c>
      <c r="AI899">
        <v>41</v>
      </c>
      <c r="AJ899">
        <v>3</v>
      </c>
      <c r="AK899">
        <v>32</v>
      </c>
      <c r="AL899">
        <v>5</v>
      </c>
      <c r="AM899">
        <v>1</v>
      </c>
      <c r="AN899">
        <v>2</v>
      </c>
      <c r="AO899">
        <v>0</v>
      </c>
      <c r="AP899">
        <v>10</v>
      </c>
      <c r="AQ899">
        <v>3</v>
      </c>
      <c r="AR899">
        <v>2</v>
      </c>
      <c r="AS899">
        <v>1</v>
      </c>
      <c r="AT899">
        <v>1</v>
      </c>
      <c r="AU899">
        <v>12</v>
      </c>
      <c r="AV899">
        <v>1</v>
      </c>
      <c r="AW899">
        <v>2</v>
      </c>
      <c r="AX899">
        <v>2</v>
      </c>
      <c r="AY899">
        <v>3</v>
      </c>
      <c r="AZ899">
        <v>6</v>
      </c>
      <c r="BA899">
        <v>385</v>
      </c>
      <c r="BB899">
        <v>167</v>
      </c>
      <c r="BC899">
        <v>29</v>
      </c>
      <c r="BD899">
        <v>15</v>
      </c>
      <c r="BE899">
        <v>59</v>
      </c>
      <c r="BF899">
        <v>4</v>
      </c>
      <c r="BG899">
        <v>2</v>
      </c>
      <c r="BH899">
        <v>3</v>
      </c>
      <c r="BI899">
        <v>11</v>
      </c>
      <c r="BJ899">
        <v>9</v>
      </c>
      <c r="BK899">
        <v>0</v>
      </c>
      <c r="BL899">
        <v>1</v>
      </c>
      <c r="BM899">
        <v>0</v>
      </c>
      <c r="BN899">
        <v>2</v>
      </c>
      <c r="BO899">
        <v>12</v>
      </c>
      <c r="BP899">
        <v>0</v>
      </c>
      <c r="BQ899">
        <v>1</v>
      </c>
      <c r="BR899">
        <v>0</v>
      </c>
      <c r="BS899">
        <v>1</v>
      </c>
      <c r="BT899">
        <v>0</v>
      </c>
      <c r="BU899">
        <v>0</v>
      </c>
      <c r="BV899">
        <v>1</v>
      </c>
      <c r="BW899">
        <v>9</v>
      </c>
      <c r="BX899">
        <v>1</v>
      </c>
      <c r="BY899">
        <v>1</v>
      </c>
      <c r="BZ899">
        <v>6</v>
      </c>
      <c r="CA899">
        <v>167</v>
      </c>
      <c r="CB899">
        <v>30</v>
      </c>
      <c r="CC899">
        <v>18</v>
      </c>
      <c r="CD899">
        <v>0</v>
      </c>
      <c r="CE899">
        <v>4</v>
      </c>
      <c r="CF899">
        <v>0</v>
      </c>
      <c r="CG899">
        <v>1</v>
      </c>
      <c r="CH899">
        <v>0</v>
      </c>
      <c r="CI899">
        <v>4</v>
      </c>
      <c r="CJ899">
        <v>2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1</v>
      </c>
      <c r="CQ899">
        <v>30</v>
      </c>
      <c r="CR899">
        <v>34</v>
      </c>
      <c r="CS899">
        <v>19</v>
      </c>
      <c r="CT899">
        <v>1</v>
      </c>
      <c r="CU899">
        <v>2</v>
      </c>
      <c r="CV899">
        <v>1</v>
      </c>
      <c r="CW899">
        <v>1</v>
      </c>
      <c r="CX899">
        <v>1</v>
      </c>
      <c r="CY899">
        <v>0</v>
      </c>
      <c r="CZ899">
        <v>1</v>
      </c>
      <c r="DA899">
        <v>1</v>
      </c>
      <c r="DB899">
        <v>0</v>
      </c>
      <c r="DC899">
        <v>0</v>
      </c>
      <c r="DD899">
        <v>0</v>
      </c>
      <c r="DE899">
        <v>0</v>
      </c>
      <c r="DF899">
        <v>1</v>
      </c>
      <c r="DG899">
        <v>0</v>
      </c>
      <c r="DH899">
        <v>1</v>
      </c>
      <c r="DI899">
        <v>0</v>
      </c>
      <c r="DJ899">
        <v>1</v>
      </c>
      <c r="DK899">
        <v>0</v>
      </c>
      <c r="DL899">
        <v>0</v>
      </c>
      <c r="DM899">
        <v>1</v>
      </c>
      <c r="DN899">
        <v>0</v>
      </c>
      <c r="DO899">
        <v>2</v>
      </c>
      <c r="DP899">
        <v>1</v>
      </c>
      <c r="DQ899">
        <v>34</v>
      </c>
      <c r="DR899">
        <v>38</v>
      </c>
      <c r="DS899">
        <v>7</v>
      </c>
      <c r="DT899">
        <v>0</v>
      </c>
      <c r="DU899">
        <v>15</v>
      </c>
      <c r="DV899">
        <v>0</v>
      </c>
      <c r="DW899">
        <v>0</v>
      </c>
      <c r="DX899">
        <v>1</v>
      </c>
      <c r="DY899">
        <v>0</v>
      </c>
      <c r="DZ899">
        <v>0</v>
      </c>
      <c r="EA899">
        <v>3</v>
      </c>
      <c r="EB899">
        <v>0</v>
      </c>
      <c r="EC899">
        <v>0</v>
      </c>
      <c r="ED899">
        <v>1</v>
      </c>
      <c r="EE899">
        <v>0</v>
      </c>
      <c r="EF899">
        <v>0</v>
      </c>
      <c r="EG899">
        <v>0</v>
      </c>
      <c r="EH899">
        <v>0</v>
      </c>
      <c r="EI899">
        <v>1</v>
      </c>
      <c r="EJ899">
        <v>8</v>
      </c>
      <c r="EK899">
        <v>0</v>
      </c>
      <c r="EL899">
        <v>0</v>
      </c>
      <c r="EM899">
        <v>1</v>
      </c>
      <c r="EN899">
        <v>0</v>
      </c>
      <c r="EO899">
        <v>0</v>
      </c>
      <c r="EP899">
        <v>1</v>
      </c>
      <c r="EQ899">
        <v>38</v>
      </c>
      <c r="ER899">
        <v>94</v>
      </c>
      <c r="ES899">
        <v>20</v>
      </c>
      <c r="ET899">
        <v>19</v>
      </c>
      <c r="EU899">
        <v>22</v>
      </c>
      <c r="EV899">
        <v>4</v>
      </c>
      <c r="EW899">
        <v>0</v>
      </c>
      <c r="EX899">
        <v>0</v>
      </c>
      <c r="EY899">
        <v>1</v>
      </c>
      <c r="EZ899">
        <v>3</v>
      </c>
      <c r="FA899">
        <v>2</v>
      </c>
      <c r="FB899">
        <v>1</v>
      </c>
      <c r="FC899">
        <v>0</v>
      </c>
      <c r="FD899">
        <v>2</v>
      </c>
      <c r="FE899">
        <v>0</v>
      </c>
      <c r="FF899">
        <v>4</v>
      </c>
      <c r="FG899">
        <v>1</v>
      </c>
      <c r="FH899">
        <v>3</v>
      </c>
      <c r="FI899">
        <v>1</v>
      </c>
      <c r="FJ899">
        <v>2</v>
      </c>
      <c r="FK899">
        <v>0</v>
      </c>
      <c r="FL899">
        <v>1</v>
      </c>
      <c r="FM899">
        <v>2</v>
      </c>
      <c r="FN899">
        <v>0</v>
      </c>
      <c r="FO899">
        <v>1</v>
      </c>
      <c r="FP899">
        <v>5</v>
      </c>
      <c r="FQ899">
        <v>94</v>
      </c>
      <c r="FR899">
        <v>102</v>
      </c>
      <c r="FS899">
        <v>70</v>
      </c>
      <c r="FT899">
        <v>6</v>
      </c>
      <c r="FU899">
        <v>4</v>
      </c>
      <c r="FV899">
        <v>0</v>
      </c>
      <c r="FW899">
        <v>0</v>
      </c>
      <c r="FX899">
        <v>0</v>
      </c>
      <c r="FY899">
        <v>3</v>
      </c>
      <c r="FZ899">
        <v>0</v>
      </c>
      <c r="GA899">
        <v>3</v>
      </c>
      <c r="GB899">
        <v>6</v>
      </c>
      <c r="GC899">
        <v>2</v>
      </c>
      <c r="GD899">
        <v>1</v>
      </c>
      <c r="GE899">
        <v>0</v>
      </c>
      <c r="GF899">
        <v>2</v>
      </c>
      <c r="GG899">
        <v>0</v>
      </c>
      <c r="GH899">
        <v>0</v>
      </c>
      <c r="GI899">
        <v>0</v>
      </c>
      <c r="GJ899">
        <v>0</v>
      </c>
      <c r="GK899">
        <v>1</v>
      </c>
      <c r="GL899">
        <v>1</v>
      </c>
      <c r="GM899">
        <v>0</v>
      </c>
      <c r="GN899">
        <v>0</v>
      </c>
      <c r="GO899">
        <v>3</v>
      </c>
      <c r="GP899">
        <v>0</v>
      </c>
      <c r="GQ899">
        <v>102</v>
      </c>
      <c r="GR899">
        <v>41</v>
      </c>
      <c r="GS899">
        <v>6</v>
      </c>
      <c r="GT899">
        <v>20</v>
      </c>
      <c r="GU899">
        <v>0</v>
      </c>
      <c r="GV899">
        <v>0</v>
      </c>
      <c r="GW899">
        <v>0</v>
      </c>
      <c r="GX899">
        <v>0</v>
      </c>
      <c r="GY899">
        <v>0</v>
      </c>
      <c r="GZ899">
        <v>0</v>
      </c>
      <c r="HA899">
        <v>0</v>
      </c>
      <c r="HB899">
        <v>2</v>
      </c>
      <c r="HC899">
        <v>2</v>
      </c>
      <c r="HD899">
        <v>0</v>
      </c>
      <c r="HE899">
        <v>0</v>
      </c>
      <c r="HF899">
        <v>0</v>
      </c>
      <c r="HG899">
        <v>1</v>
      </c>
      <c r="HH899">
        <v>0</v>
      </c>
      <c r="HI899">
        <v>2</v>
      </c>
      <c r="HJ899">
        <v>1</v>
      </c>
      <c r="HK899">
        <v>0</v>
      </c>
      <c r="HL899">
        <v>0</v>
      </c>
      <c r="HM899">
        <v>1</v>
      </c>
      <c r="HN899">
        <v>3</v>
      </c>
      <c r="HO899">
        <v>1</v>
      </c>
      <c r="HP899">
        <v>2</v>
      </c>
      <c r="HQ899">
        <v>41</v>
      </c>
      <c r="HR899">
        <v>1</v>
      </c>
      <c r="HS899">
        <v>0</v>
      </c>
      <c r="HT899">
        <v>0</v>
      </c>
      <c r="HU899">
        <v>0</v>
      </c>
      <c r="HV899">
        <v>0</v>
      </c>
      <c r="HW899">
        <v>0</v>
      </c>
      <c r="HX899">
        <v>0</v>
      </c>
      <c r="HY899">
        <v>0</v>
      </c>
      <c r="HZ899">
        <v>0</v>
      </c>
      <c r="IA899">
        <v>0</v>
      </c>
      <c r="IB899">
        <v>0</v>
      </c>
      <c r="IC899">
        <v>0</v>
      </c>
      <c r="ID899">
        <v>1</v>
      </c>
      <c r="IE899">
        <v>1</v>
      </c>
    </row>
    <row r="900" spans="1:239">
      <c r="A900" t="s">
        <v>50</v>
      </c>
      <c r="B900" t="s">
        <v>1</v>
      </c>
      <c r="C900" t="str">
        <f>"066401"</f>
        <v>066401</v>
      </c>
      <c r="D900" t="s">
        <v>49</v>
      </c>
      <c r="E900">
        <v>10</v>
      </c>
      <c r="F900">
        <v>1402</v>
      </c>
      <c r="G900">
        <v>1090</v>
      </c>
      <c r="H900">
        <v>325</v>
      </c>
      <c r="I900">
        <v>765</v>
      </c>
      <c r="J900">
        <v>0</v>
      </c>
      <c r="K900">
        <v>5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763</v>
      </c>
      <c r="T900">
        <v>0</v>
      </c>
      <c r="U900">
        <v>0</v>
      </c>
      <c r="V900">
        <v>763</v>
      </c>
      <c r="W900">
        <v>14</v>
      </c>
      <c r="X900">
        <v>11</v>
      </c>
      <c r="Y900">
        <v>3</v>
      </c>
      <c r="Z900">
        <v>0</v>
      </c>
      <c r="AA900">
        <v>749</v>
      </c>
      <c r="AB900">
        <v>325</v>
      </c>
      <c r="AC900">
        <v>44</v>
      </c>
      <c r="AD900">
        <v>141</v>
      </c>
      <c r="AE900">
        <v>13</v>
      </c>
      <c r="AF900">
        <v>1</v>
      </c>
      <c r="AG900">
        <v>7</v>
      </c>
      <c r="AH900">
        <v>0</v>
      </c>
      <c r="AI900">
        <v>29</v>
      </c>
      <c r="AJ900">
        <v>2</v>
      </c>
      <c r="AK900">
        <v>34</v>
      </c>
      <c r="AL900">
        <v>4</v>
      </c>
      <c r="AM900">
        <v>18</v>
      </c>
      <c r="AN900">
        <v>0</v>
      </c>
      <c r="AO900">
        <v>0</v>
      </c>
      <c r="AP900">
        <v>4</v>
      </c>
      <c r="AQ900">
        <v>0</v>
      </c>
      <c r="AR900">
        <v>2</v>
      </c>
      <c r="AS900">
        <v>0</v>
      </c>
      <c r="AT900">
        <v>1</v>
      </c>
      <c r="AU900">
        <v>10</v>
      </c>
      <c r="AV900">
        <v>3</v>
      </c>
      <c r="AW900">
        <v>1</v>
      </c>
      <c r="AX900">
        <v>4</v>
      </c>
      <c r="AY900">
        <v>3</v>
      </c>
      <c r="AZ900">
        <v>4</v>
      </c>
      <c r="BA900">
        <v>325</v>
      </c>
      <c r="BB900">
        <v>142</v>
      </c>
      <c r="BC900">
        <v>26</v>
      </c>
      <c r="BD900">
        <v>17</v>
      </c>
      <c r="BE900">
        <v>40</v>
      </c>
      <c r="BF900">
        <v>5</v>
      </c>
      <c r="BG900">
        <v>2</v>
      </c>
      <c r="BH900">
        <v>2</v>
      </c>
      <c r="BI900">
        <v>10</v>
      </c>
      <c r="BJ900">
        <v>6</v>
      </c>
      <c r="BK900">
        <v>0</v>
      </c>
      <c r="BL900">
        <v>0</v>
      </c>
      <c r="BM900">
        <v>0</v>
      </c>
      <c r="BN900">
        <v>1</v>
      </c>
      <c r="BO900">
        <v>17</v>
      </c>
      <c r="BP900">
        <v>0</v>
      </c>
      <c r="BQ900">
        <v>3</v>
      </c>
      <c r="BR900">
        <v>0</v>
      </c>
      <c r="BS900">
        <v>1</v>
      </c>
      <c r="BT900">
        <v>0</v>
      </c>
      <c r="BU900">
        <v>0</v>
      </c>
      <c r="BV900">
        <v>1</v>
      </c>
      <c r="BW900">
        <v>8</v>
      </c>
      <c r="BX900">
        <v>2</v>
      </c>
      <c r="BY900">
        <v>0</v>
      </c>
      <c r="BZ900">
        <v>1</v>
      </c>
      <c r="CA900">
        <v>142</v>
      </c>
      <c r="CB900">
        <v>13</v>
      </c>
      <c r="CC900">
        <v>5</v>
      </c>
      <c r="CD900">
        <v>0</v>
      </c>
      <c r="CE900">
        <v>1</v>
      </c>
      <c r="CF900">
        <v>2</v>
      </c>
      <c r="CG900">
        <v>0</v>
      </c>
      <c r="CH900">
        <v>0</v>
      </c>
      <c r="CI900">
        <v>2</v>
      </c>
      <c r="CJ900">
        <v>0</v>
      </c>
      <c r="CK900">
        <v>0</v>
      </c>
      <c r="CL900">
        <v>1</v>
      </c>
      <c r="CM900">
        <v>0</v>
      </c>
      <c r="CN900">
        <v>0</v>
      </c>
      <c r="CO900">
        <v>0</v>
      </c>
      <c r="CP900">
        <v>2</v>
      </c>
      <c r="CQ900">
        <v>13</v>
      </c>
      <c r="CR900">
        <v>30</v>
      </c>
      <c r="CS900">
        <v>19</v>
      </c>
      <c r="CT900">
        <v>0</v>
      </c>
      <c r="CU900">
        <v>0</v>
      </c>
      <c r="CV900">
        <v>3</v>
      </c>
      <c r="CW900">
        <v>0</v>
      </c>
      <c r="CX900">
        <v>0</v>
      </c>
      <c r="CY900">
        <v>1</v>
      </c>
      <c r="CZ900">
        <v>2</v>
      </c>
      <c r="DA900">
        <v>0</v>
      </c>
      <c r="DB900">
        <v>0</v>
      </c>
      <c r="DC900">
        <v>1</v>
      </c>
      <c r="DD900">
        <v>2</v>
      </c>
      <c r="DE900">
        <v>0</v>
      </c>
      <c r="DF900">
        <v>0</v>
      </c>
      <c r="DG900">
        <v>0</v>
      </c>
      <c r="DH900">
        <v>1</v>
      </c>
      <c r="DI900">
        <v>0</v>
      </c>
      <c r="DJ900">
        <v>0</v>
      </c>
      <c r="DK900">
        <v>0</v>
      </c>
      <c r="DL900">
        <v>0</v>
      </c>
      <c r="DM900">
        <v>0</v>
      </c>
      <c r="DN900">
        <v>1</v>
      </c>
      <c r="DO900">
        <v>0</v>
      </c>
      <c r="DP900">
        <v>0</v>
      </c>
      <c r="DQ900">
        <v>30</v>
      </c>
      <c r="DR900">
        <v>22</v>
      </c>
      <c r="DS900">
        <v>3</v>
      </c>
      <c r="DT900">
        <v>2</v>
      </c>
      <c r="DU900">
        <v>8</v>
      </c>
      <c r="DV900">
        <v>0</v>
      </c>
      <c r="DW900">
        <v>0</v>
      </c>
      <c r="DX900">
        <v>0</v>
      </c>
      <c r="DY900">
        <v>0</v>
      </c>
      <c r="DZ900">
        <v>0</v>
      </c>
      <c r="EA900">
        <v>0</v>
      </c>
      <c r="EB900">
        <v>0</v>
      </c>
      <c r="EC900">
        <v>0</v>
      </c>
      <c r="ED900">
        <v>0</v>
      </c>
      <c r="EE900">
        <v>0</v>
      </c>
      <c r="EF900">
        <v>0</v>
      </c>
      <c r="EG900">
        <v>1</v>
      </c>
      <c r="EH900">
        <v>0</v>
      </c>
      <c r="EI900">
        <v>1</v>
      </c>
      <c r="EJ900">
        <v>1</v>
      </c>
      <c r="EK900">
        <v>1</v>
      </c>
      <c r="EL900">
        <v>1</v>
      </c>
      <c r="EM900">
        <v>0</v>
      </c>
      <c r="EN900">
        <v>1</v>
      </c>
      <c r="EO900">
        <v>0</v>
      </c>
      <c r="EP900">
        <v>3</v>
      </c>
      <c r="EQ900">
        <v>22</v>
      </c>
      <c r="ER900">
        <v>66</v>
      </c>
      <c r="ES900">
        <v>9</v>
      </c>
      <c r="ET900">
        <v>32</v>
      </c>
      <c r="EU900">
        <v>12</v>
      </c>
      <c r="EV900">
        <v>1</v>
      </c>
      <c r="EW900">
        <v>0</v>
      </c>
      <c r="EX900">
        <v>0</v>
      </c>
      <c r="EY900">
        <v>1</v>
      </c>
      <c r="EZ900">
        <v>0</v>
      </c>
      <c r="FA900">
        <v>0</v>
      </c>
      <c r="FB900">
        <v>0</v>
      </c>
      <c r="FC900">
        <v>1</v>
      </c>
      <c r="FD900">
        <v>1</v>
      </c>
      <c r="FE900">
        <v>0</v>
      </c>
      <c r="FF900">
        <v>2</v>
      </c>
      <c r="FG900">
        <v>0</v>
      </c>
      <c r="FH900">
        <v>2</v>
      </c>
      <c r="FI900">
        <v>2</v>
      </c>
      <c r="FJ900">
        <v>0</v>
      </c>
      <c r="FK900">
        <v>1</v>
      </c>
      <c r="FL900">
        <v>0</v>
      </c>
      <c r="FM900">
        <v>0</v>
      </c>
      <c r="FN900">
        <v>1</v>
      </c>
      <c r="FO900">
        <v>0</v>
      </c>
      <c r="FP900">
        <v>1</v>
      </c>
      <c r="FQ900">
        <v>66</v>
      </c>
      <c r="FR900">
        <v>84</v>
      </c>
      <c r="FS900">
        <v>52</v>
      </c>
      <c r="FT900">
        <v>7</v>
      </c>
      <c r="FU900">
        <v>1</v>
      </c>
      <c r="FV900">
        <v>0</v>
      </c>
      <c r="FW900">
        <v>0</v>
      </c>
      <c r="FX900">
        <v>1</v>
      </c>
      <c r="FY900">
        <v>6</v>
      </c>
      <c r="FZ900">
        <v>1</v>
      </c>
      <c r="GA900">
        <v>0</v>
      </c>
      <c r="GB900">
        <v>0</v>
      </c>
      <c r="GC900">
        <v>2</v>
      </c>
      <c r="GD900">
        <v>0</v>
      </c>
      <c r="GE900">
        <v>0</v>
      </c>
      <c r="GF900">
        <v>4</v>
      </c>
      <c r="GG900">
        <v>0</v>
      </c>
      <c r="GH900">
        <v>0</v>
      </c>
      <c r="GI900">
        <v>2</v>
      </c>
      <c r="GJ900">
        <v>1</v>
      </c>
      <c r="GK900">
        <v>0</v>
      </c>
      <c r="GL900">
        <v>2</v>
      </c>
      <c r="GM900">
        <v>1</v>
      </c>
      <c r="GN900">
        <v>0</v>
      </c>
      <c r="GO900">
        <v>2</v>
      </c>
      <c r="GP900">
        <v>2</v>
      </c>
      <c r="GQ900">
        <v>84</v>
      </c>
      <c r="GR900">
        <v>67</v>
      </c>
      <c r="GS900">
        <v>12</v>
      </c>
      <c r="GT900">
        <v>45</v>
      </c>
      <c r="GU900">
        <v>1</v>
      </c>
      <c r="GV900">
        <v>1</v>
      </c>
      <c r="GW900">
        <v>0</v>
      </c>
      <c r="GX900">
        <v>1</v>
      </c>
      <c r="GY900">
        <v>0</v>
      </c>
      <c r="GZ900">
        <v>1</v>
      </c>
      <c r="HA900">
        <v>0</v>
      </c>
      <c r="HB900">
        <v>0</v>
      </c>
      <c r="HC900">
        <v>0</v>
      </c>
      <c r="HD900">
        <v>0</v>
      </c>
      <c r="HE900">
        <v>0</v>
      </c>
      <c r="HF900">
        <v>0</v>
      </c>
      <c r="HG900">
        <v>0</v>
      </c>
      <c r="HH900">
        <v>0</v>
      </c>
      <c r="HI900">
        <v>1</v>
      </c>
      <c r="HJ900">
        <v>0</v>
      </c>
      <c r="HK900">
        <v>0</v>
      </c>
      <c r="HL900">
        <v>3</v>
      </c>
      <c r="HM900">
        <v>0</v>
      </c>
      <c r="HN900">
        <v>0</v>
      </c>
      <c r="HO900">
        <v>1</v>
      </c>
      <c r="HP900">
        <v>1</v>
      </c>
      <c r="HQ900">
        <v>67</v>
      </c>
      <c r="HR900">
        <v>0</v>
      </c>
      <c r="HS900">
        <v>0</v>
      </c>
      <c r="HT900">
        <v>0</v>
      </c>
      <c r="HU900">
        <v>0</v>
      </c>
      <c r="HV900">
        <v>0</v>
      </c>
      <c r="HW900">
        <v>0</v>
      </c>
      <c r="HX900">
        <v>0</v>
      </c>
      <c r="HY900">
        <v>0</v>
      </c>
      <c r="HZ900">
        <v>0</v>
      </c>
      <c r="IA900">
        <v>0</v>
      </c>
      <c r="IB900">
        <v>0</v>
      </c>
      <c r="IC900">
        <v>0</v>
      </c>
      <c r="ID900">
        <v>0</v>
      </c>
      <c r="IE900">
        <v>0</v>
      </c>
    </row>
    <row r="901" spans="1:239">
      <c r="A901" t="s">
        <v>48</v>
      </c>
      <c r="B901" t="s">
        <v>1</v>
      </c>
      <c r="C901" t="str">
        <f>"066401"</f>
        <v>066401</v>
      </c>
      <c r="D901" t="s">
        <v>47</v>
      </c>
      <c r="E901">
        <v>11</v>
      </c>
      <c r="F901">
        <v>2117</v>
      </c>
      <c r="G901">
        <v>1650</v>
      </c>
      <c r="H901">
        <v>560</v>
      </c>
      <c r="I901">
        <v>1090</v>
      </c>
      <c r="J901">
        <v>1</v>
      </c>
      <c r="K901">
        <v>4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1090</v>
      </c>
      <c r="T901">
        <v>0</v>
      </c>
      <c r="U901">
        <v>0</v>
      </c>
      <c r="V901">
        <v>1090</v>
      </c>
      <c r="W901">
        <v>17</v>
      </c>
      <c r="X901">
        <v>2</v>
      </c>
      <c r="Y901">
        <v>15</v>
      </c>
      <c r="Z901">
        <v>0</v>
      </c>
      <c r="AA901">
        <v>1073</v>
      </c>
      <c r="AB901">
        <v>484</v>
      </c>
      <c r="AC901">
        <v>52</v>
      </c>
      <c r="AD901">
        <v>209</v>
      </c>
      <c r="AE901">
        <v>27</v>
      </c>
      <c r="AF901">
        <v>2</v>
      </c>
      <c r="AG901">
        <v>22</v>
      </c>
      <c r="AH901">
        <v>0</v>
      </c>
      <c r="AI901">
        <v>68</v>
      </c>
      <c r="AJ901">
        <v>5</v>
      </c>
      <c r="AK901">
        <v>51</v>
      </c>
      <c r="AL901">
        <v>5</v>
      </c>
      <c r="AM901">
        <v>13</v>
      </c>
      <c r="AN901">
        <v>5</v>
      </c>
      <c r="AO901">
        <v>0</v>
      </c>
      <c r="AP901">
        <v>2</v>
      </c>
      <c r="AQ901">
        <v>1</v>
      </c>
      <c r="AR901">
        <v>1</v>
      </c>
      <c r="AS901">
        <v>1</v>
      </c>
      <c r="AT901">
        <v>0</v>
      </c>
      <c r="AU901">
        <v>2</v>
      </c>
      <c r="AV901">
        <v>4</v>
      </c>
      <c r="AW901">
        <v>2</v>
      </c>
      <c r="AX901">
        <v>4</v>
      </c>
      <c r="AY901">
        <v>3</v>
      </c>
      <c r="AZ901">
        <v>5</v>
      </c>
      <c r="BA901">
        <v>484</v>
      </c>
      <c r="BB901">
        <v>131</v>
      </c>
      <c r="BC901">
        <v>30</v>
      </c>
      <c r="BD901">
        <v>11</v>
      </c>
      <c r="BE901">
        <v>36</v>
      </c>
      <c r="BF901">
        <v>1</v>
      </c>
      <c r="BG901">
        <v>2</v>
      </c>
      <c r="BH901">
        <v>2</v>
      </c>
      <c r="BI901">
        <v>7</v>
      </c>
      <c r="BJ901">
        <v>8</v>
      </c>
      <c r="BK901">
        <v>0</v>
      </c>
      <c r="BL901">
        <v>0</v>
      </c>
      <c r="BM901">
        <v>1</v>
      </c>
      <c r="BN901">
        <v>0</v>
      </c>
      <c r="BO901">
        <v>19</v>
      </c>
      <c r="BP901">
        <v>1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8</v>
      </c>
      <c r="BX901">
        <v>2</v>
      </c>
      <c r="BY901">
        <v>0</v>
      </c>
      <c r="BZ901">
        <v>3</v>
      </c>
      <c r="CA901">
        <v>131</v>
      </c>
      <c r="CB901">
        <v>31</v>
      </c>
      <c r="CC901">
        <v>15</v>
      </c>
      <c r="CD901">
        <v>0</v>
      </c>
      <c r="CE901">
        <v>2</v>
      </c>
      <c r="CF901">
        <v>0</v>
      </c>
      <c r="CG901">
        <v>3</v>
      </c>
      <c r="CH901">
        <v>0</v>
      </c>
      <c r="CI901">
        <v>1</v>
      </c>
      <c r="CJ901">
        <v>1</v>
      </c>
      <c r="CK901">
        <v>1</v>
      </c>
      <c r="CL901">
        <v>1</v>
      </c>
      <c r="CM901">
        <v>2</v>
      </c>
      <c r="CN901">
        <v>0</v>
      </c>
      <c r="CO901">
        <v>1</v>
      </c>
      <c r="CP901">
        <v>4</v>
      </c>
      <c r="CQ901">
        <v>31</v>
      </c>
      <c r="CR901">
        <v>58</v>
      </c>
      <c r="CS901">
        <v>35</v>
      </c>
      <c r="CT901">
        <v>2</v>
      </c>
      <c r="CU901">
        <v>1</v>
      </c>
      <c r="CV901">
        <v>3</v>
      </c>
      <c r="CW901">
        <v>2</v>
      </c>
      <c r="CX901">
        <v>1</v>
      </c>
      <c r="CY901">
        <v>0</v>
      </c>
      <c r="CZ901">
        <v>4</v>
      </c>
      <c r="DA901">
        <v>0</v>
      </c>
      <c r="DB901">
        <v>0</v>
      </c>
      <c r="DC901">
        <v>5</v>
      </c>
      <c r="DD901">
        <v>0</v>
      </c>
      <c r="DE901">
        <v>0</v>
      </c>
      <c r="DF901">
        <v>0</v>
      </c>
      <c r="DG901">
        <v>0</v>
      </c>
      <c r="DH901">
        <v>2</v>
      </c>
      <c r="DI901">
        <v>0</v>
      </c>
      <c r="DJ901">
        <v>0</v>
      </c>
      <c r="DK901">
        <v>0</v>
      </c>
      <c r="DL901">
        <v>0</v>
      </c>
      <c r="DM901">
        <v>0</v>
      </c>
      <c r="DN901">
        <v>2</v>
      </c>
      <c r="DO901">
        <v>0</v>
      </c>
      <c r="DP901">
        <v>1</v>
      </c>
      <c r="DQ901">
        <v>58</v>
      </c>
      <c r="DR901">
        <v>55</v>
      </c>
      <c r="DS901">
        <v>16</v>
      </c>
      <c r="DT901">
        <v>1</v>
      </c>
      <c r="DU901">
        <v>24</v>
      </c>
      <c r="DV901">
        <v>2</v>
      </c>
      <c r="DW901">
        <v>0</v>
      </c>
      <c r="DX901">
        <v>0</v>
      </c>
      <c r="DY901">
        <v>0</v>
      </c>
      <c r="DZ901">
        <v>1</v>
      </c>
      <c r="EA901">
        <v>0</v>
      </c>
      <c r="EB901">
        <v>0</v>
      </c>
      <c r="EC901">
        <v>0</v>
      </c>
      <c r="ED901">
        <v>0</v>
      </c>
      <c r="EE901">
        <v>0</v>
      </c>
      <c r="EF901">
        <v>0</v>
      </c>
      <c r="EG901">
        <v>4</v>
      </c>
      <c r="EH901">
        <v>0</v>
      </c>
      <c r="EI901">
        <v>0</v>
      </c>
      <c r="EJ901">
        <v>1</v>
      </c>
      <c r="EK901">
        <v>0</v>
      </c>
      <c r="EL901">
        <v>0</v>
      </c>
      <c r="EM901">
        <v>0</v>
      </c>
      <c r="EN901">
        <v>2</v>
      </c>
      <c r="EO901">
        <v>0</v>
      </c>
      <c r="EP901">
        <v>4</v>
      </c>
      <c r="EQ901">
        <v>55</v>
      </c>
      <c r="ER901">
        <v>72</v>
      </c>
      <c r="ES901">
        <v>15</v>
      </c>
      <c r="ET901">
        <v>19</v>
      </c>
      <c r="EU901">
        <v>17</v>
      </c>
      <c r="EV901">
        <v>2</v>
      </c>
      <c r="EW901">
        <v>2</v>
      </c>
      <c r="EX901">
        <v>2</v>
      </c>
      <c r="EY901">
        <v>0</v>
      </c>
      <c r="EZ901">
        <v>0</v>
      </c>
      <c r="FA901">
        <v>5</v>
      </c>
      <c r="FB901">
        <v>0</v>
      </c>
      <c r="FC901">
        <v>1</v>
      </c>
      <c r="FD901">
        <v>1</v>
      </c>
      <c r="FE901">
        <v>1</v>
      </c>
      <c r="FF901">
        <v>1</v>
      </c>
      <c r="FG901">
        <v>0</v>
      </c>
      <c r="FH901">
        <v>2</v>
      </c>
      <c r="FI901">
        <v>0</v>
      </c>
      <c r="FJ901">
        <v>0</v>
      </c>
      <c r="FK901">
        <v>0</v>
      </c>
      <c r="FL901">
        <v>1</v>
      </c>
      <c r="FM901">
        <v>0</v>
      </c>
      <c r="FN901">
        <v>0</v>
      </c>
      <c r="FO901">
        <v>0</v>
      </c>
      <c r="FP901">
        <v>3</v>
      </c>
      <c r="FQ901">
        <v>72</v>
      </c>
      <c r="FR901">
        <v>154</v>
      </c>
      <c r="FS901">
        <v>89</v>
      </c>
      <c r="FT901">
        <v>11</v>
      </c>
      <c r="FU901">
        <v>4</v>
      </c>
      <c r="FV901">
        <v>0</v>
      </c>
      <c r="FW901">
        <v>0</v>
      </c>
      <c r="FX901">
        <v>8</v>
      </c>
      <c r="FY901">
        <v>4</v>
      </c>
      <c r="FZ901">
        <v>0</v>
      </c>
      <c r="GA901">
        <v>4</v>
      </c>
      <c r="GB901">
        <v>8</v>
      </c>
      <c r="GC901">
        <v>0</v>
      </c>
      <c r="GD901">
        <v>0</v>
      </c>
      <c r="GE901">
        <v>0</v>
      </c>
      <c r="GF901">
        <v>4</v>
      </c>
      <c r="GG901">
        <v>1</v>
      </c>
      <c r="GH901">
        <v>1</v>
      </c>
      <c r="GI901">
        <v>2</v>
      </c>
      <c r="GJ901">
        <v>3</v>
      </c>
      <c r="GK901">
        <v>3</v>
      </c>
      <c r="GL901">
        <v>2</v>
      </c>
      <c r="GM901">
        <v>4</v>
      </c>
      <c r="GN901">
        <v>0</v>
      </c>
      <c r="GO901">
        <v>4</v>
      </c>
      <c r="GP901">
        <v>2</v>
      </c>
      <c r="GQ901">
        <v>154</v>
      </c>
      <c r="GR901">
        <v>87</v>
      </c>
      <c r="GS901">
        <v>14</v>
      </c>
      <c r="GT901">
        <v>55</v>
      </c>
      <c r="GU901">
        <v>1</v>
      </c>
      <c r="GV901">
        <v>2</v>
      </c>
      <c r="GW901">
        <v>0</v>
      </c>
      <c r="GX901">
        <v>0</v>
      </c>
      <c r="GY901">
        <v>1</v>
      </c>
      <c r="GZ901">
        <v>0</v>
      </c>
      <c r="HA901">
        <v>0</v>
      </c>
      <c r="HB901">
        <v>1</v>
      </c>
      <c r="HC901">
        <v>1</v>
      </c>
      <c r="HD901">
        <v>1</v>
      </c>
      <c r="HE901">
        <v>0</v>
      </c>
      <c r="HF901">
        <v>2</v>
      </c>
      <c r="HG901">
        <v>0</v>
      </c>
      <c r="HH901">
        <v>1</v>
      </c>
      <c r="HI901">
        <v>0</v>
      </c>
      <c r="HJ901">
        <v>0</v>
      </c>
      <c r="HK901">
        <v>0</v>
      </c>
      <c r="HL901">
        <v>5</v>
      </c>
      <c r="HM901">
        <v>0</v>
      </c>
      <c r="HN901">
        <v>0</v>
      </c>
      <c r="HO901">
        <v>2</v>
      </c>
      <c r="HP901">
        <v>1</v>
      </c>
      <c r="HQ901">
        <v>87</v>
      </c>
      <c r="HR901">
        <v>1</v>
      </c>
      <c r="HS901">
        <v>1</v>
      </c>
      <c r="HT901">
        <v>0</v>
      </c>
      <c r="HU901">
        <v>0</v>
      </c>
      <c r="HV901">
        <v>0</v>
      </c>
      <c r="HW901">
        <v>0</v>
      </c>
      <c r="HX901">
        <v>0</v>
      </c>
      <c r="HY901">
        <v>0</v>
      </c>
      <c r="HZ901">
        <v>0</v>
      </c>
      <c r="IA901">
        <v>0</v>
      </c>
      <c r="IB901">
        <v>0</v>
      </c>
      <c r="IC901">
        <v>0</v>
      </c>
      <c r="ID901">
        <v>0</v>
      </c>
      <c r="IE901">
        <v>1</v>
      </c>
    </row>
    <row r="902" spans="1:239">
      <c r="A902" t="s">
        <v>46</v>
      </c>
      <c r="B902" t="s">
        <v>1</v>
      </c>
      <c r="C902" t="str">
        <f>"066401"</f>
        <v>066401</v>
      </c>
      <c r="D902" t="s">
        <v>45</v>
      </c>
      <c r="E902">
        <v>12</v>
      </c>
      <c r="F902">
        <v>1885</v>
      </c>
      <c r="G902">
        <v>1450</v>
      </c>
      <c r="H902">
        <v>487</v>
      </c>
      <c r="I902">
        <v>963</v>
      </c>
      <c r="J902">
        <v>0</v>
      </c>
      <c r="K902">
        <v>10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963</v>
      </c>
      <c r="T902">
        <v>0</v>
      </c>
      <c r="U902">
        <v>0</v>
      </c>
      <c r="V902">
        <v>963</v>
      </c>
      <c r="W902">
        <v>14</v>
      </c>
      <c r="X902">
        <v>9</v>
      </c>
      <c r="Y902">
        <v>5</v>
      </c>
      <c r="Z902">
        <v>0</v>
      </c>
      <c r="AA902">
        <v>949</v>
      </c>
      <c r="AB902">
        <v>461</v>
      </c>
      <c r="AC902">
        <v>65</v>
      </c>
      <c r="AD902">
        <v>212</v>
      </c>
      <c r="AE902">
        <v>30</v>
      </c>
      <c r="AF902">
        <v>0</v>
      </c>
      <c r="AG902">
        <v>20</v>
      </c>
      <c r="AH902">
        <v>2</v>
      </c>
      <c r="AI902">
        <v>61</v>
      </c>
      <c r="AJ902">
        <v>5</v>
      </c>
      <c r="AK902">
        <v>31</v>
      </c>
      <c r="AL902">
        <v>2</v>
      </c>
      <c r="AM902">
        <v>7</v>
      </c>
      <c r="AN902">
        <v>2</v>
      </c>
      <c r="AO902">
        <v>2</v>
      </c>
      <c r="AP902">
        <v>0</v>
      </c>
      <c r="AQ902">
        <v>0</v>
      </c>
      <c r="AR902">
        <v>0</v>
      </c>
      <c r="AS902">
        <v>1</v>
      </c>
      <c r="AT902">
        <v>0</v>
      </c>
      <c r="AU902">
        <v>6</v>
      </c>
      <c r="AV902">
        <v>4</v>
      </c>
      <c r="AW902">
        <v>1</v>
      </c>
      <c r="AX902">
        <v>5</v>
      </c>
      <c r="AY902">
        <v>0</v>
      </c>
      <c r="AZ902">
        <v>5</v>
      </c>
      <c r="BA902">
        <v>461</v>
      </c>
      <c r="BB902">
        <v>138</v>
      </c>
      <c r="BC902">
        <v>20</v>
      </c>
      <c r="BD902">
        <v>14</v>
      </c>
      <c r="BE902">
        <v>30</v>
      </c>
      <c r="BF902">
        <v>1</v>
      </c>
      <c r="BG902">
        <v>1</v>
      </c>
      <c r="BH902">
        <v>1</v>
      </c>
      <c r="BI902">
        <v>23</v>
      </c>
      <c r="BJ902">
        <v>18</v>
      </c>
      <c r="BK902">
        <v>0</v>
      </c>
      <c r="BL902">
        <v>3</v>
      </c>
      <c r="BM902">
        <v>0</v>
      </c>
      <c r="BN902">
        <v>2</v>
      </c>
      <c r="BO902">
        <v>15</v>
      </c>
      <c r="BP902">
        <v>0</v>
      </c>
      <c r="BQ902">
        <v>1</v>
      </c>
      <c r="BR902">
        <v>1</v>
      </c>
      <c r="BS902">
        <v>1</v>
      </c>
      <c r="BT902">
        <v>0</v>
      </c>
      <c r="BU902">
        <v>1</v>
      </c>
      <c r="BV902">
        <v>1</v>
      </c>
      <c r="BW902">
        <v>2</v>
      </c>
      <c r="BX902">
        <v>1</v>
      </c>
      <c r="BY902">
        <v>0</v>
      </c>
      <c r="BZ902">
        <v>2</v>
      </c>
      <c r="CA902">
        <v>138</v>
      </c>
      <c r="CB902">
        <v>25</v>
      </c>
      <c r="CC902">
        <v>13</v>
      </c>
      <c r="CD902">
        <v>3</v>
      </c>
      <c r="CE902">
        <v>1</v>
      </c>
      <c r="CF902">
        <v>0</v>
      </c>
      <c r="CG902">
        <v>1</v>
      </c>
      <c r="CH902">
        <v>3</v>
      </c>
      <c r="CI902">
        <v>0</v>
      </c>
      <c r="CJ902">
        <v>2</v>
      </c>
      <c r="CK902">
        <v>0</v>
      </c>
      <c r="CL902">
        <v>0</v>
      </c>
      <c r="CM902">
        <v>0</v>
      </c>
      <c r="CN902">
        <v>1</v>
      </c>
      <c r="CO902">
        <v>0</v>
      </c>
      <c r="CP902">
        <v>1</v>
      </c>
      <c r="CQ902">
        <v>25</v>
      </c>
      <c r="CR902">
        <v>69</v>
      </c>
      <c r="CS902">
        <v>36</v>
      </c>
      <c r="CT902">
        <v>1</v>
      </c>
      <c r="CU902">
        <v>3</v>
      </c>
      <c r="CV902">
        <v>7</v>
      </c>
      <c r="CW902">
        <v>5</v>
      </c>
      <c r="CX902">
        <v>0</v>
      </c>
      <c r="CY902">
        <v>0</v>
      </c>
      <c r="CZ902">
        <v>4</v>
      </c>
      <c r="DA902">
        <v>0</v>
      </c>
      <c r="DB902">
        <v>1</v>
      </c>
      <c r="DC902">
        <v>1</v>
      </c>
      <c r="DD902">
        <v>2</v>
      </c>
      <c r="DE902">
        <v>0</v>
      </c>
      <c r="DF902">
        <v>3</v>
      </c>
      <c r="DG902">
        <v>0</v>
      </c>
      <c r="DH902">
        <v>0</v>
      </c>
      <c r="DI902">
        <v>0</v>
      </c>
      <c r="DJ902">
        <v>0</v>
      </c>
      <c r="DK902">
        <v>0</v>
      </c>
      <c r="DL902">
        <v>0</v>
      </c>
      <c r="DM902">
        <v>0</v>
      </c>
      <c r="DN902">
        <v>1</v>
      </c>
      <c r="DO902">
        <v>0</v>
      </c>
      <c r="DP902">
        <v>5</v>
      </c>
      <c r="DQ902">
        <v>69</v>
      </c>
      <c r="DR902">
        <v>27</v>
      </c>
      <c r="DS902">
        <v>4</v>
      </c>
      <c r="DT902">
        <v>0</v>
      </c>
      <c r="DU902">
        <v>13</v>
      </c>
      <c r="DV902">
        <v>1</v>
      </c>
      <c r="DW902">
        <v>0</v>
      </c>
      <c r="DX902">
        <v>0</v>
      </c>
      <c r="DY902">
        <v>0</v>
      </c>
      <c r="DZ902">
        <v>1</v>
      </c>
      <c r="EA902">
        <v>1</v>
      </c>
      <c r="EB902">
        <v>0</v>
      </c>
      <c r="EC902">
        <v>2</v>
      </c>
      <c r="ED902">
        <v>0</v>
      </c>
      <c r="EE902">
        <v>0</v>
      </c>
      <c r="EF902">
        <v>0</v>
      </c>
      <c r="EG902">
        <v>0</v>
      </c>
      <c r="EH902">
        <v>0</v>
      </c>
      <c r="EI902">
        <v>0</v>
      </c>
      <c r="EJ902">
        <v>1</v>
      </c>
      <c r="EK902">
        <v>0</v>
      </c>
      <c r="EL902">
        <v>0</v>
      </c>
      <c r="EM902">
        <v>0</v>
      </c>
      <c r="EN902">
        <v>0</v>
      </c>
      <c r="EO902">
        <v>2</v>
      </c>
      <c r="EP902">
        <v>2</v>
      </c>
      <c r="EQ902">
        <v>27</v>
      </c>
      <c r="ER902">
        <v>60</v>
      </c>
      <c r="ES902">
        <v>11</v>
      </c>
      <c r="ET902">
        <v>17</v>
      </c>
      <c r="EU902">
        <v>10</v>
      </c>
      <c r="EV902">
        <v>2</v>
      </c>
      <c r="EW902">
        <v>1</v>
      </c>
      <c r="EX902">
        <v>5</v>
      </c>
      <c r="EY902">
        <v>2</v>
      </c>
      <c r="EZ902">
        <v>3</v>
      </c>
      <c r="FA902">
        <v>0</v>
      </c>
      <c r="FB902">
        <v>0</v>
      </c>
      <c r="FC902">
        <v>0</v>
      </c>
      <c r="FD902">
        <v>1</v>
      </c>
      <c r="FE902">
        <v>1</v>
      </c>
      <c r="FF902">
        <v>1</v>
      </c>
      <c r="FG902">
        <v>1</v>
      </c>
      <c r="FH902">
        <v>2</v>
      </c>
      <c r="FI902">
        <v>1</v>
      </c>
      <c r="FJ902">
        <v>0</v>
      </c>
      <c r="FK902">
        <v>0</v>
      </c>
      <c r="FL902">
        <v>1</v>
      </c>
      <c r="FM902">
        <v>1</v>
      </c>
      <c r="FN902">
        <v>0</v>
      </c>
      <c r="FO902">
        <v>0</v>
      </c>
      <c r="FP902">
        <v>0</v>
      </c>
      <c r="FQ902">
        <v>60</v>
      </c>
      <c r="FR902">
        <v>101</v>
      </c>
      <c r="FS902">
        <v>56</v>
      </c>
      <c r="FT902">
        <v>10</v>
      </c>
      <c r="FU902">
        <v>0</v>
      </c>
      <c r="FV902">
        <v>0</v>
      </c>
      <c r="FW902">
        <v>1</v>
      </c>
      <c r="FX902">
        <v>6</v>
      </c>
      <c r="FY902">
        <v>3</v>
      </c>
      <c r="FZ902">
        <v>1</v>
      </c>
      <c r="GA902">
        <v>1</v>
      </c>
      <c r="GB902">
        <v>7</v>
      </c>
      <c r="GC902">
        <v>0</v>
      </c>
      <c r="GD902">
        <v>1</v>
      </c>
      <c r="GE902">
        <v>1</v>
      </c>
      <c r="GF902">
        <v>3</v>
      </c>
      <c r="GG902">
        <v>1</v>
      </c>
      <c r="GH902">
        <v>0</v>
      </c>
      <c r="GI902">
        <v>1</v>
      </c>
      <c r="GJ902">
        <v>2</v>
      </c>
      <c r="GK902">
        <v>0</v>
      </c>
      <c r="GL902">
        <v>1</v>
      </c>
      <c r="GM902">
        <v>1</v>
      </c>
      <c r="GN902">
        <v>0</v>
      </c>
      <c r="GO902">
        <v>1</v>
      </c>
      <c r="GP902">
        <v>4</v>
      </c>
      <c r="GQ902">
        <v>101</v>
      </c>
      <c r="GR902">
        <v>66</v>
      </c>
      <c r="GS902">
        <v>11</v>
      </c>
      <c r="GT902">
        <v>36</v>
      </c>
      <c r="GU902">
        <v>2</v>
      </c>
      <c r="GV902">
        <v>0</v>
      </c>
      <c r="GW902">
        <v>1</v>
      </c>
      <c r="GX902">
        <v>1</v>
      </c>
      <c r="GY902">
        <v>1</v>
      </c>
      <c r="GZ902">
        <v>1</v>
      </c>
      <c r="HA902">
        <v>0</v>
      </c>
      <c r="HB902">
        <v>1</v>
      </c>
      <c r="HC902">
        <v>0</v>
      </c>
      <c r="HD902">
        <v>1</v>
      </c>
      <c r="HE902">
        <v>0</v>
      </c>
      <c r="HF902">
        <v>0</v>
      </c>
      <c r="HG902">
        <v>0</v>
      </c>
      <c r="HH902">
        <v>0</v>
      </c>
      <c r="HI902">
        <v>0</v>
      </c>
      <c r="HJ902">
        <v>1</v>
      </c>
      <c r="HK902">
        <v>0</v>
      </c>
      <c r="HL902">
        <v>3</v>
      </c>
      <c r="HM902">
        <v>0</v>
      </c>
      <c r="HN902">
        <v>3</v>
      </c>
      <c r="HO902">
        <v>4</v>
      </c>
      <c r="HP902">
        <v>0</v>
      </c>
      <c r="HQ902">
        <v>66</v>
      </c>
      <c r="HR902">
        <v>2</v>
      </c>
      <c r="HS902">
        <v>0</v>
      </c>
      <c r="HT902">
        <v>0</v>
      </c>
      <c r="HU902">
        <v>1</v>
      </c>
      <c r="HV902">
        <v>0</v>
      </c>
      <c r="HW902">
        <v>0</v>
      </c>
      <c r="HX902">
        <v>0</v>
      </c>
      <c r="HY902">
        <v>0</v>
      </c>
      <c r="HZ902">
        <v>0</v>
      </c>
      <c r="IA902">
        <v>0</v>
      </c>
      <c r="IB902">
        <v>1</v>
      </c>
      <c r="IC902">
        <v>0</v>
      </c>
      <c r="ID902">
        <v>0</v>
      </c>
      <c r="IE902">
        <v>2</v>
      </c>
    </row>
    <row r="903" spans="1:239">
      <c r="A903" t="s">
        <v>44</v>
      </c>
      <c r="B903" t="s">
        <v>1</v>
      </c>
      <c r="C903" t="str">
        <f>"066401"</f>
        <v>066401</v>
      </c>
      <c r="D903" t="s">
        <v>43</v>
      </c>
      <c r="E903">
        <v>13</v>
      </c>
      <c r="F903">
        <v>2165</v>
      </c>
      <c r="G903">
        <v>1670</v>
      </c>
      <c r="H903">
        <v>570</v>
      </c>
      <c r="I903">
        <v>1100</v>
      </c>
      <c r="J903">
        <v>0</v>
      </c>
      <c r="K903">
        <v>10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1099</v>
      </c>
      <c r="T903">
        <v>0</v>
      </c>
      <c r="U903">
        <v>0</v>
      </c>
      <c r="V903">
        <v>1099</v>
      </c>
      <c r="W903">
        <v>16</v>
      </c>
      <c r="X903">
        <v>13</v>
      </c>
      <c r="Y903">
        <v>3</v>
      </c>
      <c r="Z903">
        <v>0</v>
      </c>
      <c r="AA903">
        <v>1083</v>
      </c>
      <c r="AB903">
        <v>372</v>
      </c>
      <c r="AC903">
        <v>46</v>
      </c>
      <c r="AD903">
        <v>144</v>
      </c>
      <c r="AE903">
        <v>24</v>
      </c>
      <c r="AF903">
        <v>2</v>
      </c>
      <c r="AG903">
        <v>10</v>
      </c>
      <c r="AH903">
        <v>1</v>
      </c>
      <c r="AI903">
        <v>40</v>
      </c>
      <c r="AJ903">
        <v>2</v>
      </c>
      <c r="AK903">
        <v>41</v>
      </c>
      <c r="AL903">
        <v>1</v>
      </c>
      <c r="AM903">
        <v>9</v>
      </c>
      <c r="AN903">
        <v>1</v>
      </c>
      <c r="AO903">
        <v>0</v>
      </c>
      <c r="AP903">
        <v>13</v>
      </c>
      <c r="AQ903">
        <v>0</v>
      </c>
      <c r="AR903">
        <v>3</v>
      </c>
      <c r="AS903">
        <v>0</v>
      </c>
      <c r="AT903">
        <v>3</v>
      </c>
      <c r="AU903">
        <v>19</v>
      </c>
      <c r="AV903">
        <v>1</v>
      </c>
      <c r="AW903">
        <v>2</v>
      </c>
      <c r="AX903">
        <v>9</v>
      </c>
      <c r="AY903">
        <v>0</v>
      </c>
      <c r="AZ903">
        <v>1</v>
      </c>
      <c r="BA903">
        <v>372</v>
      </c>
      <c r="BB903">
        <v>241</v>
      </c>
      <c r="BC903">
        <v>49</v>
      </c>
      <c r="BD903">
        <v>26</v>
      </c>
      <c r="BE903">
        <v>83</v>
      </c>
      <c r="BF903">
        <v>4</v>
      </c>
      <c r="BG903">
        <v>5</v>
      </c>
      <c r="BH903">
        <v>0</v>
      </c>
      <c r="BI903">
        <v>17</v>
      </c>
      <c r="BJ903">
        <v>16</v>
      </c>
      <c r="BK903">
        <v>0</v>
      </c>
      <c r="BL903">
        <v>1</v>
      </c>
      <c r="BM903">
        <v>0</v>
      </c>
      <c r="BN903">
        <v>2</v>
      </c>
      <c r="BO903">
        <v>15</v>
      </c>
      <c r="BP903">
        <v>2</v>
      </c>
      <c r="BQ903">
        <v>0</v>
      </c>
      <c r="BR903">
        <v>1</v>
      </c>
      <c r="BS903">
        <v>2</v>
      </c>
      <c r="BT903">
        <v>0</v>
      </c>
      <c r="BU903">
        <v>1</v>
      </c>
      <c r="BV903">
        <v>1</v>
      </c>
      <c r="BW903">
        <v>10</v>
      </c>
      <c r="BX903">
        <v>1</v>
      </c>
      <c r="BY903">
        <v>0</v>
      </c>
      <c r="BZ903">
        <v>5</v>
      </c>
      <c r="CA903">
        <v>241</v>
      </c>
      <c r="CB903">
        <v>36</v>
      </c>
      <c r="CC903">
        <v>21</v>
      </c>
      <c r="CD903">
        <v>1</v>
      </c>
      <c r="CE903">
        <v>6</v>
      </c>
      <c r="CF903">
        <v>0</v>
      </c>
      <c r="CG903">
        <v>0</v>
      </c>
      <c r="CH903">
        <v>0</v>
      </c>
      <c r="CI903">
        <v>3</v>
      </c>
      <c r="CJ903">
        <v>0</v>
      </c>
      <c r="CK903">
        <v>1</v>
      </c>
      <c r="CL903">
        <v>0</v>
      </c>
      <c r="CM903">
        <v>1</v>
      </c>
      <c r="CN903">
        <v>0</v>
      </c>
      <c r="CO903">
        <v>3</v>
      </c>
      <c r="CP903">
        <v>0</v>
      </c>
      <c r="CQ903">
        <v>36</v>
      </c>
      <c r="CR903">
        <v>34</v>
      </c>
      <c r="CS903">
        <v>20</v>
      </c>
      <c r="CT903">
        <v>0</v>
      </c>
      <c r="CU903">
        <v>2</v>
      </c>
      <c r="CV903">
        <v>3</v>
      </c>
      <c r="CW903">
        <v>1</v>
      </c>
      <c r="CX903">
        <v>0</v>
      </c>
      <c r="CY903">
        <v>0</v>
      </c>
      <c r="CZ903">
        <v>3</v>
      </c>
      <c r="DA903">
        <v>2</v>
      </c>
      <c r="DB903">
        <v>0</v>
      </c>
      <c r="DC903">
        <v>1</v>
      </c>
      <c r="DD903">
        <v>0</v>
      </c>
      <c r="DE903">
        <v>0</v>
      </c>
      <c r="DF903">
        <v>0</v>
      </c>
      <c r="DG903">
        <v>0</v>
      </c>
      <c r="DH903">
        <v>0</v>
      </c>
      <c r="DI903">
        <v>0</v>
      </c>
      <c r="DJ903">
        <v>0</v>
      </c>
      <c r="DK903">
        <v>0</v>
      </c>
      <c r="DL903">
        <v>0</v>
      </c>
      <c r="DM903">
        <v>2</v>
      </c>
      <c r="DN903">
        <v>0</v>
      </c>
      <c r="DO903">
        <v>0</v>
      </c>
      <c r="DP903">
        <v>0</v>
      </c>
      <c r="DQ903">
        <v>34</v>
      </c>
      <c r="DR903">
        <v>46</v>
      </c>
      <c r="DS903">
        <v>10</v>
      </c>
      <c r="DT903">
        <v>1</v>
      </c>
      <c r="DU903">
        <v>17</v>
      </c>
      <c r="DV903">
        <v>0</v>
      </c>
      <c r="DW903">
        <v>1</v>
      </c>
      <c r="DX903">
        <v>1</v>
      </c>
      <c r="DY903">
        <v>0</v>
      </c>
      <c r="DZ903">
        <v>0</v>
      </c>
      <c r="EA903">
        <v>0</v>
      </c>
      <c r="EB903">
        <v>0</v>
      </c>
      <c r="EC903">
        <v>0</v>
      </c>
      <c r="ED903">
        <v>0</v>
      </c>
      <c r="EE903">
        <v>0</v>
      </c>
      <c r="EF903">
        <v>0</v>
      </c>
      <c r="EG903">
        <v>0</v>
      </c>
      <c r="EH903">
        <v>0</v>
      </c>
      <c r="EI903">
        <v>1</v>
      </c>
      <c r="EJ903">
        <v>5</v>
      </c>
      <c r="EK903">
        <v>2</v>
      </c>
      <c r="EL903">
        <v>1</v>
      </c>
      <c r="EM903">
        <v>2</v>
      </c>
      <c r="EN903">
        <v>0</v>
      </c>
      <c r="EO903">
        <v>1</v>
      </c>
      <c r="EP903">
        <v>4</v>
      </c>
      <c r="EQ903">
        <v>46</v>
      </c>
      <c r="ER903">
        <v>148</v>
      </c>
      <c r="ES903">
        <v>40</v>
      </c>
      <c r="ET903">
        <v>53</v>
      </c>
      <c r="EU903">
        <v>20</v>
      </c>
      <c r="EV903">
        <v>0</v>
      </c>
      <c r="EW903">
        <v>1</v>
      </c>
      <c r="EX903">
        <v>2</v>
      </c>
      <c r="EY903">
        <v>7</v>
      </c>
      <c r="EZ903">
        <v>1</v>
      </c>
      <c r="FA903">
        <v>4</v>
      </c>
      <c r="FB903">
        <v>2</v>
      </c>
      <c r="FC903">
        <v>1</v>
      </c>
      <c r="FD903">
        <v>1</v>
      </c>
      <c r="FE903">
        <v>0</v>
      </c>
      <c r="FF903">
        <v>0</v>
      </c>
      <c r="FG903">
        <v>0</v>
      </c>
      <c r="FH903">
        <v>0</v>
      </c>
      <c r="FI903">
        <v>2</v>
      </c>
      <c r="FJ903">
        <v>0</v>
      </c>
      <c r="FK903">
        <v>1</v>
      </c>
      <c r="FL903">
        <v>0</v>
      </c>
      <c r="FM903">
        <v>3</v>
      </c>
      <c r="FN903">
        <v>0</v>
      </c>
      <c r="FO903">
        <v>0</v>
      </c>
      <c r="FP903">
        <v>10</v>
      </c>
      <c r="FQ903">
        <v>148</v>
      </c>
      <c r="FR903">
        <v>123</v>
      </c>
      <c r="FS903">
        <v>67</v>
      </c>
      <c r="FT903">
        <v>5</v>
      </c>
      <c r="FU903">
        <v>1</v>
      </c>
      <c r="FV903">
        <v>1</v>
      </c>
      <c r="FW903">
        <v>0</v>
      </c>
      <c r="FX903">
        <v>4</v>
      </c>
      <c r="FY903">
        <v>5</v>
      </c>
      <c r="FZ903">
        <v>0</v>
      </c>
      <c r="GA903">
        <v>10</v>
      </c>
      <c r="GB903">
        <v>4</v>
      </c>
      <c r="GC903">
        <v>1</v>
      </c>
      <c r="GD903">
        <v>0</v>
      </c>
      <c r="GE903">
        <v>1</v>
      </c>
      <c r="GF903">
        <v>2</v>
      </c>
      <c r="GG903">
        <v>1</v>
      </c>
      <c r="GH903">
        <v>3</v>
      </c>
      <c r="GI903">
        <v>4</v>
      </c>
      <c r="GJ903">
        <v>1</v>
      </c>
      <c r="GK903">
        <v>3</v>
      </c>
      <c r="GL903">
        <v>3</v>
      </c>
      <c r="GM903">
        <v>0</v>
      </c>
      <c r="GN903">
        <v>0</v>
      </c>
      <c r="GO903">
        <v>3</v>
      </c>
      <c r="GP903">
        <v>4</v>
      </c>
      <c r="GQ903">
        <v>123</v>
      </c>
      <c r="GR903">
        <v>82</v>
      </c>
      <c r="GS903">
        <v>9</v>
      </c>
      <c r="GT903">
        <v>54</v>
      </c>
      <c r="GU903">
        <v>2</v>
      </c>
      <c r="GV903">
        <v>1</v>
      </c>
      <c r="GW903">
        <v>1</v>
      </c>
      <c r="GX903">
        <v>1</v>
      </c>
      <c r="GY903">
        <v>0</v>
      </c>
      <c r="GZ903">
        <v>0</v>
      </c>
      <c r="HA903">
        <v>0</v>
      </c>
      <c r="HB903">
        <v>2</v>
      </c>
      <c r="HC903">
        <v>1</v>
      </c>
      <c r="HD903">
        <v>0</v>
      </c>
      <c r="HE903">
        <v>1</v>
      </c>
      <c r="HF903">
        <v>1</v>
      </c>
      <c r="HG903">
        <v>0</v>
      </c>
      <c r="HH903">
        <v>0</v>
      </c>
      <c r="HI903">
        <v>1</v>
      </c>
      <c r="HJ903">
        <v>1</v>
      </c>
      <c r="HK903">
        <v>1</v>
      </c>
      <c r="HL903">
        <v>2</v>
      </c>
      <c r="HM903">
        <v>2</v>
      </c>
      <c r="HN903">
        <v>1</v>
      </c>
      <c r="HO903">
        <v>1</v>
      </c>
      <c r="HP903">
        <v>0</v>
      </c>
      <c r="HQ903">
        <v>82</v>
      </c>
      <c r="HR903">
        <v>1</v>
      </c>
      <c r="HS903">
        <v>0</v>
      </c>
      <c r="HT903">
        <v>0</v>
      </c>
      <c r="HU903">
        <v>0</v>
      </c>
      <c r="HV903">
        <v>0</v>
      </c>
      <c r="HW903">
        <v>0</v>
      </c>
      <c r="HX903">
        <v>0</v>
      </c>
      <c r="HY903">
        <v>0</v>
      </c>
      <c r="HZ903">
        <v>0</v>
      </c>
      <c r="IA903">
        <v>0</v>
      </c>
      <c r="IB903">
        <v>0</v>
      </c>
      <c r="IC903">
        <v>1</v>
      </c>
      <c r="ID903">
        <v>0</v>
      </c>
      <c r="IE903">
        <v>1</v>
      </c>
    </row>
    <row r="904" spans="1:239">
      <c r="A904" t="s">
        <v>42</v>
      </c>
      <c r="B904" t="s">
        <v>1</v>
      </c>
      <c r="C904" t="str">
        <f>"066401"</f>
        <v>066401</v>
      </c>
      <c r="D904" t="s">
        <v>41</v>
      </c>
      <c r="E904">
        <v>14</v>
      </c>
      <c r="F904">
        <v>1849</v>
      </c>
      <c r="G904">
        <v>1440</v>
      </c>
      <c r="H904">
        <v>496</v>
      </c>
      <c r="I904">
        <v>944</v>
      </c>
      <c r="J904">
        <v>0</v>
      </c>
      <c r="K904">
        <v>3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944</v>
      </c>
      <c r="T904">
        <v>0</v>
      </c>
      <c r="U904">
        <v>0</v>
      </c>
      <c r="V904">
        <v>944</v>
      </c>
      <c r="W904">
        <v>16</v>
      </c>
      <c r="X904">
        <v>12</v>
      </c>
      <c r="Y904">
        <v>4</v>
      </c>
      <c r="Z904">
        <v>0</v>
      </c>
      <c r="AA904">
        <v>928</v>
      </c>
      <c r="AB904">
        <v>379</v>
      </c>
      <c r="AC904">
        <v>47</v>
      </c>
      <c r="AD904">
        <v>151</v>
      </c>
      <c r="AE904">
        <v>12</v>
      </c>
      <c r="AF904">
        <v>7</v>
      </c>
      <c r="AG904">
        <v>11</v>
      </c>
      <c r="AH904">
        <v>0</v>
      </c>
      <c r="AI904">
        <v>64</v>
      </c>
      <c r="AJ904">
        <v>2</v>
      </c>
      <c r="AK904">
        <v>31</v>
      </c>
      <c r="AL904">
        <v>4</v>
      </c>
      <c r="AM904">
        <v>5</v>
      </c>
      <c r="AN904">
        <v>4</v>
      </c>
      <c r="AO904">
        <v>1</v>
      </c>
      <c r="AP904">
        <v>6</v>
      </c>
      <c r="AQ904">
        <v>0</v>
      </c>
      <c r="AR904">
        <v>3</v>
      </c>
      <c r="AS904">
        <v>5</v>
      </c>
      <c r="AT904">
        <v>1</v>
      </c>
      <c r="AU904">
        <v>8</v>
      </c>
      <c r="AV904">
        <v>4</v>
      </c>
      <c r="AW904">
        <v>5</v>
      </c>
      <c r="AX904">
        <v>3</v>
      </c>
      <c r="AY904">
        <v>0</v>
      </c>
      <c r="AZ904">
        <v>5</v>
      </c>
      <c r="BA904">
        <v>379</v>
      </c>
      <c r="BB904">
        <v>186</v>
      </c>
      <c r="BC904">
        <v>31</v>
      </c>
      <c r="BD904">
        <v>18</v>
      </c>
      <c r="BE904">
        <v>54</v>
      </c>
      <c r="BF904">
        <v>6</v>
      </c>
      <c r="BG904">
        <v>5</v>
      </c>
      <c r="BH904">
        <v>3</v>
      </c>
      <c r="BI904">
        <v>17</v>
      </c>
      <c r="BJ904">
        <v>16</v>
      </c>
      <c r="BK904">
        <v>0</v>
      </c>
      <c r="BL904">
        <v>0</v>
      </c>
      <c r="BM904">
        <v>1</v>
      </c>
      <c r="BN904">
        <v>0</v>
      </c>
      <c r="BO904">
        <v>14</v>
      </c>
      <c r="BP904">
        <v>0</v>
      </c>
      <c r="BQ904">
        <v>3</v>
      </c>
      <c r="BR904">
        <v>0</v>
      </c>
      <c r="BS904">
        <v>2</v>
      </c>
      <c r="BT904">
        <v>0</v>
      </c>
      <c r="BU904">
        <v>0</v>
      </c>
      <c r="BV904">
        <v>2</v>
      </c>
      <c r="BW904">
        <v>11</v>
      </c>
      <c r="BX904">
        <v>3</v>
      </c>
      <c r="BY904">
        <v>0</v>
      </c>
      <c r="BZ904">
        <v>0</v>
      </c>
      <c r="CA904">
        <v>186</v>
      </c>
      <c r="CB904">
        <v>22</v>
      </c>
      <c r="CC904">
        <v>11</v>
      </c>
      <c r="CD904">
        <v>0</v>
      </c>
      <c r="CE904">
        <v>6</v>
      </c>
      <c r="CF904">
        <v>0</v>
      </c>
      <c r="CG904">
        <v>0</v>
      </c>
      <c r="CH904">
        <v>0</v>
      </c>
      <c r="CI904">
        <v>1</v>
      </c>
      <c r="CJ904">
        <v>1</v>
      </c>
      <c r="CK904">
        <v>0</v>
      </c>
      <c r="CL904">
        <v>1</v>
      </c>
      <c r="CM904">
        <v>0</v>
      </c>
      <c r="CN904">
        <v>1</v>
      </c>
      <c r="CO904">
        <v>0</v>
      </c>
      <c r="CP904">
        <v>1</v>
      </c>
      <c r="CQ904">
        <v>22</v>
      </c>
      <c r="CR904">
        <v>33</v>
      </c>
      <c r="CS904">
        <v>15</v>
      </c>
      <c r="CT904">
        <v>0</v>
      </c>
      <c r="CU904">
        <v>3</v>
      </c>
      <c r="CV904">
        <v>0</v>
      </c>
      <c r="CW904">
        <v>3</v>
      </c>
      <c r="CX904">
        <v>2</v>
      </c>
      <c r="CY904">
        <v>0</v>
      </c>
      <c r="CZ904">
        <v>4</v>
      </c>
      <c r="DA904">
        <v>2</v>
      </c>
      <c r="DB904">
        <v>2</v>
      </c>
      <c r="DC904">
        <v>0</v>
      </c>
      <c r="DD904">
        <v>1</v>
      </c>
      <c r="DE904">
        <v>0</v>
      </c>
      <c r="DF904">
        <v>0</v>
      </c>
      <c r="DG904">
        <v>0</v>
      </c>
      <c r="DH904">
        <v>0</v>
      </c>
      <c r="DI904">
        <v>0</v>
      </c>
      <c r="DJ904">
        <v>1</v>
      </c>
      <c r="DK904">
        <v>0</v>
      </c>
      <c r="DL904">
        <v>0</v>
      </c>
      <c r="DM904">
        <v>0</v>
      </c>
      <c r="DN904">
        <v>0</v>
      </c>
      <c r="DO904">
        <v>0</v>
      </c>
      <c r="DP904">
        <v>0</v>
      </c>
      <c r="DQ904">
        <v>33</v>
      </c>
      <c r="DR904">
        <v>40</v>
      </c>
      <c r="DS904">
        <v>6</v>
      </c>
      <c r="DT904">
        <v>1</v>
      </c>
      <c r="DU904">
        <v>13</v>
      </c>
      <c r="DV904">
        <v>0</v>
      </c>
      <c r="DW904">
        <v>0</v>
      </c>
      <c r="DX904">
        <v>0</v>
      </c>
      <c r="DY904">
        <v>0</v>
      </c>
      <c r="DZ904">
        <v>2</v>
      </c>
      <c r="EA904">
        <v>0</v>
      </c>
      <c r="EB904">
        <v>0</v>
      </c>
      <c r="EC904">
        <v>3</v>
      </c>
      <c r="ED904">
        <v>0</v>
      </c>
      <c r="EE904">
        <v>2</v>
      </c>
      <c r="EF904">
        <v>2</v>
      </c>
      <c r="EG904">
        <v>0</v>
      </c>
      <c r="EH904">
        <v>0</v>
      </c>
      <c r="EI904">
        <v>0</v>
      </c>
      <c r="EJ904">
        <v>8</v>
      </c>
      <c r="EK904">
        <v>0</v>
      </c>
      <c r="EL904">
        <v>0</v>
      </c>
      <c r="EM904">
        <v>0</v>
      </c>
      <c r="EN904">
        <v>1</v>
      </c>
      <c r="EO904">
        <v>0</v>
      </c>
      <c r="EP904">
        <v>2</v>
      </c>
      <c r="EQ904">
        <v>40</v>
      </c>
      <c r="ER904">
        <v>88</v>
      </c>
      <c r="ES904">
        <v>15</v>
      </c>
      <c r="ET904">
        <v>29</v>
      </c>
      <c r="EU904">
        <v>20</v>
      </c>
      <c r="EV904">
        <v>1</v>
      </c>
      <c r="EW904">
        <v>1</v>
      </c>
      <c r="EX904">
        <v>0</v>
      </c>
      <c r="EY904">
        <v>2</v>
      </c>
      <c r="EZ904">
        <v>1</v>
      </c>
      <c r="FA904">
        <v>3</v>
      </c>
      <c r="FB904">
        <v>0</v>
      </c>
      <c r="FC904">
        <v>0</v>
      </c>
      <c r="FD904">
        <v>2</v>
      </c>
      <c r="FE904">
        <v>0</v>
      </c>
      <c r="FF904">
        <v>1</v>
      </c>
      <c r="FG904">
        <v>1</v>
      </c>
      <c r="FH904">
        <v>1</v>
      </c>
      <c r="FI904">
        <v>0</v>
      </c>
      <c r="FJ904">
        <v>0</v>
      </c>
      <c r="FK904">
        <v>1</v>
      </c>
      <c r="FL904">
        <v>3</v>
      </c>
      <c r="FM904">
        <v>2</v>
      </c>
      <c r="FN904">
        <v>1</v>
      </c>
      <c r="FO904">
        <v>2</v>
      </c>
      <c r="FP904">
        <v>2</v>
      </c>
      <c r="FQ904">
        <v>88</v>
      </c>
      <c r="FR904">
        <v>114</v>
      </c>
      <c r="FS904">
        <v>58</v>
      </c>
      <c r="FT904">
        <v>2</v>
      </c>
      <c r="FU904">
        <v>3</v>
      </c>
      <c r="FV904">
        <v>2</v>
      </c>
      <c r="FW904">
        <v>0</v>
      </c>
      <c r="FX904">
        <v>3</v>
      </c>
      <c r="FY904">
        <v>9</v>
      </c>
      <c r="FZ904">
        <v>0</v>
      </c>
      <c r="GA904">
        <v>10</v>
      </c>
      <c r="GB904">
        <v>7</v>
      </c>
      <c r="GC904">
        <v>1</v>
      </c>
      <c r="GD904">
        <v>2</v>
      </c>
      <c r="GE904">
        <v>0</v>
      </c>
      <c r="GF904">
        <v>1</v>
      </c>
      <c r="GG904">
        <v>3</v>
      </c>
      <c r="GH904">
        <v>0</v>
      </c>
      <c r="GI904">
        <v>2</v>
      </c>
      <c r="GJ904">
        <v>2</v>
      </c>
      <c r="GK904">
        <v>0</v>
      </c>
      <c r="GL904">
        <v>0</v>
      </c>
      <c r="GM904">
        <v>0</v>
      </c>
      <c r="GN904">
        <v>1</v>
      </c>
      <c r="GO904">
        <v>5</v>
      </c>
      <c r="GP904">
        <v>3</v>
      </c>
      <c r="GQ904">
        <v>114</v>
      </c>
      <c r="GR904">
        <v>66</v>
      </c>
      <c r="GS904">
        <v>8</v>
      </c>
      <c r="GT904">
        <v>40</v>
      </c>
      <c r="GU904">
        <v>2</v>
      </c>
      <c r="GV904">
        <v>0</v>
      </c>
      <c r="GW904">
        <v>3</v>
      </c>
      <c r="GX904">
        <v>0</v>
      </c>
      <c r="GY904">
        <v>3</v>
      </c>
      <c r="GZ904">
        <v>1</v>
      </c>
      <c r="HA904">
        <v>0</v>
      </c>
      <c r="HB904">
        <v>3</v>
      </c>
      <c r="HC904">
        <v>0</v>
      </c>
      <c r="HD904">
        <v>0</v>
      </c>
      <c r="HE904">
        <v>0</v>
      </c>
      <c r="HF904">
        <v>0</v>
      </c>
      <c r="HG904">
        <v>0</v>
      </c>
      <c r="HH904">
        <v>0</v>
      </c>
      <c r="HI904">
        <v>1</v>
      </c>
      <c r="HJ904">
        <v>0</v>
      </c>
      <c r="HK904">
        <v>0</v>
      </c>
      <c r="HL904">
        <v>5</v>
      </c>
      <c r="HM904">
        <v>0</v>
      </c>
      <c r="HN904">
        <v>0</v>
      </c>
      <c r="HO904">
        <v>0</v>
      </c>
      <c r="HP904">
        <v>0</v>
      </c>
      <c r="HQ904">
        <v>66</v>
      </c>
      <c r="HR904">
        <v>0</v>
      </c>
      <c r="HS904">
        <v>0</v>
      </c>
      <c r="HT904">
        <v>0</v>
      </c>
      <c r="HU904">
        <v>0</v>
      </c>
      <c r="HV904">
        <v>0</v>
      </c>
      <c r="HW904">
        <v>0</v>
      </c>
      <c r="HX904">
        <v>0</v>
      </c>
      <c r="HY904">
        <v>0</v>
      </c>
      <c r="HZ904">
        <v>0</v>
      </c>
      <c r="IA904">
        <v>0</v>
      </c>
      <c r="IB904">
        <v>0</v>
      </c>
      <c r="IC904">
        <v>0</v>
      </c>
      <c r="ID904">
        <v>0</v>
      </c>
      <c r="IE904">
        <v>0</v>
      </c>
    </row>
    <row r="905" spans="1:239">
      <c r="A905" t="s">
        <v>40</v>
      </c>
      <c r="B905" t="s">
        <v>1</v>
      </c>
      <c r="C905" t="str">
        <f>"066401"</f>
        <v>066401</v>
      </c>
      <c r="D905" t="s">
        <v>39</v>
      </c>
      <c r="E905">
        <v>15</v>
      </c>
      <c r="F905">
        <v>1543</v>
      </c>
      <c r="G905">
        <v>1190</v>
      </c>
      <c r="H905">
        <v>544</v>
      </c>
      <c r="I905">
        <v>646</v>
      </c>
      <c r="J905">
        <v>1</v>
      </c>
      <c r="K905">
        <v>9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646</v>
      </c>
      <c r="T905">
        <v>0</v>
      </c>
      <c r="U905">
        <v>0</v>
      </c>
      <c r="V905">
        <v>646</v>
      </c>
      <c r="W905">
        <v>19</v>
      </c>
      <c r="X905">
        <v>14</v>
      </c>
      <c r="Y905">
        <v>5</v>
      </c>
      <c r="Z905">
        <v>0</v>
      </c>
      <c r="AA905">
        <v>627</v>
      </c>
      <c r="AB905">
        <v>280</v>
      </c>
      <c r="AC905">
        <v>31</v>
      </c>
      <c r="AD905">
        <v>109</v>
      </c>
      <c r="AE905">
        <v>16</v>
      </c>
      <c r="AF905">
        <v>1</v>
      </c>
      <c r="AG905">
        <v>12</v>
      </c>
      <c r="AH905">
        <v>1</v>
      </c>
      <c r="AI905">
        <v>34</v>
      </c>
      <c r="AJ905">
        <v>1</v>
      </c>
      <c r="AK905">
        <v>27</v>
      </c>
      <c r="AL905">
        <v>1</v>
      </c>
      <c r="AM905">
        <v>7</v>
      </c>
      <c r="AN905">
        <v>0</v>
      </c>
      <c r="AO905">
        <v>0</v>
      </c>
      <c r="AP905">
        <v>6</v>
      </c>
      <c r="AQ905">
        <v>1</v>
      </c>
      <c r="AR905">
        <v>3</v>
      </c>
      <c r="AS905">
        <v>3</v>
      </c>
      <c r="AT905">
        <v>0</v>
      </c>
      <c r="AU905">
        <v>12</v>
      </c>
      <c r="AV905">
        <v>3</v>
      </c>
      <c r="AW905">
        <v>2</v>
      </c>
      <c r="AX905">
        <v>8</v>
      </c>
      <c r="AY905">
        <v>1</v>
      </c>
      <c r="AZ905">
        <v>1</v>
      </c>
      <c r="BA905">
        <v>280</v>
      </c>
      <c r="BB905">
        <v>113</v>
      </c>
      <c r="BC905">
        <v>20</v>
      </c>
      <c r="BD905">
        <v>10</v>
      </c>
      <c r="BE905">
        <v>32</v>
      </c>
      <c r="BF905">
        <v>2</v>
      </c>
      <c r="BG905">
        <v>2</v>
      </c>
      <c r="BH905">
        <v>1</v>
      </c>
      <c r="BI905">
        <v>12</v>
      </c>
      <c r="BJ905">
        <v>7</v>
      </c>
      <c r="BK905">
        <v>2</v>
      </c>
      <c r="BL905">
        <v>2</v>
      </c>
      <c r="BM905">
        <v>0</v>
      </c>
      <c r="BN905">
        <v>1</v>
      </c>
      <c r="BO905">
        <v>12</v>
      </c>
      <c r="BP905">
        <v>0</v>
      </c>
      <c r="BQ905">
        <v>0</v>
      </c>
      <c r="BR905">
        <v>1</v>
      </c>
      <c r="BS905">
        <v>2</v>
      </c>
      <c r="BT905">
        <v>0</v>
      </c>
      <c r="BU905">
        <v>0</v>
      </c>
      <c r="BV905">
        <v>0</v>
      </c>
      <c r="BW905">
        <v>2</v>
      </c>
      <c r="BX905">
        <v>3</v>
      </c>
      <c r="BY905">
        <v>0</v>
      </c>
      <c r="BZ905">
        <v>2</v>
      </c>
      <c r="CA905">
        <v>113</v>
      </c>
      <c r="CB905">
        <v>26</v>
      </c>
      <c r="CC905">
        <v>13</v>
      </c>
      <c r="CD905">
        <v>0</v>
      </c>
      <c r="CE905">
        <v>3</v>
      </c>
      <c r="CF905">
        <v>0</v>
      </c>
      <c r="CG905">
        <v>3</v>
      </c>
      <c r="CH905">
        <v>1</v>
      </c>
      <c r="CI905">
        <v>2</v>
      </c>
      <c r="CJ905">
        <v>0</v>
      </c>
      <c r="CK905">
        <v>0</v>
      </c>
      <c r="CL905">
        <v>0</v>
      </c>
      <c r="CM905">
        <v>0</v>
      </c>
      <c r="CN905">
        <v>2</v>
      </c>
      <c r="CO905">
        <v>0</v>
      </c>
      <c r="CP905">
        <v>2</v>
      </c>
      <c r="CQ905">
        <v>26</v>
      </c>
      <c r="CR905">
        <v>30</v>
      </c>
      <c r="CS905">
        <v>9</v>
      </c>
      <c r="CT905">
        <v>2</v>
      </c>
      <c r="CU905">
        <v>1</v>
      </c>
      <c r="CV905">
        <v>4</v>
      </c>
      <c r="CW905">
        <v>2</v>
      </c>
      <c r="CX905">
        <v>1</v>
      </c>
      <c r="CY905">
        <v>1</v>
      </c>
      <c r="CZ905">
        <v>3</v>
      </c>
      <c r="DA905">
        <v>2</v>
      </c>
      <c r="DB905">
        <v>0</v>
      </c>
      <c r="DC905">
        <v>0</v>
      </c>
      <c r="DD905">
        <v>0</v>
      </c>
      <c r="DE905">
        <v>0</v>
      </c>
      <c r="DF905">
        <v>0</v>
      </c>
      <c r="DG905">
        <v>2</v>
      </c>
      <c r="DH905">
        <v>0</v>
      </c>
      <c r="DI905">
        <v>0</v>
      </c>
      <c r="DJ905">
        <v>0</v>
      </c>
      <c r="DK905">
        <v>1</v>
      </c>
      <c r="DL905">
        <v>0</v>
      </c>
      <c r="DM905">
        <v>0</v>
      </c>
      <c r="DN905">
        <v>0</v>
      </c>
      <c r="DO905">
        <v>1</v>
      </c>
      <c r="DP905">
        <v>1</v>
      </c>
      <c r="DQ905">
        <v>30</v>
      </c>
      <c r="DR905">
        <v>15</v>
      </c>
      <c r="DS905">
        <v>2</v>
      </c>
      <c r="DT905">
        <v>1</v>
      </c>
      <c r="DU905">
        <v>5</v>
      </c>
      <c r="DV905">
        <v>0</v>
      </c>
      <c r="DW905">
        <v>0</v>
      </c>
      <c r="DX905">
        <v>1</v>
      </c>
      <c r="DY905">
        <v>0</v>
      </c>
      <c r="DZ905">
        <v>1</v>
      </c>
      <c r="EA905">
        <v>0</v>
      </c>
      <c r="EB905">
        <v>0</v>
      </c>
      <c r="EC905">
        <v>0</v>
      </c>
      <c r="ED905">
        <v>0</v>
      </c>
      <c r="EE905">
        <v>0</v>
      </c>
      <c r="EF905">
        <v>0</v>
      </c>
      <c r="EG905">
        <v>0</v>
      </c>
      <c r="EH905">
        <v>0</v>
      </c>
      <c r="EI905">
        <v>0</v>
      </c>
      <c r="EJ905">
        <v>2</v>
      </c>
      <c r="EK905">
        <v>0</v>
      </c>
      <c r="EL905">
        <v>0</v>
      </c>
      <c r="EM905">
        <v>1</v>
      </c>
      <c r="EN905">
        <v>0</v>
      </c>
      <c r="EO905">
        <v>0</v>
      </c>
      <c r="EP905">
        <v>2</v>
      </c>
      <c r="EQ905">
        <v>15</v>
      </c>
      <c r="ER905">
        <v>63</v>
      </c>
      <c r="ES905">
        <v>20</v>
      </c>
      <c r="ET905">
        <v>15</v>
      </c>
      <c r="EU905">
        <v>12</v>
      </c>
      <c r="EV905">
        <v>0</v>
      </c>
      <c r="EW905">
        <v>2</v>
      </c>
      <c r="EX905">
        <v>1</v>
      </c>
      <c r="EY905">
        <v>0</v>
      </c>
      <c r="EZ905">
        <v>0</v>
      </c>
      <c r="FA905">
        <v>1</v>
      </c>
      <c r="FB905">
        <v>1</v>
      </c>
      <c r="FC905">
        <v>2</v>
      </c>
      <c r="FD905">
        <v>2</v>
      </c>
      <c r="FE905">
        <v>2</v>
      </c>
      <c r="FF905">
        <v>0</v>
      </c>
      <c r="FG905">
        <v>0</v>
      </c>
      <c r="FH905">
        <v>0</v>
      </c>
      <c r="FI905">
        <v>2</v>
      </c>
      <c r="FJ905">
        <v>1</v>
      </c>
      <c r="FK905">
        <v>0</v>
      </c>
      <c r="FL905">
        <v>0</v>
      </c>
      <c r="FM905">
        <v>1</v>
      </c>
      <c r="FN905">
        <v>0</v>
      </c>
      <c r="FO905">
        <v>0</v>
      </c>
      <c r="FP905">
        <v>1</v>
      </c>
      <c r="FQ905">
        <v>63</v>
      </c>
      <c r="FR905">
        <v>68</v>
      </c>
      <c r="FS905">
        <v>38</v>
      </c>
      <c r="FT905">
        <v>2</v>
      </c>
      <c r="FU905">
        <v>4</v>
      </c>
      <c r="FV905">
        <v>0</v>
      </c>
      <c r="FW905">
        <v>1</v>
      </c>
      <c r="FX905">
        <v>1</v>
      </c>
      <c r="FY905">
        <v>1</v>
      </c>
      <c r="FZ905">
        <v>0</v>
      </c>
      <c r="GA905">
        <v>2</v>
      </c>
      <c r="GB905">
        <v>1</v>
      </c>
      <c r="GC905">
        <v>2</v>
      </c>
      <c r="GD905">
        <v>0</v>
      </c>
      <c r="GE905">
        <v>1</v>
      </c>
      <c r="GF905">
        <v>7</v>
      </c>
      <c r="GG905">
        <v>0</v>
      </c>
      <c r="GH905">
        <v>0</v>
      </c>
      <c r="GI905">
        <v>1</v>
      </c>
      <c r="GJ905">
        <v>0</v>
      </c>
      <c r="GK905">
        <v>0</v>
      </c>
      <c r="GL905">
        <v>1</v>
      </c>
      <c r="GM905">
        <v>0</v>
      </c>
      <c r="GN905">
        <v>0</v>
      </c>
      <c r="GO905">
        <v>4</v>
      </c>
      <c r="GP905">
        <v>2</v>
      </c>
      <c r="GQ905">
        <v>68</v>
      </c>
      <c r="GR905">
        <v>31</v>
      </c>
      <c r="GS905">
        <v>3</v>
      </c>
      <c r="GT905">
        <v>12</v>
      </c>
      <c r="GU905">
        <v>1</v>
      </c>
      <c r="GV905">
        <v>0</v>
      </c>
      <c r="GW905">
        <v>1</v>
      </c>
      <c r="GX905">
        <v>0</v>
      </c>
      <c r="GY905">
        <v>0</v>
      </c>
      <c r="GZ905">
        <v>0</v>
      </c>
      <c r="HA905">
        <v>1</v>
      </c>
      <c r="HB905">
        <v>1</v>
      </c>
      <c r="HC905">
        <v>1</v>
      </c>
      <c r="HD905">
        <v>0</v>
      </c>
      <c r="HE905">
        <v>0</v>
      </c>
      <c r="HF905">
        <v>0</v>
      </c>
      <c r="HG905">
        <v>0</v>
      </c>
      <c r="HH905">
        <v>0</v>
      </c>
      <c r="HI905">
        <v>5</v>
      </c>
      <c r="HJ905">
        <v>0</v>
      </c>
      <c r="HK905">
        <v>0</v>
      </c>
      <c r="HL905">
        <v>2</v>
      </c>
      <c r="HM905">
        <v>0</v>
      </c>
      <c r="HN905">
        <v>1</v>
      </c>
      <c r="HO905">
        <v>3</v>
      </c>
      <c r="HP905">
        <v>0</v>
      </c>
      <c r="HQ905">
        <v>31</v>
      </c>
      <c r="HR905">
        <v>1</v>
      </c>
      <c r="HS905">
        <v>0</v>
      </c>
      <c r="HT905">
        <v>0</v>
      </c>
      <c r="HU905">
        <v>0</v>
      </c>
      <c r="HV905">
        <v>0</v>
      </c>
      <c r="HW905">
        <v>0</v>
      </c>
      <c r="HX905">
        <v>0</v>
      </c>
      <c r="HY905">
        <v>0</v>
      </c>
      <c r="HZ905">
        <v>0</v>
      </c>
      <c r="IA905">
        <v>0</v>
      </c>
      <c r="IB905">
        <v>0</v>
      </c>
      <c r="IC905">
        <v>1</v>
      </c>
      <c r="ID905">
        <v>0</v>
      </c>
      <c r="IE905">
        <v>1</v>
      </c>
    </row>
    <row r="906" spans="1:239">
      <c r="A906" t="s">
        <v>38</v>
      </c>
      <c r="B906" t="s">
        <v>1</v>
      </c>
      <c r="C906" t="str">
        <f>"066401"</f>
        <v>066401</v>
      </c>
      <c r="D906" t="s">
        <v>37</v>
      </c>
      <c r="E906">
        <v>16</v>
      </c>
      <c r="F906">
        <v>1001</v>
      </c>
      <c r="G906">
        <v>780</v>
      </c>
      <c r="H906">
        <v>276</v>
      </c>
      <c r="I906">
        <v>504</v>
      </c>
      <c r="J906">
        <v>1</v>
      </c>
      <c r="K906">
        <v>6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504</v>
      </c>
      <c r="T906">
        <v>0</v>
      </c>
      <c r="U906">
        <v>0</v>
      </c>
      <c r="V906">
        <v>504</v>
      </c>
      <c r="W906">
        <v>8</v>
      </c>
      <c r="X906">
        <v>4</v>
      </c>
      <c r="Y906">
        <v>4</v>
      </c>
      <c r="Z906">
        <v>0</v>
      </c>
      <c r="AA906">
        <v>496</v>
      </c>
      <c r="AB906">
        <v>229</v>
      </c>
      <c r="AC906">
        <v>21</v>
      </c>
      <c r="AD906">
        <v>96</v>
      </c>
      <c r="AE906">
        <v>12</v>
      </c>
      <c r="AF906">
        <v>3</v>
      </c>
      <c r="AG906">
        <v>3</v>
      </c>
      <c r="AH906">
        <v>0</v>
      </c>
      <c r="AI906">
        <v>31</v>
      </c>
      <c r="AJ906">
        <v>3</v>
      </c>
      <c r="AK906">
        <v>25</v>
      </c>
      <c r="AL906">
        <v>1</v>
      </c>
      <c r="AM906">
        <v>1</v>
      </c>
      <c r="AN906">
        <v>1</v>
      </c>
      <c r="AO906">
        <v>1</v>
      </c>
      <c r="AP906">
        <v>13</v>
      </c>
      <c r="AQ906">
        <v>3</v>
      </c>
      <c r="AR906">
        <v>1</v>
      </c>
      <c r="AS906">
        <v>0</v>
      </c>
      <c r="AT906">
        <v>1</v>
      </c>
      <c r="AU906">
        <v>5</v>
      </c>
      <c r="AV906">
        <v>0</v>
      </c>
      <c r="AW906">
        <v>0</v>
      </c>
      <c r="AX906">
        <v>2</v>
      </c>
      <c r="AY906">
        <v>1</v>
      </c>
      <c r="AZ906">
        <v>5</v>
      </c>
      <c r="BA906">
        <v>229</v>
      </c>
      <c r="BB906">
        <v>112</v>
      </c>
      <c r="BC906">
        <v>18</v>
      </c>
      <c r="BD906">
        <v>9</v>
      </c>
      <c r="BE906">
        <v>44</v>
      </c>
      <c r="BF906">
        <v>3</v>
      </c>
      <c r="BG906">
        <v>1</v>
      </c>
      <c r="BH906">
        <v>0</v>
      </c>
      <c r="BI906">
        <v>11</v>
      </c>
      <c r="BJ906">
        <v>15</v>
      </c>
      <c r="BK906">
        <v>0</v>
      </c>
      <c r="BL906">
        <v>0</v>
      </c>
      <c r="BM906">
        <v>0</v>
      </c>
      <c r="BN906">
        <v>0</v>
      </c>
      <c r="BO906">
        <v>1</v>
      </c>
      <c r="BP906">
        <v>0</v>
      </c>
      <c r="BQ906">
        <v>3</v>
      </c>
      <c r="BR906">
        <v>0</v>
      </c>
      <c r="BS906">
        <v>1</v>
      </c>
      <c r="BT906">
        <v>0</v>
      </c>
      <c r="BU906">
        <v>0</v>
      </c>
      <c r="BV906">
        <v>0</v>
      </c>
      <c r="BW906">
        <v>4</v>
      </c>
      <c r="BX906">
        <v>2</v>
      </c>
      <c r="BY906">
        <v>0</v>
      </c>
      <c r="BZ906">
        <v>0</v>
      </c>
      <c r="CA906">
        <v>112</v>
      </c>
      <c r="CB906">
        <v>10</v>
      </c>
      <c r="CC906">
        <v>6</v>
      </c>
      <c r="CD906">
        <v>1</v>
      </c>
      <c r="CE906">
        <v>2</v>
      </c>
      <c r="CF906">
        <v>0</v>
      </c>
      <c r="CG906">
        <v>0</v>
      </c>
      <c r="CH906">
        <v>0</v>
      </c>
      <c r="CI906">
        <v>1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10</v>
      </c>
      <c r="CR906">
        <v>18</v>
      </c>
      <c r="CS906">
        <v>11</v>
      </c>
      <c r="CT906">
        <v>0</v>
      </c>
      <c r="CU906">
        <v>3</v>
      </c>
      <c r="CV906">
        <v>0</v>
      </c>
      <c r="CW906">
        <v>2</v>
      </c>
      <c r="CX906">
        <v>0</v>
      </c>
      <c r="CY906">
        <v>1</v>
      </c>
      <c r="CZ906">
        <v>0</v>
      </c>
      <c r="DA906">
        <v>0</v>
      </c>
      <c r="DB906">
        <v>0</v>
      </c>
      <c r="DC906">
        <v>0</v>
      </c>
      <c r="DD906">
        <v>0</v>
      </c>
      <c r="DE906">
        <v>1</v>
      </c>
      <c r="DF906">
        <v>0</v>
      </c>
      <c r="DG906">
        <v>0</v>
      </c>
      <c r="DH906">
        <v>0</v>
      </c>
      <c r="DI906">
        <v>0</v>
      </c>
      <c r="DJ906">
        <v>0</v>
      </c>
      <c r="DK906">
        <v>0</v>
      </c>
      <c r="DL906">
        <v>0</v>
      </c>
      <c r="DM906">
        <v>0</v>
      </c>
      <c r="DN906">
        <v>0</v>
      </c>
      <c r="DO906">
        <v>0</v>
      </c>
      <c r="DP906">
        <v>0</v>
      </c>
      <c r="DQ906">
        <v>18</v>
      </c>
      <c r="DR906">
        <v>24</v>
      </c>
      <c r="DS906">
        <v>2</v>
      </c>
      <c r="DT906">
        <v>2</v>
      </c>
      <c r="DU906">
        <v>9</v>
      </c>
      <c r="DV906">
        <v>0</v>
      </c>
      <c r="DW906">
        <v>0</v>
      </c>
      <c r="DX906">
        <v>0</v>
      </c>
      <c r="DY906">
        <v>0</v>
      </c>
      <c r="DZ906">
        <v>1</v>
      </c>
      <c r="EA906">
        <v>1</v>
      </c>
      <c r="EB906">
        <v>0</v>
      </c>
      <c r="EC906">
        <v>0</v>
      </c>
      <c r="ED906">
        <v>0</v>
      </c>
      <c r="EE906">
        <v>0</v>
      </c>
      <c r="EF906">
        <v>0</v>
      </c>
      <c r="EG906">
        <v>1</v>
      </c>
      <c r="EH906">
        <v>0</v>
      </c>
      <c r="EI906">
        <v>0</v>
      </c>
      <c r="EJ906">
        <v>1</v>
      </c>
      <c r="EK906">
        <v>0</v>
      </c>
      <c r="EL906">
        <v>0</v>
      </c>
      <c r="EM906">
        <v>1</v>
      </c>
      <c r="EN906">
        <v>1</v>
      </c>
      <c r="EO906">
        <v>1</v>
      </c>
      <c r="EP906">
        <v>4</v>
      </c>
      <c r="EQ906">
        <v>24</v>
      </c>
      <c r="ER906">
        <v>36</v>
      </c>
      <c r="ES906">
        <v>2</v>
      </c>
      <c r="ET906">
        <v>16</v>
      </c>
      <c r="EU906">
        <v>11</v>
      </c>
      <c r="EV906">
        <v>0</v>
      </c>
      <c r="EW906">
        <v>0</v>
      </c>
      <c r="EX906">
        <v>0</v>
      </c>
      <c r="EY906">
        <v>1</v>
      </c>
      <c r="EZ906">
        <v>0</v>
      </c>
      <c r="FA906">
        <v>0</v>
      </c>
      <c r="FB906">
        <v>1</v>
      </c>
      <c r="FC906">
        <v>0</v>
      </c>
      <c r="FD906">
        <v>2</v>
      </c>
      <c r="FE906">
        <v>0</v>
      </c>
      <c r="FF906">
        <v>1</v>
      </c>
      <c r="FG906">
        <v>0</v>
      </c>
      <c r="FH906">
        <v>0</v>
      </c>
      <c r="FI906">
        <v>0</v>
      </c>
      <c r="FJ906">
        <v>0</v>
      </c>
      <c r="FK906">
        <v>0</v>
      </c>
      <c r="FL906">
        <v>1</v>
      </c>
      <c r="FM906">
        <v>1</v>
      </c>
      <c r="FN906">
        <v>0</v>
      </c>
      <c r="FO906">
        <v>0</v>
      </c>
      <c r="FP906">
        <v>0</v>
      </c>
      <c r="FQ906">
        <v>36</v>
      </c>
      <c r="FR906">
        <v>45</v>
      </c>
      <c r="FS906">
        <v>20</v>
      </c>
      <c r="FT906">
        <v>2</v>
      </c>
      <c r="FU906">
        <v>1</v>
      </c>
      <c r="FV906">
        <v>0</v>
      </c>
      <c r="FW906">
        <v>0</v>
      </c>
      <c r="FX906">
        <v>0</v>
      </c>
      <c r="FY906">
        <v>2</v>
      </c>
      <c r="FZ906">
        <v>0</v>
      </c>
      <c r="GA906">
        <v>0</v>
      </c>
      <c r="GB906">
        <v>3</v>
      </c>
      <c r="GC906">
        <v>0</v>
      </c>
      <c r="GD906">
        <v>0</v>
      </c>
      <c r="GE906">
        <v>4</v>
      </c>
      <c r="GF906">
        <v>2</v>
      </c>
      <c r="GG906">
        <v>3</v>
      </c>
      <c r="GH906">
        <v>3</v>
      </c>
      <c r="GI906">
        <v>1</v>
      </c>
      <c r="GJ906">
        <v>0</v>
      </c>
      <c r="GK906">
        <v>0</v>
      </c>
      <c r="GL906">
        <v>4</v>
      </c>
      <c r="GM906">
        <v>0</v>
      </c>
      <c r="GN906">
        <v>0</v>
      </c>
      <c r="GO906">
        <v>0</v>
      </c>
      <c r="GP906">
        <v>0</v>
      </c>
      <c r="GQ906">
        <v>45</v>
      </c>
      <c r="GR906">
        <v>22</v>
      </c>
      <c r="GS906">
        <v>4</v>
      </c>
      <c r="GT906">
        <v>8</v>
      </c>
      <c r="GU906">
        <v>0</v>
      </c>
      <c r="GV906">
        <v>0</v>
      </c>
      <c r="GW906">
        <v>0</v>
      </c>
      <c r="GX906">
        <v>0</v>
      </c>
      <c r="GY906">
        <v>0</v>
      </c>
      <c r="GZ906">
        <v>1</v>
      </c>
      <c r="HA906">
        <v>0</v>
      </c>
      <c r="HB906">
        <v>0</v>
      </c>
      <c r="HC906">
        <v>0</v>
      </c>
      <c r="HD906">
        <v>0</v>
      </c>
      <c r="HE906">
        <v>0</v>
      </c>
      <c r="HF906">
        <v>0</v>
      </c>
      <c r="HG906">
        <v>2</v>
      </c>
      <c r="HH906">
        <v>0</v>
      </c>
      <c r="HI906">
        <v>2</v>
      </c>
      <c r="HJ906">
        <v>2</v>
      </c>
      <c r="HK906">
        <v>0</v>
      </c>
      <c r="HL906">
        <v>2</v>
      </c>
      <c r="HM906">
        <v>0</v>
      </c>
      <c r="HN906">
        <v>0</v>
      </c>
      <c r="HO906">
        <v>1</v>
      </c>
      <c r="HP906">
        <v>0</v>
      </c>
      <c r="HQ906">
        <v>22</v>
      </c>
      <c r="HR906">
        <v>0</v>
      </c>
      <c r="HS906">
        <v>0</v>
      </c>
      <c r="HT906">
        <v>0</v>
      </c>
      <c r="HU906">
        <v>0</v>
      </c>
      <c r="HV906">
        <v>0</v>
      </c>
      <c r="HW906">
        <v>0</v>
      </c>
      <c r="HX906">
        <v>0</v>
      </c>
      <c r="HY906">
        <v>0</v>
      </c>
      <c r="HZ906">
        <v>0</v>
      </c>
      <c r="IA906">
        <v>0</v>
      </c>
      <c r="IB906">
        <v>0</v>
      </c>
      <c r="IC906">
        <v>0</v>
      </c>
      <c r="ID906">
        <v>0</v>
      </c>
      <c r="IE906">
        <v>0</v>
      </c>
    </row>
    <row r="907" spans="1:239">
      <c r="A907" t="s">
        <v>36</v>
      </c>
      <c r="B907" t="s">
        <v>1</v>
      </c>
      <c r="C907" t="str">
        <f>"066401"</f>
        <v>066401</v>
      </c>
      <c r="D907" t="s">
        <v>35</v>
      </c>
      <c r="E907">
        <v>17</v>
      </c>
      <c r="F907">
        <v>2223</v>
      </c>
      <c r="G907">
        <v>1720</v>
      </c>
      <c r="H907">
        <v>645</v>
      </c>
      <c r="I907">
        <v>1075</v>
      </c>
      <c r="J907">
        <v>1</v>
      </c>
      <c r="K907">
        <v>11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1075</v>
      </c>
      <c r="T907">
        <v>0</v>
      </c>
      <c r="U907">
        <v>0</v>
      </c>
      <c r="V907">
        <v>1075</v>
      </c>
      <c r="W907">
        <v>15</v>
      </c>
      <c r="X907">
        <v>13</v>
      </c>
      <c r="Y907">
        <v>2</v>
      </c>
      <c r="Z907">
        <v>0</v>
      </c>
      <c r="AA907">
        <v>1060</v>
      </c>
      <c r="AB907">
        <v>488</v>
      </c>
      <c r="AC907">
        <v>57</v>
      </c>
      <c r="AD907">
        <v>190</v>
      </c>
      <c r="AE907">
        <v>24</v>
      </c>
      <c r="AF907">
        <v>3</v>
      </c>
      <c r="AG907">
        <v>14</v>
      </c>
      <c r="AH907">
        <v>0</v>
      </c>
      <c r="AI907">
        <v>77</v>
      </c>
      <c r="AJ907">
        <v>11</v>
      </c>
      <c r="AK907">
        <v>34</v>
      </c>
      <c r="AL907">
        <v>3</v>
      </c>
      <c r="AM907">
        <v>19</v>
      </c>
      <c r="AN907">
        <v>6</v>
      </c>
      <c r="AO907">
        <v>2</v>
      </c>
      <c r="AP907">
        <v>17</v>
      </c>
      <c r="AQ907">
        <v>0</v>
      </c>
      <c r="AR907">
        <v>1</v>
      </c>
      <c r="AS907">
        <v>2</v>
      </c>
      <c r="AT907">
        <v>1</v>
      </c>
      <c r="AU907">
        <v>12</v>
      </c>
      <c r="AV907">
        <v>1</v>
      </c>
      <c r="AW907">
        <v>1</v>
      </c>
      <c r="AX907">
        <v>5</v>
      </c>
      <c r="AY907">
        <v>2</v>
      </c>
      <c r="AZ907">
        <v>6</v>
      </c>
      <c r="BA907">
        <v>488</v>
      </c>
      <c r="BB907">
        <v>173</v>
      </c>
      <c r="BC907">
        <v>20</v>
      </c>
      <c r="BD907">
        <v>30</v>
      </c>
      <c r="BE907">
        <v>45</v>
      </c>
      <c r="BF907">
        <v>2</v>
      </c>
      <c r="BG907">
        <v>4</v>
      </c>
      <c r="BH907">
        <v>2</v>
      </c>
      <c r="BI907">
        <v>13</v>
      </c>
      <c r="BJ907">
        <v>23</v>
      </c>
      <c r="BK907">
        <v>0</v>
      </c>
      <c r="BL907">
        <v>0</v>
      </c>
      <c r="BM907">
        <v>0</v>
      </c>
      <c r="BN907">
        <v>1</v>
      </c>
      <c r="BO907">
        <v>13</v>
      </c>
      <c r="BP907">
        <v>0</v>
      </c>
      <c r="BQ907">
        <v>2</v>
      </c>
      <c r="BR907">
        <v>1</v>
      </c>
      <c r="BS907">
        <v>2</v>
      </c>
      <c r="BT907">
        <v>2</v>
      </c>
      <c r="BU907">
        <v>1</v>
      </c>
      <c r="BV907">
        <v>0</v>
      </c>
      <c r="BW907">
        <v>7</v>
      </c>
      <c r="BX907">
        <v>2</v>
      </c>
      <c r="BY907">
        <v>0</v>
      </c>
      <c r="BZ907">
        <v>3</v>
      </c>
      <c r="CA907">
        <v>173</v>
      </c>
      <c r="CB907">
        <v>35</v>
      </c>
      <c r="CC907">
        <v>17</v>
      </c>
      <c r="CD907">
        <v>4</v>
      </c>
      <c r="CE907">
        <v>7</v>
      </c>
      <c r="CF907">
        <v>0</v>
      </c>
      <c r="CG907">
        <v>0</v>
      </c>
      <c r="CH907">
        <v>2</v>
      </c>
      <c r="CI907">
        <v>1</v>
      </c>
      <c r="CJ907">
        <v>0</v>
      </c>
      <c r="CK907">
        <v>1</v>
      </c>
      <c r="CL907">
        <v>1</v>
      </c>
      <c r="CM907">
        <v>1</v>
      </c>
      <c r="CN907">
        <v>0</v>
      </c>
      <c r="CO907">
        <v>0</v>
      </c>
      <c r="CP907">
        <v>1</v>
      </c>
      <c r="CQ907">
        <v>35</v>
      </c>
      <c r="CR907">
        <v>60</v>
      </c>
      <c r="CS907">
        <v>36</v>
      </c>
      <c r="CT907">
        <v>0</v>
      </c>
      <c r="CU907">
        <v>0</v>
      </c>
      <c r="CV907">
        <v>2</v>
      </c>
      <c r="CW907">
        <v>1</v>
      </c>
      <c r="CX907">
        <v>0</v>
      </c>
      <c r="CY907">
        <v>2</v>
      </c>
      <c r="CZ907">
        <v>4</v>
      </c>
      <c r="DA907">
        <v>1</v>
      </c>
      <c r="DB907">
        <v>0</v>
      </c>
      <c r="DC907">
        <v>1</v>
      </c>
      <c r="DD907">
        <v>1</v>
      </c>
      <c r="DE907">
        <v>1</v>
      </c>
      <c r="DF907">
        <v>1</v>
      </c>
      <c r="DG907">
        <v>2</v>
      </c>
      <c r="DH907">
        <v>2</v>
      </c>
      <c r="DI907">
        <v>1</v>
      </c>
      <c r="DJ907">
        <v>0</v>
      </c>
      <c r="DK907">
        <v>0</v>
      </c>
      <c r="DL907">
        <v>0</v>
      </c>
      <c r="DM907">
        <v>0</v>
      </c>
      <c r="DN907">
        <v>4</v>
      </c>
      <c r="DO907">
        <v>1</v>
      </c>
      <c r="DP907">
        <v>0</v>
      </c>
      <c r="DQ907">
        <v>60</v>
      </c>
      <c r="DR907">
        <v>30</v>
      </c>
      <c r="DS907">
        <v>9</v>
      </c>
      <c r="DT907">
        <v>1</v>
      </c>
      <c r="DU907">
        <v>4</v>
      </c>
      <c r="DV907">
        <v>0</v>
      </c>
      <c r="DW907">
        <v>1</v>
      </c>
      <c r="DX907">
        <v>0</v>
      </c>
      <c r="DY907">
        <v>0</v>
      </c>
      <c r="DZ907">
        <v>2</v>
      </c>
      <c r="EA907">
        <v>2</v>
      </c>
      <c r="EB907">
        <v>0</v>
      </c>
      <c r="EC907">
        <v>0</v>
      </c>
      <c r="ED907">
        <v>0</v>
      </c>
      <c r="EE907">
        <v>1</v>
      </c>
      <c r="EF907">
        <v>0</v>
      </c>
      <c r="EG907">
        <v>0</v>
      </c>
      <c r="EH907">
        <v>0</v>
      </c>
      <c r="EI907">
        <v>0</v>
      </c>
      <c r="EJ907">
        <v>4</v>
      </c>
      <c r="EK907">
        <v>0</v>
      </c>
      <c r="EL907">
        <v>0</v>
      </c>
      <c r="EM907">
        <v>1</v>
      </c>
      <c r="EN907">
        <v>1</v>
      </c>
      <c r="EO907">
        <v>0</v>
      </c>
      <c r="EP907">
        <v>4</v>
      </c>
      <c r="EQ907">
        <v>30</v>
      </c>
      <c r="ER907">
        <v>87</v>
      </c>
      <c r="ES907">
        <v>24</v>
      </c>
      <c r="ET907">
        <v>15</v>
      </c>
      <c r="EU907">
        <v>25</v>
      </c>
      <c r="EV907">
        <v>0</v>
      </c>
      <c r="EW907">
        <v>1</v>
      </c>
      <c r="EX907">
        <v>3</v>
      </c>
      <c r="EY907">
        <v>1</v>
      </c>
      <c r="EZ907">
        <v>0</v>
      </c>
      <c r="FA907">
        <v>4</v>
      </c>
      <c r="FB907">
        <v>2</v>
      </c>
      <c r="FC907">
        <v>1</v>
      </c>
      <c r="FD907">
        <v>0</v>
      </c>
      <c r="FE907">
        <v>0</v>
      </c>
      <c r="FF907">
        <v>2</v>
      </c>
      <c r="FG907">
        <v>0</v>
      </c>
      <c r="FH907">
        <v>1</v>
      </c>
      <c r="FI907">
        <v>1</v>
      </c>
      <c r="FJ907">
        <v>0</v>
      </c>
      <c r="FK907">
        <v>3</v>
      </c>
      <c r="FL907">
        <v>0</v>
      </c>
      <c r="FM907">
        <v>0</v>
      </c>
      <c r="FN907">
        <v>0</v>
      </c>
      <c r="FO907">
        <v>0</v>
      </c>
      <c r="FP907">
        <v>4</v>
      </c>
      <c r="FQ907">
        <v>87</v>
      </c>
      <c r="FR907">
        <v>110</v>
      </c>
      <c r="FS907">
        <v>70</v>
      </c>
      <c r="FT907">
        <v>8</v>
      </c>
      <c r="FU907">
        <v>1</v>
      </c>
      <c r="FV907">
        <v>1</v>
      </c>
      <c r="FW907">
        <v>0</v>
      </c>
      <c r="FX907">
        <v>2</v>
      </c>
      <c r="FY907">
        <v>3</v>
      </c>
      <c r="FZ907">
        <v>1</v>
      </c>
      <c r="GA907">
        <v>5</v>
      </c>
      <c r="GB907">
        <v>4</v>
      </c>
      <c r="GC907">
        <v>0</v>
      </c>
      <c r="GD907">
        <v>0</v>
      </c>
      <c r="GE907">
        <v>4</v>
      </c>
      <c r="GF907">
        <v>3</v>
      </c>
      <c r="GG907">
        <v>0</v>
      </c>
      <c r="GH907">
        <v>0</v>
      </c>
      <c r="GI907">
        <v>1</v>
      </c>
      <c r="GJ907">
        <v>0</v>
      </c>
      <c r="GK907">
        <v>1</v>
      </c>
      <c r="GL907">
        <v>0</v>
      </c>
      <c r="GM907">
        <v>1</v>
      </c>
      <c r="GN907">
        <v>0</v>
      </c>
      <c r="GO907">
        <v>2</v>
      </c>
      <c r="GP907">
        <v>3</v>
      </c>
      <c r="GQ907">
        <v>110</v>
      </c>
      <c r="GR907">
        <v>76</v>
      </c>
      <c r="GS907">
        <v>13</v>
      </c>
      <c r="GT907">
        <v>42</v>
      </c>
      <c r="GU907">
        <v>1</v>
      </c>
      <c r="GV907">
        <v>0</v>
      </c>
      <c r="GW907">
        <v>0</v>
      </c>
      <c r="GX907">
        <v>0</v>
      </c>
      <c r="GY907">
        <v>1</v>
      </c>
      <c r="GZ907">
        <v>1</v>
      </c>
      <c r="HA907">
        <v>0</v>
      </c>
      <c r="HB907">
        <v>1</v>
      </c>
      <c r="HC907">
        <v>0</v>
      </c>
      <c r="HD907">
        <v>0</v>
      </c>
      <c r="HE907">
        <v>2</v>
      </c>
      <c r="HF907">
        <v>0</v>
      </c>
      <c r="HG907">
        <v>0</v>
      </c>
      <c r="HH907">
        <v>0</v>
      </c>
      <c r="HI907">
        <v>2</v>
      </c>
      <c r="HJ907">
        <v>0</v>
      </c>
      <c r="HK907">
        <v>0</v>
      </c>
      <c r="HL907">
        <v>8</v>
      </c>
      <c r="HM907">
        <v>0</v>
      </c>
      <c r="HN907">
        <v>0</v>
      </c>
      <c r="HO907">
        <v>0</v>
      </c>
      <c r="HP907">
        <v>5</v>
      </c>
      <c r="HQ907">
        <v>76</v>
      </c>
      <c r="HR907">
        <v>1</v>
      </c>
      <c r="HS907">
        <v>0</v>
      </c>
      <c r="HT907">
        <v>0</v>
      </c>
      <c r="HU907">
        <v>0</v>
      </c>
      <c r="HV907">
        <v>0</v>
      </c>
      <c r="HW907">
        <v>1</v>
      </c>
      <c r="HX907">
        <v>0</v>
      </c>
      <c r="HY907">
        <v>0</v>
      </c>
      <c r="HZ907">
        <v>0</v>
      </c>
      <c r="IA907">
        <v>0</v>
      </c>
      <c r="IB907">
        <v>0</v>
      </c>
      <c r="IC907">
        <v>0</v>
      </c>
      <c r="ID907">
        <v>0</v>
      </c>
      <c r="IE907">
        <v>1</v>
      </c>
    </row>
    <row r="908" spans="1:239">
      <c r="A908" t="s">
        <v>34</v>
      </c>
      <c r="B908" t="s">
        <v>1</v>
      </c>
      <c r="C908" t="str">
        <f>"066401"</f>
        <v>066401</v>
      </c>
      <c r="D908" t="s">
        <v>33</v>
      </c>
      <c r="E908">
        <v>18</v>
      </c>
      <c r="F908">
        <v>2073</v>
      </c>
      <c r="G908">
        <v>1620</v>
      </c>
      <c r="H908">
        <v>512</v>
      </c>
      <c r="I908">
        <v>1108</v>
      </c>
      <c r="J908">
        <v>0</v>
      </c>
      <c r="K908">
        <v>9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1108</v>
      </c>
      <c r="T908">
        <v>0</v>
      </c>
      <c r="U908">
        <v>0</v>
      </c>
      <c r="V908">
        <v>1108</v>
      </c>
      <c r="W908">
        <v>13</v>
      </c>
      <c r="X908">
        <v>8</v>
      </c>
      <c r="Y908">
        <v>5</v>
      </c>
      <c r="Z908">
        <v>0</v>
      </c>
      <c r="AA908">
        <v>1095</v>
      </c>
      <c r="AB908">
        <v>493</v>
      </c>
      <c r="AC908">
        <v>63</v>
      </c>
      <c r="AD908">
        <v>187</v>
      </c>
      <c r="AE908">
        <v>46</v>
      </c>
      <c r="AF908">
        <v>4</v>
      </c>
      <c r="AG908">
        <v>11</v>
      </c>
      <c r="AH908">
        <v>1</v>
      </c>
      <c r="AI908">
        <v>81</v>
      </c>
      <c r="AJ908">
        <v>7</v>
      </c>
      <c r="AK908">
        <v>27</v>
      </c>
      <c r="AL908">
        <v>0</v>
      </c>
      <c r="AM908">
        <v>13</v>
      </c>
      <c r="AN908">
        <v>0</v>
      </c>
      <c r="AO908">
        <v>1</v>
      </c>
      <c r="AP908">
        <v>4</v>
      </c>
      <c r="AQ908">
        <v>1</v>
      </c>
      <c r="AR908">
        <v>2</v>
      </c>
      <c r="AS908">
        <v>1</v>
      </c>
      <c r="AT908">
        <v>0</v>
      </c>
      <c r="AU908">
        <v>16</v>
      </c>
      <c r="AV908">
        <v>13</v>
      </c>
      <c r="AW908">
        <v>2</v>
      </c>
      <c r="AX908">
        <v>4</v>
      </c>
      <c r="AY908">
        <v>5</v>
      </c>
      <c r="AZ908">
        <v>4</v>
      </c>
      <c r="BA908">
        <v>493</v>
      </c>
      <c r="BB908">
        <v>243</v>
      </c>
      <c r="BC908">
        <v>39</v>
      </c>
      <c r="BD908">
        <v>22</v>
      </c>
      <c r="BE908">
        <v>85</v>
      </c>
      <c r="BF908">
        <v>6</v>
      </c>
      <c r="BG908">
        <v>1</v>
      </c>
      <c r="BH908">
        <v>0</v>
      </c>
      <c r="BI908">
        <v>32</v>
      </c>
      <c r="BJ908">
        <v>17</v>
      </c>
      <c r="BK908">
        <v>0</v>
      </c>
      <c r="BL908">
        <v>0</v>
      </c>
      <c r="BM908">
        <v>1</v>
      </c>
      <c r="BN908">
        <v>0</v>
      </c>
      <c r="BO908">
        <v>10</v>
      </c>
      <c r="BP908">
        <v>0</v>
      </c>
      <c r="BQ908">
        <v>10</v>
      </c>
      <c r="BR908">
        <v>0</v>
      </c>
      <c r="BS908">
        <v>3</v>
      </c>
      <c r="BT908">
        <v>0</v>
      </c>
      <c r="BU908">
        <v>1</v>
      </c>
      <c r="BV908">
        <v>0</v>
      </c>
      <c r="BW908">
        <v>14</v>
      </c>
      <c r="BX908">
        <v>1</v>
      </c>
      <c r="BY908">
        <v>1</v>
      </c>
      <c r="BZ908">
        <v>0</v>
      </c>
      <c r="CA908">
        <v>243</v>
      </c>
      <c r="CB908">
        <v>30</v>
      </c>
      <c r="CC908">
        <v>11</v>
      </c>
      <c r="CD908">
        <v>3</v>
      </c>
      <c r="CE908">
        <v>5</v>
      </c>
      <c r="CF908">
        <v>1</v>
      </c>
      <c r="CG908">
        <v>3</v>
      </c>
      <c r="CH908">
        <v>1</v>
      </c>
      <c r="CI908">
        <v>0</v>
      </c>
      <c r="CJ908">
        <v>0</v>
      </c>
      <c r="CK908">
        <v>1</v>
      </c>
      <c r="CL908">
        <v>3</v>
      </c>
      <c r="CM908">
        <v>0</v>
      </c>
      <c r="CN908">
        <v>1</v>
      </c>
      <c r="CO908">
        <v>0</v>
      </c>
      <c r="CP908">
        <v>1</v>
      </c>
      <c r="CQ908">
        <v>30</v>
      </c>
      <c r="CR908">
        <v>49</v>
      </c>
      <c r="CS908">
        <v>25</v>
      </c>
      <c r="CT908">
        <v>1</v>
      </c>
      <c r="CU908">
        <v>4</v>
      </c>
      <c r="CV908">
        <v>3</v>
      </c>
      <c r="CW908">
        <v>2</v>
      </c>
      <c r="CX908">
        <v>2</v>
      </c>
      <c r="CY908">
        <v>0</v>
      </c>
      <c r="CZ908">
        <v>3</v>
      </c>
      <c r="DA908">
        <v>0</v>
      </c>
      <c r="DB908">
        <v>0</v>
      </c>
      <c r="DC908">
        <v>0</v>
      </c>
      <c r="DD908">
        <v>2</v>
      </c>
      <c r="DE908">
        <v>1</v>
      </c>
      <c r="DF908">
        <v>1</v>
      </c>
      <c r="DG908">
        <v>1</v>
      </c>
      <c r="DH908">
        <v>2</v>
      </c>
      <c r="DI908">
        <v>0</v>
      </c>
      <c r="DJ908">
        <v>0</v>
      </c>
      <c r="DK908">
        <v>0</v>
      </c>
      <c r="DL908">
        <v>1</v>
      </c>
      <c r="DM908">
        <v>0</v>
      </c>
      <c r="DN908">
        <v>0</v>
      </c>
      <c r="DO908">
        <v>0</v>
      </c>
      <c r="DP908">
        <v>1</v>
      </c>
      <c r="DQ908">
        <v>49</v>
      </c>
      <c r="DR908">
        <v>44</v>
      </c>
      <c r="DS908">
        <v>6</v>
      </c>
      <c r="DT908">
        <v>4</v>
      </c>
      <c r="DU908">
        <v>10</v>
      </c>
      <c r="DV908">
        <v>2</v>
      </c>
      <c r="DW908">
        <v>1</v>
      </c>
      <c r="DX908">
        <v>0</v>
      </c>
      <c r="DY908">
        <v>0</v>
      </c>
      <c r="DZ908">
        <v>0</v>
      </c>
      <c r="EA908">
        <v>4</v>
      </c>
      <c r="EB908">
        <v>0</v>
      </c>
      <c r="EC908">
        <v>0</v>
      </c>
      <c r="ED908">
        <v>0</v>
      </c>
      <c r="EE908">
        <v>0</v>
      </c>
      <c r="EF908">
        <v>0</v>
      </c>
      <c r="EG908">
        <v>1</v>
      </c>
      <c r="EH908">
        <v>0</v>
      </c>
      <c r="EI908">
        <v>0</v>
      </c>
      <c r="EJ908">
        <v>9</v>
      </c>
      <c r="EK908">
        <v>0</v>
      </c>
      <c r="EL908">
        <v>0</v>
      </c>
      <c r="EM908">
        <v>0</v>
      </c>
      <c r="EN908">
        <v>1</v>
      </c>
      <c r="EO908">
        <v>0</v>
      </c>
      <c r="EP908">
        <v>6</v>
      </c>
      <c r="EQ908">
        <v>44</v>
      </c>
      <c r="ER908">
        <v>88</v>
      </c>
      <c r="ES908">
        <v>18</v>
      </c>
      <c r="ET908">
        <v>22</v>
      </c>
      <c r="EU908">
        <v>26</v>
      </c>
      <c r="EV908">
        <v>1</v>
      </c>
      <c r="EW908">
        <v>1</v>
      </c>
      <c r="EX908">
        <v>1</v>
      </c>
      <c r="EY908">
        <v>0</v>
      </c>
      <c r="EZ908">
        <v>0</v>
      </c>
      <c r="FA908">
        <v>6</v>
      </c>
      <c r="FB908">
        <v>1</v>
      </c>
      <c r="FC908">
        <v>0</v>
      </c>
      <c r="FD908">
        <v>1</v>
      </c>
      <c r="FE908">
        <v>0</v>
      </c>
      <c r="FF908">
        <v>2</v>
      </c>
      <c r="FG908">
        <v>0</v>
      </c>
      <c r="FH908">
        <v>0</v>
      </c>
      <c r="FI908">
        <v>0</v>
      </c>
      <c r="FJ908">
        <v>0</v>
      </c>
      <c r="FK908">
        <v>1</v>
      </c>
      <c r="FL908">
        <v>0</v>
      </c>
      <c r="FM908">
        <v>3</v>
      </c>
      <c r="FN908">
        <v>0</v>
      </c>
      <c r="FO908">
        <v>1</v>
      </c>
      <c r="FP908">
        <v>4</v>
      </c>
      <c r="FQ908">
        <v>88</v>
      </c>
      <c r="FR908">
        <v>91</v>
      </c>
      <c r="FS908">
        <v>46</v>
      </c>
      <c r="FT908">
        <v>8</v>
      </c>
      <c r="FU908">
        <v>2</v>
      </c>
      <c r="FV908">
        <v>2</v>
      </c>
      <c r="FW908">
        <v>0</v>
      </c>
      <c r="FX908">
        <v>9</v>
      </c>
      <c r="FY908">
        <v>1</v>
      </c>
      <c r="FZ908">
        <v>1</v>
      </c>
      <c r="GA908">
        <v>1</v>
      </c>
      <c r="GB908">
        <v>5</v>
      </c>
      <c r="GC908">
        <v>0</v>
      </c>
      <c r="GD908">
        <v>0</v>
      </c>
      <c r="GE908">
        <v>1</v>
      </c>
      <c r="GF908">
        <v>3</v>
      </c>
      <c r="GG908">
        <v>0</v>
      </c>
      <c r="GH908">
        <v>0</v>
      </c>
      <c r="GI908">
        <v>1</v>
      </c>
      <c r="GJ908">
        <v>0</v>
      </c>
      <c r="GK908">
        <v>2</v>
      </c>
      <c r="GL908">
        <v>1</v>
      </c>
      <c r="GM908">
        <v>0</v>
      </c>
      <c r="GN908">
        <v>0</v>
      </c>
      <c r="GO908">
        <v>4</v>
      </c>
      <c r="GP908">
        <v>4</v>
      </c>
      <c r="GQ908">
        <v>91</v>
      </c>
      <c r="GR908">
        <v>57</v>
      </c>
      <c r="GS908">
        <v>1</v>
      </c>
      <c r="GT908">
        <v>44</v>
      </c>
      <c r="GU908">
        <v>1</v>
      </c>
      <c r="GV908">
        <v>0</v>
      </c>
      <c r="GW908">
        <v>3</v>
      </c>
      <c r="GX908">
        <v>0</v>
      </c>
      <c r="GY908">
        <v>0</v>
      </c>
      <c r="GZ908">
        <v>0</v>
      </c>
      <c r="HA908">
        <v>0</v>
      </c>
      <c r="HB908">
        <v>3</v>
      </c>
      <c r="HC908">
        <v>1</v>
      </c>
      <c r="HD908">
        <v>0</v>
      </c>
      <c r="HE908">
        <v>0</v>
      </c>
      <c r="HF908">
        <v>0</v>
      </c>
      <c r="HG908">
        <v>0</v>
      </c>
      <c r="HH908">
        <v>0</v>
      </c>
      <c r="HI908">
        <v>2</v>
      </c>
      <c r="HJ908">
        <v>1</v>
      </c>
      <c r="HK908">
        <v>0</v>
      </c>
      <c r="HL908">
        <v>0</v>
      </c>
      <c r="HM908">
        <v>0</v>
      </c>
      <c r="HN908">
        <v>0</v>
      </c>
      <c r="HO908">
        <v>0</v>
      </c>
      <c r="HP908">
        <v>1</v>
      </c>
      <c r="HQ908">
        <v>57</v>
      </c>
      <c r="HR908">
        <v>0</v>
      </c>
      <c r="HS908">
        <v>0</v>
      </c>
      <c r="HT908">
        <v>0</v>
      </c>
      <c r="HU908">
        <v>0</v>
      </c>
      <c r="HV908">
        <v>0</v>
      </c>
      <c r="HW908">
        <v>0</v>
      </c>
      <c r="HX908">
        <v>0</v>
      </c>
      <c r="HY908">
        <v>0</v>
      </c>
      <c r="HZ908">
        <v>0</v>
      </c>
      <c r="IA908">
        <v>0</v>
      </c>
      <c r="IB908">
        <v>0</v>
      </c>
      <c r="IC908">
        <v>0</v>
      </c>
      <c r="ID908">
        <v>0</v>
      </c>
      <c r="IE908">
        <v>0</v>
      </c>
    </row>
    <row r="909" spans="1:239">
      <c r="A909" t="s">
        <v>32</v>
      </c>
      <c r="B909" t="s">
        <v>1</v>
      </c>
      <c r="C909" t="str">
        <f>"066401"</f>
        <v>066401</v>
      </c>
      <c r="D909" t="s">
        <v>31</v>
      </c>
      <c r="E909">
        <v>19</v>
      </c>
      <c r="F909">
        <v>2108</v>
      </c>
      <c r="G909">
        <v>1651</v>
      </c>
      <c r="H909">
        <v>556</v>
      </c>
      <c r="I909">
        <v>1095</v>
      </c>
      <c r="J909">
        <v>2</v>
      </c>
      <c r="K909">
        <v>12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1095</v>
      </c>
      <c r="T909">
        <v>0</v>
      </c>
      <c r="U909">
        <v>0</v>
      </c>
      <c r="V909">
        <v>1095</v>
      </c>
      <c r="W909">
        <v>10</v>
      </c>
      <c r="X909">
        <v>7</v>
      </c>
      <c r="Y909">
        <v>3</v>
      </c>
      <c r="Z909">
        <v>0</v>
      </c>
      <c r="AA909">
        <v>1085</v>
      </c>
      <c r="AB909">
        <v>465</v>
      </c>
      <c r="AC909">
        <v>42</v>
      </c>
      <c r="AD909">
        <v>201</v>
      </c>
      <c r="AE909">
        <v>36</v>
      </c>
      <c r="AF909">
        <v>0</v>
      </c>
      <c r="AG909">
        <v>14</v>
      </c>
      <c r="AH909">
        <v>1</v>
      </c>
      <c r="AI909">
        <v>49</v>
      </c>
      <c r="AJ909">
        <v>5</v>
      </c>
      <c r="AK909">
        <v>36</v>
      </c>
      <c r="AL909">
        <v>4</v>
      </c>
      <c r="AM909">
        <v>8</v>
      </c>
      <c r="AN909">
        <v>2</v>
      </c>
      <c r="AO909">
        <v>0</v>
      </c>
      <c r="AP909">
        <v>5</v>
      </c>
      <c r="AQ909">
        <v>0</v>
      </c>
      <c r="AR909">
        <v>0</v>
      </c>
      <c r="AS909">
        <v>1</v>
      </c>
      <c r="AT909">
        <v>1</v>
      </c>
      <c r="AU909">
        <v>36</v>
      </c>
      <c r="AV909">
        <v>11</v>
      </c>
      <c r="AW909">
        <v>4</v>
      </c>
      <c r="AX909">
        <v>4</v>
      </c>
      <c r="AY909">
        <v>3</v>
      </c>
      <c r="AZ909">
        <v>2</v>
      </c>
      <c r="BA909">
        <v>465</v>
      </c>
      <c r="BB909">
        <v>192</v>
      </c>
      <c r="BC909">
        <v>34</v>
      </c>
      <c r="BD909">
        <v>17</v>
      </c>
      <c r="BE909">
        <v>47</v>
      </c>
      <c r="BF909">
        <v>3</v>
      </c>
      <c r="BG909">
        <v>3</v>
      </c>
      <c r="BH909">
        <v>4</v>
      </c>
      <c r="BI909">
        <v>19</v>
      </c>
      <c r="BJ909">
        <v>20</v>
      </c>
      <c r="BK909">
        <v>0</v>
      </c>
      <c r="BL909">
        <v>2</v>
      </c>
      <c r="BM909">
        <v>0</v>
      </c>
      <c r="BN909">
        <v>1</v>
      </c>
      <c r="BO909">
        <v>13</v>
      </c>
      <c r="BP909">
        <v>0</v>
      </c>
      <c r="BQ909">
        <v>6</v>
      </c>
      <c r="BR909">
        <v>0</v>
      </c>
      <c r="BS909">
        <v>0</v>
      </c>
      <c r="BT909">
        <v>0</v>
      </c>
      <c r="BU909">
        <v>2</v>
      </c>
      <c r="BV909">
        <v>1</v>
      </c>
      <c r="BW909">
        <v>12</v>
      </c>
      <c r="BX909">
        <v>7</v>
      </c>
      <c r="BY909">
        <v>0</v>
      </c>
      <c r="BZ909">
        <v>1</v>
      </c>
      <c r="CA909">
        <v>192</v>
      </c>
      <c r="CB909">
        <v>25</v>
      </c>
      <c r="CC909">
        <v>8</v>
      </c>
      <c r="CD909">
        <v>2</v>
      </c>
      <c r="CE909">
        <v>5</v>
      </c>
      <c r="CF909">
        <v>0</v>
      </c>
      <c r="CG909">
        <v>3</v>
      </c>
      <c r="CH909">
        <v>0</v>
      </c>
      <c r="CI909">
        <v>1</v>
      </c>
      <c r="CJ909">
        <v>2</v>
      </c>
      <c r="CK909">
        <v>2</v>
      </c>
      <c r="CL909">
        <v>0</v>
      </c>
      <c r="CM909">
        <v>0</v>
      </c>
      <c r="CN909">
        <v>1</v>
      </c>
      <c r="CO909">
        <v>0</v>
      </c>
      <c r="CP909">
        <v>1</v>
      </c>
      <c r="CQ909">
        <v>25</v>
      </c>
      <c r="CR909">
        <v>42</v>
      </c>
      <c r="CS909">
        <v>13</v>
      </c>
      <c r="CT909">
        <v>4</v>
      </c>
      <c r="CU909">
        <v>4</v>
      </c>
      <c r="CV909">
        <v>2</v>
      </c>
      <c r="CW909">
        <v>2</v>
      </c>
      <c r="CX909">
        <v>4</v>
      </c>
      <c r="CY909">
        <v>0</v>
      </c>
      <c r="CZ909">
        <v>5</v>
      </c>
      <c r="DA909">
        <v>2</v>
      </c>
      <c r="DB909">
        <v>1</v>
      </c>
      <c r="DC909">
        <v>0</v>
      </c>
      <c r="DD909">
        <v>0</v>
      </c>
      <c r="DE909">
        <v>0</v>
      </c>
      <c r="DF909">
        <v>2</v>
      </c>
      <c r="DG909">
        <v>0</v>
      </c>
      <c r="DH909">
        <v>0</v>
      </c>
      <c r="DI909">
        <v>0</v>
      </c>
      <c r="DJ909">
        <v>0</v>
      </c>
      <c r="DK909">
        <v>0</v>
      </c>
      <c r="DL909">
        <v>1</v>
      </c>
      <c r="DM909">
        <v>0</v>
      </c>
      <c r="DN909">
        <v>0</v>
      </c>
      <c r="DO909">
        <v>0</v>
      </c>
      <c r="DP909">
        <v>2</v>
      </c>
      <c r="DQ909">
        <v>42</v>
      </c>
      <c r="DR909">
        <v>61</v>
      </c>
      <c r="DS909">
        <v>8</v>
      </c>
      <c r="DT909">
        <v>1</v>
      </c>
      <c r="DU909">
        <v>21</v>
      </c>
      <c r="DV909">
        <v>0</v>
      </c>
      <c r="DW909">
        <v>0</v>
      </c>
      <c r="DX909">
        <v>0</v>
      </c>
      <c r="DY909">
        <v>0</v>
      </c>
      <c r="DZ909">
        <v>0</v>
      </c>
      <c r="EA909">
        <v>2</v>
      </c>
      <c r="EB909">
        <v>0</v>
      </c>
      <c r="EC909">
        <v>3</v>
      </c>
      <c r="ED909">
        <v>0</v>
      </c>
      <c r="EE909">
        <v>1</v>
      </c>
      <c r="EF909">
        <v>0</v>
      </c>
      <c r="EG909">
        <v>0</v>
      </c>
      <c r="EH909">
        <v>0</v>
      </c>
      <c r="EI909">
        <v>0</v>
      </c>
      <c r="EJ909">
        <v>5</v>
      </c>
      <c r="EK909">
        <v>6</v>
      </c>
      <c r="EL909">
        <v>0</v>
      </c>
      <c r="EM909">
        <v>1</v>
      </c>
      <c r="EN909">
        <v>3</v>
      </c>
      <c r="EO909">
        <v>0</v>
      </c>
      <c r="EP909">
        <v>10</v>
      </c>
      <c r="EQ909">
        <v>61</v>
      </c>
      <c r="ER909">
        <v>116</v>
      </c>
      <c r="ES909">
        <v>15</v>
      </c>
      <c r="ET909">
        <v>31</v>
      </c>
      <c r="EU909">
        <v>40</v>
      </c>
      <c r="EV909">
        <v>2</v>
      </c>
      <c r="EW909">
        <v>1</v>
      </c>
      <c r="EX909">
        <v>1</v>
      </c>
      <c r="EY909">
        <v>0</v>
      </c>
      <c r="EZ909">
        <v>1</v>
      </c>
      <c r="FA909">
        <v>3</v>
      </c>
      <c r="FB909">
        <v>3</v>
      </c>
      <c r="FC909">
        <v>1</v>
      </c>
      <c r="FD909">
        <v>3</v>
      </c>
      <c r="FE909">
        <v>0</v>
      </c>
      <c r="FF909">
        <v>5</v>
      </c>
      <c r="FG909">
        <v>0</v>
      </c>
      <c r="FH909">
        <v>2</v>
      </c>
      <c r="FI909">
        <v>1</v>
      </c>
      <c r="FJ909">
        <v>0</v>
      </c>
      <c r="FK909">
        <v>0</v>
      </c>
      <c r="FL909">
        <v>0</v>
      </c>
      <c r="FM909">
        <v>1</v>
      </c>
      <c r="FN909">
        <v>0</v>
      </c>
      <c r="FO909">
        <v>0</v>
      </c>
      <c r="FP909">
        <v>6</v>
      </c>
      <c r="FQ909">
        <v>116</v>
      </c>
      <c r="FR909">
        <v>123</v>
      </c>
      <c r="FS909">
        <v>56</v>
      </c>
      <c r="FT909">
        <v>13</v>
      </c>
      <c r="FU909">
        <v>3</v>
      </c>
      <c r="FV909">
        <v>1</v>
      </c>
      <c r="FW909">
        <v>2</v>
      </c>
      <c r="FX909">
        <v>5</v>
      </c>
      <c r="FY909">
        <v>7</v>
      </c>
      <c r="FZ909">
        <v>0</v>
      </c>
      <c r="GA909">
        <v>2</v>
      </c>
      <c r="GB909">
        <v>11</v>
      </c>
      <c r="GC909">
        <v>0</v>
      </c>
      <c r="GD909">
        <v>1</v>
      </c>
      <c r="GE909">
        <v>4</v>
      </c>
      <c r="GF909">
        <v>3</v>
      </c>
      <c r="GG909">
        <v>1</v>
      </c>
      <c r="GH909">
        <v>2</v>
      </c>
      <c r="GI909">
        <v>3</v>
      </c>
      <c r="GJ909">
        <v>0</v>
      </c>
      <c r="GK909">
        <v>2</v>
      </c>
      <c r="GL909">
        <v>2</v>
      </c>
      <c r="GM909">
        <v>0</v>
      </c>
      <c r="GN909">
        <v>1</v>
      </c>
      <c r="GO909">
        <v>3</v>
      </c>
      <c r="GP909">
        <v>1</v>
      </c>
      <c r="GQ909">
        <v>123</v>
      </c>
      <c r="GR909">
        <v>61</v>
      </c>
      <c r="GS909">
        <v>15</v>
      </c>
      <c r="GT909">
        <v>37</v>
      </c>
      <c r="GU909">
        <v>1</v>
      </c>
      <c r="GV909">
        <v>1</v>
      </c>
      <c r="GW909">
        <v>0</v>
      </c>
      <c r="GX909">
        <v>0</v>
      </c>
      <c r="GY909">
        <v>1</v>
      </c>
      <c r="GZ909">
        <v>0</v>
      </c>
      <c r="HA909">
        <v>0</v>
      </c>
      <c r="HB909">
        <v>2</v>
      </c>
      <c r="HC909">
        <v>0</v>
      </c>
      <c r="HD909">
        <v>0</v>
      </c>
      <c r="HE909">
        <v>0</v>
      </c>
      <c r="HF909">
        <v>0</v>
      </c>
      <c r="HG909">
        <v>0</v>
      </c>
      <c r="HH909">
        <v>0</v>
      </c>
      <c r="HI909">
        <v>0</v>
      </c>
      <c r="HJ909">
        <v>1</v>
      </c>
      <c r="HK909">
        <v>0</v>
      </c>
      <c r="HL909">
        <v>2</v>
      </c>
      <c r="HM909">
        <v>1</v>
      </c>
      <c r="HN909">
        <v>0</v>
      </c>
      <c r="HO909">
        <v>0</v>
      </c>
      <c r="HP909">
        <v>0</v>
      </c>
      <c r="HQ909">
        <v>61</v>
      </c>
      <c r="HR909">
        <v>0</v>
      </c>
      <c r="HS909">
        <v>0</v>
      </c>
      <c r="HT909">
        <v>0</v>
      </c>
      <c r="HU909">
        <v>0</v>
      </c>
      <c r="HV909">
        <v>0</v>
      </c>
      <c r="HW909">
        <v>0</v>
      </c>
      <c r="HX909">
        <v>0</v>
      </c>
      <c r="HY909">
        <v>0</v>
      </c>
      <c r="HZ909">
        <v>0</v>
      </c>
      <c r="IA909">
        <v>0</v>
      </c>
      <c r="IB909">
        <v>0</v>
      </c>
      <c r="IC909">
        <v>0</v>
      </c>
      <c r="ID909">
        <v>0</v>
      </c>
      <c r="IE909">
        <v>0</v>
      </c>
    </row>
    <row r="910" spans="1:239">
      <c r="A910" t="s">
        <v>30</v>
      </c>
      <c r="B910" t="s">
        <v>1</v>
      </c>
      <c r="C910" t="str">
        <f>"066401"</f>
        <v>066401</v>
      </c>
      <c r="D910" t="s">
        <v>29</v>
      </c>
      <c r="E910">
        <v>20</v>
      </c>
      <c r="F910">
        <v>1573</v>
      </c>
      <c r="G910">
        <v>1210</v>
      </c>
      <c r="H910">
        <v>430</v>
      </c>
      <c r="I910">
        <v>780</v>
      </c>
      <c r="J910">
        <v>0</v>
      </c>
      <c r="K910">
        <v>4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780</v>
      </c>
      <c r="T910">
        <v>0</v>
      </c>
      <c r="U910">
        <v>0</v>
      </c>
      <c r="V910">
        <v>780</v>
      </c>
      <c r="W910">
        <v>14</v>
      </c>
      <c r="X910">
        <v>11</v>
      </c>
      <c r="Y910">
        <v>3</v>
      </c>
      <c r="Z910">
        <v>0</v>
      </c>
      <c r="AA910">
        <v>766</v>
      </c>
      <c r="AB910">
        <v>346</v>
      </c>
      <c r="AC910">
        <v>39</v>
      </c>
      <c r="AD910">
        <v>125</v>
      </c>
      <c r="AE910">
        <v>18</v>
      </c>
      <c r="AF910">
        <v>1</v>
      </c>
      <c r="AG910">
        <v>10</v>
      </c>
      <c r="AH910">
        <v>1</v>
      </c>
      <c r="AI910">
        <v>59</v>
      </c>
      <c r="AJ910">
        <v>8</v>
      </c>
      <c r="AK910">
        <v>35</v>
      </c>
      <c r="AL910">
        <v>3</v>
      </c>
      <c r="AM910">
        <v>6</v>
      </c>
      <c r="AN910">
        <v>2</v>
      </c>
      <c r="AO910">
        <v>1</v>
      </c>
      <c r="AP910">
        <v>15</v>
      </c>
      <c r="AQ910">
        <v>0</v>
      </c>
      <c r="AR910">
        <v>1</v>
      </c>
      <c r="AS910">
        <v>2</v>
      </c>
      <c r="AT910">
        <v>2</v>
      </c>
      <c r="AU910">
        <v>5</v>
      </c>
      <c r="AV910">
        <v>6</v>
      </c>
      <c r="AW910">
        <v>1</v>
      </c>
      <c r="AX910">
        <v>4</v>
      </c>
      <c r="AY910">
        <v>1</v>
      </c>
      <c r="AZ910">
        <v>1</v>
      </c>
      <c r="BA910">
        <v>346</v>
      </c>
      <c r="BB910">
        <v>110</v>
      </c>
      <c r="BC910">
        <v>22</v>
      </c>
      <c r="BD910">
        <v>4</v>
      </c>
      <c r="BE910">
        <v>38</v>
      </c>
      <c r="BF910">
        <v>2</v>
      </c>
      <c r="BG910">
        <v>2</v>
      </c>
      <c r="BH910">
        <v>3</v>
      </c>
      <c r="BI910">
        <v>4</v>
      </c>
      <c r="BJ910">
        <v>16</v>
      </c>
      <c r="BK910">
        <v>1</v>
      </c>
      <c r="BL910">
        <v>0</v>
      </c>
      <c r="BM910">
        <v>0</v>
      </c>
      <c r="BN910">
        <v>0</v>
      </c>
      <c r="BO910">
        <v>6</v>
      </c>
      <c r="BP910">
        <v>0</v>
      </c>
      <c r="BQ910">
        <v>1</v>
      </c>
      <c r="BR910">
        <v>0</v>
      </c>
      <c r="BS910">
        <v>3</v>
      </c>
      <c r="BT910">
        <v>0</v>
      </c>
      <c r="BU910">
        <v>0</v>
      </c>
      <c r="BV910">
        <v>0</v>
      </c>
      <c r="BW910">
        <v>5</v>
      </c>
      <c r="BX910">
        <v>2</v>
      </c>
      <c r="BY910">
        <v>1</v>
      </c>
      <c r="BZ910">
        <v>0</v>
      </c>
      <c r="CA910">
        <v>110</v>
      </c>
      <c r="CB910">
        <v>25</v>
      </c>
      <c r="CC910">
        <v>6</v>
      </c>
      <c r="CD910">
        <v>0</v>
      </c>
      <c r="CE910">
        <v>5</v>
      </c>
      <c r="CF910">
        <v>0</v>
      </c>
      <c r="CG910">
        <v>2</v>
      </c>
      <c r="CH910">
        <v>0</v>
      </c>
      <c r="CI910">
        <v>1</v>
      </c>
      <c r="CJ910">
        <v>1</v>
      </c>
      <c r="CK910">
        <v>0</v>
      </c>
      <c r="CL910">
        <v>0</v>
      </c>
      <c r="CM910">
        <v>1</v>
      </c>
      <c r="CN910">
        <v>0</v>
      </c>
      <c r="CO910">
        <v>3</v>
      </c>
      <c r="CP910">
        <v>6</v>
      </c>
      <c r="CQ910">
        <v>25</v>
      </c>
      <c r="CR910">
        <v>42</v>
      </c>
      <c r="CS910">
        <v>12</v>
      </c>
      <c r="CT910">
        <v>2</v>
      </c>
      <c r="CU910">
        <v>6</v>
      </c>
      <c r="CV910">
        <v>0</v>
      </c>
      <c r="CW910">
        <v>3</v>
      </c>
      <c r="CX910">
        <v>3</v>
      </c>
      <c r="CY910">
        <v>0</v>
      </c>
      <c r="CZ910">
        <v>8</v>
      </c>
      <c r="DA910">
        <v>1</v>
      </c>
      <c r="DB910">
        <v>0</v>
      </c>
      <c r="DC910">
        <v>0</v>
      </c>
      <c r="DD910">
        <v>2</v>
      </c>
      <c r="DE910">
        <v>1</v>
      </c>
      <c r="DF910">
        <v>0</v>
      </c>
      <c r="DG910">
        <v>0</v>
      </c>
      <c r="DH910">
        <v>0</v>
      </c>
      <c r="DI910">
        <v>0</v>
      </c>
      <c r="DJ910">
        <v>0</v>
      </c>
      <c r="DK910">
        <v>0</v>
      </c>
      <c r="DL910">
        <v>1</v>
      </c>
      <c r="DM910">
        <v>0</v>
      </c>
      <c r="DN910">
        <v>0</v>
      </c>
      <c r="DO910">
        <v>1</v>
      </c>
      <c r="DP910">
        <v>2</v>
      </c>
      <c r="DQ910">
        <v>42</v>
      </c>
      <c r="DR910">
        <v>38</v>
      </c>
      <c r="DS910">
        <v>5</v>
      </c>
      <c r="DT910">
        <v>3</v>
      </c>
      <c r="DU910">
        <v>10</v>
      </c>
      <c r="DV910">
        <v>1</v>
      </c>
      <c r="DW910">
        <v>0</v>
      </c>
      <c r="DX910">
        <v>2</v>
      </c>
      <c r="DY910">
        <v>0</v>
      </c>
      <c r="DZ910">
        <v>0</v>
      </c>
      <c r="EA910">
        <v>0</v>
      </c>
      <c r="EB910">
        <v>0</v>
      </c>
      <c r="EC910">
        <v>0</v>
      </c>
      <c r="ED910">
        <v>0</v>
      </c>
      <c r="EE910">
        <v>0</v>
      </c>
      <c r="EF910">
        <v>0</v>
      </c>
      <c r="EG910">
        <v>0</v>
      </c>
      <c r="EH910">
        <v>0</v>
      </c>
      <c r="EI910">
        <v>0</v>
      </c>
      <c r="EJ910">
        <v>8</v>
      </c>
      <c r="EK910">
        <v>0</v>
      </c>
      <c r="EL910">
        <v>1</v>
      </c>
      <c r="EM910">
        <v>0</v>
      </c>
      <c r="EN910">
        <v>0</v>
      </c>
      <c r="EO910">
        <v>0</v>
      </c>
      <c r="EP910">
        <v>8</v>
      </c>
      <c r="EQ910">
        <v>38</v>
      </c>
      <c r="ER910">
        <v>59</v>
      </c>
      <c r="ES910">
        <v>12</v>
      </c>
      <c r="ET910">
        <v>14</v>
      </c>
      <c r="EU910">
        <v>11</v>
      </c>
      <c r="EV910">
        <v>0</v>
      </c>
      <c r="EW910">
        <v>1</v>
      </c>
      <c r="EX910">
        <v>1</v>
      </c>
      <c r="EY910">
        <v>0</v>
      </c>
      <c r="EZ910">
        <v>0</v>
      </c>
      <c r="FA910">
        <v>1</v>
      </c>
      <c r="FB910">
        <v>0</v>
      </c>
      <c r="FC910">
        <v>0</v>
      </c>
      <c r="FD910">
        <v>1</v>
      </c>
      <c r="FE910">
        <v>0</v>
      </c>
      <c r="FF910">
        <v>4</v>
      </c>
      <c r="FG910">
        <v>2</v>
      </c>
      <c r="FH910">
        <v>2</v>
      </c>
      <c r="FI910">
        <v>3</v>
      </c>
      <c r="FJ910">
        <v>0</v>
      </c>
      <c r="FK910">
        <v>0</v>
      </c>
      <c r="FL910">
        <v>1</v>
      </c>
      <c r="FM910">
        <v>0</v>
      </c>
      <c r="FN910">
        <v>1</v>
      </c>
      <c r="FO910">
        <v>0</v>
      </c>
      <c r="FP910">
        <v>5</v>
      </c>
      <c r="FQ910">
        <v>59</v>
      </c>
      <c r="FR910">
        <v>84</v>
      </c>
      <c r="FS910">
        <v>45</v>
      </c>
      <c r="FT910">
        <v>7</v>
      </c>
      <c r="FU910">
        <v>1</v>
      </c>
      <c r="FV910">
        <v>0</v>
      </c>
      <c r="FW910">
        <v>0</v>
      </c>
      <c r="FX910">
        <v>4</v>
      </c>
      <c r="FY910">
        <v>8</v>
      </c>
      <c r="FZ910">
        <v>0</v>
      </c>
      <c r="GA910">
        <v>0</v>
      </c>
      <c r="GB910">
        <v>5</v>
      </c>
      <c r="GC910">
        <v>0</v>
      </c>
      <c r="GD910">
        <v>0</v>
      </c>
      <c r="GE910">
        <v>0</v>
      </c>
      <c r="GF910">
        <v>4</v>
      </c>
      <c r="GG910">
        <v>1</v>
      </c>
      <c r="GH910">
        <v>3</v>
      </c>
      <c r="GI910">
        <v>0</v>
      </c>
      <c r="GJ910">
        <v>3</v>
      </c>
      <c r="GK910">
        <v>0</v>
      </c>
      <c r="GL910">
        <v>2</v>
      </c>
      <c r="GM910">
        <v>0</v>
      </c>
      <c r="GN910">
        <v>0</v>
      </c>
      <c r="GO910">
        <v>1</v>
      </c>
      <c r="GP910">
        <v>0</v>
      </c>
      <c r="GQ910">
        <v>84</v>
      </c>
      <c r="GR910">
        <v>62</v>
      </c>
      <c r="GS910">
        <v>16</v>
      </c>
      <c r="GT910">
        <v>32</v>
      </c>
      <c r="GU910">
        <v>3</v>
      </c>
      <c r="GV910">
        <v>2</v>
      </c>
      <c r="GW910">
        <v>1</v>
      </c>
      <c r="GX910">
        <v>0</v>
      </c>
      <c r="GY910">
        <v>0</v>
      </c>
      <c r="GZ910">
        <v>1</v>
      </c>
      <c r="HA910">
        <v>1</v>
      </c>
      <c r="HB910">
        <v>2</v>
      </c>
      <c r="HC910">
        <v>0</v>
      </c>
      <c r="HD910">
        <v>0</v>
      </c>
      <c r="HE910">
        <v>0</v>
      </c>
      <c r="HF910">
        <v>0</v>
      </c>
      <c r="HG910">
        <v>0</v>
      </c>
      <c r="HH910">
        <v>0</v>
      </c>
      <c r="HI910">
        <v>2</v>
      </c>
      <c r="HJ910">
        <v>1</v>
      </c>
      <c r="HK910">
        <v>0</v>
      </c>
      <c r="HL910">
        <v>1</v>
      </c>
      <c r="HM910">
        <v>0</v>
      </c>
      <c r="HN910">
        <v>0</v>
      </c>
      <c r="HO910">
        <v>0</v>
      </c>
      <c r="HP910">
        <v>0</v>
      </c>
      <c r="HQ910">
        <v>62</v>
      </c>
      <c r="HR910">
        <v>0</v>
      </c>
      <c r="HS910">
        <v>0</v>
      </c>
      <c r="HT910">
        <v>0</v>
      </c>
      <c r="HU910">
        <v>0</v>
      </c>
      <c r="HV910">
        <v>0</v>
      </c>
      <c r="HW910">
        <v>0</v>
      </c>
      <c r="HX910">
        <v>0</v>
      </c>
      <c r="HY910">
        <v>0</v>
      </c>
      <c r="HZ910">
        <v>0</v>
      </c>
      <c r="IA910">
        <v>0</v>
      </c>
      <c r="IB910">
        <v>0</v>
      </c>
      <c r="IC910">
        <v>0</v>
      </c>
      <c r="ID910">
        <v>0</v>
      </c>
      <c r="IE910">
        <v>0</v>
      </c>
    </row>
    <row r="911" spans="1:239">
      <c r="A911" t="s">
        <v>28</v>
      </c>
      <c r="B911" t="s">
        <v>1</v>
      </c>
      <c r="C911" t="str">
        <f>"066401"</f>
        <v>066401</v>
      </c>
      <c r="D911" t="s">
        <v>27</v>
      </c>
      <c r="E911">
        <v>21</v>
      </c>
      <c r="F911">
        <v>931</v>
      </c>
      <c r="G911">
        <v>710</v>
      </c>
      <c r="H911">
        <v>238</v>
      </c>
      <c r="I911">
        <v>472</v>
      </c>
      <c r="J911">
        <v>0</v>
      </c>
      <c r="K911">
        <v>10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472</v>
      </c>
      <c r="T911">
        <v>0</v>
      </c>
      <c r="U911">
        <v>0</v>
      </c>
      <c r="V911">
        <v>472</v>
      </c>
      <c r="W911">
        <v>10</v>
      </c>
      <c r="X911">
        <v>6</v>
      </c>
      <c r="Y911">
        <v>4</v>
      </c>
      <c r="Z911">
        <v>0</v>
      </c>
      <c r="AA911">
        <v>462</v>
      </c>
      <c r="AB911">
        <v>191</v>
      </c>
      <c r="AC911">
        <v>24</v>
      </c>
      <c r="AD911">
        <v>72</v>
      </c>
      <c r="AE911">
        <v>8</v>
      </c>
      <c r="AF911">
        <v>1</v>
      </c>
      <c r="AG911">
        <v>4</v>
      </c>
      <c r="AH911">
        <v>0</v>
      </c>
      <c r="AI911">
        <v>30</v>
      </c>
      <c r="AJ911">
        <v>0</v>
      </c>
      <c r="AK911">
        <v>23</v>
      </c>
      <c r="AL911">
        <v>2</v>
      </c>
      <c r="AM911">
        <v>6</v>
      </c>
      <c r="AN911">
        <v>2</v>
      </c>
      <c r="AO911">
        <v>0</v>
      </c>
      <c r="AP911">
        <v>3</v>
      </c>
      <c r="AQ911">
        <v>2</v>
      </c>
      <c r="AR911">
        <v>0</v>
      </c>
      <c r="AS911">
        <v>1</v>
      </c>
      <c r="AT911">
        <v>3</v>
      </c>
      <c r="AU911">
        <v>3</v>
      </c>
      <c r="AV911">
        <v>0</v>
      </c>
      <c r="AW911">
        <v>1</v>
      </c>
      <c r="AX911">
        <v>2</v>
      </c>
      <c r="AY911">
        <v>1</v>
      </c>
      <c r="AZ911">
        <v>3</v>
      </c>
      <c r="BA911">
        <v>191</v>
      </c>
      <c r="BB911">
        <v>101</v>
      </c>
      <c r="BC911">
        <v>15</v>
      </c>
      <c r="BD911">
        <v>14</v>
      </c>
      <c r="BE911">
        <v>32</v>
      </c>
      <c r="BF911">
        <v>1</v>
      </c>
      <c r="BG911">
        <v>0</v>
      </c>
      <c r="BH911">
        <v>0</v>
      </c>
      <c r="BI911">
        <v>8</v>
      </c>
      <c r="BJ911">
        <v>13</v>
      </c>
      <c r="BK911">
        <v>1</v>
      </c>
      <c r="BL911">
        <v>1</v>
      </c>
      <c r="BM911">
        <v>0</v>
      </c>
      <c r="BN911">
        <v>0</v>
      </c>
      <c r="BO911">
        <v>6</v>
      </c>
      <c r="BP911">
        <v>0</v>
      </c>
      <c r="BQ911">
        <v>1</v>
      </c>
      <c r="BR911">
        <v>2</v>
      </c>
      <c r="BS911">
        <v>1</v>
      </c>
      <c r="BT911">
        <v>0</v>
      </c>
      <c r="BU911">
        <v>0</v>
      </c>
      <c r="BV911">
        <v>1</v>
      </c>
      <c r="BW911">
        <v>3</v>
      </c>
      <c r="BX911">
        <v>1</v>
      </c>
      <c r="BY911">
        <v>0</v>
      </c>
      <c r="BZ911">
        <v>1</v>
      </c>
      <c r="CA911">
        <v>101</v>
      </c>
      <c r="CB911">
        <v>7</v>
      </c>
      <c r="CC911">
        <v>1</v>
      </c>
      <c r="CD911">
        <v>2</v>
      </c>
      <c r="CE911">
        <v>1</v>
      </c>
      <c r="CF911">
        <v>0</v>
      </c>
      <c r="CG911">
        <v>0</v>
      </c>
      <c r="CH911">
        <v>0</v>
      </c>
      <c r="CI911">
        <v>1</v>
      </c>
      <c r="CJ911">
        <v>0</v>
      </c>
      <c r="CK911">
        <v>0</v>
      </c>
      <c r="CL911">
        <v>0</v>
      </c>
      <c r="CM911">
        <v>1</v>
      </c>
      <c r="CN911">
        <v>1</v>
      </c>
      <c r="CO911">
        <v>0</v>
      </c>
      <c r="CP911">
        <v>0</v>
      </c>
      <c r="CQ911">
        <v>7</v>
      </c>
      <c r="CR911">
        <v>19</v>
      </c>
      <c r="CS911">
        <v>11</v>
      </c>
      <c r="CT911">
        <v>1</v>
      </c>
      <c r="CU911">
        <v>0</v>
      </c>
      <c r="CV911">
        <v>1</v>
      </c>
      <c r="CW911">
        <v>1</v>
      </c>
      <c r="CX911">
        <v>1</v>
      </c>
      <c r="CY911">
        <v>0</v>
      </c>
      <c r="CZ911">
        <v>1</v>
      </c>
      <c r="DA911">
        <v>1</v>
      </c>
      <c r="DB911">
        <v>0</v>
      </c>
      <c r="DC911">
        <v>0</v>
      </c>
      <c r="DD911">
        <v>0</v>
      </c>
      <c r="DE911">
        <v>0</v>
      </c>
      <c r="DF911">
        <v>0</v>
      </c>
      <c r="DG911">
        <v>1</v>
      </c>
      <c r="DH911">
        <v>0</v>
      </c>
      <c r="DI911">
        <v>0</v>
      </c>
      <c r="DJ911">
        <v>0</v>
      </c>
      <c r="DK911">
        <v>0</v>
      </c>
      <c r="DL911">
        <v>0</v>
      </c>
      <c r="DM911">
        <v>0</v>
      </c>
      <c r="DN911">
        <v>0</v>
      </c>
      <c r="DO911">
        <v>0</v>
      </c>
      <c r="DP911">
        <v>1</v>
      </c>
      <c r="DQ911">
        <v>19</v>
      </c>
      <c r="DR911">
        <v>24</v>
      </c>
      <c r="DS911">
        <v>1</v>
      </c>
      <c r="DT911">
        <v>0</v>
      </c>
      <c r="DU911">
        <v>19</v>
      </c>
      <c r="DV911">
        <v>0</v>
      </c>
      <c r="DW911">
        <v>0</v>
      </c>
      <c r="DX911">
        <v>0</v>
      </c>
      <c r="DY911">
        <v>0</v>
      </c>
      <c r="DZ911">
        <v>0</v>
      </c>
      <c r="EA911">
        <v>0</v>
      </c>
      <c r="EB911">
        <v>0</v>
      </c>
      <c r="EC911">
        <v>0</v>
      </c>
      <c r="ED911">
        <v>0</v>
      </c>
      <c r="EE911">
        <v>0</v>
      </c>
      <c r="EF911">
        <v>0</v>
      </c>
      <c r="EG911">
        <v>0</v>
      </c>
      <c r="EH911">
        <v>0</v>
      </c>
      <c r="EI911">
        <v>0</v>
      </c>
      <c r="EJ911">
        <v>1</v>
      </c>
      <c r="EK911">
        <v>0</v>
      </c>
      <c r="EL911">
        <v>0</v>
      </c>
      <c r="EM911">
        <v>0</v>
      </c>
      <c r="EN911">
        <v>0</v>
      </c>
      <c r="EO911">
        <v>0</v>
      </c>
      <c r="EP911">
        <v>3</v>
      </c>
      <c r="EQ911">
        <v>24</v>
      </c>
      <c r="ER911">
        <v>32</v>
      </c>
      <c r="ES911">
        <v>14</v>
      </c>
      <c r="ET911">
        <v>6</v>
      </c>
      <c r="EU911">
        <v>5</v>
      </c>
      <c r="EV911">
        <v>0</v>
      </c>
      <c r="EW911">
        <v>0</v>
      </c>
      <c r="EX911">
        <v>1</v>
      </c>
      <c r="EY911">
        <v>0</v>
      </c>
      <c r="EZ911">
        <v>0</v>
      </c>
      <c r="FA911">
        <v>2</v>
      </c>
      <c r="FB911">
        <v>0</v>
      </c>
      <c r="FC911">
        <v>1</v>
      </c>
      <c r="FD911">
        <v>0</v>
      </c>
      <c r="FE911">
        <v>0</v>
      </c>
      <c r="FF911">
        <v>0</v>
      </c>
      <c r="FG911">
        <v>0</v>
      </c>
      <c r="FH911">
        <v>1</v>
      </c>
      <c r="FI911">
        <v>0</v>
      </c>
      <c r="FJ911">
        <v>0</v>
      </c>
      <c r="FK911">
        <v>0</v>
      </c>
      <c r="FL911">
        <v>0</v>
      </c>
      <c r="FM911">
        <v>1</v>
      </c>
      <c r="FN911">
        <v>0</v>
      </c>
      <c r="FO911">
        <v>1</v>
      </c>
      <c r="FP911">
        <v>0</v>
      </c>
      <c r="FQ911">
        <v>32</v>
      </c>
      <c r="FR911">
        <v>44</v>
      </c>
      <c r="FS911">
        <v>23</v>
      </c>
      <c r="FT911">
        <v>4</v>
      </c>
      <c r="FU911">
        <v>2</v>
      </c>
      <c r="FV911">
        <v>0</v>
      </c>
      <c r="FW911">
        <v>1</v>
      </c>
      <c r="FX911">
        <v>2</v>
      </c>
      <c r="FY911">
        <v>4</v>
      </c>
      <c r="FZ911">
        <v>0</v>
      </c>
      <c r="GA911">
        <v>2</v>
      </c>
      <c r="GB911">
        <v>2</v>
      </c>
      <c r="GC911">
        <v>0</v>
      </c>
      <c r="GD911">
        <v>1</v>
      </c>
      <c r="GE911">
        <v>0</v>
      </c>
      <c r="GF911">
        <v>0</v>
      </c>
      <c r="GG911">
        <v>0</v>
      </c>
      <c r="GH911">
        <v>1</v>
      </c>
      <c r="GI911">
        <v>1</v>
      </c>
      <c r="GJ911">
        <v>0</v>
      </c>
      <c r="GK911">
        <v>0</v>
      </c>
      <c r="GL911">
        <v>0</v>
      </c>
      <c r="GM911">
        <v>0</v>
      </c>
      <c r="GN911">
        <v>1</v>
      </c>
      <c r="GO911">
        <v>0</v>
      </c>
      <c r="GP911">
        <v>0</v>
      </c>
      <c r="GQ911">
        <v>44</v>
      </c>
      <c r="GR911">
        <v>44</v>
      </c>
      <c r="GS911">
        <v>6</v>
      </c>
      <c r="GT911">
        <v>28</v>
      </c>
      <c r="GU911">
        <v>1</v>
      </c>
      <c r="GV911">
        <v>0</v>
      </c>
      <c r="GW911">
        <v>0</v>
      </c>
      <c r="GX911">
        <v>1</v>
      </c>
      <c r="GY911">
        <v>0</v>
      </c>
      <c r="GZ911">
        <v>0</v>
      </c>
      <c r="HA911">
        <v>0</v>
      </c>
      <c r="HB911">
        <v>1</v>
      </c>
      <c r="HC911">
        <v>0</v>
      </c>
      <c r="HD911">
        <v>0</v>
      </c>
      <c r="HE911">
        <v>2</v>
      </c>
      <c r="HF911">
        <v>0</v>
      </c>
      <c r="HG911">
        <v>0</v>
      </c>
      <c r="HH911">
        <v>1</v>
      </c>
      <c r="HI911">
        <v>1</v>
      </c>
      <c r="HJ911">
        <v>0</v>
      </c>
      <c r="HK911">
        <v>0</v>
      </c>
      <c r="HL911">
        <v>1</v>
      </c>
      <c r="HM911">
        <v>1</v>
      </c>
      <c r="HN911">
        <v>0</v>
      </c>
      <c r="HO911">
        <v>1</v>
      </c>
      <c r="HP911">
        <v>0</v>
      </c>
      <c r="HQ911">
        <v>44</v>
      </c>
      <c r="HR911">
        <v>0</v>
      </c>
      <c r="HS911">
        <v>0</v>
      </c>
      <c r="HT911">
        <v>0</v>
      </c>
      <c r="HU911">
        <v>0</v>
      </c>
      <c r="HV911">
        <v>0</v>
      </c>
      <c r="HW911">
        <v>0</v>
      </c>
      <c r="HX911">
        <v>0</v>
      </c>
      <c r="HY911">
        <v>0</v>
      </c>
      <c r="HZ911">
        <v>0</v>
      </c>
      <c r="IA911">
        <v>0</v>
      </c>
      <c r="IB911">
        <v>0</v>
      </c>
      <c r="IC911">
        <v>0</v>
      </c>
      <c r="ID911">
        <v>0</v>
      </c>
      <c r="IE911">
        <v>0</v>
      </c>
    </row>
    <row r="912" spans="1:239">
      <c r="A912" t="s">
        <v>26</v>
      </c>
      <c r="B912" t="s">
        <v>1</v>
      </c>
      <c r="C912" t="str">
        <f>"066401"</f>
        <v>066401</v>
      </c>
      <c r="D912" t="s">
        <v>25</v>
      </c>
      <c r="E912">
        <v>22</v>
      </c>
      <c r="F912">
        <v>1762</v>
      </c>
      <c r="G912">
        <v>1360</v>
      </c>
      <c r="H912">
        <v>439</v>
      </c>
      <c r="I912">
        <v>921</v>
      </c>
      <c r="J912">
        <v>1</v>
      </c>
      <c r="K912">
        <v>9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921</v>
      </c>
      <c r="T912">
        <v>0</v>
      </c>
      <c r="U912">
        <v>0</v>
      </c>
      <c r="V912">
        <v>921</v>
      </c>
      <c r="W912">
        <v>9</v>
      </c>
      <c r="X912">
        <v>5</v>
      </c>
      <c r="Y912">
        <v>4</v>
      </c>
      <c r="Z912">
        <v>0</v>
      </c>
      <c r="AA912">
        <v>912</v>
      </c>
      <c r="AB912">
        <v>429</v>
      </c>
      <c r="AC912">
        <v>41</v>
      </c>
      <c r="AD912">
        <v>178</v>
      </c>
      <c r="AE912">
        <v>43</v>
      </c>
      <c r="AF912">
        <v>3</v>
      </c>
      <c r="AG912">
        <v>14</v>
      </c>
      <c r="AH912">
        <v>0</v>
      </c>
      <c r="AI912">
        <v>88</v>
      </c>
      <c r="AJ912">
        <v>3</v>
      </c>
      <c r="AK912">
        <v>23</v>
      </c>
      <c r="AL912">
        <v>1</v>
      </c>
      <c r="AM912">
        <v>3</v>
      </c>
      <c r="AN912">
        <v>0</v>
      </c>
      <c r="AO912">
        <v>0</v>
      </c>
      <c r="AP912">
        <v>2</v>
      </c>
      <c r="AQ912">
        <v>0</v>
      </c>
      <c r="AR912">
        <v>1</v>
      </c>
      <c r="AS912">
        <v>2</v>
      </c>
      <c r="AT912">
        <v>0</v>
      </c>
      <c r="AU912">
        <v>12</v>
      </c>
      <c r="AV912">
        <v>0</v>
      </c>
      <c r="AW912">
        <v>1</v>
      </c>
      <c r="AX912">
        <v>12</v>
      </c>
      <c r="AY912">
        <v>0</v>
      </c>
      <c r="AZ912">
        <v>2</v>
      </c>
      <c r="BA912">
        <v>429</v>
      </c>
      <c r="BB912">
        <v>159</v>
      </c>
      <c r="BC912">
        <v>27</v>
      </c>
      <c r="BD912">
        <v>15</v>
      </c>
      <c r="BE912">
        <v>36</v>
      </c>
      <c r="BF912">
        <v>2</v>
      </c>
      <c r="BG912">
        <v>1</v>
      </c>
      <c r="BH912">
        <v>3</v>
      </c>
      <c r="BI912">
        <v>10</v>
      </c>
      <c r="BJ912">
        <v>16</v>
      </c>
      <c r="BK912">
        <v>3</v>
      </c>
      <c r="BL912">
        <v>0</v>
      </c>
      <c r="BM912">
        <v>1</v>
      </c>
      <c r="BN912">
        <v>1</v>
      </c>
      <c r="BO912">
        <v>13</v>
      </c>
      <c r="BP912">
        <v>0</v>
      </c>
      <c r="BQ912">
        <v>2</v>
      </c>
      <c r="BR912">
        <v>3</v>
      </c>
      <c r="BS912">
        <v>1</v>
      </c>
      <c r="BT912">
        <v>1</v>
      </c>
      <c r="BU912">
        <v>1</v>
      </c>
      <c r="BV912">
        <v>0</v>
      </c>
      <c r="BW912">
        <v>17</v>
      </c>
      <c r="BX912">
        <v>2</v>
      </c>
      <c r="BY912">
        <v>0</v>
      </c>
      <c r="BZ912">
        <v>4</v>
      </c>
      <c r="CA912">
        <v>159</v>
      </c>
      <c r="CB912">
        <v>19</v>
      </c>
      <c r="CC912">
        <v>10</v>
      </c>
      <c r="CD912">
        <v>1</v>
      </c>
      <c r="CE912">
        <v>5</v>
      </c>
      <c r="CF912">
        <v>0</v>
      </c>
      <c r="CG912">
        <v>0</v>
      </c>
      <c r="CH912">
        <v>0</v>
      </c>
      <c r="CI912">
        <v>2</v>
      </c>
      <c r="CJ912">
        <v>0</v>
      </c>
      <c r="CK912">
        <v>0</v>
      </c>
      <c r="CL912">
        <v>1</v>
      </c>
      <c r="CM912">
        <v>0</v>
      </c>
      <c r="CN912">
        <v>0</v>
      </c>
      <c r="CO912">
        <v>0</v>
      </c>
      <c r="CP912">
        <v>0</v>
      </c>
      <c r="CQ912">
        <v>19</v>
      </c>
      <c r="CR912">
        <v>30</v>
      </c>
      <c r="CS912">
        <v>17</v>
      </c>
      <c r="CT912">
        <v>0</v>
      </c>
      <c r="CU912">
        <v>0</v>
      </c>
      <c r="CV912">
        <v>3</v>
      </c>
      <c r="CW912">
        <v>1</v>
      </c>
      <c r="CX912">
        <v>0</v>
      </c>
      <c r="CY912">
        <v>0</v>
      </c>
      <c r="CZ912">
        <v>2</v>
      </c>
      <c r="DA912">
        <v>1</v>
      </c>
      <c r="DB912">
        <v>0</v>
      </c>
      <c r="DC912">
        <v>2</v>
      </c>
      <c r="DD912">
        <v>4</v>
      </c>
      <c r="DE912">
        <v>0</v>
      </c>
      <c r="DF912">
        <v>0</v>
      </c>
      <c r="DG912">
        <v>0</v>
      </c>
      <c r="DH912">
        <v>0</v>
      </c>
      <c r="DI912">
        <v>0</v>
      </c>
      <c r="DJ912">
        <v>0</v>
      </c>
      <c r="DK912">
        <v>0</v>
      </c>
      <c r="DL912">
        <v>0</v>
      </c>
      <c r="DM912">
        <v>0</v>
      </c>
      <c r="DN912">
        <v>0</v>
      </c>
      <c r="DO912">
        <v>0</v>
      </c>
      <c r="DP912">
        <v>0</v>
      </c>
      <c r="DQ912">
        <v>30</v>
      </c>
      <c r="DR912">
        <v>34</v>
      </c>
      <c r="DS912">
        <v>5</v>
      </c>
      <c r="DT912">
        <v>0</v>
      </c>
      <c r="DU912">
        <v>15</v>
      </c>
      <c r="DV912">
        <v>0</v>
      </c>
      <c r="DW912">
        <v>0</v>
      </c>
      <c r="DX912">
        <v>1</v>
      </c>
      <c r="DY912">
        <v>1</v>
      </c>
      <c r="DZ912">
        <v>0</v>
      </c>
      <c r="EA912">
        <v>0</v>
      </c>
      <c r="EB912">
        <v>1</v>
      </c>
      <c r="EC912">
        <v>0</v>
      </c>
      <c r="ED912">
        <v>0</v>
      </c>
      <c r="EE912">
        <v>0</v>
      </c>
      <c r="EF912">
        <v>0</v>
      </c>
      <c r="EG912">
        <v>0</v>
      </c>
      <c r="EH912">
        <v>0</v>
      </c>
      <c r="EI912">
        <v>1</v>
      </c>
      <c r="EJ912">
        <v>5</v>
      </c>
      <c r="EK912">
        <v>0</v>
      </c>
      <c r="EL912">
        <v>0</v>
      </c>
      <c r="EM912">
        <v>0</v>
      </c>
      <c r="EN912">
        <v>1</v>
      </c>
      <c r="EO912">
        <v>0</v>
      </c>
      <c r="EP912">
        <v>4</v>
      </c>
      <c r="EQ912">
        <v>34</v>
      </c>
      <c r="ER912">
        <v>72</v>
      </c>
      <c r="ES912">
        <v>13</v>
      </c>
      <c r="ET912">
        <v>21</v>
      </c>
      <c r="EU912">
        <v>14</v>
      </c>
      <c r="EV912">
        <v>0</v>
      </c>
      <c r="EW912">
        <v>2</v>
      </c>
      <c r="EX912">
        <v>1</v>
      </c>
      <c r="EY912">
        <v>0</v>
      </c>
      <c r="EZ912">
        <v>2</v>
      </c>
      <c r="FA912">
        <v>2</v>
      </c>
      <c r="FB912">
        <v>1</v>
      </c>
      <c r="FC912">
        <v>0</v>
      </c>
      <c r="FD912">
        <v>1</v>
      </c>
      <c r="FE912">
        <v>2</v>
      </c>
      <c r="FF912">
        <v>2</v>
      </c>
      <c r="FG912">
        <v>0</v>
      </c>
      <c r="FH912">
        <v>1</v>
      </c>
      <c r="FI912">
        <v>2</v>
      </c>
      <c r="FJ912">
        <v>0</v>
      </c>
      <c r="FK912">
        <v>0</v>
      </c>
      <c r="FL912">
        <v>1</v>
      </c>
      <c r="FM912">
        <v>2</v>
      </c>
      <c r="FN912">
        <v>2</v>
      </c>
      <c r="FO912">
        <v>0</v>
      </c>
      <c r="FP912">
        <v>3</v>
      </c>
      <c r="FQ912">
        <v>72</v>
      </c>
      <c r="FR912">
        <v>111</v>
      </c>
      <c r="FS912">
        <v>64</v>
      </c>
      <c r="FT912">
        <v>3</v>
      </c>
      <c r="FU912">
        <v>5</v>
      </c>
      <c r="FV912">
        <v>0</v>
      </c>
      <c r="FW912">
        <v>1</v>
      </c>
      <c r="FX912">
        <v>5</v>
      </c>
      <c r="FY912">
        <v>4</v>
      </c>
      <c r="FZ912">
        <v>1</v>
      </c>
      <c r="GA912">
        <v>3</v>
      </c>
      <c r="GB912">
        <v>9</v>
      </c>
      <c r="GC912">
        <v>0</v>
      </c>
      <c r="GD912">
        <v>4</v>
      </c>
      <c r="GE912">
        <v>2</v>
      </c>
      <c r="GF912">
        <v>0</v>
      </c>
      <c r="GG912">
        <v>0</v>
      </c>
      <c r="GH912">
        <v>0</v>
      </c>
      <c r="GI912">
        <v>2</v>
      </c>
      <c r="GJ912">
        <v>2</v>
      </c>
      <c r="GK912">
        <v>1</v>
      </c>
      <c r="GL912">
        <v>0</v>
      </c>
      <c r="GM912">
        <v>2</v>
      </c>
      <c r="GN912">
        <v>0</v>
      </c>
      <c r="GO912">
        <v>1</v>
      </c>
      <c r="GP912">
        <v>2</v>
      </c>
      <c r="GQ912">
        <v>111</v>
      </c>
      <c r="GR912">
        <v>57</v>
      </c>
      <c r="GS912">
        <v>12</v>
      </c>
      <c r="GT912">
        <v>27</v>
      </c>
      <c r="GU912">
        <v>2</v>
      </c>
      <c r="GV912">
        <v>0</v>
      </c>
      <c r="GW912">
        <v>1</v>
      </c>
      <c r="GX912">
        <v>0</v>
      </c>
      <c r="GY912">
        <v>0</v>
      </c>
      <c r="GZ912">
        <v>1</v>
      </c>
      <c r="HA912">
        <v>0</v>
      </c>
      <c r="HB912">
        <v>5</v>
      </c>
      <c r="HC912">
        <v>0</v>
      </c>
      <c r="HD912">
        <v>0</v>
      </c>
      <c r="HE912">
        <v>0</v>
      </c>
      <c r="HF912">
        <v>0</v>
      </c>
      <c r="HG912">
        <v>0</v>
      </c>
      <c r="HH912">
        <v>0</v>
      </c>
      <c r="HI912">
        <v>0</v>
      </c>
      <c r="HJ912">
        <v>1</v>
      </c>
      <c r="HK912">
        <v>0</v>
      </c>
      <c r="HL912">
        <v>6</v>
      </c>
      <c r="HM912">
        <v>1</v>
      </c>
      <c r="HN912">
        <v>0</v>
      </c>
      <c r="HO912">
        <v>1</v>
      </c>
      <c r="HP912">
        <v>0</v>
      </c>
      <c r="HQ912">
        <v>57</v>
      </c>
      <c r="HR912">
        <v>1</v>
      </c>
      <c r="HS912">
        <v>1</v>
      </c>
      <c r="HT912">
        <v>0</v>
      </c>
      <c r="HU912">
        <v>0</v>
      </c>
      <c r="HV912">
        <v>0</v>
      </c>
      <c r="HW912">
        <v>0</v>
      </c>
      <c r="HX912">
        <v>0</v>
      </c>
      <c r="HY912">
        <v>0</v>
      </c>
      <c r="HZ912">
        <v>0</v>
      </c>
      <c r="IA912">
        <v>0</v>
      </c>
      <c r="IB912">
        <v>0</v>
      </c>
      <c r="IC912">
        <v>0</v>
      </c>
      <c r="ID912">
        <v>0</v>
      </c>
      <c r="IE912">
        <v>1</v>
      </c>
    </row>
    <row r="913" spans="1:239">
      <c r="A913" t="s">
        <v>24</v>
      </c>
      <c r="B913" t="s">
        <v>1</v>
      </c>
      <c r="C913" t="str">
        <f>"066401"</f>
        <v>066401</v>
      </c>
      <c r="D913" t="s">
        <v>23</v>
      </c>
      <c r="E913">
        <v>23</v>
      </c>
      <c r="F913">
        <v>1291</v>
      </c>
      <c r="G913">
        <v>1019</v>
      </c>
      <c r="H913">
        <v>410</v>
      </c>
      <c r="I913">
        <v>609</v>
      </c>
      <c r="J913">
        <v>0</v>
      </c>
      <c r="K913">
        <v>7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609</v>
      </c>
      <c r="T913">
        <v>0</v>
      </c>
      <c r="U913">
        <v>0</v>
      </c>
      <c r="V913">
        <v>609</v>
      </c>
      <c r="W913">
        <v>4</v>
      </c>
      <c r="X913">
        <v>3</v>
      </c>
      <c r="Y913">
        <v>1</v>
      </c>
      <c r="Z913">
        <v>0</v>
      </c>
      <c r="AA913">
        <v>605</v>
      </c>
      <c r="AB913">
        <v>277</v>
      </c>
      <c r="AC913">
        <v>22</v>
      </c>
      <c r="AD913">
        <v>115</v>
      </c>
      <c r="AE913">
        <v>18</v>
      </c>
      <c r="AF913">
        <v>2</v>
      </c>
      <c r="AG913">
        <v>10</v>
      </c>
      <c r="AH913">
        <v>1</v>
      </c>
      <c r="AI913">
        <v>44</v>
      </c>
      <c r="AJ913">
        <v>1</v>
      </c>
      <c r="AK913">
        <v>18</v>
      </c>
      <c r="AL913">
        <v>5</v>
      </c>
      <c r="AM913">
        <v>4</v>
      </c>
      <c r="AN913">
        <v>1</v>
      </c>
      <c r="AO913">
        <v>0</v>
      </c>
      <c r="AP913">
        <v>3</v>
      </c>
      <c r="AQ913">
        <v>0</v>
      </c>
      <c r="AR913">
        <v>2</v>
      </c>
      <c r="AS913">
        <v>0</v>
      </c>
      <c r="AT913">
        <v>1</v>
      </c>
      <c r="AU913">
        <v>19</v>
      </c>
      <c r="AV913">
        <v>1</v>
      </c>
      <c r="AW913">
        <v>1</v>
      </c>
      <c r="AX913">
        <v>5</v>
      </c>
      <c r="AY913">
        <v>1</v>
      </c>
      <c r="AZ913">
        <v>3</v>
      </c>
      <c r="BA913">
        <v>277</v>
      </c>
      <c r="BB913">
        <v>103</v>
      </c>
      <c r="BC913">
        <v>17</v>
      </c>
      <c r="BD913">
        <v>8</v>
      </c>
      <c r="BE913">
        <v>31</v>
      </c>
      <c r="BF913">
        <v>1</v>
      </c>
      <c r="BG913">
        <v>2</v>
      </c>
      <c r="BH913">
        <v>0</v>
      </c>
      <c r="BI913">
        <v>7</v>
      </c>
      <c r="BJ913">
        <v>10</v>
      </c>
      <c r="BK913">
        <v>0</v>
      </c>
      <c r="BL913">
        <v>0</v>
      </c>
      <c r="BM913">
        <v>1</v>
      </c>
      <c r="BN913">
        <v>0</v>
      </c>
      <c r="BO913">
        <v>10</v>
      </c>
      <c r="BP913">
        <v>0</v>
      </c>
      <c r="BQ913">
        <v>3</v>
      </c>
      <c r="BR913">
        <v>0</v>
      </c>
      <c r="BS913">
        <v>1</v>
      </c>
      <c r="BT913">
        <v>0</v>
      </c>
      <c r="BU913">
        <v>0</v>
      </c>
      <c r="BV913">
        <v>1</v>
      </c>
      <c r="BW913">
        <v>7</v>
      </c>
      <c r="BX913">
        <v>2</v>
      </c>
      <c r="BY913">
        <v>1</v>
      </c>
      <c r="BZ913">
        <v>1</v>
      </c>
      <c r="CA913">
        <v>103</v>
      </c>
      <c r="CB913">
        <v>9</v>
      </c>
      <c r="CC913">
        <v>2</v>
      </c>
      <c r="CD913">
        <v>1</v>
      </c>
      <c r="CE913">
        <v>0</v>
      </c>
      <c r="CF913">
        <v>0</v>
      </c>
      <c r="CG913">
        <v>1</v>
      </c>
      <c r="CH913">
        <v>0</v>
      </c>
      <c r="CI913">
        <v>1</v>
      </c>
      <c r="CJ913">
        <v>0</v>
      </c>
      <c r="CK913">
        <v>0</v>
      </c>
      <c r="CL913">
        <v>1</v>
      </c>
      <c r="CM913">
        <v>1</v>
      </c>
      <c r="CN913">
        <v>0</v>
      </c>
      <c r="CO913">
        <v>1</v>
      </c>
      <c r="CP913">
        <v>1</v>
      </c>
      <c r="CQ913">
        <v>9</v>
      </c>
      <c r="CR913">
        <v>21</v>
      </c>
      <c r="CS913">
        <v>6</v>
      </c>
      <c r="CT913">
        <v>1</v>
      </c>
      <c r="CU913">
        <v>4</v>
      </c>
      <c r="CV913">
        <v>1</v>
      </c>
      <c r="CW913">
        <v>0</v>
      </c>
      <c r="CX913">
        <v>0</v>
      </c>
      <c r="CY913">
        <v>0</v>
      </c>
      <c r="CZ913">
        <v>4</v>
      </c>
      <c r="DA913">
        <v>1</v>
      </c>
      <c r="DB913">
        <v>1</v>
      </c>
      <c r="DC913">
        <v>0</v>
      </c>
      <c r="DD913">
        <v>0</v>
      </c>
      <c r="DE913">
        <v>0</v>
      </c>
      <c r="DF913">
        <v>0</v>
      </c>
      <c r="DG913">
        <v>1</v>
      </c>
      <c r="DH913">
        <v>1</v>
      </c>
      <c r="DI913">
        <v>0</v>
      </c>
      <c r="DJ913">
        <v>0</v>
      </c>
      <c r="DK913">
        <v>0</v>
      </c>
      <c r="DL913">
        <v>0</v>
      </c>
      <c r="DM913">
        <v>0</v>
      </c>
      <c r="DN913">
        <v>0</v>
      </c>
      <c r="DO913">
        <v>0</v>
      </c>
      <c r="DP913">
        <v>1</v>
      </c>
      <c r="DQ913">
        <v>21</v>
      </c>
      <c r="DR913">
        <v>22</v>
      </c>
      <c r="DS913">
        <v>2</v>
      </c>
      <c r="DT913">
        <v>0</v>
      </c>
      <c r="DU913">
        <v>14</v>
      </c>
      <c r="DV913">
        <v>0</v>
      </c>
      <c r="DW913">
        <v>0</v>
      </c>
      <c r="DX913">
        <v>0</v>
      </c>
      <c r="DY913">
        <v>0</v>
      </c>
      <c r="DZ913">
        <v>0</v>
      </c>
      <c r="EA913">
        <v>0</v>
      </c>
      <c r="EB913">
        <v>0</v>
      </c>
      <c r="EC913">
        <v>0</v>
      </c>
      <c r="ED913">
        <v>0</v>
      </c>
      <c r="EE913">
        <v>0</v>
      </c>
      <c r="EF913">
        <v>0</v>
      </c>
      <c r="EG913">
        <v>1</v>
      </c>
      <c r="EH913">
        <v>0</v>
      </c>
      <c r="EI913">
        <v>0</v>
      </c>
      <c r="EJ913">
        <v>4</v>
      </c>
      <c r="EK913">
        <v>1</v>
      </c>
      <c r="EL913">
        <v>0</v>
      </c>
      <c r="EM913">
        <v>0</v>
      </c>
      <c r="EN913">
        <v>0</v>
      </c>
      <c r="EO913">
        <v>0</v>
      </c>
      <c r="EP913">
        <v>0</v>
      </c>
      <c r="EQ913">
        <v>22</v>
      </c>
      <c r="ER913">
        <v>54</v>
      </c>
      <c r="ES913">
        <v>6</v>
      </c>
      <c r="ET913">
        <v>24</v>
      </c>
      <c r="EU913">
        <v>16</v>
      </c>
      <c r="EV913">
        <v>1</v>
      </c>
      <c r="EW913">
        <v>0</v>
      </c>
      <c r="EX913">
        <v>0</v>
      </c>
      <c r="EY913">
        <v>0</v>
      </c>
      <c r="EZ913">
        <v>1</v>
      </c>
      <c r="FA913">
        <v>0</v>
      </c>
      <c r="FB913">
        <v>0</v>
      </c>
      <c r="FC913">
        <v>0</v>
      </c>
      <c r="FD913">
        <v>1</v>
      </c>
      <c r="FE913">
        <v>0</v>
      </c>
      <c r="FF913">
        <v>0</v>
      </c>
      <c r="FG913">
        <v>0</v>
      </c>
      <c r="FH913">
        <v>0</v>
      </c>
      <c r="FI913">
        <v>2</v>
      </c>
      <c r="FJ913">
        <v>0</v>
      </c>
      <c r="FK913">
        <v>0</v>
      </c>
      <c r="FL913">
        <v>0</v>
      </c>
      <c r="FM913">
        <v>1</v>
      </c>
      <c r="FN913">
        <v>1</v>
      </c>
      <c r="FO913">
        <v>1</v>
      </c>
      <c r="FP913">
        <v>0</v>
      </c>
      <c r="FQ913">
        <v>54</v>
      </c>
      <c r="FR913">
        <v>71</v>
      </c>
      <c r="FS913">
        <v>35</v>
      </c>
      <c r="FT913">
        <v>8</v>
      </c>
      <c r="FU913">
        <v>1</v>
      </c>
      <c r="FV913">
        <v>0</v>
      </c>
      <c r="FW913">
        <v>0</v>
      </c>
      <c r="FX913">
        <v>2</v>
      </c>
      <c r="FY913">
        <v>3</v>
      </c>
      <c r="FZ913">
        <v>1</v>
      </c>
      <c r="GA913">
        <v>0</v>
      </c>
      <c r="GB913">
        <v>8</v>
      </c>
      <c r="GC913">
        <v>0</v>
      </c>
      <c r="GD913">
        <v>1</v>
      </c>
      <c r="GE913">
        <v>3</v>
      </c>
      <c r="GF913">
        <v>2</v>
      </c>
      <c r="GG913">
        <v>1</v>
      </c>
      <c r="GH913">
        <v>0</v>
      </c>
      <c r="GI913">
        <v>2</v>
      </c>
      <c r="GJ913">
        <v>1</v>
      </c>
      <c r="GK913">
        <v>0</v>
      </c>
      <c r="GL913">
        <v>0</v>
      </c>
      <c r="GM913">
        <v>0</v>
      </c>
      <c r="GN913">
        <v>0</v>
      </c>
      <c r="GO913">
        <v>1</v>
      </c>
      <c r="GP913">
        <v>2</v>
      </c>
      <c r="GQ913">
        <v>71</v>
      </c>
      <c r="GR913">
        <v>48</v>
      </c>
      <c r="GS913">
        <v>10</v>
      </c>
      <c r="GT913">
        <v>29</v>
      </c>
      <c r="GU913">
        <v>2</v>
      </c>
      <c r="GV913">
        <v>0</v>
      </c>
      <c r="GW913">
        <v>0</v>
      </c>
      <c r="GX913">
        <v>0</v>
      </c>
      <c r="GY913">
        <v>0</v>
      </c>
      <c r="GZ913">
        <v>0</v>
      </c>
      <c r="HA913">
        <v>0</v>
      </c>
      <c r="HB913">
        <v>0</v>
      </c>
      <c r="HC913">
        <v>0</v>
      </c>
      <c r="HD913">
        <v>0</v>
      </c>
      <c r="HE913">
        <v>0</v>
      </c>
      <c r="HF913">
        <v>0</v>
      </c>
      <c r="HG913">
        <v>0</v>
      </c>
      <c r="HH913">
        <v>0</v>
      </c>
      <c r="HI913">
        <v>0</v>
      </c>
      <c r="HJ913">
        <v>0</v>
      </c>
      <c r="HK913">
        <v>0</v>
      </c>
      <c r="HL913">
        <v>6</v>
      </c>
      <c r="HM913">
        <v>0</v>
      </c>
      <c r="HN913">
        <v>0</v>
      </c>
      <c r="HO913">
        <v>0</v>
      </c>
      <c r="HP913">
        <v>1</v>
      </c>
      <c r="HQ913">
        <v>48</v>
      </c>
      <c r="HR913">
        <v>0</v>
      </c>
      <c r="HS913">
        <v>0</v>
      </c>
      <c r="HT913">
        <v>0</v>
      </c>
      <c r="HU913">
        <v>0</v>
      </c>
      <c r="HV913">
        <v>0</v>
      </c>
      <c r="HW913">
        <v>0</v>
      </c>
      <c r="HX913">
        <v>0</v>
      </c>
      <c r="HY913">
        <v>0</v>
      </c>
      <c r="HZ913">
        <v>0</v>
      </c>
      <c r="IA913">
        <v>0</v>
      </c>
      <c r="IB913">
        <v>0</v>
      </c>
      <c r="IC913">
        <v>0</v>
      </c>
      <c r="ID913">
        <v>0</v>
      </c>
      <c r="IE913">
        <v>0</v>
      </c>
    </row>
    <row r="914" spans="1:239">
      <c r="A914" t="s">
        <v>22</v>
      </c>
      <c r="B914" t="s">
        <v>1</v>
      </c>
      <c r="C914" t="str">
        <f>"066401"</f>
        <v>066401</v>
      </c>
      <c r="D914" t="s">
        <v>21</v>
      </c>
      <c r="E914">
        <v>24</v>
      </c>
      <c r="F914">
        <v>2211</v>
      </c>
      <c r="G914">
        <v>1710</v>
      </c>
      <c r="H914">
        <v>614</v>
      </c>
      <c r="I914">
        <v>1096</v>
      </c>
      <c r="J914">
        <v>0</v>
      </c>
      <c r="K914">
        <v>6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1096</v>
      </c>
      <c r="T914">
        <v>0</v>
      </c>
      <c r="U914">
        <v>0</v>
      </c>
      <c r="V914">
        <v>1096</v>
      </c>
      <c r="W914">
        <v>18</v>
      </c>
      <c r="X914">
        <v>14</v>
      </c>
      <c r="Y914">
        <v>4</v>
      </c>
      <c r="Z914">
        <v>0</v>
      </c>
      <c r="AA914">
        <v>1078</v>
      </c>
      <c r="AB914">
        <v>464</v>
      </c>
      <c r="AC914">
        <v>58</v>
      </c>
      <c r="AD914">
        <v>204</v>
      </c>
      <c r="AE914">
        <v>29</v>
      </c>
      <c r="AF914">
        <v>0</v>
      </c>
      <c r="AG914">
        <v>16</v>
      </c>
      <c r="AH914">
        <v>2</v>
      </c>
      <c r="AI914">
        <v>39</v>
      </c>
      <c r="AJ914">
        <v>2</v>
      </c>
      <c r="AK914">
        <v>37</v>
      </c>
      <c r="AL914">
        <v>4</v>
      </c>
      <c r="AM914">
        <v>6</v>
      </c>
      <c r="AN914">
        <v>8</v>
      </c>
      <c r="AO914">
        <v>2</v>
      </c>
      <c r="AP914">
        <v>5</v>
      </c>
      <c r="AQ914">
        <v>3</v>
      </c>
      <c r="AR914">
        <v>1</v>
      </c>
      <c r="AS914">
        <v>2</v>
      </c>
      <c r="AT914">
        <v>2</v>
      </c>
      <c r="AU914">
        <v>22</v>
      </c>
      <c r="AV914">
        <v>11</v>
      </c>
      <c r="AW914">
        <v>5</v>
      </c>
      <c r="AX914">
        <v>2</v>
      </c>
      <c r="AY914">
        <v>2</v>
      </c>
      <c r="AZ914">
        <v>2</v>
      </c>
      <c r="BA914">
        <v>464</v>
      </c>
      <c r="BB914">
        <v>166</v>
      </c>
      <c r="BC914">
        <v>32</v>
      </c>
      <c r="BD914">
        <v>16</v>
      </c>
      <c r="BE914">
        <v>40</v>
      </c>
      <c r="BF914">
        <v>6</v>
      </c>
      <c r="BG914">
        <v>1</v>
      </c>
      <c r="BH914">
        <v>3</v>
      </c>
      <c r="BI914">
        <v>13</v>
      </c>
      <c r="BJ914">
        <v>14</v>
      </c>
      <c r="BK914">
        <v>0</v>
      </c>
      <c r="BL914">
        <v>2</v>
      </c>
      <c r="BM914">
        <v>2</v>
      </c>
      <c r="BN914">
        <v>0</v>
      </c>
      <c r="BO914">
        <v>20</v>
      </c>
      <c r="BP914">
        <v>0</v>
      </c>
      <c r="BQ914">
        <v>2</v>
      </c>
      <c r="BR914">
        <v>1</v>
      </c>
      <c r="BS914">
        <v>4</v>
      </c>
      <c r="BT914">
        <v>2</v>
      </c>
      <c r="BU914">
        <v>0</v>
      </c>
      <c r="BV914">
        <v>3</v>
      </c>
      <c r="BW914">
        <v>3</v>
      </c>
      <c r="BX914">
        <v>1</v>
      </c>
      <c r="BY914">
        <v>0</v>
      </c>
      <c r="BZ914">
        <v>1</v>
      </c>
      <c r="CA914">
        <v>166</v>
      </c>
      <c r="CB914">
        <v>26</v>
      </c>
      <c r="CC914">
        <v>12</v>
      </c>
      <c r="CD914">
        <v>2</v>
      </c>
      <c r="CE914">
        <v>4</v>
      </c>
      <c r="CF914">
        <v>0</v>
      </c>
      <c r="CG914">
        <v>0</v>
      </c>
      <c r="CH914">
        <v>1</v>
      </c>
      <c r="CI914">
        <v>0</v>
      </c>
      <c r="CJ914">
        <v>0</v>
      </c>
      <c r="CK914">
        <v>1</v>
      </c>
      <c r="CL914">
        <v>0</v>
      </c>
      <c r="CM914">
        <v>0</v>
      </c>
      <c r="CN914">
        <v>3</v>
      </c>
      <c r="CO914">
        <v>3</v>
      </c>
      <c r="CP914">
        <v>0</v>
      </c>
      <c r="CQ914">
        <v>26</v>
      </c>
      <c r="CR914">
        <v>54</v>
      </c>
      <c r="CS914">
        <v>19</v>
      </c>
      <c r="CT914">
        <v>2</v>
      </c>
      <c r="CU914">
        <v>7</v>
      </c>
      <c r="CV914">
        <v>1</v>
      </c>
      <c r="CW914">
        <v>3</v>
      </c>
      <c r="CX914">
        <v>1</v>
      </c>
      <c r="CY914">
        <v>1</v>
      </c>
      <c r="CZ914">
        <v>6</v>
      </c>
      <c r="DA914">
        <v>2</v>
      </c>
      <c r="DB914">
        <v>2</v>
      </c>
      <c r="DC914">
        <v>1</v>
      </c>
      <c r="DD914">
        <v>0</v>
      </c>
      <c r="DE914">
        <v>2</v>
      </c>
      <c r="DF914">
        <v>1</v>
      </c>
      <c r="DG914">
        <v>0</v>
      </c>
      <c r="DH914">
        <v>0</v>
      </c>
      <c r="DI914">
        <v>0</v>
      </c>
      <c r="DJ914">
        <v>0</v>
      </c>
      <c r="DK914">
        <v>1</v>
      </c>
      <c r="DL914">
        <v>0</v>
      </c>
      <c r="DM914">
        <v>1</v>
      </c>
      <c r="DN914">
        <v>1</v>
      </c>
      <c r="DO914">
        <v>1</v>
      </c>
      <c r="DP914">
        <v>2</v>
      </c>
      <c r="DQ914">
        <v>54</v>
      </c>
      <c r="DR914">
        <v>57</v>
      </c>
      <c r="DS914">
        <v>8</v>
      </c>
      <c r="DT914">
        <v>2</v>
      </c>
      <c r="DU914">
        <v>22</v>
      </c>
      <c r="DV914">
        <v>0</v>
      </c>
      <c r="DW914">
        <v>2</v>
      </c>
      <c r="DX914">
        <v>0</v>
      </c>
      <c r="DY914">
        <v>0</v>
      </c>
      <c r="DZ914">
        <v>0</v>
      </c>
      <c r="EA914">
        <v>0</v>
      </c>
      <c r="EB914">
        <v>0</v>
      </c>
      <c r="EC914">
        <v>1</v>
      </c>
      <c r="ED914">
        <v>0</v>
      </c>
      <c r="EE914">
        <v>0</v>
      </c>
      <c r="EF914">
        <v>0</v>
      </c>
      <c r="EG914">
        <v>0</v>
      </c>
      <c r="EH914">
        <v>1</v>
      </c>
      <c r="EI914">
        <v>0</v>
      </c>
      <c r="EJ914">
        <v>9</v>
      </c>
      <c r="EK914">
        <v>1</v>
      </c>
      <c r="EL914">
        <v>0</v>
      </c>
      <c r="EM914">
        <v>0</v>
      </c>
      <c r="EN914">
        <v>1</v>
      </c>
      <c r="EO914">
        <v>0</v>
      </c>
      <c r="EP914">
        <v>10</v>
      </c>
      <c r="EQ914">
        <v>57</v>
      </c>
      <c r="ER914">
        <v>83</v>
      </c>
      <c r="ES914">
        <v>17</v>
      </c>
      <c r="ET914">
        <v>27</v>
      </c>
      <c r="EU914">
        <v>22</v>
      </c>
      <c r="EV914">
        <v>0</v>
      </c>
      <c r="EW914">
        <v>0</v>
      </c>
      <c r="EX914">
        <v>0</v>
      </c>
      <c r="EY914">
        <v>2</v>
      </c>
      <c r="EZ914">
        <v>1</v>
      </c>
      <c r="FA914">
        <v>2</v>
      </c>
      <c r="FB914">
        <v>1</v>
      </c>
      <c r="FC914">
        <v>1</v>
      </c>
      <c r="FD914">
        <v>0</v>
      </c>
      <c r="FE914">
        <v>0</v>
      </c>
      <c r="FF914">
        <v>2</v>
      </c>
      <c r="FG914">
        <v>0</v>
      </c>
      <c r="FH914">
        <v>1</v>
      </c>
      <c r="FI914">
        <v>0</v>
      </c>
      <c r="FJ914">
        <v>0</v>
      </c>
      <c r="FK914">
        <v>0</v>
      </c>
      <c r="FL914">
        <v>0</v>
      </c>
      <c r="FM914">
        <v>2</v>
      </c>
      <c r="FN914">
        <v>0</v>
      </c>
      <c r="FO914">
        <v>1</v>
      </c>
      <c r="FP914">
        <v>4</v>
      </c>
      <c r="FQ914">
        <v>83</v>
      </c>
      <c r="FR914">
        <v>142</v>
      </c>
      <c r="FS914">
        <v>78</v>
      </c>
      <c r="FT914">
        <v>11</v>
      </c>
      <c r="FU914">
        <v>2</v>
      </c>
      <c r="FV914">
        <v>1</v>
      </c>
      <c r="FW914">
        <v>0</v>
      </c>
      <c r="FX914">
        <v>6</v>
      </c>
      <c r="FY914">
        <v>7</v>
      </c>
      <c r="FZ914">
        <v>0</v>
      </c>
      <c r="GA914">
        <v>2</v>
      </c>
      <c r="GB914">
        <v>7</v>
      </c>
      <c r="GC914">
        <v>1</v>
      </c>
      <c r="GD914">
        <v>0</v>
      </c>
      <c r="GE914">
        <v>0</v>
      </c>
      <c r="GF914">
        <v>4</v>
      </c>
      <c r="GG914">
        <v>4</v>
      </c>
      <c r="GH914">
        <v>2</v>
      </c>
      <c r="GI914">
        <v>3</v>
      </c>
      <c r="GJ914">
        <v>1</v>
      </c>
      <c r="GK914">
        <v>2</v>
      </c>
      <c r="GL914">
        <v>3</v>
      </c>
      <c r="GM914">
        <v>1</v>
      </c>
      <c r="GN914">
        <v>0</v>
      </c>
      <c r="GO914">
        <v>4</v>
      </c>
      <c r="GP914">
        <v>3</v>
      </c>
      <c r="GQ914">
        <v>142</v>
      </c>
      <c r="GR914">
        <v>85</v>
      </c>
      <c r="GS914">
        <v>15</v>
      </c>
      <c r="GT914">
        <v>47</v>
      </c>
      <c r="GU914">
        <v>3</v>
      </c>
      <c r="GV914">
        <v>2</v>
      </c>
      <c r="GW914">
        <v>0</v>
      </c>
      <c r="GX914">
        <v>3</v>
      </c>
      <c r="GY914">
        <v>1</v>
      </c>
      <c r="GZ914">
        <v>0</v>
      </c>
      <c r="HA914">
        <v>0</v>
      </c>
      <c r="HB914">
        <v>0</v>
      </c>
      <c r="HC914">
        <v>1</v>
      </c>
      <c r="HD914">
        <v>0</v>
      </c>
      <c r="HE914">
        <v>0</v>
      </c>
      <c r="HF914">
        <v>2</v>
      </c>
      <c r="HG914">
        <v>0</v>
      </c>
      <c r="HH914">
        <v>0</v>
      </c>
      <c r="HI914">
        <v>2</v>
      </c>
      <c r="HJ914">
        <v>0</v>
      </c>
      <c r="HK914">
        <v>0</v>
      </c>
      <c r="HL914">
        <v>5</v>
      </c>
      <c r="HM914">
        <v>1</v>
      </c>
      <c r="HN914">
        <v>0</v>
      </c>
      <c r="HO914">
        <v>1</v>
      </c>
      <c r="HP914">
        <v>2</v>
      </c>
      <c r="HQ914">
        <v>85</v>
      </c>
      <c r="HR914">
        <v>1</v>
      </c>
      <c r="HS914">
        <v>0</v>
      </c>
      <c r="HT914">
        <v>0</v>
      </c>
      <c r="HU914">
        <v>0</v>
      </c>
      <c r="HV914">
        <v>0</v>
      </c>
      <c r="HW914">
        <v>0</v>
      </c>
      <c r="HX914">
        <v>0</v>
      </c>
      <c r="HY914">
        <v>1</v>
      </c>
      <c r="HZ914">
        <v>0</v>
      </c>
      <c r="IA914">
        <v>0</v>
      </c>
      <c r="IB914">
        <v>0</v>
      </c>
      <c r="IC914">
        <v>0</v>
      </c>
      <c r="ID914">
        <v>0</v>
      </c>
      <c r="IE914">
        <v>1</v>
      </c>
    </row>
    <row r="915" spans="1:239">
      <c r="A915" t="s">
        <v>20</v>
      </c>
      <c r="B915" t="s">
        <v>1</v>
      </c>
      <c r="C915" t="str">
        <f>"066401"</f>
        <v>066401</v>
      </c>
      <c r="D915" t="s">
        <v>19</v>
      </c>
      <c r="E915">
        <v>25</v>
      </c>
      <c r="F915">
        <v>1840</v>
      </c>
      <c r="G915">
        <v>1430</v>
      </c>
      <c r="H915">
        <v>569</v>
      </c>
      <c r="I915">
        <v>861</v>
      </c>
      <c r="J915">
        <v>1</v>
      </c>
      <c r="K915">
        <v>9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861</v>
      </c>
      <c r="T915">
        <v>0</v>
      </c>
      <c r="U915">
        <v>0</v>
      </c>
      <c r="V915">
        <v>861</v>
      </c>
      <c r="W915">
        <v>12</v>
      </c>
      <c r="X915">
        <v>7</v>
      </c>
      <c r="Y915">
        <v>2</v>
      </c>
      <c r="Z915">
        <v>0</v>
      </c>
      <c r="AA915">
        <v>849</v>
      </c>
      <c r="AB915">
        <v>374</v>
      </c>
      <c r="AC915">
        <v>44</v>
      </c>
      <c r="AD915">
        <v>157</v>
      </c>
      <c r="AE915">
        <v>16</v>
      </c>
      <c r="AF915">
        <v>1</v>
      </c>
      <c r="AG915">
        <v>13</v>
      </c>
      <c r="AH915">
        <v>1</v>
      </c>
      <c r="AI915">
        <v>41</v>
      </c>
      <c r="AJ915">
        <v>2</v>
      </c>
      <c r="AK915">
        <v>39</v>
      </c>
      <c r="AL915">
        <v>7</v>
      </c>
      <c r="AM915">
        <v>3</v>
      </c>
      <c r="AN915">
        <v>4</v>
      </c>
      <c r="AO915">
        <v>0</v>
      </c>
      <c r="AP915">
        <v>8</v>
      </c>
      <c r="AQ915">
        <v>2</v>
      </c>
      <c r="AR915">
        <v>1</v>
      </c>
      <c r="AS915">
        <v>0</v>
      </c>
      <c r="AT915">
        <v>1</v>
      </c>
      <c r="AU915">
        <v>9</v>
      </c>
      <c r="AV915">
        <v>1</v>
      </c>
      <c r="AW915">
        <v>3</v>
      </c>
      <c r="AX915">
        <v>12</v>
      </c>
      <c r="AY915">
        <v>4</v>
      </c>
      <c r="AZ915">
        <v>5</v>
      </c>
      <c r="BA915">
        <v>374</v>
      </c>
      <c r="BB915">
        <v>155</v>
      </c>
      <c r="BC915">
        <v>19</v>
      </c>
      <c r="BD915">
        <v>9</v>
      </c>
      <c r="BE915">
        <v>51</v>
      </c>
      <c r="BF915">
        <v>6</v>
      </c>
      <c r="BG915">
        <v>3</v>
      </c>
      <c r="BH915">
        <v>2</v>
      </c>
      <c r="BI915">
        <v>12</v>
      </c>
      <c r="BJ915">
        <v>16</v>
      </c>
      <c r="BK915">
        <v>0</v>
      </c>
      <c r="BL915">
        <v>0</v>
      </c>
      <c r="BM915">
        <v>0</v>
      </c>
      <c r="BN915">
        <v>2</v>
      </c>
      <c r="BO915">
        <v>7</v>
      </c>
      <c r="BP915">
        <v>0</v>
      </c>
      <c r="BQ915">
        <v>10</v>
      </c>
      <c r="BR915">
        <v>2</v>
      </c>
      <c r="BS915">
        <v>4</v>
      </c>
      <c r="BT915">
        <v>0</v>
      </c>
      <c r="BU915">
        <v>1</v>
      </c>
      <c r="BV915">
        <v>0</v>
      </c>
      <c r="BW915">
        <v>6</v>
      </c>
      <c r="BX915">
        <v>3</v>
      </c>
      <c r="BY915">
        <v>0</v>
      </c>
      <c r="BZ915">
        <v>2</v>
      </c>
      <c r="CA915">
        <v>155</v>
      </c>
      <c r="CB915">
        <v>17</v>
      </c>
      <c r="CC915">
        <v>9</v>
      </c>
      <c r="CD915">
        <v>0</v>
      </c>
      <c r="CE915">
        <v>2</v>
      </c>
      <c r="CF915">
        <v>0</v>
      </c>
      <c r="CG915">
        <v>3</v>
      </c>
      <c r="CH915">
        <v>0</v>
      </c>
      <c r="CI915">
        <v>0</v>
      </c>
      <c r="CJ915">
        <v>0</v>
      </c>
      <c r="CK915">
        <v>0</v>
      </c>
      <c r="CL915">
        <v>1</v>
      </c>
      <c r="CM915">
        <v>1</v>
      </c>
      <c r="CN915">
        <v>0</v>
      </c>
      <c r="CO915">
        <v>0</v>
      </c>
      <c r="CP915">
        <v>1</v>
      </c>
      <c r="CQ915">
        <v>17</v>
      </c>
      <c r="CR915">
        <v>42</v>
      </c>
      <c r="CS915">
        <v>21</v>
      </c>
      <c r="CT915">
        <v>0</v>
      </c>
      <c r="CU915">
        <v>4</v>
      </c>
      <c r="CV915">
        <v>5</v>
      </c>
      <c r="CW915">
        <v>1</v>
      </c>
      <c r="CX915">
        <v>3</v>
      </c>
      <c r="CY915">
        <v>0</v>
      </c>
      <c r="CZ915">
        <v>0</v>
      </c>
      <c r="DA915">
        <v>1</v>
      </c>
      <c r="DB915">
        <v>1</v>
      </c>
      <c r="DC915">
        <v>0</v>
      </c>
      <c r="DD915">
        <v>0</v>
      </c>
      <c r="DE915">
        <v>0</v>
      </c>
      <c r="DF915">
        <v>0</v>
      </c>
      <c r="DG915">
        <v>0</v>
      </c>
      <c r="DH915">
        <v>0</v>
      </c>
      <c r="DI915">
        <v>0</v>
      </c>
      <c r="DJ915">
        <v>1</v>
      </c>
      <c r="DK915">
        <v>0</v>
      </c>
      <c r="DL915">
        <v>0</v>
      </c>
      <c r="DM915">
        <v>1</v>
      </c>
      <c r="DN915">
        <v>0</v>
      </c>
      <c r="DO915">
        <v>2</v>
      </c>
      <c r="DP915">
        <v>2</v>
      </c>
      <c r="DQ915">
        <v>42</v>
      </c>
      <c r="DR915">
        <v>27</v>
      </c>
      <c r="DS915">
        <v>7</v>
      </c>
      <c r="DT915">
        <v>0</v>
      </c>
      <c r="DU915">
        <v>9</v>
      </c>
      <c r="DV915">
        <v>0</v>
      </c>
      <c r="DW915">
        <v>0</v>
      </c>
      <c r="DX915">
        <v>1</v>
      </c>
      <c r="DY915">
        <v>0</v>
      </c>
      <c r="DZ915">
        <v>0</v>
      </c>
      <c r="EA915">
        <v>0</v>
      </c>
      <c r="EB915">
        <v>0</v>
      </c>
      <c r="EC915">
        <v>0</v>
      </c>
      <c r="ED915">
        <v>0</v>
      </c>
      <c r="EE915">
        <v>0</v>
      </c>
      <c r="EF915">
        <v>0</v>
      </c>
      <c r="EG915">
        <v>1</v>
      </c>
      <c r="EH915">
        <v>0</v>
      </c>
      <c r="EI915">
        <v>0</v>
      </c>
      <c r="EJ915">
        <v>3</v>
      </c>
      <c r="EK915">
        <v>1</v>
      </c>
      <c r="EL915">
        <v>0</v>
      </c>
      <c r="EM915">
        <v>0</v>
      </c>
      <c r="EN915">
        <v>0</v>
      </c>
      <c r="EO915">
        <v>1</v>
      </c>
      <c r="EP915">
        <v>4</v>
      </c>
      <c r="EQ915">
        <v>27</v>
      </c>
      <c r="ER915">
        <v>82</v>
      </c>
      <c r="ES915">
        <v>17</v>
      </c>
      <c r="ET915">
        <v>21</v>
      </c>
      <c r="EU915">
        <v>17</v>
      </c>
      <c r="EV915">
        <v>1</v>
      </c>
      <c r="EW915">
        <v>1</v>
      </c>
      <c r="EX915">
        <v>2</v>
      </c>
      <c r="EY915">
        <v>1</v>
      </c>
      <c r="EZ915">
        <v>1</v>
      </c>
      <c r="FA915">
        <v>1</v>
      </c>
      <c r="FB915">
        <v>1</v>
      </c>
      <c r="FC915">
        <v>2</v>
      </c>
      <c r="FD915">
        <v>1</v>
      </c>
      <c r="FE915">
        <v>0</v>
      </c>
      <c r="FF915">
        <v>2</v>
      </c>
      <c r="FG915">
        <v>0</v>
      </c>
      <c r="FH915">
        <v>1</v>
      </c>
      <c r="FI915">
        <v>0</v>
      </c>
      <c r="FJ915">
        <v>2</v>
      </c>
      <c r="FK915">
        <v>0</v>
      </c>
      <c r="FL915">
        <v>0</v>
      </c>
      <c r="FM915">
        <v>4</v>
      </c>
      <c r="FN915">
        <v>1</v>
      </c>
      <c r="FO915">
        <v>4</v>
      </c>
      <c r="FP915">
        <v>2</v>
      </c>
      <c r="FQ915">
        <v>82</v>
      </c>
      <c r="FR915">
        <v>99</v>
      </c>
      <c r="FS915">
        <v>58</v>
      </c>
      <c r="FT915">
        <v>6</v>
      </c>
      <c r="FU915">
        <v>3</v>
      </c>
      <c r="FV915">
        <v>0</v>
      </c>
      <c r="FW915">
        <v>1</v>
      </c>
      <c r="FX915">
        <v>7</v>
      </c>
      <c r="FY915">
        <v>3</v>
      </c>
      <c r="FZ915">
        <v>0</v>
      </c>
      <c r="GA915">
        <v>1</v>
      </c>
      <c r="GB915">
        <v>3</v>
      </c>
      <c r="GC915">
        <v>0</v>
      </c>
      <c r="GD915">
        <v>0</v>
      </c>
      <c r="GE915">
        <v>1</v>
      </c>
      <c r="GF915">
        <v>4</v>
      </c>
      <c r="GG915">
        <v>4</v>
      </c>
      <c r="GH915">
        <v>1</v>
      </c>
      <c r="GI915">
        <v>1</v>
      </c>
      <c r="GJ915">
        <v>1</v>
      </c>
      <c r="GK915">
        <v>0</v>
      </c>
      <c r="GL915">
        <v>0</v>
      </c>
      <c r="GM915">
        <v>1</v>
      </c>
      <c r="GN915">
        <v>0</v>
      </c>
      <c r="GO915">
        <v>2</v>
      </c>
      <c r="GP915">
        <v>2</v>
      </c>
      <c r="GQ915">
        <v>99</v>
      </c>
      <c r="GR915">
        <v>52</v>
      </c>
      <c r="GS915">
        <v>5</v>
      </c>
      <c r="GT915">
        <v>26</v>
      </c>
      <c r="GU915">
        <v>0</v>
      </c>
      <c r="GV915">
        <v>0</v>
      </c>
      <c r="GW915">
        <v>0</v>
      </c>
      <c r="GX915">
        <v>2</v>
      </c>
      <c r="GY915">
        <v>1</v>
      </c>
      <c r="GZ915">
        <v>2</v>
      </c>
      <c r="HA915">
        <v>0</v>
      </c>
      <c r="HB915">
        <v>1</v>
      </c>
      <c r="HC915">
        <v>0</v>
      </c>
      <c r="HD915">
        <v>2</v>
      </c>
      <c r="HE915">
        <v>0</v>
      </c>
      <c r="HF915">
        <v>0</v>
      </c>
      <c r="HG915">
        <v>0</v>
      </c>
      <c r="HH915">
        <v>0</v>
      </c>
      <c r="HI915">
        <v>5</v>
      </c>
      <c r="HJ915">
        <v>1</v>
      </c>
      <c r="HK915">
        <v>0</v>
      </c>
      <c r="HL915">
        <v>4</v>
      </c>
      <c r="HM915">
        <v>0</v>
      </c>
      <c r="HN915">
        <v>2</v>
      </c>
      <c r="HO915">
        <v>1</v>
      </c>
      <c r="HP915">
        <v>0</v>
      </c>
      <c r="HQ915">
        <v>52</v>
      </c>
      <c r="HR915">
        <v>1</v>
      </c>
      <c r="HS915">
        <v>0</v>
      </c>
      <c r="HT915">
        <v>1</v>
      </c>
      <c r="HU915">
        <v>0</v>
      </c>
      <c r="HV915">
        <v>0</v>
      </c>
      <c r="HW915">
        <v>0</v>
      </c>
      <c r="HX915">
        <v>0</v>
      </c>
      <c r="HY915">
        <v>0</v>
      </c>
      <c r="HZ915">
        <v>0</v>
      </c>
      <c r="IA915">
        <v>0</v>
      </c>
      <c r="IB915">
        <v>0</v>
      </c>
      <c r="IC915">
        <v>0</v>
      </c>
      <c r="ID915">
        <v>0</v>
      </c>
      <c r="IE915">
        <v>1</v>
      </c>
    </row>
    <row r="916" spans="1:239">
      <c r="A916" t="s">
        <v>18</v>
      </c>
      <c r="B916" t="s">
        <v>1</v>
      </c>
      <c r="C916" t="str">
        <f>"066401"</f>
        <v>066401</v>
      </c>
      <c r="D916" t="s">
        <v>17</v>
      </c>
      <c r="E916">
        <v>26</v>
      </c>
      <c r="F916">
        <v>2200</v>
      </c>
      <c r="G916">
        <v>1710</v>
      </c>
      <c r="H916">
        <v>701</v>
      </c>
      <c r="I916">
        <v>1009</v>
      </c>
      <c r="J916">
        <v>0</v>
      </c>
      <c r="K916">
        <v>8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1009</v>
      </c>
      <c r="T916">
        <v>0</v>
      </c>
      <c r="U916">
        <v>0</v>
      </c>
      <c r="V916">
        <v>1009</v>
      </c>
      <c r="W916">
        <v>22</v>
      </c>
      <c r="X916">
        <v>16</v>
      </c>
      <c r="Y916">
        <v>6</v>
      </c>
      <c r="Z916">
        <v>0</v>
      </c>
      <c r="AA916">
        <v>987</v>
      </c>
      <c r="AB916">
        <v>379</v>
      </c>
      <c r="AC916">
        <v>43</v>
      </c>
      <c r="AD916">
        <v>190</v>
      </c>
      <c r="AE916">
        <v>8</v>
      </c>
      <c r="AF916">
        <v>0</v>
      </c>
      <c r="AG916">
        <v>9</v>
      </c>
      <c r="AH916">
        <v>0</v>
      </c>
      <c r="AI916">
        <v>36</v>
      </c>
      <c r="AJ916">
        <v>5</v>
      </c>
      <c r="AK916">
        <v>35</v>
      </c>
      <c r="AL916">
        <v>3</v>
      </c>
      <c r="AM916">
        <v>3</v>
      </c>
      <c r="AN916">
        <v>2</v>
      </c>
      <c r="AO916">
        <v>0</v>
      </c>
      <c r="AP916">
        <v>5</v>
      </c>
      <c r="AQ916">
        <v>2</v>
      </c>
      <c r="AR916">
        <v>3</v>
      </c>
      <c r="AS916">
        <v>2</v>
      </c>
      <c r="AT916">
        <v>1</v>
      </c>
      <c r="AU916">
        <v>6</v>
      </c>
      <c r="AV916">
        <v>14</v>
      </c>
      <c r="AW916">
        <v>0</v>
      </c>
      <c r="AX916">
        <v>5</v>
      </c>
      <c r="AY916">
        <v>3</v>
      </c>
      <c r="AZ916">
        <v>4</v>
      </c>
      <c r="BA916">
        <v>379</v>
      </c>
      <c r="BB916">
        <v>184</v>
      </c>
      <c r="BC916">
        <v>23</v>
      </c>
      <c r="BD916">
        <v>14</v>
      </c>
      <c r="BE916">
        <v>59</v>
      </c>
      <c r="BF916">
        <v>1</v>
      </c>
      <c r="BG916">
        <v>4</v>
      </c>
      <c r="BH916">
        <v>3</v>
      </c>
      <c r="BI916">
        <v>15</v>
      </c>
      <c r="BJ916">
        <v>27</v>
      </c>
      <c r="BK916">
        <v>1</v>
      </c>
      <c r="BL916">
        <v>2</v>
      </c>
      <c r="BM916">
        <v>0</v>
      </c>
      <c r="BN916">
        <v>1</v>
      </c>
      <c r="BO916">
        <v>16</v>
      </c>
      <c r="BP916">
        <v>2</v>
      </c>
      <c r="BQ916">
        <v>7</v>
      </c>
      <c r="BR916">
        <v>2</v>
      </c>
      <c r="BS916">
        <v>0</v>
      </c>
      <c r="BT916">
        <v>1</v>
      </c>
      <c r="BU916">
        <v>1</v>
      </c>
      <c r="BV916">
        <v>0</v>
      </c>
      <c r="BW916">
        <v>3</v>
      </c>
      <c r="BX916">
        <v>1</v>
      </c>
      <c r="BY916">
        <v>0</v>
      </c>
      <c r="BZ916">
        <v>1</v>
      </c>
      <c r="CA916">
        <v>184</v>
      </c>
      <c r="CB916">
        <v>30</v>
      </c>
      <c r="CC916">
        <v>14</v>
      </c>
      <c r="CD916">
        <v>3</v>
      </c>
      <c r="CE916">
        <v>6</v>
      </c>
      <c r="CF916">
        <v>0</v>
      </c>
      <c r="CG916">
        <v>2</v>
      </c>
      <c r="CH916">
        <v>1</v>
      </c>
      <c r="CI916">
        <v>1</v>
      </c>
      <c r="CJ916">
        <v>2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1</v>
      </c>
      <c r="CQ916">
        <v>30</v>
      </c>
      <c r="CR916">
        <v>54</v>
      </c>
      <c r="CS916">
        <v>28</v>
      </c>
      <c r="CT916">
        <v>3</v>
      </c>
      <c r="CU916">
        <v>2</v>
      </c>
      <c r="CV916">
        <v>3</v>
      </c>
      <c r="CW916">
        <v>0</v>
      </c>
      <c r="CX916">
        <v>1</v>
      </c>
      <c r="CY916">
        <v>1</v>
      </c>
      <c r="CZ916">
        <v>4</v>
      </c>
      <c r="DA916">
        <v>0</v>
      </c>
      <c r="DB916">
        <v>0</v>
      </c>
      <c r="DC916">
        <v>2</v>
      </c>
      <c r="DD916">
        <v>0</v>
      </c>
      <c r="DE916">
        <v>1</v>
      </c>
      <c r="DF916">
        <v>2</v>
      </c>
      <c r="DG916">
        <v>1</v>
      </c>
      <c r="DH916">
        <v>0</v>
      </c>
      <c r="DI916">
        <v>0</v>
      </c>
      <c r="DJ916">
        <v>0</v>
      </c>
      <c r="DK916">
        <v>0</v>
      </c>
      <c r="DL916">
        <v>1</v>
      </c>
      <c r="DM916">
        <v>1</v>
      </c>
      <c r="DN916">
        <v>0</v>
      </c>
      <c r="DO916">
        <v>2</v>
      </c>
      <c r="DP916">
        <v>2</v>
      </c>
      <c r="DQ916">
        <v>54</v>
      </c>
      <c r="DR916">
        <v>40</v>
      </c>
      <c r="DS916">
        <v>3</v>
      </c>
      <c r="DT916">
        <v>2</v>
      </c>
      <c r="DU916">
        <v>10</v>
      </c>
      <c r="DV916">
        <v>0</v>
      </c>
      <c r="DW916">
        <v>0</v>
      </c>
      <c r="DX916">
        <v>0</v>
      </c>
      <c r="DY916">
        <v>0</v>
      </c>
      <c r="DZ916">
        <v>1</v>
      </c>
      <c r="EA916">
        <v>0</v>
      </c>
      <c r="EB916">
        <v>0</v>
      </c>
      <c r="EC916">
        <v>1</v>
      </c>
      <c r="ED916">
        <v>0</v>
      </c>
      <c r="EE916">
        <v>1</v>
      </c>
      <c r="EF916">
        <v>0</v>
      </c>
      <c r="EG916">
        <v>0</v>
      </c>
      <c r="EH916">
        <v>0</v>
      </c>
      <c r="EI916">
        <v>1</v>
      </c>
      <c r="EJ916">
        <v>10</v>
      </c>
      <c r="EK916">
        <v>0</v>
      </c>
      <c r="EL916">
        <v>1</v>
      </c>
      <c r="EM916">
        <v>0</v>
      </c>
      <c r="EN916">
        <v>0</v>
      </c>
      <c r="EO916">
        <v>0</v>
      </c>
      <c r="EP916">
        <v>10</v>
      </c>
      <c r="EQ916">
        <v>40</v>
      </c>
      <c r="ER916">
        <v>105</v>
      </c>
      <c r="ES916">
        <v>28</v>
      </c>
      <c r="ET916">
        <v>29</v>
      </c>
      <c r="EU916">
        <v>21</v>
      </c>
      <c r="EV916">
        <v>1</v>
      </c>
      <c r="EW916">
        <v>2</v>
      </c>
      <c r="EX916">
        <v>0</v>
      </c>
      <c r="EY916">
        <v>0</v>
      </c>
      <c r="EZ916">
        <v>0</v>
      </c>
      <c r="FA916">
        <v>4</v>
      </c>
      <c r="FB916">
        <v>1</v>
      </c>
      <c r="FC916">
        <v>0</v>
      </c>
      <c r="FD916">
        <v>0</v>
      </c>
      <c r="FE916">
        <v>0</v>
      </c>
      <c r="FF916">
        <v>1</v>
      </c>
      <c r="FG916">
        <v>3</v>
      </c>
      <c r="FH916">
        <v>2</v>
      </c>
      <c r="FI916">
        <v>0</v>
      </c>
      <c r="FJ916">
        <v>0</v>
      </c>
      <c r="FK916">
        <v>1</v>
      </c>
      <c r="FL916">
        <v>0</v>
      </c>
      <c r="FM916">
        <v>2</v>
      </c>
      <c r="FN916">
        <v>0</v>
      </c>
      <c r="FO916">
        <v>0</v>
      </c>
      <c r="FP916">
        <v>10</v>
      </c>
      <c r="FQ916">
        <v>105</v>
      </c>
      <c r="FR916">
        <v>129</v>
      </c>
      <c r="FS916">
        <v>77</v>
      </c>
      <c r="FT916">
        <v>7</v>
      </c>
      <c r="FU916">
        <v>2</v>
      </c>
      <c r="FV916">
        <v>1</v>
      </c>
      <c r="FW916">
        <v>0</v>
      </c>
      <c r="FX916">
        <v>1</v>
      </c>
      <c r="FY916">
        <v>5</v>
      </c>
      <c r="FZ916">
        <v>1</v>
      </c>
      <c r="GA916">
        <v>1</v>
      </c>
      <c r="GB916">
        <v>13</v>
      </c>
      <c r="GC916">
        <v>0</v>
      </c>
      <c r="GD916">
        <v>0</v>
      </c>
      <c r="GE916">
        <v>1</v>
      </c>
      <c r="GF916">
        <v>7</v>
      </c>
      <c r="GG916">
        <v>0</v>
      </c>
      <c r="GH916">
        <v>0</v>
      </c>
      <c r="GI916">
        <v>4</v>
      </c>
      <c r="GJ916">
        <v>0</v>
      </c>
      <c r="GK916">
        <v>0</v>
      </c>
      <c r="GL916">
        <v>3</v>
      </c>
      <c r="GM916">
        <v>1</v>
      </c>
      <c r="GN916">
        <v>0</v>
      </c>
      <c r="GO916">
        <v>3</v>
      </c>
      <c r="GP916">
        <v>2</v>
      </c>
      <c r="GQ916">
        <v>129</v>
      </c>
      <c r="GR916">
        <v>64</v>
      </c>
      <c r="GS916">
        <v>15</v>
      </c>
      <c r="GT916">
        <v>27</v>
      </c>
      <c r="GU916">
        <v>3</v>
      </c>
      <c r="GV916">
        <v>1</v>
      </c>
      <c r="GW916">
        <v>1</v>
      </c>
      <c r="GX916">
        <v>0</v>
      </c>
      <c r="GY916">
        <v>0</v>
      </c>
      <c r="GZ916">
        <v>4</v>
      </c>
      <c r="HA916">
        <v>0</v>
      </c>
      <c r="HB916">
        <v>6</v>
      </c>
      <c r="HC916">
        <v>2</v>
      </c>
      <c r="HD916">
        <v>0</v>
      </c>
      <c r="HE916">
        <v>1</v>
      </c>
      <c r="HF916">
        <v>0</v>
      </c>
      <c r="HG916">
        <v>0</v>
      </c>
      <c r="HH916">
        <v>0</v>
      </c>
      <c r="HI916">
        <v>0</v>
      </c>
      <c r="HJ916">
        <v>0</v>
      </c>
      <c r="HK916">
        <v>0</v>
      </c>
      <c r="HL916">
        <v>2</v>
      </c>
      <c r="HM916">
        <v>1</v>
      </c>
      <c r="HN916">
        <v>0</v>
      </c>
      <c r="HO916">
        <v>0</v>
      </c>
      <c r="HP916">
        <v>1</v>
      </c>
      <c r="HQ916">
        <v>64</v>
      </c>
      <c r="HR916">
        <v>2</v>
      </c>
      <c r="HS916">
        <v>2</v>
      </c>
      <c r="HT916">
        <v>0</v>
      </c>
      <c r="HU916">
        <v>0</v>
      </c>
      <c r="HV916">
        <v>0</v>
      </c>
      <c r="HW916">
        <v>0</v>
      </c>
      <c r="HX916">
        <v>0</v>
      </c>
      <c r="HY916">
        <v>0</v>
      </c>
      <c r="HZ916">
        <v>0</v>
      </c>
      <c r="IA916">
        <v>0</v>
      </c>
      <c r="IB916">
        <v>0</v>
      </c>
      <c r="IC916">
        <v>0</v>
      </c>
      <c r="ID916">
        <v>0</v>
      </c>
      <c r="IE916">
        <v>2</v>
      </c>
    </row>
    <row r="917" spans="1:239">
      <c r="A917" t="s">
        <v>16</v>
      </c>
      <c r="B917" t="s">
        <v>1</v>
      </c>
      <c r="C917" t="str">
        <f>"066401"</f>
        <v>066401</v>
      </c>
      <c r="D917" t="s">
        <v>15</v>
      </c>
      <c r="E917">
        <v>27</v>
      </c>
      <c r="F917">
        <v>1969</v>
      </c>
      <c r="G917">
        <v>1540</v>
      </c>
      <c r="H917">
        <v>464</v>
      </c>
      <c r="I917">
        <v>1076</v>
      </c>
      <c r="J917">
        <v>3</v>
      </c>
      <c r="K917">
        <v>2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1076</v>
      </c>
      <c r="T917">
        <v>0</v>
      </c>
      <c r="U917">
        <v>0</v>
      </c>
      <c r="V917">
        <v>1076</v>
      </c>
      <c r="W917">
        <v>11</v>
      </c>
      <c r="X917">
        <v>4</v>
      </c>
      <c r="Y917">
        <v>7</v>
      </c>
      <c r="Z917">
        <v>0</v>
      </c>
      <c r="AA917">
        <v>1065</v>
      </c>
      <c r="AB917">
        <v>449</v>
      </c>
      <c r="AC917">
        <v>48</v>
      </c>
      <c r="AD917">
        <v>187</v>
      </c>
      <c r="AE917">
        <v>26</v>
      </c>
      <c r="AF917">
        <v>2</v>
      </c>
      <c r="AG917">
        <v>5</v>
      </c>
      <c r="AH917">
        <v>0</v>
      </c>
      <c r="AI917">
        <v>45</v>
      </c>
      <c r="AJ917">
        <v>2</v>
      </c>
      <c r="AK917">
        <v>51</v>
      </c>
      <c r="AL917">
        <v>14</v>
      </c>
      <c r="AM917">
        <v>8</v>
      </c>
      <c r="AN917">
        <v>7</v>
      </c>
      <c r="AO917">
        <v>0</v>
      </c>
      <c r="AP917">
        <v>7</v>
      </c>
      <c r="AQ917">
        <v>2</v>
      </c>
      <c r="AR917">
        <v>3</v>
      </c>
      <c r="AS917">
        <v>4</v>
      </c>
      <c r="AT917">
        <v>1</v>
      </c>
      <c r="AU917">
        <v>23</v>
      </c>
      <c r="AV917">
        <v>2</v>
      </c>
      <c r="AW917">
        <v>0</v>
      </c>
      <c r="AX917">
        <v>5</v>
      </c>
      <c r="AY917">
        <v>1</v>
      </c>
      <c r="AZ917">
        <v>6</v>
      </c>
      <c r="BA917">
        <v>449</v>
      </c>
      <c r="BB917">
        <v>202</v>
      </c>
      <c r="BC917">
        <v>30</v>
      </c>
      <c r="BD917">
        <v>30</v>
      </c>
      <c r="BE917">
        <v>46</v>
      </c>
      <c r="BF917">
        <v>1</v>
      </c>
      <c r="BG917">
        <v>2</v>
      </c>
      <c r="BH917">
        <v>4</v>
      </c>
      <c r="BI917">
        <v>15</v>
      </c>
      <c r="BJ917">
        <v>22</v>
      </c>
      <c r="BK917">
        <v>1</v>
      </c>
      <c r="BL917">
        <v>1</v>
      </c>
      <c r="BM917">
        <v>1</v>
      </c>
      <c r="BN917">
        <v>0</v>
      </c>
      <c r="BO917">
        <v>21</v>
      </c>
      <c r="BP917">
        <v>0</v>
      </c>
      <c r="BQ917">
        <v>2</v>
      </c>
      <c r="BR917">
        <v>2</v>
      </c>
      <c r="BS917">
        <v>2</v>
      </c>
      <c r="BT917">
        <v>0</v>
      </c>
      <c r="BU917">
        <v>1</v>
      </c>
      <c r="BV917">
        <v>1</v>
      </c>
      <c r="BW917">
        <v>17</v>
      </c>
      <c r="BX917">
        <v>1</v>
      </c>
      <c r="BY917">
        <v>1</v>
      </c>
      <c r="BZ917">
        <v>1</v>
      </c>
      <c r="CA917">
        <v>202</v>
      </c>
      <c r="CB917">
        <v>35</v>
      </c>
      <c r="CC917">
        <v>17</v>
      </c>
      <c r="CD917">
        <v>2</v>
      </c>
      <c r="CE917">
        <v>6</v>
      </c>
      <c r="CF917">
        <v>0</v>
      </c>
      <c r="CG917">
        <v>0</v>
      </c>
      <c r="CH917">
        <v>1</v>
      </c>
      <c r="CI917">
        <v>3</v>
      </c>
      <c r="CJ917">
        <v>1</v>
      </c>
      <c r="CK917">
        <v>0</v>
      </c>
      <c r="CL917">
        <v>1</v>
      </c>
      <c r="CM917">
        <v>1</v>
      </c>
      <c r="CN917">
        <v>1</v>
      </c>
      <c r="CO917">
        <v>1</v>
      </c>
      <c r="CP917">
        <v>1</v>
      </c>
      <c r="CQ917">
        <v>35</v>
      </c>
      <c r="CR917">
        <v>63</v>
      </c>
      <c r="CS917">
        <v>29</v>
      </c>
      <c r="CT917">
        <v>0</v>
      </c>
      <c r="CU917">
        <v>9</v>
      </c>
      <c r="CV917">
        <v>3</v>
      </c>
      <c r="CW917">
        <v>3</v>
      </c>
      <c r="CX917">
        <v>1</v>
      </c>
      <c r="CY917">
        <v>2</v>
      </c>
      <c r="CZ917">
        <v>3</v>
      </c>
      <c r="DA917">
        <v>2</v>
      </c>
      <c r="DB917">
        <v>1</v>
      </c>
      <c r="DC917">
        <v>1</v>
      </c>
      <c r="DD917">
        <v>1</v>
      </c>
      <c r="DE917">
        <v>0</v>
      </c>
      <c r="DF917">
        <v>2</v>
      </c>
      <c r="DG917">
        <v>0</v>
      </c>
      <c r="DH917">
        <v>0</v>
      </c>
      <c r="DI917">
        <v>1</v>
      </c>
      <c r="DJ917">
        <v>0</v>
      </c>
      <c r="DK917">
        <v>0</v>
      </c>
      <c r="DL917">
        <v>0</v>
      </c>
      <c r="DM917">
        <v>1</v>
      </c>
      <c r="DN917">
        <v>1</v>
      </c>
      <c r="DO917">
        <v>1</v>
      </c>
      <c r="DP917">
        <v>2</v>
      </c>
      <c r="DQ917">
        <v>63</v>
      </c>
      <c r="DR917">
        <v>58</v>
      </c>
      <c r="DS917">
        <v>15</v>
      </c>
      <c r="DT917">
        <v>0</v>
      </c>
      <c r="DU917">
        <v>28</v>
      </c>
      <c r="DV917">
        <v>0</v>
      </c>
      <c r="DW917">
        <v>2</v>
      </c>
      <c r="DX917">
        <v>0</v>
      </c>
      <c r="DY917">
        <v>0</v>
      </c>
      <c r="DZ917">
        <v>0</v>
      </c>
      <c r="EA917">
        <v>0</v>
      </c>
      <c r="EB917">
        <v>0</v>
      </c>
      <c r="EC917">
        <v>0</v>
      </c>
      <c r="ED917">
        <v>1</v>
      </c>
      <c r="EE917">
        <v>0</v>
      </c>
      <c r="EF917">
        <v>0</v>
      </c>
      <c r="EG917">
        <v>1</v>
      </c>
      <c r="EH917">
        <v>0</v>
      </c>
      <c r="EI917">
        <v>0</v>
      </c>
      <c r="EJ917">
        <v>4</v>
      </c>
      <c r="EK917">
        <v>1</v>
      </c>
      <c r="EL917">
        <v>0</v>
      </c>
      <c r="EM917">
        <v>0</v>
      </c>
      <c r="EN917">
        <v>3</v>
      </c>
      <c r="EO917">
        <v>0</v>
      </c>
      <c r="EP917">
        <v>3</v>
      </c>
      <c r="EQ917">
        <v>58</v>
      </c>
      <c r="ER917">
        <v>52</v>
      </c>
      <c r="ES917">
        <v>14</v>
      </c>
      <c r="ET917">
        <v>8</v>
      </c>
      <c r="EU917">
        <v>18</v>
      </c>
      <c r="EV917">
        <v>0</v>
      </c>
      <c r="EW917">
        <v>0</v>
      </c>
      <c r="EX917">
        <v>5</v>
      </c>
      <c r="EY917">
        <v>1</v>
      </c>
      <c r="EZ917">
        <v>0</v>
      </c>
      <c r="FA917">
        <v>0</v>
      </c>
      <c r="FB917">
        <v>0</v>
      </c>
      <c r="FC917">
        <v>0</v>
      </c>
      <c r="FD917">
        <v>1</v>
      </c>
      <c r="FE917">
        <v>0</v>
      </c>
      <c r="FF917">
        <v>1</v>
      </c>
      <c r="FG917">
        <v>0</v>
      </c>
      <c r="FH917">
        <v>0</v>
      </c>
      <c r="FI917">
        <v>1</v>
      </c>
      <c r="FJ917">
        <v>0</v>
      </c>
      <c r="FK917">
        <v>0</v>
      </c>
      <c r="FL917">
        <v>0</v>
      </c>
      <c r="FM917">
        <v>1</v>
      </c>
      <c r="FN917">
        <v>0</v>
      </c>
      <c r="FO917">
        <v>0</v>
      </c>
      <c r="FP917">
        <v>2</v>
      </c>
      <c r="FQ917">
        <v>52</v>
      </c>
      <c r="FR917">
        <v>109</v>
      </c>
      <c r="FS917">
        <v>62</v>
      </c>
      <c r="FT917">
        <v>6</v>
      </c>
      <c r="FU917">
        <v>2</v>
      </c>
      <c r="FV917">
        <v>1</v>
      </c>
      <c r="FW917">
        <v>0</v>
      </c>
      <c r="FX917">
        <v>9</v>
      </c>
      <c r="FY917">
        <v>4</v>
      </c>
      <c r="FZ917">
        <v>1</v>
      </c>
      <c r="GA917">
        <v>0</v>
      </c>
      <c r="GB917">
        <v>6</v>
      </c>
      <c r="GC917">
        <v>0</v>
      </c>
      <c r="GD917">
        <v>0</v>
      </c>
      <c r="GE917">
        <v>1</v>
      </c>
      <c r="GF917">
        <v>3</v>
      </c>
      <c r="GG917">
        <v>1</v>
      </c>
      <c r="GH917">
        <v>4</v>
      </c>
      <c r="GI917">
        <v>1</v>
      </c>
      <c r="GJ917">
        <v>1</v>
      </c>
      <c r="GK917">
        <v>3</v>
      </c>
      <c r="GL917">
        <v>1</v>
      </c>
      <c r="GM917">
        <v>0</v>
      </c>
      <c r="GN917">
        <v>0</v>
      </c>
      <c r="GO917">
        <v>2</v>
      </c>
      <c r="GP917">
        <v>1</v>
      </c>
      <c r="GQ917">
        <v>109</v>
      </c>
      <c r="GR917">
        <v>97</v>
      </c>
      <c r="GS917">
        <v>19</v>
      </c>
      <c r="GT917">
        <v>61</v>
      </c>
      <c r="GU917">
        <v>2</v>
      </c>
      <c r="GV917">
        <v>0</v>
      </c>
      <c r="GW917">
        <v>1</v>
      </c>
      <c r="GX917">
        <v>0</v>
      </c>
      <c r="GY917">
        <v>0</v>
      </c>
      <c r="GZ917">
        <v>0</v>
      </c>
      <c r="HA917">
        <v>0</v>
      </c>
      <c r="HB917">
        <v>1</v>
      </c>
      <c r="HC917">
        <v>0</v>
      </c>
      <c r="HD917">
        <v>0</v>
      </c>
      <c r="HE917">
        <v>0</v>
      </c>
      <c r="HF917">
        <v>0</v>
      </c>
      <c r="HG917">
        <v>2</v>
      </c>
      <c r="HH917">
        <v>0</v>
      </c>
      <c r="HI917">
        <v>1</v>
      </c>
      <c r="HJ917">
        <v>0</v>
      </c>
      <c r="HK917">
        <v>0</v>
      </c>
      <c r="HL917">
        <v>9</v>
      </c>
      <c r="HM917">
        <v>0</v>
      </c>
      <c r="HN917">
        <v>0</v>
      </c>
      <c r="HO917">
        <v>0</v>
      </c>
      <c r="HP917">
        <v>1</v>
      </c>
      <c r="HQ917">
        <v>97</v>
      </c>
      <c r="HR917">
        <v>0</v>
      </c>
      <c r="HS917">
        <v>0</v>
      </c>
      <c r="HT917">
        <v>0</v>
      </c>
      <c r="HU917">
        <v>0</v>
      </c>
      <c r="HV917">
        <v>0</v>
      </c>
      <c r="HW917">
        <v>0</v>
      </c>
      <c r="HX917">
        <v>0</v>
      </c>
      <c r="HY917">
        <v>0</v>
      </c>
      <c r="HZ917">
        <v>0</v>
      </c>
      <c r="IA917">
        <v>0</v>
      </c>
      <c r="IB917">
        <v>0</v>
      </c>
      <c r="IC917">
        <v>0</v>
      </c>
      <c r="ID917">
        <v>0</v>
      </c>
      <c r="IE917">
        <v>0</v>
      </c>
    </row>
    <row r="918" spans="1:239">
      <c r="A918" t="s">
        <v>14</v>
      </c>
      <c r="B918" t="s">
        <v>1</v>
      </c>
      <c r="C918" t="str">
        <f>"066401"</f>
        <v>066401</v>
      </c>
      <c r="D918" t="s">
        <v>13</v>
      </c>
      <c r="E918">
        <v>28</v>
      </c>
      <c r="F918">
        <v>2151</v>
      </c>
      <c r="G918">
        <v>1650</v>
      </c>
      <c r="H918">
        <v>571</v>
      </c>
      <c r="I918">
        <v>1079</v>
      </c>
      <c r="J918">
        <v>1</v>
      </c>
      <c r="K918">
        <v>12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1079</v>
      </c>
      <c r="T918">
        <v>0</v>
      </c>
      <c r="U918">
        <v>0</v>
      </c>
      <c r="V918">
        <v>1079</v>
      </c>
      <c r="W918">
        <v>15</v>
      </c>
      <c r="X918">
        <v>10</v>
      </c>
      <c r="Y918">
        <v>5</v>
      </c>
      <c r="Z918">
        <v>0</v>
      </c>
      <c r="AA918">
        <v>1064</v>
      </c>
      <c r="AB918">
        <v>430</v>
      </c>
      <c r="AC918">
        <v>53</v>
      </c>
      <c r="AD918">
        <v>210</v>
      </c>
      <c r="AE918">
        <v>12</v>
      </c>
      <c r="AF918">
        <v>3</v>
      </c>
      <c r="AG918">
        <v>12</v>
      </c>
      <c r="AH918">
        <v>0</v>
      </c>
      <c r="AI918">
        <v>40</v>
      </c>
      <c r="AJ918">
        <v>3</v>
      </c>
      <c r="AK918">
        <v>31</v>
      </c>
      <c r="AL918">
        <v>4</v>
      </c>
      <c r="AM918">
        <v>3</v>
      </c>
      <c r="AN918">
        <v>2</v>
      </c>
      <c r="AO918">
        <v>2</v>
      </c>
      <c r="AP918">
        <v>6</v>
      </c>
      <c r="AQ918">
        <v>2</v>
      </c>
      <c r="AR918">
        <v>3</v>
      </c>
      <c r="AS918">
        <v>1</v>
      </c>
      <c r="AT918">
        <v>4</v>
      </c>
      <c r="AU918">
        <v>13</v>
      </c>
      <c r="AV918">
        <v>4</v>
      </c>
      <c r="AW918">
        <v>1</v>
      </c>
      <c r="AX918">
        <v>16</v>
      </c>
      <c r="AY918">
        <v>0</v>
      </c>
      <c r="AZ918">
        <v>5</v>
      </c>
      <c r="BA918">
        <v>430</v>
      </c>
      <c r="BB918">
        <v>177</v>
      </c>
      <c r="BC918">
        <v>35</v>
      </c>
      <c r="BD918">
        <v>12</v>
      </c>
      <c r="BE918">
        <v>54</v>
      </c>
      <c r="BF918">
        <v>4</v>
      </c>
      <c r="BG918">
        <v>3</v>
      </c>
      <c r="BH918">
        <v>2</v>
      </c>
      <c r="BI918">
        <v>11</v>
      </c>
      <c r="BJ918">
        <v>17</v>
      </c>
      <c r="BK918">
        <v>0</v>
      </c>
      <c r="BL918">
        <v>0</v>
      </c>
      <c r="BM918">
        <v>0</v>
      </c>
      <c r="BN918">
        <v>0</v>
      </c>
      <c r="BO918">
        <v>9</v>
      </c>
      <c r="BP918">
        <v>1</v>
      </c>
      <c r="BQ918">
        <v>9</v>
      </c>
      <c r="BR918">
        <v>3</v>
      </c>
      <c r="BS918">
        <v>0</v>
      </c>
      <c r="BT918">
        <v>0</v>
      </c>
      <c r="BU918">
        <v>0</v>
      </c>
      <c r="BV918">
        <v>4</v>
      </c>
      <c r="BW918">
        <v>7</v>
      </c>
      <c r="BX918">
        <v>4</v>
      </c>
      <c r="BY918">
        <v>0</v>
      </c>
      <c r="BZ918">
        <v>2</v>
      </c>
      <c r="CA918">
        <v>177</v>
      </c>
      <c r="CB918">
        <v>41</v>
      </c>
      <c r="CC918">
        <v>22</v>
      </c>
      <c r="CD918">
        <v>4</v>
      </c>
      <c r="CE918">
        <v>7</v>
      </c>
      <c r="CF918">
        <v>0</v>
      </c>
      <c r="CG918">
        <v>0</v>
      </c>
      <c r="CH918">
        <v>2</v>
      </c>
      <c r="CI918">
        <v>2</v>
      </c>
      <c r="CJ918">
        <v>1</v>
      </c>
      <c r="CK918">
        <v>0</v>
      </c>
      <c r="CL918">
        <v>0</v>
      </c>
      <c r="CM918">
        <v>0</v>
      </c>
      <c r="CN918">
        <v>0</v>
      </c>
      <c r="CO918">
        <v>1</v>
      </c>
      <c r="CP918">
        <v>2</v>
      </c>
      <c r="CQ918">
        <v>41</v>
      </c>
      <c r="CR918">
        <v>59</v>
      </c>
      <c r="CS918">
        <v>34</v>
      </c>
      <c r="CT918">
        <v>4</v>
      </c>
      <c r="CU918">
        <v>0</v>
      </c>
      <c r="CV918">
        <v>0</v>
      </c>
      <c r="CW918">
        <v>3</v>
      </c>
      <c r="CX918">
        <v>3</v>
      </c>
      <c r="CY918">
        <v>1</v>
      </c>
      <c r="CZ918">
        <v>4</v>
      </c>
      <c r="DA918">
        <v>1</v>
      </c>
      <c r="DB918">
        <v>0</v>
      </c>
      <c r="DC918">
        <v>0</v>
      </c>
      <c r="DD918">
        <v>1</v>
      </c>
      <c r="DE918">
        <v>0</v>
      </c>
      <c r="DF918">
        <v>1</v>
      </c>
      <c r="DG918">
        <v>2</v>
      </c>
      <c r="DH918">
        <v>2</v>
      </c>
      <c r="DI918">
        <v>1</v>
      </c>
      <c r="DJ918">
        <v>0</v>
      </c>
      <c r="DK918">
        <v>0</v>
      </c>
      <c r="DL918">
        <v>0</v>
      </c>
      <c r="DM918">
        <v>0</v>
      </c>
      <c r="DN918">
        <v>1</v>
      </c>
      <c r="DO918">
        <v>1</v>
      </c>
      <c r="DP918">
        <v>0</v>
      </c>
      <c r="DQ918">
        <v>59</v>
      </c>
      <c r="DR918">
        <v>62</v>
      </c>
      <c r="DS918">
        <v>9</v>
      </c>
      <c r="DT918">
        <v>2</v>
      </c>
      <c r="DU918">
        <v>19</v>
      </c>
      <c r="DV918">
        <v>3</v>
      </c>
      <c r="DW918">
        <v>0</v>
      </c>
      <c r="DX918">
        <v>0</v>
      </c>
      <c r="DY918">
        <v>0</v>
      </c>
      <c r="DZ918">
        <v>0</v>
      </c>
      <c r="EA918">
        <v>0</v>
      </c>
      <c r="EB918">
        <v>0</v>
      </c>
      <c r="EC918">
        <v>1</v>
      </c>
      <c r="ED918">
        <v>0</v>
      </c>
      <c r="EE918">
        <v>0</v>
      </c>
      <c r="EF918">
        <v>0</v>
      </c>
      <c r="EG918">
        <v>7</v>
      </c>
      <c r="EH918">
        <v>0</v>
      </c>
      <c r="EI918">
        <v>0</v>
      </c>
      <c r="EJ918">
        <v>8</v>
      </c>
      <c r="EK918">
        <v>0</v>
      </c>
      <c r="EL918">
        <v>0</v>
      </c>
      <c r="EM918">
        <v>0</v>
      </c>
      <c r="EN918">
        <v>1</v>
      </c>
      <c r="EO918">
        <v>2</v>
      </c>
      <c r="EP918">
        <v>10</v>
      </c>
      <c r="EQ918">
        <v>62</v>
      </c>
      <c r="ER918">
        <v>83</v>
      </c>
      <c r="ES918">
        <v>12</v>
      </c>
      <c r="ET918">
        <v>36</v>
      </c>
      <c r="EU918">
        <v>12</v>
      </c>
      <c r="EV918">
        <v>0</v>
      </c>
      <c r="EW918">
        <v>1</v>
      </c>
      <c r="EX918">
        <v>2</v>
      </c>
      <c r="EY918">
        <v>3</v>
      </c>
      <c r="EZ918">
        <v>0</v>
      </c>
      <c r="FA918">
        <v>4</v>
      </c>
      <c r="FB918">
        <v>1</v>
      </c>
      <c r="FC918">
        <v>1</v>
      </c>
      <c r="FD918">
        <v>3</v>
      </c>
      <c r="FE918">
        <v>0</v>
      </c>
      <c r="FF918">
        <v>1</v>
      </c>
      <c r="FG918">
        <v>0</v>
      </c>
      <c r="FH918">
        <v>2</v>
      </c>
      <c r="FI918">
        <v>0</v>
      </c>
      <c r="FJ918">
        <v>0</v>
      </c>
      <c r="FK918">
        <v>0</v>
      </c>
      <c r="FL918">
        <v>0</v>
      </c>
      <c r="FM918">
        <v>2</v>
      </c>
      <c r="FN918">
        <v>1</v>
      </c>
      <c r="FO918">
        <v>0</v>
      </c>
      <c r="FP918">
        <v>2</v>
      </c>
      <c r="FQ918">
        <v>83</v>
      </c>
      <c r="FR918">
        <v>142</v>
      </c>
      <c r="FS918">
        <v>67</v>
      </c>
      <c r="FT918">
        <v>18</v>
      </c>
      <c r="FU918">
        <v>1</v>
      </c>
      <c r="FV918">
        <v>0</v>
      </c>
      <c r="FW918">
        <v>1</v>
      </c>
      <c r="FX918">
        <v>2</v>
      </c>
      <c r="FY918">
        <v>8</v>
      </c>
      <c r="FZ918">
        <v>0</v>
      </c>
      <c r="GA918">
        <v>8</v>
      </c>
      <c r="GB918">
        <v>13</v>
      </c>
      <c r="GC918">
        <v>2</v>
      </c>
      <c r="GD918">
        <v>1</v>
      </c>
      <c r="GE918">
        <v>1</v>
      </c>
      <c r="GF918">
        <v>2</v>
      </c>
      <c r="GG918">
        <v>3</v>
      </c>
      <c r="GH918">
        <v>1</v>
      </c>
      <c r="GI918">
        <v>2</v>
      </c>
      <c r="GJ918">
        <v>2</v>
      </c>
      <c r="GK918">
        <v>3</v>
      </c>
      <c r="GL918">
        <v>0</v>
      </c>
      <c r="GM918">
        <v>1</v>
      </c>
      <c r="GN918">
        <v>0</v>
      </c>
      <c r="GO918">
        <v>5</v>
      </c>
      <c r="GP918">
        <v>1</v>
      </c>
      <c r="GQ918">
        <v>142</v>
      </c>
      <c r="GR918">
        <v>70</v>
      </c>
      <c r="GS918">
        <v>12</v>
      </c>
      <c r="GT918">
        <v>41</v>
      </c>
      <c r="GU918">
        <v>3</v>
      </c>
      <c r="GV918">
        <v>0</v>
      </c>
      <c r="GW918">
        <v>1</v>
      </c>
      <c r="GX918">
        <v>1</v>
      </c>
      <c r="GY918">
        <v>0</v>
      </c>
      <c r="GZ918">
        <v>1</v>
      </c>
      <c r="HA918">
        <v>0</v>
      </c>
      <c r="HB918">
        <v>0</v>
      </c>
      <c r="HC918">
        <v>0</v>
      </c>
      <c r="HD918">
        <v>0</v>
      </c>
      <c r="HE918">
        <v>0</v>
      </c>
      <c r="HF918">
        <v>0</v>
      </c>
      <c r="HG918">
        <v>1</v>
      </c>
      <c r="HH918">
        <v>0</v>
      </c>
      <c r="HI918">
        <v>0</v>
      </c>
      <c r="HJ918">
        <v>1</v>
      </c>
      <c r="HK918">
        <v>0</v>
      </c>
      <c r="HL918">
        <v>5</v>
      </c>
      <c r="HM918">
        <v>1</v>
      </c>
      <c r="HN918">
        <v>1</v>
      </c>
      <c r="HO918">
        <v>2</v>
      </c>
      <c r="HP918">
        <v>0</v>
      </c>
      <c r="HQ918">
        <v>70</v>
      </c>
      <c r="HR918">
        <v>0</v>
      </c>
      <c r="HS918">
        <v>0</v>
      </c>
      <c r="HT918">
        <v>0</v>
      </c>
      <c r="HU918">
        <v>0</v>
      </c>
      <c r="HV918">
        <v>0</v>
      </c>
      <c r="HW918">
        <v>0</v>
      </c>
      <c r="HX918">
        <v>0</v>
      </c>
      <c r="HY918">
        <v>0</v>
      </c>
      <c r="HZ918">
        <v>0</v>
      </c>
      <c r="IA918">
        <v>0</v>
      </c>
      <c r="IB918">
        <v>0</v>
      </c>
      <c r="IC918">
        <v>0</v>
      </c>
      <c r="ID918">
        <v>0</v>
      </c>
      <c r="IE918">
        <v>0</v>
      </c>
    </row>
    <row r="919" spans="1:239">
      <c r="A919" t="s">
        <v>12</v>
      </c>
      <c r="B919" t="s">
        <v>1</v>
      </c>
      <c r="C919" t="str">
        <f>"066401"</f>
        <v>066401</v>
      </c>
      <c r="D919" t="s">
        <v>11</v>
      </c>
      <c r="E919">
        <v>29</v>
      </c>
      <c r="F919">
        <v>1269</v>
      </c>
      <c r="G919">
        <v>970</v>
      </c>
      <c r="H919">
        <v>346</v>
      </c>
      <c r="I919">
        <v>624</v>
      </c>
      <c r="J919">
        <v>0</v>
      </c>
      <c r="K919">
        <v>4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624</v>
      </c>
      <c r="T919">
        <v>0</v>
      </c>
      <c r="U919">
        <v>0</v>
      </c>
      <c r="V919">
        <v>624</v>
      </c>
      <c r="W919">
        <v>16</v>
      </c>
      <c r="X919">
        <v>10</v>
      </c>
      <c r="Y919">
        <v>5</v>
      </c>
      <c r="Z919">
        <v>0</v>
      </c>
      <c r="AA919">
        <v>608</v>
      </c>
      <c r="AB919">
        <v>294</v>
      </c>
      <c r="AC919">
        <v>30</v>
      </c>
      <c r="AD919">
        <v>165</v>
      </c>
      <c r="AE919">
        <v>11</v>
      </c>
      <c r="AF919">
        <v>0</v>
      </c>
      <c r="AG919">
        <v>4</v>
      </c>
      <c r="AH919">
        <v>0</v>
      </c>
      <c r="AI919">
        <v>22</v>
      </c>
      <c r="AJ919">
        <v>2</v>
      </c>
      <c r="AK919">
        <v>21</v>
      </c>
      <c r="AL919">
        <v>2</v>
      </c>
      <c r="AM919">
        <v>3</v>
      </c>
      <c r="AN919">
        <v>1</v>
      </c>
      <c r="AO919">
        <v>3</v>
      </c>
      <c r="AP919">
        <v>0</v>
      </c>
      <c r="AQ919">
        <v>1</v>
      </c>
      <c r="AR919">
        <v>1</v>
      </c>
      <c r="AS919">
        <v>0</v>
      </c>
      <c r="AT919">
        <v>0</v>
      </c>
      <c r="AU919">
        <v>17</v>
      </c>
      <c r="AV919">
        <v>2</v>
      </c>
      <c r="AW919">
        <v>1</v>
      </c>
      <c r="AX919">
        <v>5</v>
      </c>
      <c r="AY919">
        <v>1</v>
      </c>
      <c r="AZ919">
        <v>2</v>
      </c>
      <c r="BA919">
        <v>294</v>
      </c>
      <c r="BB919">
        <v>106</v>
      </c>
      <c r="BC919">
        <v>11</v>
      </c>
      <c r="BD919">
        <v>3</v>
      </c>
      <c r="BE919">
        <v>19</v>
      </c>
      <c r="BF919">
        <v>1</v>
      </c>
      <c r="BG919">
        <v>0</v>
      </c>
      <c r="BH919">
        <v>0</v>
      </c>
      <c r="BI919">
        <v>8</v>
      </c>
      <c r="BJ919">
        <v>19</v>
      </c>
      <c r="BK919">
        <v>0</v>
      </c>
      <c r="BL919">
        <v>0</v>
      </c>
      <c r="BM919">
        <v>1</v>
      </c>
      <c r="BN919">
        <v>0</v>
      </c>
      <c r="BO919">
        <v>23</v>
      </c>
      <c r="BP919">
        <v>0</v>
      </c>
      <c r="BQ919">
        <v>8</v>
      </c>
      <c r="BR919">
        <v>0</v>
      </c>
      <c r="BS919">
        <v>0</v>
      </c>
      <c r="BT919">
        <v>1</v>
      </c>
      <c r="BU919">
        <v>0</v>
      </c>
      <c r="BV919">
        <v>0</v>
      </c>
      <c r="BW919">
        <v>5</v>
      </c>
      <c r="BX919">
        <v>3</v>
      </c>
      <c r="BY919">
        <v>2</v>
      </c>
      <c r="BZ919">
        <v>2</v>
      </c>
      <c r="CA919">
        <v>106</v>
      </c>
      <c r="CB919">
        <v>13</v>
      </c>
      <c r="CC919">
        <v>7</v>
      </c>
      <c r="CD919">
        <v>0</v>
      </c>
      <c r="CE919">
        <v>2</v>
      </c>
      <c r="CF919">
        <v>0</v>
      </c>
      <c r="CG919">
        <v>0</v>
      </c>
      <c r="CH919">
        <v>0</v>
      </c>
      <c r="CI919">
        <v>1</v>
      </c>
      <c r="CJ919">
        <v>2</v>
      </c>
      <c r="CK919">
        <v>1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13</v>
      </c>
      <c r="CR919">
        <v>30</v>
      </c>
      <c r="CS919">
        <v>13</v>
      </c>
      <c r="CT919">
        <v>1</v>
      </c>
      <c r="CU919">
        <v>5</v>
      </c>
      <c r="CV919">
        <v>0</v>
      </c>
      <c r="CW919">
        <v>2</v>
      </c>
      <c r="CX919">
        <v>0</v>
      </c>
      <c r="CY919">
        <v>1</v>
      </c>
      <c r="CZ919">
        <v>2</v>
      </c>
      <c r="DA919">
        <v>0</v>
      </c>
      <c r="DB919">
        <v>0</v>
      </c>
      <c r="DC919">
        <v>0</v>
      </c>
      <c r="DD919">
        <v>0</v>
      </c>
      <c r="DE919">
        <v>0</v>
      </c>
      <c r="DF919">
        <v>0</v>
      </c>
      <c r="DG919">
        <v>0</v>
      </c>
      <c r="DH919">
        <v>0</v>
      </c>
      <c r="DI919">
        <v>1</v>
      </c>
      <c r="DJ919">
        <v>0</v>
      </c>
      <c r="DK919">
        <v>2</v>
      </c>
      <c r="DL919">
        <v>0</v>
      </c>
      <c r="DM919">
        <v>0</v>
      </c>
      <c r="DN919">
        <v>1</v>
      </c>
      <c r="DO919">
        <v>0</v>
      </c>
      <c r="DP919">
        <v>2</v>
      </c>
      <c r="DQ919">
        <v>30</v>
      </c>
      <c r="DR919">
        <v>31</v>
      </c>
      <c r="DS919">
        <v>2</v>
      </c>
      <c r="DT919">
        <v>0</v>
      </c>
      <c r="DU919">
        <v>12</v>
      </c>
      <c r="DV919">
        <v>0</v>
      </c>
      <c r="DW919">
        <v>0</v>
      </c>
      <c r="DX919">
        <v>0</v>
      </c>
      <c r="DY919">
        <v>0</v>
      </c>
      <c r="DZ919">
        <v>1</v>
      </c>
      <c r="EA919">
        <v>0</v>
      </c>
      <c r="EB919">
        <v>0</v>
      </c>
      <c r="EC919">
        <v>0</v>
      </c>
      <c r="ED919">
        <v>0</v>
      </c>
      <c r="EE919">
        <v>0</v>
      </c>
      <c r="EF919">
        <v>0</v>
      </c>
      <c r="EG919">
        <v>1</v>
      </c>
      <c r="EH919">
        <v>0</v>
      </c>
      <c r="EI919">
        <v>0</v>
      </c>
      <c r="EJ919">
        <v>1</v>
      </c>
      <c r="EK919">
        <v>0</v>
      </c>
      <c r="EL919">
        <v>1</v>
      </c>
      <c r="EM919">
        <v>0</v>
      </c>
      <c r="EN919">
        <v>0</v>
      </c>
      <c r="EO919">
        <v>0</v>
      </c>
      <c r="EP919">
        <v>13</v>
      </c>
      <c r="EQ919">
        <v>31</v>
      </c>
      <c r="ER919">
        <v>38</v>
      </c>
      <c r="ES919">
        <v>3</v>
      </c>
      <c r="ET919">
        <v>10</v>
      </c>
      <c r="EU919">
        <v>11</v>
      </c>
      <c r="EV919">
        <v>0</v>
      </c>
      <c r="EW919">
        <v>0</v>
      </c>
      <c r="EX919">
        <v>1</v>
      </c>
      <c r="EY919">
        <v>0</v>
      </c>
      <c r="EZ919">
        <v>0</v>
      </c>
      <c r="FA919">
        <v>4</v>
      </c>
      <c r="FB919">
        <v>0</v>
      </c>
      <c r="FC919">
        <v>0</v>
      </c>
      <c r="FD919">
        <v>1</v>
      </c>
      <c r="FE919">
        <v>0</v>
      </c>
      <c r="FF919">
        <v>1</v>
      </c>
      <c r="FG919">
        <v>1</v>
      </c>
      <c r="FH919">
        <v>2</v>
      </c>
      <c r="FI919">
        <v>0</v>
      </c>
      <c r="FJ919">
        <v>0</v>
      </c>
      <c r="FK919">
        <v>0</v>
      </c>
      <c r="FL919">
        <v>0</v>
      </c>
      <c r="FM919">
        <v>2</v>
      </c>
      <c r="FN919">
        <v>0</v>
      </c>
      <c r="FO919">
        <v>0</v>
      </c>
      <c r="FP919">
        <v>2</v>
      </c>
      <c r="FQ919">
        <v>38</v>
      </c>
      <c r="FR919">
        <v>67</v>
      </c>
      <c r="FS919">
        <v>35</v>
      </c>
      <c r="FT919">
        <v>2</v>
      </c>
      <c r="FU919">
        <v>4</v>
      </c>
      <c r="FV919">
        <v>0</v>
      </c>
      <c r="FW919">
        <v>0</v>
      </c>
      <c r="FX919">
        <v>0</v>
      </c>
      <c r="FY919">
        <v>7</v>
      </c>
      <c r="FZ919">
        <v>1</v>
      </c>
      <c r="GA919">
        <v>2</v>
      </c>
      <c r="GB919">
        <v>9</v>
      </c>
      <c r="GC919">
        <v>0</v>
      </c>
      <c r="GD919">
        <v>0</v>
      </c>
      <c r="GE919">
        <v>1</v>
      </c>
      <c r="GF919">
        <v>0</v>
      </c>
      <c r="GG919">
        <v>0</v>
      </c>
      <c r="GH919">
        <v>0</v>
      </c>
      <c r="GI919">
        <v>1</v>
      </c>
      <c r="GJ919">
        <v>0</v>
      </c>
      <c r="GK919">
        <v>1</v>
      </c>
      <c r="GL919">
        <v>1</v>
      </c>
      <c r="GM919">
        <v>0</v>
      </c>
      <c r="GN919">
        <v>0</v>
      </c>
      <c r="GO919">
        <v>3</v>
      </c>
      <c r="GP919">
        <v>0</v>
      </c>
      <c r="GQ919">
        <v>67</v>
      </c>
      <c r="GR919">
        <v>29</v>
      </c>
      <c r="GS919">
        <v>8</v>
      </c>
      <c r="GT919">
        <v>14</v>
      </c>
      <c r="GU919">
        <v>0</v>
      </c>
      <c r="GV919">
        <v>0</v>
      </c>
      <c r="GW919">
        <v>1</v>
      </c>
      <c r="GX919">
        <v>0</v>
      </c>
      <c r="GY919">
        <v>0</v>
      </c>
      <c r="GZ919">
        <v>1</v>
      </c>
      <c r="HA919">
        <v>0</v>
      </c>
      <c r="HB919">
        <v>1</v>
      </c>
      <c r="HC919">
        <v>0</v>
      </c>
      <c r="HD919">
        <v>0</v>
      </c>
      <c r="HE919">
        <v>0</v>
      </c>
      <c r="HF919">
        <v>0</v>
      </c>
      <c r="HG919">
        <v>0</v>
      </c>
      <c r="HH919">
        <v>0</v>
      </c>
      <c r="HI919">
        <v>2</v>
      </c>
      <c r="HJ919">
        <v>1</v>
      </c>
      <c r="HK919">
        <v>0</v>
      </c>
      <c r="HL919">
        <v>0</v>
      </c>
      <c r="HM919">
        <v>0</v>
      </c>
      <c r="HN919">
        <v>0</v>
      </c>
      <c r="HO919">
        <v>1</v>
      </c>
      <c r="HP919">
        <v>0</v>
      </c>
      <c r="HQ919">
        <v>29</v>
      </c>
      <c r="HR919">
        <v>0</v>
      </c>
      <c r="HS919">
        <v>0</v>
      </c>
      <c r="HT919">
        <v>0</v>
      </c>
      <c r="HU919">
        <v>0</v>
      </c>
      <c r="HV919">
        <v>0</v>
      </c>
      <c r="HW919">
        <v>0</v>
      </c>
      <c r="HX919">
        <v>0</v>
      </c>
      <c r="HY919">
        <v>0</v>
      </c>
      <c r="HZ919">
        <v>0</v>
      </c>
      <c r="IA919">
        <v>0</v>
      </c>
      <c r="IB919">
        <v>0</v>
      </c>
      <c r="IC919">
        <v>0</v>
      </c>
      <c r="ID919">
        <v>0</v>
      </c>
      <c r="IE919">
        <v>0</v>
      </c>
    </row>
    <row r="920" spans="1:239">
      <c r="A920" t="s">
        <v>10</v>
      </c>
      <c r="B920" t="s">
        <v>1</v>
      </c>
      <c r="C920" t="str">
        <f>"066401"</f>
        <v>066401</v>
      </c>
      <c r="D920" t="s">
        <v>9</v>
      </c>
      <c r="E920">
        <v>30</v>
      </c>
      <c r="F920">
        <v>747</v>
      </c>
      <c r="G920">
        <v>560</v>
      </c>
      <c r="H920">
        <v>178</v>
      </c>
      <c r="I920">
        <v>382</v>
      </c>
      <c r="J920">
        <v>0</v>
      </c>
      <c r="K920">
        <v>1</v>
      </c>
      <c r="L920">
        <v>20</v>
      </c>
      <c r="M920">
        <v>18</v>
      </c>
      <c r="N920">
        <v>0</v>
      </c>
      <c r="O920">
        <v>0</v>
      </c>
      <c r="P920">
        <v>0</v>
      </c>
      <c r="Q920">
        <v>0</v>
      </c>
      <c r="R920">
        <v>18</v>
      </c>
      <c r="S920">
        <v>400</v>
      </c>
      <c r="T920">
        <v>18</v>
      </c>
      <c r="U920">
        <v>0</v>
      </c>
      <c r="V920">
        <v>400</v>
      </c>
      <c r="W920">
        <v>6</v>
      </c>
      <c r="X920">
        <v>4</v>
      </c>
      <c r="Y920">
        <v>2</v>
      </c>
      <c r="Z920">
        <v>0</v>
      </c>
      <c r="AA920">
        <v>394</v>
      </c>
      <c r="AB920">
        <v>170</v>
      </c>
      <c r="AC920">
        <v>24</v>
      </c>
      <c r="AD920">
        <v>65</v>
      </c>
      <c r="AE920">
        <v>10</v>
      </c>
      <c r="AF920">
        <v>2</v>
      </c>
      <c r="AG920">
        <v>5</v>
      </c>
      <c r="AH920">
        <v>0</v>
      </c>
      <c r="AI920">
        <v>34</v>
      </c>
      <c r="AJ920">
        <v>4</v>
      </c>
      <c r="AK920">
        <v>10</v>
      </c>
      <c r="AL920">
        <v>2</v>
      </c>
      <c r="AM920">
        <v>2</v>
      </c>
      <c r="AN920">
        <v>0</v>
      </c>
      <c r="AO920">
        <v>0</v>
      </c>
      <c r="AP920">
        <v>0</v>
      </c>
      <c r="AQ920">
        <v>1</v>
      </c>
      <c r="AR920">
        <v>2</v>
      </c>
      <c r="AS920">
        <v>0</v>
      </c>
      <c r="AT920">
        <v>0</v>
      </c>
      <c r="AU920">
        <v>0</v>
      </c>
      <c r="AV920">
        <v>0</v>
      </c>
      <c r="AW920">
        <v>1</v>
      </c>
      <c r="AX920">
        <v>3</v>
      </c>
      <c r="AY920">
        <v>3</v>
      </c>
      <c r="AZ920">
        <v>2</v>
      </c>
      <c r="BA920">
        <v>170</v>
      </c>
      <c r="BB920">
        <v>68</v>
      </c>
      <c r="BC920">
        <v>13</v>
      </c>
      <c r="BD920">
        <v>6</v>
      </c>
      <c r="BE920">
        <v>26</v>
      </c>
      <c r="BF920">
        <v>1</v>
      </c>
      <c r="BG920">
        <v>0</v>
      </c>
      <c r="BH920">
        <v>0</v>
      </c>
      <c r="BI920">
        <v>4</v>
      </c>
      <c r="BJ920">
        <v>7</v>
      </c>
      <c r="BK920">
        <v>0</v>
      </c>
      <c r="BL920">
        <v>0</v>
      </c>
      <c r="BM920">
        <v>0</v>
      </c>
      <c r="BN920">
        <v>0</v>
      </c>
      <c r="BO920">
        <v>7</v>
      </c>
      <c r="BP920">
        <v>0</v>
      </c>
      <c r="BQ920">
        <v>0</v>
      </c>
      <c r="BR920">
        <v>0</v>
      </c>
      <c r="BS920">
        <v>1</v>
      </c>
      <c r="BT920">
        <v>0</v>
      </c>
      <c r="BU920">
        <v>0</v>
      </c>
      <c r="BV920">
        <v>0</v>
      </c>
      <c r="BW920">
        <v>2</v>
      </c>
      <c r="BX920">
        <v>0</v>
      </c>
      <c r="BY920">
        <v>0</v>
      </c>
      <c r="BZ920">
        <v>1</v>
      </c>
      <c r="CA920">
        <v>68</v>
      </c>
      <c r="CB920">
        <v>20</v>
      </c>
      <c r="CC920">
        <v>7</v>
      </c>
      <c r="CD920">
        <v>2</v>
      </c>
      <c r="CE920">
        <v>6</v>
      </c>
      <c r="CF920">
        <v>0</v>
      </c>
      <c r="CG920">
        <v>2</v>
      </c>
      <c r="CH920">
        <v>0</v>
      </c>
      <c r="CI920">
        <v>1</v>
      </c>
      <c r="CJ920">
        <v>0</v>
      </c>
      <c r="CK920">
        <v>0</v>
      </c>
      <c r="CL920">
        <v>1</v>
      </c>
      <c r="CM920">
        <v>0</v>
      </c>
      <c r="CN920">
        <v>0</v>
      </c>
      <c r="CO920">
        <v>1</v>
      </c>
      <c r="CP920">
        <v>0</v>
      </c>
      <c r="CQ920">
        <v>20</v>
      </c>
      <c r="CR920">
        <v>15</v>
      </c>
      <c r="CS920">
        <v>3</v>
      </c>
      <c r="CT920">
        <v>0</v>
      </c>
      <c r="CU920">
        <v>4</v>
      </c>
      <c r="CV920">
        <v>2</v>
      </c>
      <c r="CW920">
        <v>1</v>
      </c>
      <c r="CX920">
        <v>1</v>
      </c>
      <c r="CY920">
        <v>0</v>
      </c>
      <c r="CZ920">
        <v>2</v>
      </c>
      <c r="DA920">
        <v>0</v>
      </c>
      <c r="DB920">
        <v>0</v>
      </c>
      <c r="DC920">
        <v>0</v>
      </c>
      <c r="DD920">
        <v>0</v>
      </c>
      <c r="DE920">
        <v>0</v>
      </c>
      <c r="DF920">
        <v>0</v>
      </c>
      <c r="DG920">
        <v>0</v>
      </c>
      <c r="DH920">
        <v>0</v>
      </c>
      <c r="DI920">
        <v>0</v>
      </c>
      <c r="DJ920">
        <v>0</v>
      </c>
      <c r="DK920">
        <v>0</v>
      </c>
      <c r="DL920">
        <v>0</v>
      </c>
      <c r="DM920">
        <v>0</v>
      </c>
      <c r="DN920">
        <v>0</v>
      </c>
      <c r="DO920">
        <v>1</v>
      </c>
      <c r="DP920">
        <v>1</v>
      </c>
      <c r="DQ920">
        <v>15</v>
      </c>
      <c r="DR920">
        <v>14</v>
      </c>
      <c r="DS920">
        <v>1</v>
      </c>
      <c r="DT920">
        <v>0</v>
      </c>
      <c r="DU920">
        <v>9</v>
      </c>
      <c r="DV920">
        <v>0</v>
      </c>
      <c r="DW920">
        <v>0</v>
      </c>
      <c r="DX920">
        <v>0</v>
      </c>
      <c r="DY920">
        <v>0</v>
      </c>
      <c r="DZ920">
        <v>0</v>
      </c>
      <c r="EA920">
        <v>0</v>
      </c>
      <c r="EB920">
        <v>0</v>
      </c>
      <c r="EC920">
        <v>0</v>
      </c>
      <c r="ED920">
        <v>0</v>
      </c>
      <c r="EE920">
        <v>0</v>
      </c>
      <c r="EF920">
        <v>0</v>
      </c>
      <c r="EG920">
        <v>0</v>
      </c>
      <c r="EH920">
        <v>0</v>
      </c>
      <c r="EI920">
        <v>0</v>
      </c>
      <c r="EJ920">
        <v>2</v>
      </c>
      <c r="EK920">
        <v>0</v>
      </c>
      <c r="EL920">
        <v>0</v>
      </c>
      <c r="EM920">
        <v>0</v>
      </c>
      <c r="EN920">
        <v>0</v>
      </c>
      <c r="EO920">
        <v>0</v>
      </c>
      <c r="EP920">
        <v>2</v>
      </c>
      <c r="EQ920">
        <v>14</v>
      </c>
      <c r="ER920">
        <v>35</v>
      </c>
      <c r="ES920">
        <v>3</v>
      </c>
      <c r="ET920">
        <v>4</v>
      </c>
      <c r="EU920">
        <v>7</v>
      </c>
      <c r="EV920">
        <v>3</v>
      </c>
      <c r="EW920">
        <v>1</v>
      </c>
      <c r="EX920">
        <v>0</v>
      </c>
      <c r="EY920">
        <v>3</v>
      </c>
      <c r="EZ920">
        <v>1</v>
      </c>
      <c r="FA920">
        <v>0</v>
      </c>
      <c r="FB920">
        <v>0</v>
      </c>
      <c r="FC920">
        <v>0</v>
      </c>
      <c r="FD920">
        <v>1</v>
      </c>
      <c r="FE920">
        <v>0</v>
      </c>
      <c r="FF920">
        <v>1</v>
      </c>
      <c r="FG920">
        <v>0</v>
      </c>
      <c r="FH920">
        <v>1</v>
      </c>
      <c r="FI920">
        <v>0</v>
      </c>
      <c r="FJ920">
        <v>0</v>
      </c>
      <c r="FK920">
        <v>1</v>
      </c>
      <c r="FL920">
        <v>1</v>
      </c>
      <c r="FM920">
        <v>1</v>
      </c>
      <c r="FN920">
        <v>0</v>
      </c>
      <c r="FO920">
        <v>0</v>
      </c>
      <c r="FP920">
        <v>7</v>
      </c>
      <c r="FQ920">
        <v>35</v>
      </c>
      <c r="FR920">
        <v>48</v>
      </c>
      <c r="FS920">
        <v>26</v>
      </c>
      <c r="FT920">
        <v>1</v>
      </c>
      <c r="FU920">
        <v>2</v>
      </c>
      <c r="FV920">
        <v>1</v>
      </c>
      <c r="FW920">
        <v>0</v>
      </c>
      <c r="FX920">
        <v>3</v>
      </c>
      <c r="FY920">
        <v>2</v>
      </c>
      <c r="FZ920">
        <v>0</v>
      </c>
      <c r="GA920">
        <v>2</v>
      </c>
      <c r="GB920">
        <v>7</v>
      </c>
      <c r="GC920">
        <v>0</v>
      </c>
      <c r="GD920">
        <v>0</v>
      </c>
      <c r="GE920">
        <v>0</v>
      </c>
      <c r="GF920">
        <v>0</v>
      </c>
      <c r="GG920">
        <v>1</v>
      </c>
      <c r="GH920">
        <v>0</v>
      </c>
      <c r="GI920">
        <v>0</v>
      </c>
      <c r="GJ920">
        <v>0</v>
      </c>
      <c r="GK920">
        <v>1</v>
      </c>
      <c r="GL920">
        <v>2</v>
      </c>
      <c r="GM920">
        <v>0</v>
      </c>
      <c r="GN920">
        <v>0</v>
      </c>
      <c r="GO920">
        <v>0</v>
      </c>
      <c r="GP920">
        <v>0</v>
      </c>
      <c r="GQ920">
        <v>48</v>
      </c>
      <c r="GR920">
        <v>24</v>
      </c>
      <c r="GS920">
        <v>5</v>
      </c>
      <c r="GT920">
        <v>12</v>
      </c>
      <c r="GU920">
        <v>1</v>
      </c>
      <c r="GV920">
        <v>1</v>
      </c>
      <c r="GW920">
        <v>0</v>
      </c>
      <c r="GX920">
        <v>0</v>
      </c>
      <c r="GY920">
        <v>1</v>
      </c>
      <c r="GZ920">
        <v>0</v>
      </c>
      <c r="HA920">
        <v>0</v>
      </c>
      <c r="HB920">
        <v>0</v>
      </c>
      <c r="HC920">
        <v>0</v>
      </c>
      <c r="HD920">
        <v>0</v>
      </c>
      <c r="HE920">
        <v>1</v>
      </c>
      <c r="HF920">
        <v>0</v>
      </c>
      <c r="HG920">
        <v>0</v>
      </c>
      <c r="HH920">
        <v>0</v>
      </c>
      <c r="HI920">
        <v>0</v>
      </c>
      <c r="HJ920">
        <v>0</v>
      </c>
      <c r="HK920">
        <v>0</v>
      </c>
      <c r="HL920">
        <v>2</v>
      </c>
      <c r="HM920">
        <v>0</v>
      </c>
      <c r="HN920">
        <v>1</v>
      </c>
      <c r="HO920">
        <v>0</v>
      </c>
      <c r="HP920">
        <v>0</v>
      </c>
      <c r="HQ920">
        <v>24</v>
      </c>
      <c r="HR920">
        <v>0</v>
      </c>
      <c r="HS920">
        <v>0</v>
      </c>
      <c r="HT920">
        <v>0</v>
      </c>
      <c r="HU920">
        <v>0</v>
      </c>
      <c r="HV920">
        <v>0</v>
      </c>
      <c r="HW920">
        <v>0</v>
      </c>
      <c r="HX920">
        <v>0</v>
      </c>
      <c r="HY920">
        <v>0</v>
      </c>
      <c r="HZ920">
        <v>0</v>
      </c>
      <c r="IA920">
        <v>0</v>
      </c>
      <c r="IB920">
        <v>0</v>
      </c>
      <c r="IC920">
        <v>0</v>
      </c>
      <c r="ID920">
        <v>0</v>
      </c>
      <c r="IE920">
        <v>0</v>
      </c>
    </row>
    <row r="921" spans="1:239">
      <c r="A921" t="s">
        <v>8</v>
      </c>
      <c r="B921" t="s">
        <v>1</v>
      </c>
      <c r="C921" t="str">
        <f>"066401"</f>
        <v>066401</v>
      </c>
      <c r="D921" t="s">
        <v>7</v>
      </c>
      <c r="E921">
        <v>31</v>
      </c>
      <c r="F921">
        <v>225</v>
      </c>
      <c r="G921">
        <v>250</v>
      </c>
      <c r="H921">
        <v>154</v>
      </c>
      <c r="I921">
        <v>96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96</v>
      </c>
      <c r="T921">
        <v>0</v>
      </c>
      <c r="U921">
        <v>0</v>
      </c>
      <c r="V921">
        <v>96</v>
      </c>
      <c r="W921">
        <v>16</v>
      </c>
      <c r="X921">
        <v>12</v>
      </c>
      <c r="Y921">
        <v>4</v>
      </c>
      <c r="Z921">
        <v>0</v>
      </c>
      <c r="AA921">
        <v>80</v>
      </c>
      <c r="AB921">
        <v>16</v>
      </c>
      <c r="AC921">
        <v>1</v>
      </c>
      <c r="AD921">
        <v>3</v>
      </c>
      <c r="AE921">
        <v>0</v>
      </c>
      <c r="AF921">
        <v>1</v>
      </c>
      <c r="AG921">
        <v>2</v>
      </c>
      <c r="AH921">
        <v>1</v>
      </c>
      <c r="AI921">
        <v>1</v>
      </c>
      <c r="AJ921">
        <v>1</v>
      </c>
      <c r="AK921">
        <v>2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1</v>
      </c>
      <c r="AS921">
        <v>0</v>
      </c>
      <c r="AT921">
        <v>1</v>
      </c>
      <c r="AU921">
        <v>0</v>
      </c>
      <c r="AV921">
        <v>0</v>
      </c>
      <c r="AW921">
        <v>0</v>
      </c>
      <c r="AX921">
        <v>0</v>
      </c>
      <c r="AY921">
        <v>1</v>
      </c>
      <c r="AZ921">
        <v>1</v>
      </c>
      <c r="BA921">
        <v>16</v>
      </c>
      <c r="BB921">
        <v>26</v>
      </c>
      <c r="BC921">
        <v>4</v>
      </c>
      <c r="BD921">
        <v>1</v>
      </c>
      <c r="BE921">
        <v>4</v>
      </c>
      <c r="BF921">
        <v>4</v>
      </c>
      <c r="BG921">
        <v>3</v>
      </c>
      <c r="BH921">
        <v>1</v>
      </c>
      <c r="BI921">
        <v>1</v>
      </c>
      <c r="BJ921">
        <v>0</v>
      </c>
      <c r="BK921">
        <v>0</v>
      </c>
      <c r="BL921">
        <v>0</v>
      </c>
      <c r="BM921">
        <v>0</v>
      </c>
      <c r="BN921">
        <v>1</v>
      </c>
      <c r="BO921">
        <v>0</v>
      </c>
      <c r="BP921">
        <v>0</v>
      </c>
      <c r="BQ921">
        <v>0</v>
      </c>
      <c r="BR921">
        <v>1</v>
      </c>
      <c r="BS921">
        <v>0</v>
      </c>
      <c r="BT921">
        <v>0</v>
      </c>
      <c r="BU921">
        <v>0</v>
      </c>
      <c r="BV921">
        <v>1</v>
      </c>
      <c r="BW921">
        <v>2</v>
      </c>
      <c r="BX921">
        <v>2</v>
      </c>
      <c r="BY921">
        <v>0</v>
      </c>
      <c r="BZ921">
        <v>1</v>
      </c>
      <c r="CA921">
        <v>26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13</v>
      </c>
      <c r="CS921">
        <v>0</v>
      </c>
      <c r="CT921">
        <v>0</v>
      </c>
      <c r="CU921">
        <v>0</v>
      </c>
      <c r="CV921">
        <v>0</v>
      </c>
      <c r="CW921">
        <v>0</v>
      </c>
      <c r="CX921">
        <v>0</v>
      </c>
      <c r="CY921">
        <v>0</v>
      </c>
      <c r="CZ921">
        <v>0</v>
      </c>
      <c r="DA921">
        <v>13</v>
      </c>
      <c r="DB921">
        <v>0</v>
      </c>
      <c r="DC921">
        <v>0</v>
      </c>
      <c r="DD921">
        <v>0</v>
      </c>
      <c r="DE921">
        <v>0</v>
      </c>
      <c r="DF921">
        <v>0</v>
      </c>
      <c r="DG921">
        <v>0</v>
      </c>
      <c r="DH921">
        <v>0</v>
      </c>
      <c r="DI921">
        <v>0</v>
      </c>
      <c r="DJ921">
        <v>0</v>
      </c>
      <c r="DK921">
        <v>0</v>
      </c>
      <c r="DL921">
        <v>0</v>
      </c>
      <c r="DM921">
        <v>0</v>
      </c>
      <c r="DN921">
        <v>0</v>
      </c>
      <c r="DO921">
        <v>0</v>
      </c>
      <c r="DP921">
        <v>0</v>
      </c>
      <c r="DQ921">
        <v>13</v>
      </c>
      <c r="DR921">
        <v>5</v>
      </c>
      <c r="DS921">
        <v>0</v>
      </c>
      <c r="DT921">
        <v>0</v>
      </c>
      <c r="DU921">
        <v>3</v>
      </c>
      <c r="DV921">
        <v>0</v>
      </c>
      <c r="DW921">
        <v>0</v>
      </c>
      <c r="DX921">
        <v>0</v>
      </c>
      <c r="DY921">
        <v>0</v>
      </c>
      <c r="DZ921">
        <v>0</v>
      </c>
      <c r="EA921">
        <v>0</v>
      </c>
      <c r="EB921">
        <v>0</v>
      </c>
      <c r="EC921">
        <v>0</v>
      </c>
      <c r="ED921">
        <v>0</v>
      </c>
      <c r="EE921">
        <v>0</v>
      </c>
      <c r="EF921">
        <v>0</v>
      </c>
      <c r="EG921">
        <v>0</v>
      </c>
      <c r="EH921">
        <v>0</v>
      </c>
      <c r="EI921">
        <v>2</v>
      </c>
      <c r="EJ921">
        <v>0</v>
      </c>
      <c r="EK921">
        <v>0</v>
      </c>
      <c r="EL921">
        <v>0</v>
      </c>
      <c r="EM921">
        <v>0</v>
      </c>
      <c r="EN921">
        <v>0</v>
      </c>
      <c r="EO921">
        <v>0</v>
      </c>
      <c r="EP921">
        <v>0</v>
      </c>
      <c r="EQ921">
        <v>5</v>
      </c>
      <c r="ER921">
        <v>1</v>
      </c>
      <c r="ES921">
        <v>0</v>
      </c>
      <c r="ET921">
        <v>1</v>
      </c>
      <c r="EU921">
        <v>0</v>
      </c>
      <c r="EV921">
        <v>0</v>
      </c>
      <c r="EW921">
        <v>0</v>
      </c>
      <c r="EX921">
        <v>0</v>
      </c>
      <c r="EY921">
        <v>0</v>
      </c>
      <c r="EZ921">
        <v>0</v>
      </c>
      <c r="FA921">
        <v>0</v>
      </c>
      <c r="FB921">
        <v>0</v>
      </c>
      <c r="FC921">
        <v>0</v>
      </c>
      <c r="FD921">
        <v>0</v>
      </c>
      <c r="FE921">
        <v>0</v>
      </c>
      <c r="FF921">
        <v>0</v>
      </c>
      <c r="FG921">
        <v>0</v>
      </c>
      <c r="FH921">
        <v>0</v>
      </c>
      <c r="FI921">
        <v>0</v>
      </c>
      <c r="FJ921">
        <v>0</v>
      </c>
      <c r="FK921">
        <v>0</v>
      </c>
      <c r="FL921">
        <v>0</v>
      </c>
      <c r="FM921">
        <v>0</v>
      </c>
      <c r="FN921">
        <v>0</v>
      </c>
      <c r="FO921">
        <v>0</v>
      </c>
      <c r="FP921">
        <v>0</v>
      </c>
      <c r="FQ921">
        <v>1</v>
      </c>
      <c r="FR921">
        <v>14</v>
      </c>
      <c r="FS921">
        <v>4</v>
      </c>
      <c r="FT921">
        <v>1</v>
      </c>
      <c r="FU921">
        <v>0</v>
      </c>
      <c r="FV921">
        <v>0</v>
      </c>
      <c r="FW921">
        <v>0</v>
      </c>
      <c r="FX921">
        <v>1</v>
      </c>
      <c r="FY921">
        <v>1</v>
      </c>
      <c r="FZ921">
        <v>0</v>
      </c>
      <c r="GA921">
        <v>0</v>
      </c>
      <c r="GB921">
        <v>3</v>
      </c>
      <c r="GC921">
        <v>1</v>
      </c>
      <c r="GD921">
        <v>2</v>
      </c>
      <c r="GE921">
        <v>0</v>
      </c>
      <c r="GF921">
        <v>0</v>
      </c>
      <c r="GG921">
        <v>0</v>
      </c>
      <c r="GH921">
        <v>0</v>
      </c>
      <c r="GI921">
        <v>0</v>
      </c>
      <c r="GJ921">
        <v>0</v>
      </c>
      <c r="GK921">
        <v>0</v>
      </c>
      <c r="GL921">
        <v>1</v>
      </c>
      <c r="GM921">
        <v>0</v>
      </c>
      <c r="GN921">
        <v>0</v>
      </c>
      <c r="GO921">
        <v>0</v>
      </c>
      <c r="GP921">
        <v>0</v>
      </c>
      <c r="GQ921">
        <v>14</v>
      </c>
      <c r="GR921">
        <v>3</v>
      </c>
      <c r="GS921">
        <v>3</v>
      </c>
      <c r="GT921">
        <v>0</v>
      </c>
      <c r="GU921">
        <v>0</v>
      </c>
      <c r="GV921">
        <v>0</v>
      </c>
      <c r="GW921">
        <v>0</v>
      </c>
      <c r="GX921">
        <v>0</v>
      </c>
      <c r="GY921">
        <v>0</v>
      </c>
      <c r="GZ921">
        <v>0</v>
      </c>
      <c r="HA921">
        <v>0</v>
      </c>
      <c r="HB921">
        <v>0</v>
      </c>
      <c r="HC921">
        <v>0</v>
      </c>
      <c r="HD921">
        <v>0</v>
      </c>
      <c r="HE921">
        <v>0</v>
      </c>
      <c r="HF921">
        <v>0</v>
      </c>
      <c r="HG921">
        <v>0</v>
      </c>
      <c r="HH921">
        <v>0</v>
      </c>
      <c r="HI921">
        <v>0</v>
      </c>
      <c r="HJ921">
        <v>0</v>
      </c>
      <c r="HK921">
        <v>0</v>
      </c>
      <c r="HL921">
        <v>0</v>
      </c>
      <c r="HM921">
        <v>0</v>
      </c>
      <c r="HN921">
        <v>0</v>
      </c>
      <c r="HO921">
        <v>0</v>
      </c>
      <c r="HP921">
        <v>0</v>
      </c>
      <c r="HQ921">
        <v>3</v>
      </c>
      <c r="HR921">
        <v>2</v>
      </c>
      <c r="HS921">
        <v>0</v>
      </c>
      <c r="HT921">
        <v>0</v>
      </c>
      <c r="HU921">
        <v>1</v>
      </c>
      <c r="HV921">
        <v>0</v>
      </c>
      <c r="HW921">
        <v>0</v>
      </c>
      <c r="HX921">
        <v>0</v>
      </c>
      <c r="HY921">
        <v>0</v>
      </c>
      <c r="HZ921">
        <v>0</v>
      </c>
      <c r="IA921">
        <v>0</v>
      </c>
      <c r="IB921">
        <v>0</v>
      </c>
      <c r="IC921">
        <v>0</v>
      </c>
      <c r="ID921">
        <v>1</v>
      </c>
      <c r="IE921">
        <v>2</v>
      </c>
    </row>
    <row r="922" spans="1:239">
      <c r="A922" t="s">
        <v>6</v>
      </c>
      <c r="B922" t="s">
        <v>1</v>
      </c>
      <c r="C922" t="str">
        <f>"066401"</f>
        <v>066401</v>
      </c>
      <c r="D922" t="s">
        <v>5</v>
      </c>
      <c r="E922">
        <v>32</v>
      </c>
      <c r="F922">
        <v>303</v>
      </c>
      <c r="G922">
        <v>350</v>
      </c>
      <c r="H922">
        <v>220</v>
      </c>
      <c r="I922">
        <v>130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130</v>
      </c>
      <c r="T922">
        <v>0</v>
      </c>
      <c r="U922">
        <v>0</v>
      </c>
      <c r="V922">
        <v>130</v>
      </c>
      <c r="W922">
        <v>17</v>
      </c>
      <c r="X922">
        <v>11</v>
      </c>
      <c r="Y922">
        <v>6</v>
      </c>
      <c r="Z922">
        <v>0</v>
      </c>
      <c r="AA922">
        <v>113</v>
      </c>
      <c r="AB922">
        <v>27</v>
      </c>
      <c r="AC922">
        <v>5</v>
      </c>
      <c r="AD922">
        <v>3</v>
      </c>
      <c r="AE922">
        <v>0</v>
      </c>
      <c r="AF922">
        <v>3</v>
      </c>
      <c r="AG922">
        <v>2</v>
      </c>
      <c r="AH922">
        <v>1</v>
      </c>
      <c r="AI922">
        <v>0</v>
      </c>
      <c r="AJ922">
        <v>0</v>
      </c>
      <c r="AK922">
        <v>1</v>
      </c>
      <c r="AL922">
        <v>2</v>
      </c>
      <c r="AM922">
        <v>0</v>
      </c>
      <c r="AN922">
        <v>1</v>
      </c>
      <c r="AO922">
        <v>0</v>
      </c>
      <c r="AP922">
        <v>0</v>
      </c>
      <c r="AQ922">
        <v>0</v>
      </c>
      <c r="AR922">
        <v>1</v>
      </c>
      <c r="AS922">
        <v>2</v>
      </c>
      <c r="AT922">
        <v>1</v>
      </c>
      <c r="AU922">
        <v>0</v>
      </c>
      <c r="AV922">
        <v>2</v>
      </c>
      <c r="AW922">
        <v>0</v>
      </c>
      <c r="AX922">
        <v>0</v>
      </c>
      <c r="AY922">
        <v>2</v>
      </c>
      <c r="AZ922">
        <v>1</v>
      </c>
      <c r="BA922">
        <v>27</v>
      </c>
      <c r="BB922">
        <v>20</v>
      </c>
      <c r="BC922">
        <v>3</v>
      </c>
      <c r="BD922">
        <v>0</v>
      </c>
      <c r="BE922">
        <v>4</v>
      </c>
      <c r="BF922">
        <v>2</v>
      </c>
      <c r="BG922">
        <v>1</v>
      </c>
      <c r="BH922">
        <v>1</v>
      </c>
      <c r="BI922">
        <v>1</v>
      </c>
      <c r="BJ922">
        <v>1</v>
      </c>
      <c r="BK922">
        <v>0</v>
      </c>
      <c r="BL922">
        <v>0</v>
      </c>
      <c r="BM922">
        <v>1</v>
      </c>
      <c r="BN922">
        <v>0</v>
      </c>
      <c r="BO922">
        <v>2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1</v>
      </c>
      <c r="BV922">
        <v>0</v>
      </c>
      <c r="BW922">
        <v>0</v>
      </c>
      <c r="BX922">
        <v>3</v>
      </c>
      <c r="BY922">
        <v>0</v>
      </c>
      <c r="BZ922">
        <v>0</v>
      </c>
      <c r="CA922">
        <v>20</v>
      </c>
      <c r="CB922">
        <v>3</v>
      </c>
      <c r="CC922">
        <v>0</v>
      </c>
      <c r="CD922">
        <v>0</v>
      </c>
      <c r="CE922">
        <v>1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2</v>
      </c>
      <c r="CN922">
        <v>0</v>
      </c>
      <c r="CO922">
        <v>0</v>
      </c>
      <c r="CP922">
        <v>0</v>
      </c>
      <c r="CQ922">
        <v>3</v>
      </c>
      <c r="CR922">
        <v>4</v>
      </c>
      <c r="CS922">
        <v>2</v>
      </c>
      <c r="CT922">
        <v>0</v>
      </c>
      <c r="CU922">
        <v>0</v>
      </c>
      <c r="CV922">
        <v>0</v>
      </c>
      <c r="CW922">
        <v>1</v>
      </c>
      <c r="CX922">
        <v>0</v>
      </c>
      <c r="CY922">
        <v>0</v>
      </c>
      <c r="CZ922">
        <v>0</v>
      </c>
      <c r="DA922">
        <v>0</v>
      </c>
      <c r="DB922">
        <v>0</v>
      </c>
      <c r="DC922">
        <v>0</v>
      </c>
      <c r="DD922">
        <v>0</v>
      </c>
      <c r="DE922">
        <v>1</v>
      </c>
      <c r="DF922">
        <v>0</v>
      </c>
      <c r="DG922">
        <v>0</v>
      </c>
      <c r="DH922">
        <v>0</v>
      </c>
      <c r="DI922">
        <v>0</v>
      </c>
      <c r="DJ922">
        <v>0</v>
      </c>
      <c r="DK922">
        <v>0</v>
      </c>
      <c r="DL922">
        <v>0</v>
      </c>
      <c r="DM922">
        <v>0</v>
      </c>
      <c r="DN922">
        <v>0</v>
      </c>
      <c r="DO922">
        <v>0</v>
      </c>
      <c r="DP922">
        <v>0</v>
      </c>
      <c r="DQ922">
        <v>4</v>
      </c>
      <c r="DR922">
        <v>15</v>
      </c>
      <c r="DS922">
        <v>3</v>
      </c>
      <c r="DT922">
        <v>0</v>
      </c>
      <c r="DU922">
        <v>7</v>
      </c>
      <c r="DV922">
        <v>0</v>
      </c>
      <c r="DW922">
        <v>0</v>
      </c>
      <c r="DX922">
        <v>1</v>
      </c>
      <c r="DY922">
        <v>0</v>
      </c>
      <c r="DZ922">
        <v>0</v>
      </c>
      <c r="EA922">
        <v>1</v>
      </c>
      <c r="EB922">
        <v>0</v>
      </c>
      <c r="EC922">
        <v>0</v>
      </c>
      <c r="ED922">
        <v>0</v>
      </c>
      <c r="EE922">
        <v>0</v>
      </c>
      <c r="EF922">
        <v>0</v>
      </c>
      <c r="EG922">
        <v>1</v>
      </c>
      <c r="EH922">
        <v>0</v>
      </c>
      <c r="EI922">
        <v>0</v>
      </c>
      <c r="EJ922">
        <v>0</v>
      </c>
      <c r="EK922">
        <v>0</v>
      </c>
      <c r="EL922">
        <v>0</v>
      </c>
      <c r="EM922">
        <v>0</v>
      </c>
      <c r="EN922">
        <v>0</v>
      </c>
      <c r="EO922">
        <v>1</v>
      </c>
      <c r="EP922">
        <v>1</v>
      </c>
      <c r="EQ922">
        <v>15</v>
      </c>
      <c r="ER922">
        <v>7</v>
      </c>
      <c r="ES922">
        <v>0</v>
      </c>
      <c r="ET922">
        <v>3</v>
      </c>
      <c r="EU922">
        <v>0</v>
      </c>
      <c r="EV922">
        <v>0</v>
      </c>
      <c r="EW922">
        <v>0</v>
      </c>
      <c r="EX922">
        <v>0</v>
      </c>
      <c r="EY922">
        <v>0</v>
      </c>
      <c r="EZ922">
        <v>0</v>
      </c>
      <c r="FA922">
        <v>1</v>
      </c>
      <c r="FB922">
        <v>0</v>
      </c>
      <c r="FC922">
        <v>0</v>
      </c>
      <c r="FD922">
        <v>0</v>
      </c>
      <c r="FE922">
        <v>0</v>
      </c>
      <c r="FF922">
        <v>0</v>
      </c>
      <c r="FG922">
        <v>0</v>
      </c>
      <c r="FH922">
        <v>1</v>
      </c>
      <c r="FI922">
        <v>1</v>
      </c>
      <c r="FJ922">
        <v>0</v>
      </c>
      <c r="FK922">
        <v>0</v>
      </c>
      <c r="FL922">
        <v>0</v>
      </c>
      <c r="FM922">
        <v>1</v>
      </c>
      <c r="FN922">
        <v>0</v>
      </c>
      <c r="FO922">
        <v>0</v>
      </c>
      <c r="FP922">
        <v>0</v>
      </c>
      <c r="FQ922">
        <v>7</v>
      </c>
      <c r="FR922">
        <v>31</v>
      </c>
      <c r="FS922">
        <v>6</v>
      </c>
      <c r="FT922">
        <v>2</v>
      </c>
      <c r="FU922">
        <v>2</v>
      </c>
      <c r="FV922">
        <v>1</v>
      </c>
      <c r="FW922">
        <v>0</v>
      </c>
      <c r="FX922">
        <v>5</v>
      </c>
      <c r="FY922">
        <v>3</v>
      </c>
      <c r="FZ922">
        <v>0</v>
      </c>
      <c r="GA922">
        <v>1</v>
      </c>
      <c r="GB922">
        <v>5</v>
      </c>
      <c r="GC922">
        <v>2</v>
      </c>
      <c r="GD922">
        <v>0</v>
      </c>
      <c r="GE922">
        <v>0</v>
      </c>
      <c r="GF922">
        <v>1</v>
      </c>
      <c r="GG922">
        <v>0</v>
      </c>
      <c r="GH922">
        <v>2</v>
      </c>
      <c r="GI922">
        <v>0</v>
      </c>
      <c r="GJ922">
        <v>0</v>
      </c>
      <c r="GK922">
        <v>0</v>
      </c>
      <c r="GL922">
        <v>1</v>
      </c>
      <c r="GM922">
        <v>0</v>
      </c>
      <c r="GN922">
        <v>0</v>
      </c>
      <c r="GO922">
        <v>0</v>
      </c>
      <c r="GP922">
        <v>0</v>
      </c>
      <c r="GQ922">
        <v>31</v>
      </c>
      <c r="GR922">
        <v>3</v>
      </c>
      <c r="GS922">
        <v>1</v>
      </c>
      <c r="GT922">
        <v>1</v>
      </c>
      <c r="GU922">
        <v>0</v>
      </c>
      <c r="GV922">
        <v>0</v>
      </c>
      <c r="GW922">
        <v>1</v>
      </c>
      <c r="GX922">
        <v>0</v>
      </c>
      <c r="GY922">
        <v>0</v>
      </c>
      <c r="GZ922">
        <v>0</v>
      </c>
      <c r="HA922">
        <v>0</v>
      </c>
      <c r="HB922">
        <v>0</v>
      </c>
      <c r="HC922">
        <v>0</v>
      </c>
      <c r="HD922">
        <v>0</v>
      </c>
      <c r="HE922">
        <v>0</v>
      </c>
      <c r="HF922">
        <v>0</v>
      </c>
      <c r="HG922">
        <v>0</v>
      </c>
      <c r="HH922">
        <v>0</v>
      </c>
      <c r="HI922">
        <v>0</v>
      </c>
      <c r="HJ922">
        <v>0</v>
      </c>
      <c r="HK922">
        <v>0</v>
      </c>
      <c r="HL922">
        <v>0</v>
      </c>
      <c r="HM922">
        <v>0</v>
      </c>
      <c r="HN922">
        <v>0</v>
      </c>
      <c r="HO922">
        <v>0</v>
      </c>
      <c r="HP922">
        <v>0</v>
      </c>
      <c r="HQ922">
        <v>3</v>
      </c>
      <c r="HR922">
        <v>3</v>
      </c>
      <c r="HS922">
        <v>1</v>
      </c>
      <c r="HT922">
        <v>0</v>
      </c>
      <c r="HU922">
        <v>1</v>
      </c>
      <c r="HV922">
        <v>0</v>
      </c>
      <c r="HW922">
        <v>0</v>
      </c>
      <c r="HX922">
        <v>0</v>
      </c>
      <c r="HY922">
        <v>0</v>
      </c>
      <c r="HZ922">
        <v>0</v>
      </c>
      <c r="IA922">
        <v>1</v>
      </c>
      <c r="IB922">
        <v>0</v>
      </c>
      <c r="IC922">
        <v>0</v>
      </c>
      <c r="ID922">
        <v>0</v>
      </c>
      <c r="IE922">
        <v>3</v>
      </c>
    </row>
    <row r="923" spans="1:239">
      <c r="A923" t="s">
        <v>4</v>
      </c>
      <c r="B923" t="s">
        <v>1</v>
      </c>
      <c r="C923" t="str">
        <f>"066401"</f>
        <v>066401</v>
      </c>
      <c r="D923" t="s">
        <v>3</v>
      </c>
      <c r="E923">
        <v>33</v>
      </c>
      <c r="F923">
        <v>190</v>
      </c>
      <c r="G923">
        <v>215</v>
      </c>
      <c r="H923">
        <v>147</v>
      </c>
      <c r="I923">
        <v>68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68</v>
      </c>
      <c r="T923">
        <v>0</v>
      </c>
      <c r="U923">
        <v>0</v>
      </c>
      <c r="V923">
        <v>68</v>
      </c>
      <c r="W923">
        <v>0</v>
      </c>
      <c r="X923">
        <v>0</v>
      </c>
      <c r="Y923">
        <v>0</v>
      </c>
      <c r="Z923">
        <v>0</v>
      </c>
      <c r="AA923">
        <v>68</v>
      </c>
      <c r="AB923">
        <v>43</v>
      </c>
      <c r="AC923">
        <v>9</v>
      </c>
      <c r="AD923">
        <v>16</v>
      </c>
      <c r="AE923">
        <v>1</v>
      </c>
      <c r="AF923">
        <v>2</v>
      </c>
      <c r="AG923">
        <v>2</v>
      </c>
      <c r="AH923">
        <v>0</v>
      </c>
      <c r="AI923">
        <v>1</v>
      </c>
      <c r="AJ923">
        <v>1</v>
      </c>
      <c r="AK923">
        <v>3</v>
      </c>
      <c r="AL923">
        <v>2</v>
      </c>
      <c r="AM923">
        <v>1</v>
      </c>
      <c r="AN923">
        <v>2</v>
      </c>
      <c r="AO923">
        <v>0</v>
      </c>
      <c r="AP923">
        <v>0</v>
      </c>
      <c r="AQ923">
        <v>1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2</v>
      </c>
      <c r="BA923">
        <v>43</v>
      </c>
      <c r="BB923">
        <v>8</v>
      </c>
      <c r="BC923">
        <v>1</v>
      </c>
      <c r="BD923">
        <v>0</v>
      </c>
      <c r="BE923">
        <v>2</v>
      </c>
      <c r="BF923">
        <v>0</v>
      </c>
      <c r="BG923">
        <v>0</v>
      </c>
      <c r="BH923">
        <v>1</v>
      </c>
      <c r="BI923">
        <v>1</v>
      </c>
      <c r="BJ923">
        <v>2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1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8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0</v>
      </c>
      <c r="CX923">
        <v>0</v>
      </c>
      <c r="CY923">
        <v>0</v>
      </c>
      <c r="CZ923">
        <v>0</v>
      </c>
      <c r="DA923">
        <v>0</v>
      </c>
      <c r="DB923">
        <v>0</v>
      </c>
      <c r="DC923">
        <v>0</v>
      </c>
      <c r="DD923">
        <v>0</v>
      </c>
      <c r="DE923">
        <v>0</v>
      </c>
      <c r="DF923">
        <v>0</v>
      </c>
      <c r="DG923">
        <v>0</v>
      </c>
      <c r="DH923">
        <v>0</v>
      </c>
      <c r="DI923">
        <v>0</v>
      </c>
      <c r="DJ923">
        <v>0</v>
      </c>
      <c r="DK923">
        <v>0</v>
      </c>
      <c r="DL923">
        <v>0</v>
      </c>
      <c r="DM923">
        <v>0</v>
      </c>
      <c r="DN923">
        <v>0</v>
      </c>
      <c r="DO923">
        <v>0</v>
      </c>
      <c r="DP923">
        <v>0</v>
      </c>
      <c r="DQ923">
        <v>0</v>
      </c>
      <c r="DR923">
        <v>9</v>
      </c>
      <c r="DS923">
        <v>1</v>
      </c>
      <c r="DT923">
        <v>0</v>
      </c>
      <c r="DU923">
        <v>5</v>
      </c>
      <c r="DV923">
        <v>0</v>
      </c>
      <c r="DW923">
        <v>1</v>
      </c>
      <c r="DX923">
        <v>0</v>
      </c>
      <c r="DY923">
        <v>0</v>
      </c>
      <c r="DZ923">
        <v>0</v>
      </c>
      <c r="EA923">
        <v>0</v>
      </c>
      <c r="EB923">
        <v>0</v>
      </c>
      <c r="EC923">
        <v>0</v>
      </c>
      <c r="ED923">
        <v>0</v>
      </c>
      <c r="EE923">
        <v>0</v>
      </c>
      <c r="EF923">
        <v>0</v>
      </c>
      <c r="EG923">
        <v>1</v>
      </c>
      <c r="EH923">
        <v>0</v>
      </c>
      <c r="EI923">
        <v>0</v>
      </c>
      <c r="EJ923">
        <v>0</v>
      </c>
      <c r="EK923">
        <v>0</v>
      </c>
      <c r="EL923">
        <v>0</v>
      </c>
      <c r="EM923">
        <v>0</v>
      </c>
      <c r="EN923">
        <v>0</v>
      </c>
      <c r="EO923">
        <v>1</v>
      </c>
      <c r="EP923">
        <v>0</v>
      </c>
      <c r="EQ923">
        <v>9</v>
      </c>
      <c r="ER923">
        <v>3</v>
      </c>
      <c r="ES923">
        <v>0</v>
      </c>
      <c r="ET923">
        <v>0</v>
      </c>
      <c r="EU923">
        <v>3</v>
      </c>
      <c r="EV923">
        <v>0</v>
      </c>
      <c r="EW923">
        <v>0</v>
      </c>
      <c r="EX923">
        <v>0</v>
      </c>
      <c r="EY923">
        <v>0</v>
      </c>
      <c r="EZ923">
        <v>0</v>
      </c>
      <c r="FA923">
        <v>0</v>
      </c>
      <c r="FB923">
        <v>0</v>
      </c>
      <c r="FC923">
        <v>0</v>
      </c>
      <c r="FD923">
        <v>0</v>
      </c>
      <c r="FE923">
        <v>0</v>
      </c>
      <c r="FF923">
        <v>0</v>
      </c>
      <c r="FG923">
        <v>0</v>
      </c>
      <c r="FH923">
        <v>0</v>
      </c>
      <c r="FI923">
        <v>0</v>
      </c>
      <c r="FJ923">
        <v>0</v>
      </c>
      <c r="FK923">
        <v>0</v>
      </c>
      <c r="FL923">
        <v>0</v>
      </c>
      <c r="FM923">
        <v>0</v>
      </c>
      <c r="FN923">
        <v>0</v>
      </c>
      <c r="FO923">
        <v>0</v>
      </c>
      <c r="FP923">
        <v>0</v>
      </c>
      <c r="FQ923">
        <v>3</v>
      </c>
      <c r="FR923">
        <v>5</v>
      </c>
      <c r="FS923">
        <v>0</v>
      </c>
      <c r="FT923">
        <v>0</v>
      </c>
      <c r="FU923">
        <v>1</v>
      </c>
      <c r="FV923">
        <v>0</v>
      </c>
      <c r="FW923">
        <v>0</v>
      </c>
      <c r="FX923">
        <v>1</v>
      </c>
      <c r="FY923">
        <v>0</v>
      </c>
      <c r="FZ923">
        <v>0</v>
      </c>
      <c r="GA923">
        <v>0</v>
      </c>
      <c r="GB923">
        <v>0</v>
      </c>
      <c r="GC923">
        <v>0</v>
      </c>
      <c r="GD923">
        <v>1</v>
      </c>
      <c r="GE923">
        <v>1</v>
      </c>
      <c r="GF923">
        <v>0</v>
      </c>
      <c r="GG923">
        <v>0</v>
      </c>
      <c r="GH923">
        <v>0</v>
      </c>
      <c r="GI923">
        <v>0</v>
      </c>
      <c r="GJ923">
        <v>0</v>
      </c>
      <c r="GK923">
        <v>0</v>
      </c>
      <c r="GL923">
        <v>0</v>
      </c>
      <c r="GM923">
        <v>0</v>
      </c>
      <c r="GN923">
        <v>0</v>
      </c>
      <c r="GO923">
        <v>1</v>
      </c>
      <c r="GP923">
        <v>0</v>
      </c>
      <c r="GQ923">
        <v>5</v>
      </c>
      <c r="GR923">
        <v>0</v>
      </c>
      <c r="GS923">
        <v>0</v>
      </c>
      <c r="GT923">
        <v>0</v>
      </c>
      <c r="GU923">
        <v>0</v>
      </c>
      <c r="GV923">
        <v>0</v>
      </c>
      <c r="GW923">
        <v>0</v>
      </c>
      <c r="GX923">
        <v>0</v>
      </c>
      <c r="GY923">
        <v>0</v>
      </c>
      <c r="GZ923">
        <v>0</v>
      </c>
      <c r="HA923">
        <v>0</v>
      </c>
      <c r="HB923">
        <v>0</v>
      </c>
      <c r="HC923">
        <v>0</v>
      </c>
      <c r="HD923">
        <v>0</v>
      </c>
      <c r="HE923">
        <v>0</v>
      </c>
      <c r="HF923">
        <v>0</v>
      </c>
      <c r="HG923">
        <v>0</v>
      </c>
      <c r="HH923">
        <v>0</v>
      </c>
      <c r="HI923">
        <v>0</v>
      </c>
      <c r="HJ923">
        <v>0</v>
      </c>
      <c r="HK923">
        <v>0</v>
      </c>
      <c r="HL923">
        <v>0</v>
      </c>
      <c r="HM923">
        <v>0</v>
      </c>
      <c r="HN923">
        <v>0</v>
      </c>
      <c r="HO923">
        <v>0</v>
      </c>
      <c r="HP923">
        <v>0</v>
      </c>
      <c r="HQ923">
        <v>0</v>
      </c>
      <c r="HR923">
        <v>0</v>
      </c>
      <c r="HS923">
        <v>0</v>
      </c>
      <c r="HT923">
        <v>0</v>
      </c>
      <c r="HU923">
        <v>0</v>
      </c>
      <c r="HV923">
        <v>0</v>
      </c>
      <c r="HW923">
        <v>0</v>
      </c>
      <c r="HX923">
        <v>0</v>
      </c>
      <c r="HY923">
        <v>0</v>
      </c>
      <c r="HZ923">
        <v>0</v>
      </c>
      <c r="IA923">
        <v>0</v>
      </c>
      <c r="IB923">
        <v>0</v>
      </c>
      <c r="IC923">
        <v>0</v>
      </c>
      <c r="ID923">
        <v>0</v>
      </c>
      <c r="IE923">
        <v>0</v>
      </c>
    </row>
    <row r="924" spans="1:239">
      <c r="A924" t="s">
        <v>2</v>
      </c>
      <c r="B924" t="s">
        <v>1</v>
      </c>
      <c r="C924" t="str">
        <f>"066401"</f>
        <v>066401</v>
      </c>
      <c r="D924" t="s">
        <v>0</v>
      </c>
      <c r="E924">
        <v>34</v>
      </c>
      <c r="F924">
        <v>317</v>
      </c>
      <c r="G924">
        <v>450</v>
      </c>
      <c r="H924">
        <v>332</v>
      </c>
      <c r="I924">
        <v>118</v>
      </c>
      <c r="J924">
        <v>0</v>
      </c>
      <c r="K924">
        <v>2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118</v>
      </c>
      <c r="T924">
        <v>0</v>
      </c>
      <c r="U924">
        <v>0</v>
      </c>
      <c r="V924">
        <v>118</v>
      </c>
      <c r="W924">
        <v>9</v>
      </c>
      <c r="X924">
        <v>2</v>
      </c>
      <c r="Y924">
        <v>7</v>
      </c>
      <c r="Z924">
        <v>0</v>
      </c>
      <c r="AA924">
        <v>109</v>
      </c>
      <c r="AB924">
        <v>59</v>
      </c>
      <c r="AC924">
        <v>10</v>
      </c>
      <c r="AD924">
        <v>26</v>
      </c>
      <c r="AE924">
        <v>1</v>
      </c>
      <c r="AF924">
        <v>0</v>
      </c>
      <c r="AG924">
        <v>3</v>
      </c>
      <c r="AH924">
        <v>1</v>
      </c>
      <c r="AI924">
        <v>2</v>
      </c>
      <c r="AJ924">
        <v>3</v>
      </c>
      <c r="AK924">
        <v>6</v>
      </c>
      <c r="AL924">
        <v>1</v>
      </c>
      <c r="AM924">
        <v>0</v>
      </c>
      <c r="AN924">
        <v>1</v>
      </c>
      <c r="AO924">
        <v>0</v>
      </c>
      <c r="AP924">
        <v>0</v>
      </c>
      <c r="AQ924">
        <v>1</v>
      </c>
      <c r="AR924">
        <v>0</v>
      </c>
      <c r="AS924">
        <v>0</v>
      </c>
      <c r="AT924">
        <v>0</v>
      </c>
      <c r="AU924">
        <v>1</v>
      </c>
      <c r="AV924">
        <v>0</v>
      </c>
      <c r="AW924">
        <v>2</v>
      </c>
      <c r="AX924">
        <v>0</v>
      </c>
      <c r="AY924">
        <v>0</v>
      </c>
      <c r="AZ924">
        <v>1</v>
      </c>
      <c r="BA924">
        <v>59</v>
      </c>
      <c r="BB924">
        <v>14</v>
      </c>
      <c r="BC924">
        <v>7</v>
      </c>
      <c r="BD924">
        <v>0</v>
      </c>
      <c r="BE924">
        <v>2</v>
      </c>
      <c r="BF924">
        <v>0</v>
      </c>
      <c r="BG924">
        <v>0</v>
      </c>
      <c r="BH924">
        <v>1</v>
      </c>
      <c r="BI924">
        <v>0</v>
      </c>
      <c r="BJ924">
        <v>2</v>
      </c>
      <c r="BK924">
        <v>0</v>
      </c>
      <c r="BL924">
        <v>1</v>
      </c>
      <c r="BM924">
        <v>0</v>
      </c>
      <c r="BN924">
        <v>0</v>
      </c>
      <c r="BO924">
        <v>0</v>
      </c>
      <c r="BP924">
        <v>1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14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3</v>
      </c>
      <c r="CS924">
        <v>1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v>0</v>
      </c>
      <c r="CZ924">
        <v>0</v>
      </c>
      <c r="DA924">
        <v>1</v>
      </c>
      <c r="DB924">
        <v>0</v>
      </c>
      <c r="DC924">
        <v>0</v>
      </c>
      <c r="DD924">
        <v>0</v>
      </c>
      <c r="DE924">
        <v>0</v>
      </c>
      <c r="DF924">
        <v>0</v>
      </c>
      <c r="DG924">
        <v>0</v>
      </c>
      <c r="DH924">
        <v>1</v>
      </c>
      <c r="DI924">
        <v>0</v>
      </c>
      <c r="DJ924">
        <v>0</v>
      </c>
      <c r="DK924">
        <v>0</v>
      </c>
      <c r="DL924">
        <v>0</v>
      </c>
      <c r="DM924">
        <v>0</v>
      </c>
      <c r="DN924">
        <v>0</v>
      </c>
      <c r="DO924">
        <v>0</v>
      </c>
      <c r="DP924">
        <v>0</v>
      </c>
      <c r="DQ924">
        <v>3</v>
      </c>
      <c r="DR924">
        <v>13</v>
      </c>
      <c r="DS924">
        <v>2</v>
      </c>
      <c r="DT924">
        <v>1</v>
      </c>
      <c r="DU924">
        <v>5</v>
      </c>
      <c r="DV924">
        <v>0</v>
      </c>
      <c r="DW924">
        <v>0</v>
      </c>
      <c r="DX924">
        <v>0</v>
      </c>
      <c r="DY924">
        <v>0</v>
      </c>
      <c r="DZ924">
        <v>0</v>
      </c>
      <c r="EA924">
        <v>0</v>
      </c>
      <c r="EB924">
        <v>0</v>
      </c>
      <c r="EC924">
        <v>0</v>
      </c>
      <c r="ED924">
        <v>0</v>
      </c>
      <c r="EE924">
        <v>0</v>
      </c>
      <c r="EF924">
        <v>0</v>
      </c>
      <c r="EG924">
        <v>2</v>
      </c>
      <c r="EH924">
        <v>0</v>
      </c>
      <c r="EI924">
        <v>0</v>
      </c>
      <c r="EJ924">
        <v>1</v>
      </c>
      <c r="EK924">
        <v>0</v>
      </c>
      <c r="EL924">
        <v>0</v>
      </c>
      <c r="EM924">
        <v>0</v>
      </c>
      <c r="EN924">
        <v>0</v>
      </c>
      <c r="EO924">
        <v>0</v>
      </c>
      <c r="EP924">
        <v>2</v>
      </c>
      <c r="EQ924">
        <v>13</v>
      </c>
      <c r="ER924">
        <v>9</v>
      </c>
      <c r="ES924">
        <v>1</v>
      </c>
      <c r="ET924">
        <v>3</v>
      </c>
      <c r="EU924">
        <v>0</v>
      </c>
      <c r="EV924">
        <v>0</v>
      </c>
      <c r="EW924">
        <v>3</v>
      </c>
      <c r="EX924">
        <v>1</v>
      </c>
      <c r="EY924">
        <v>0</v>
      </c>
      <c r="EZ924">
        <v>0</v>
      </c>
      <c r="FA924">
        <v>0</v>
      </c>
      <c r="FB924">
        <v>0</v>
      </c>
      <c r="FC924">
        <v>0</v>
      </c>
      <c r="FD924">
        <v>0</v>
      </c>
      <c r="FE924">
        <v>0</v>
      </c>
      <c r="FF924">
        <v>0</v>
      </c>
      <c r="FG924">
        <v>1</v>
      </c>
      <c r="FH924">
        <v>0</v>
      </c>
      <c r="FI924">
        <v>0</v>
      </c>
      <c r="FJ924">
        <v>0</v>
      </c>
      <c r="FK924">
        <v>0</v>
      </c>
      <c r="FL924">
        <v>0</v>
      </c>
      <c r="FM924">
        <v>0</v>
      </c>
      <c r="FN924">
        <v>0</v>
      </c>
      <c r="FO924">
        <v>0</v>
      </c>
      <c r="FP924">
        <v>0</v>
      </c>
      <c r="FQ924">
        <v>9</v>
      </c>
      <c r="FR924">
        <v>6</v>
      </c>
      <c r="FS924">
        <v>2</v>
      </c>
      <c r="FT924">
        <v>0</v>
      </c>
      <c r="FU924">
        <v>0</v>
      </c>
      <c r="FV924">
        <v>0</v>
      </c>
      <c r="FW924">
        <v>1</v>
      </c>
      <c r="FX924">
        <v>0</v>
      </c>
      <c r="FY924">
        <v>0</v>
      </c>
      <c r="FZ924">
        <v>0</v>
      </c>
      <c r="GA924">
        <v>0</v>
      </c>
      <c r="GB924">
        <v>0</v>
      </c>
      <c r="GC924">
        <v>0</v>
      </c>
      <c r="GD924">
        <v>0</v>
      </c>
      <c r="GE924">
        <v>0</v>
      </c>
      <c r="GF924">
        <v>1</v>
      </c>
      <c r="GG924">
        <v>0</v>
      </c>
      <c r="GH924">
        <v>0</v>
      </c>
      <c r="GI924">
        <v>0</v>
      </c>
      <c r="GJ924">
        <v>0</v>
      </c>
      <c r="GK924">
        <v>0</v>
      </c>
      <c r="GL924">
        <v>0</v>
      </c>
      <c r="GM924">
        <v>0</v>
      </c>
      <c r="GN924">
        <v>0</v>
      </c>
      <c r="GO924">
        <v>0</v>
      </c>
      <c r="GP924">
        <v>2</v>
      </c>
      <c r="GQ924">
        <v>6</v>
      </c>
      <c r="GR924">
        <v>5</v>
      </c>
      <c r="GS924">
        <v>3</v>
      </c>
      <c r="GT924">
        <v>0</v>
      </c>
      <c r="GU924">
        <v>0</v>
      </c>
      <c r="GV924">
        <v>0</v>
      </c>
      <c r="GW924">
        <v>0</v>
      </c>
      <c r="GX924">
        <v>0</v>
      </c>
      <c r="GY924">
        <v>0</v>
      </c>
      <c r="GZ924">
        <v>0</v>
      </c>
      <c r="HA924">
        <v>0</v>
      </c>
      <c r="HB924">
        <v>0</v>
      </c>
      <c r="HC924">
        <v>0</v>
      </c>
      <c r="HD924">
        <v>0</v>
      </c>
      <c r="HE924">
        <v>1</v>
      </c>
      <c r="HF924">
        <v>0</v>
      </c>
      <c r="HG924">
        <v>0</v>
      </c>
      <c r="HH924">
        <v>1</v>
      </c>
      <c r="HI924">
        <v>0</v>
      </c>
      <c r="HJ924">
        <v>0</v>
      </c>
      <c r="HK924">
        <v>0</v>
      </c>
      <c r="HL924">
        <v>0</v>
      </c>
      <c r="HM924">
        <v>0</v>
      </c>
      <c r="HN924">
        <v>0</v>
      </c>
      <c r="HO924">
        <v>0</v>
      </c>
      <c r="HP924">
        <v>0</v>
      </c>
      <c r="HQ924">
        <v>5</v>
      </c>
      <c r="HR924">
        <v>0</v>
      </c>
      <c r="HS924">
        <v>0</v>
      </c>
      <c r="HT924">
        <v>0</v>
      </c>
      <c r="HU924">
        <v>0</v>
      </c>
      <c r="HV924">
        <v>0</v>
      </c>
      <c r="HW924">
        <v>0</v>
      </c>
      <c r="HX924">
        <v>0</v>
      </c>
      <c r="HY924">
        <v>0</v>
      </c>
      <c r="HZ924">
        <v>0</v>
      </c>
      <c r="IA924">
        <v>0</v>
      </c>
      <c r="IB924">
        <v>0</v>
      </c>
      <c r="IC924">
        <v>0</v>
      </c>
      <c r="ID924">
        <v>0</v>
      </c>
      <c r="IE9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2015-10-29T17:55:27Z</dcterms:created>
  <dcterms:modified xsi:type="dcterms:W3CDTF">2015-10-29T17:55:36Z</dcterms:modified>
</cp:coreProperties>
</file>