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A HTML\Census 2020\island areas\PHC Tables\CNMI\"/>
    </mc:Choice>
  </mc:AlternateContent>
  <xr:revisionPtr revIDLastSave="0" documentId="13_ncr:1_{A8959D32-E20D-4D23-88B9-2E3EB3ED3C92}" xr6:coauthVersionLast="46" xr6:coauthVersionMax="46" xr10:uidLastSave="{00000000-0000-0000-0000-000000000000}"/>
  <bookViews>
    <workbookView xWindow="-103" yWindow="-103" windowWidth="16663" windowHeight="8863" xr2:uid="{00000000-000D-0000-FFFF-FFFF00000000}"/>
  </bookViews>
  <sheets>
    <sheet name="Municipality-District" sheetId="1" r:id="rId1"/>
  </sheets>
  <definedNames>
    <definedName name="_xlnm.Print_Area" localSheetId="0">'Municipality-District'!$A$1:$E$24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0" i="1"/>
  <c r="D13" i="1"/>
  <c r="D10" i="1"/>
  <c r="D15" i="1" l="1"/>
  <c r="E15" i="1" s="1"/>
  <c r="D16" i="1"/>
  <c r="E16" i="1" s="1"/>
  <c r="D17" i="1"/>
  <c r="E17" i="1" s="1"/>
  <c r="D18" i="1"/>
  <c r="E18" i="1" s="1"/>
  <c r="D19" i="1"/>
  <c r="E19" i="1" s="1"/>
  <c r="D9" i="1"/>
  <c r="D22" i="1"/>
  <c r="E22" i="1" s="1"/>
  <c r="D12" i="1"/>
  <c r="E12" i="1" s="1"/>
  <c r="B21" i="1" l="1"/>
  <c r="D21" i="1" s="1"/>
  <c r="E21" i="1" s="1"/>
  <c r="B14" i="1"/>
  <c r="B11" i="1"/>
  <c r="D11" i="1" s="1"/>
  <c r="E11" i="1" s="1"/>
  <c r="B8" i="1"/>
  <c r="D14" i="1"/>
  <c r="E14" i="1" s="1"/>
  <c r="B6" i="1" l="1"/>
  <c r="D6" i="1" s="1"/>
  <c r="E6" i="1" s="1"/>
  <c r="D8" i="1"/>
</calcChain>
</file>

<file path=xl/sharedStrings.xml><?xml version="1.0" encoding="utf-8"?>
<sst xmlns="http://schemas.openxmlformats.org/spreadsheetml/2006/main" count="31" uniqueCount="22">
  <si>
    <t>District 6</t>
  </si>
  <si>
    <t>Tinian Municipality</t>
  </si>
  <si>
    <t>District 5</t>
  </si>
  <si>
    <t>District 4</t>
  </si>
  <si>
    <t>District 3</t>
  </si>
  <si>
    <t>District 2</t>
  </si>
  <si>
    <t>District 1</t>
  </si>
  <si>
    <t>Saipan Municipality</t>
  </si>
  <si>
    <t>District 7</t>
  </si>
  <si>
    <t>Rota Municipality</t>
  </si>
  <si>
    <t>Northern Islands Municipality</t>
  </si>
  <si>
    <t>Commonwealth of the Northern Mariana Islands</t>
  </si>
  <si>
    <t xml:space="preserve"> </t>
  </si>
  <si>
    <t>Percent</t>
  </si>
  <si>
    <t>Number</t>
  </si>
  <si>
    <t>Geographic area</t>
  </si>
  <si>
    <t>Population</t>
  </si>
  <si>
    <t>Municipality subdivision not defined</t>
  </si>
  <si>
    <t>X</t>
  </si>
  <si>
    <t>Change 
(2020 less 2010)</t>
  </si>
  <si>
    <t>X Not applicable.
The areas named "Municipality subdivision not defined" are offshore water areas not assigned to any District.
District 4 in Northern Islands Municipality and District 4 in Saipan Municipality represent parts of the same election district.
Source: U.S. Census Bureau, 2010 Census of the Commonwealth of the Northern Mariana Islands and 2020 Census of the Commonwealth of the Northern Mariana Islands.
DRB Clearance CBDRB-FY22-009</t>
  </si>
  <si>
    <t>Table 1. Population of the Commonwealth of the
Northern Mariana Islands:  2010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</si>
</sst>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@*."/>
    <numFmt numFmtId="165" formatCode="0.0%"/>
    <numFmt numFmtId="166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Font="1" applyFill="1" applyBorder="1"/>
    <xf numFmtId="3" fontId="1" fillId="0" borderId="3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165" fontId="1" fillId="0" borderId="10" xfId="1" applyNumberFormat="1" applyFont="1" applyFill="1" applyBorder="1" applyAlignment="1">
      <alignment horizontal="right"/>
    </xf>
    <xf numFmtId="165" fontId="2" fillId="0" borderId="8" xfId="0" applyNumberFormat="1" applyFont="1" applyFill="1" applyBorder="1"/>
    <xf numFmtId="0" fontId="2" fillId="0" borderId="1" xfId="0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left" indent="1"/>
    </xf>
    <xf numFmtId="3" fontId="2" fillId="0" borderId="3" xfId="0" applyNumberFormat="1" applyFont="1" applyFill="1" applyBorder="1"/>
    <xf numFmtId="164" fontId="1" fillId="0" borderId="0" xfId="0" applyNumberFormat="1" applyFont="1" applyFill="1" applyBorder="1" applyAlignment="1">
      <alignment horizontal="left" indent="2"/>
    </xf>
    <xf numFmtId="3" fontId="1" fillId="0" borderId="1" xfId="0" applyNumberFormat="1" applyFont="1" applyFill="1" applyBorder="1" applyAlignment="1">
      <alignment horizontal="right"/>
    </xf>
    <xf numFmtId="166" fontId="2" fillId="0" borderId="8" xfId="0" applyNumberFormat="1" applyFont="1" applyFill="1" applyBorder="1"/>
    <xf numFmtId="166" fontId="1" fillId="0" borderId="8" xfId="0" applyNumberFormat="1" applyFont="1" applyFill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0" borderId="9" xfId="0" applyFont="1" applyFill="1" applyBorder="1" applyAlignment="1">
      <alignment horizontal="right"/>
    </xf>
    <xf numFmtId="3" fontId="3" fillId="0" borderId="0" xfId="1" applyNumberFormat="1" applyFont="1" applyFill="1" applyBorder="1" applyAlignment="1"/>
    <xf numFmtId="3" fontId="1" fillId="0" borderId="4" xfId="1" applyNumberFormat="1" applyFont="1" applyFill="1" applyBorder="1" applyAlignment="1"/>
    <xf numFmtId="3" fontId="1" fillId="0" borderId="4" xfId="1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wrapText="1"/>
    </xf>
    <xf numFmtId="3" fontId="2" fillId="0" borderId="3" xfId="1" applyNumberFormat="1" applyFont="1" applyFill="1" applyBorder="1" applyAlignment="1">
      <alignment horizontal="right"/>
    </xf>
    <xf numFmtId="165" fontId="2" fillId="0" borderId="8" xfId="0" applyNumberFormat="1" applyFont="1" applyFill="1" applyBorder="1" applyAlignment="1">
      <alignment horizontal="right"/>
    </xf>
    <xf numFmtId="165" fontId="1" fillId="0" borderId="8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left" indent="2"/>
    </xf>
    <xf numFmtId="165" fontId="1" fillId="0" borderId="1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Border="1"/>
    <xf numFmtId="3" fontId="1" fillId="0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858DD986-12FC-404C-938C-0228FC93EC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zoomScaleSheetLayoutView="100" workbookViewId="0">
      <selection sqref="A1:E1"/>
    </sheetView>
  </sheetViews>
  <sheetFormatPr defaultColWidth="9.15234375" defaultRowHeight="12.45" x14ac:dyDescent="0.3"/>
  <cols>
    <col min="1" max="1" width="60.15234375" style="26" bestFit="1" customWidth="1"/>
    <col min="2" max="5" width="13.69140625" style="26" customWidth="1"/>
    <col min="6" max="7" width="9.15234375" style="26"/>
    <col min="8" max="8" width="9.15234375" style="26" customWidth="1"/>
    <col min="9" max="16384" width="9.15234375" style="26"/>
  </cols>
  <sheetData>
    <row r="1" spans="1:5" ht="34" customHeight="1" x14ac:dyDescent="0.4">
      <c r="A1" s="29" t="s">
        <v>21</v>
      </c>
      <c r="B1" s="29"/>
      <c r="C1" s="29"/>
      <c r="D1" s="29"/>
      <c r="E1" s="29"/>
    </row>
    <row r="2" spans="1:5" ht="14.25" customHeight="1" x14ac:dyDescent="0.3">
      <c r="A2" s="27"/>
      <c r="B2" s="27"/>
      <c r="C2" s="27"/>
      <c r="D2" s="27"/>
      <c r="E2" s="1"/>
    </row>
    <row r="3" spans="1:5" ht="26.15" customHeight="1" x14ac:dyDescent="0.3">
      <c r="A3" s="14"/>
      <c r="B3" s="30" t="s">
        <v>16</v>
      </c>
      <c r="C3" s="31"/>
      <c r="D3" s="32" t="s">
        <v>19</v>
      </c>
      <c r="E3" s="31"/>
    </row>
    <row r="4" spans="1:5" x14ac:dyDescent="0.3">
      <c r="A4" s="15" t="s">
        <v>15</v>
      </c>
      <c r="B4" s="7">
        <v>2010</v>
      </c>
      <c r="C4" s="7">
        <v>2020</v>
      </c>
      <c r="D4" s="7" t="s">
        <v>14</v>
      </c>
      <c r="E4" s="16" t="s">
        <v>13</v>
      </c>
    </row>
    <row r="5" spans="1:5" ht="12.9" x14ac:dyDescent="0.35">
      <c r="A5" s="17"/>
      <c r="B5" s="18" t="s">
        <v>12</v>
      </c>
      <c r="C5" s="19"/>
      <c r="D5" s="2"/>
      <c r="E5" s="5"/>
    </row>
    <row r="6" spans="1:5" ht="12.75" customHeight="1" x14ac:dyDescent="0.3">
      <c r="A6" s="20" t="s">
        <v>11</v>
      </c>
      <c r="B6" s="21">
        <f>SUM(B8,B11,B14,B21)</f>
        <v>53883</v>
      </c>
      <c r="C6" s="9">
        <v>47329</v>
      </c>
      <c r="D6" s="3">
        <f>C6-B6</f>
        <v>-6554</v>
      </c>
      <c r="E6" s="12">
        <f>IFERROR(D6/B6,"0.0%")*100</f>
        <v>-12.163391050980829</v>
      </c>
    </row>
    <row r="7" spans="1:5" x14ac:dyDescent="0.3">
      <c r="A7" s="1"/>
      <c r="B7" s="2"/>
      <c r="C7" s="4"/>
      <c r="D7" s="3"/>
      <c r="E7" s="6"/>
    </row>
    <row r="8" spans="1:5" x14ac:dyDescent="0.3">
      <c r="A8" s="8" t="s">
        <v>10</v>
      </c>
      <c r="B8" s="3">
        <f>B9</f>
        <v>0</v>
      </c>
      <c r="C8" s="9">
        <v>7</v>
      </c>
      <c r="D8" s="3">
        <f t="shared" ref="D8:D14" si="0">C8-B8</f>
        <v>7</v>
      </c>
      <c r="E8" s="22" t="s">
        <v>18</v>
      </c>
    </row>
    <row r="9" spans="1:5" x14ac:dyDescent="0.3">
      <c r="A9" s="10" t="s">
        <v>3</v>
      </c>
      <c r="B9" s="4">
        <v>0</v>
      </c>
      <c r="C9" s="28">
        <v>7</v>
      </c>
      <c r="D9" s="4">
        <f t="shared" si="0"/>
        <v>7</v>
      </c>
      <c r="E9" s="23" t="s">
        <v>18</v>
      </c>
    </row>
    <row r="10" spans="1:5" x14ac:dyDescent="0.3">
      <c r="A10" s="10" t="s">
        <v>17</v>
      </c>
      <c r="B10" s="4">
        <v>0</v>
      </c>
      <c r="C10" s="4">
        <v>0</v>
      </c>
      <c r="D10" s="4">
        <f t="shared" si="0"/>
        <v>0</v>
      </c>
      <c r="E10" s="23" t="s">
        <v>18</v>
      </c>
    </row>
    <row r="11" spans="1:5" x14ac:dyDescent="0.3">
      <c r="A11" s="8" t="s">
        <v>9</v>
      </c>
      <c r="B11" s="3">
        <f>B12</f>
        <v>2527</v>
      </c>
      <c r="C11" s="9">
        <v>1893</v>
      </c>
      <c r="D11" s="3">
        <f t="shared" si="0"/>
        <v>-634</v>
      </c>
      <c r="E11" s="12">
        <f>IFERROR(D11/B11,"0.0%")*100</f>
        <v>-25.089038385437277</v>
      </c>
    </row>
    <row r="12" spans="1:5" x14ac:dyDescent="0.3">
      <c r="A12" s="10" t="s">
        <v>8</v>
      </c>
      <c r="B12" s="4">
        <v>2527</v>
      </c>
      <c r="C12" s="28">
        <v>1893</v>
      </c>
      <c r="D12" s="4">
        <f t="shared" si="0"/>
        <v>-634</v>
      </c>
      <c r="E12" s="13">
        <f>IFERROR(D12/B12,"0.0%")*100</f>
        <v>-25.089038385437277</v>
      </c>
    </row>
    <row r="13" spans="1:5" x14ac:dyDescent="0.3">
      <c r="A13" s="10" t="s">
        <v>17</v>
      </c>
      <c r="B13" s="4">
        <v>0</v>
      </c>
      <c r="C13" s="4">
        <v>0</v>
      </c>
      <c r="D13" s="4">
        <f t="shared" si="0"/>
        <v>0</v>
      </c>
      <c r="E13" s="23" t="s">
        <v>18</v>
      </c>
    </row>
    <row r="14" spans="1:5" x14ac:dyDescent="0.3">
      <c r="A14" s="8" t="s">
        <v>7</v>
      </c>
      <c r="B14" s="3">
        <f>B15+B16+B17+B18+B19</f>
        <v>48220</v>
      </c>
      <c r="C14" s="9">
        <v>43385</v>
      </c>
      <c r="D14" s="3">
        <f t="shared" si="0"/>
        <v>-4835</v>
      </c>
      <c r="E14" s="12">
        <f>IFERROR(D14/B14,"0.0%")*100</f>
        <v>-10.026959767731231</v>
      </c>
    </row>
    <row r="15" spans="1:5" x14ac:dyDescent="0.3">
      <c r="A15" s="10" t="s">
        <v>6</v>
      </c>
      <c r="B15" s="4">
        <v>15160</v>
      </c>
      <c r="C15" s="28">
        <v>13633</v>
      </c>
      <c r="D15" s="4">
        <f t="shared" ref="D15:D20" si="1">C15-B15</f>
        <v>-1527</v>
      </c>
      <c r="E15" s="13">
        <f t="shared" ref="E15:E19" si="2">IFERROR(D15/B15,"0.0%")*100</f>
        <v>-10.072559366754618</v>
      </c>
    </row>
    <row r="16" spans="1:5" x14ac:dyDescent="0.3">
      <c r="A16" s="10" t="s">
        <v>5</v>
      </c>
      <c r="B16" s="4">
        <v>6382</v>
      </c>
      <c r="C16" s="28">
        <v>5489</v>
      </c>
      <c r="D16" s="4">
        <f t="shared" si="1"/>
        <v>-893</v>
      </c>
      <c r="E16" s="13">
        <f t="shared" si="2"/>
        <v>-13.992478846756503</v>
      </c>
    </row>
    <row r="17" spans="1:10" x14ac:dyDescent="0.3">
      <c r="A17" s="10" t="s">
        <v>4</v>
      </c>
      <c r="B17" s="4">
        <v>15624</v>
      </c>
      <c r="C17" s="28">
        <v>14115</v>
      </c>
      <c r="D17" s="4">
        <f t="shared" si="1"/>
        <v>-1509</v>
      </c>
      <c r="E17" s="13">
        <f t="shared" si="2"/>
        <v>-9.6582181259600617</v>
      </c>
    </row>
    <row r="18" spans="1:10" x14ac:dyDescent="0.3">
      <c r="A18" s="10" t="s">
        <v>3</v>
      </c>
      <c r="B18" s="4">
        <v>3847</v>
      </c>
      <c r="C18" s="28">
        <v>3416</v>
      </c>
      <c r="D18" s="4">
        <f t="shared" si="1"/>
        <v>-431</v>
      </c>
      <c r="E18" s="13">
        <f t="shared" si="2"/>
        <v>-11.203535222251105</v>
      </c>
    </row>
    <row r="19" spans="1:10" ht="13.5" customHeight="1" x14ac:dyDescent="0.3">
      <c r="A19" s="10" t="s">
        <v>2</v>
      </c>
      <c r="B19" s="4">
        <v>7207</v>
      </c>
      <c r="C19" s="28">
        <v>6732</v>
      </c>
      <c r="D19" s="4">
        <f t="shared" si="1"/>
        <v>-475</v>
      </c>
      <c r="E19" s="13">
        <f t="shared" si="2"/>
        <v>-6.5908144859164697</v>
      </c>
    </row>
    <row r="20" spans="1:10" x14ac:dyDescent="0.3">
      <c r="A20" s="10" t="s">
        <v>17</v>
      </c>
      <c r="B20" s="4">
        <v>0</v>
      </c>
      <c r="C20" s="4">
        <v>0</v>
      </c>
      <c r="D20" s="4">
        <f t="shared" si="1"/>
        <v>0</v>
      </c>
      <c r="E20" s="23" t="s">
        <v>18</v>
      </c>
    </row>
    <row r="21" spans="1:10" x14ac:dyDescent="0.3">
      <c r="A21" s="8" t="s">
        <v>1</v>
      </c>
      <c r="B21" s="3">
        <f>B22</f>
        <v>3136</v>
      </c>
      <c r="C21" s="9">
        <v>2044</v>
      </c>
      <c r="D21" s="3">
        <f>C21-B21</f>
        <v>-1092</v>
      </c>
      <c r="E21" s="12">
        <f t="shared" ref="E21:E22" si="3">IFERROR(D21/B21,"0.0%")*100</f>
        <v>-34.821428571428569</v>
      </c>
    </row>
    <row r="22" spans="1:10" x14ac:dyDescent="0.3">
      <c r="A22" s="10" t="s">
        <v>0</v>
      </c>
      <c r="B22" s="4">
        <v>3136</v>
      </c>
      <c r="C22" s="28">
        <v>2044</v>
      </c>
      <c r="D22" s="4">
        <f>C22-B22</f>
        <v>-1092</v>
      </c>
      <c r="E22" s="13">
        <f t="shared" si="3"/>
        <v>-34.821428571428569</v>
      </c>
    </row>
    <row r="23" spans="1:10" s="27" customFormat="1" x14ac:dyDescent="0.3">
      <c r="A23" s="24" t="s">
        <v>17</v>
      </c>
      <c r="B23" s="11">
        <v>0</v>
      </c>
      <c r="C23" s="11">
        <v>0</v>
      </c>
      <c r="D23" s="11">
        <f>C23-B23</f>
        <v>0</v>
      </c>
      <c r="E23" s="25" t="s">
        <v>18</v>
      </c>
    </row>
    <row r="24" spans="1:10" s="27" customFormat="1" ht="15" customHeight="1" x14ac:dyDescent="0.3"/>
    <row r="25" spans="1:10" ht="64.5" customHeight="1" x14ac:dyDescent="0.3">
      <c r="A25" s="33" t="s">
        <v>20</v>
      </c>
      <c r="B25" s="33"/>
      <c r="C25" s="33"/>
      <c r="D25" s="33"/>
      <c r="E25" s="33"/>
      <c r="F25" s="33"/>
      <c r="G25" s="33"/>
      <c r="H25" s="33"/>
      <c r="I25" s="33"/>
      <c r="J25" s="33"/>
    </row>
  </sheetData>
  <mergeCells count="4">
    <mergeCell ref="A1:E1"/>
    <mergeCell ref="B3:C3"/>
    <mergeCell ref="D3:E3"/>
    <mergeCell ref="A25:J25"/>
  </mergeCells>
  <pageMargins left="0.37" right="0.25" top="0.59" bottom="0.59" header="0.2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Municipality-District</vt:lpstr>
      <vt:lpstr>'Municipality-District'!Print_Area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Population of the Commonwealth of the Northern Mariana Islands:  2010 and 2020</dc:title>
  <dc:creator>U.S. Census Bureau</dc:creator>
  <cp:lastModifiedBy>Laura K Yax (CENSUS/CNMP FED)</cp:lastModifiedBy>
  <cp:lastPrinted>2011-08-23T16:01:17Z</cp:lastPrinted>
  <dcterms:created xsi:type="dcterms:W3CDTF">2011-08-19T16:22:36Z</dcterms:created>
  <dcterms:modified xsi:type="dcterms:W3CDTF">2021-10-27T20:46:29Z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