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AA HTML\Census 2020\island areas\PHC Tables\USVI\"/>
    </mc:Choice>
  </mc:AlternateContent>
  <xr:revisionPtr revIDLastSave="0" documentId="13_ncr:1_{7B283F1C-FF83-4086-A1D8-FF1FDBDA46E3}" xr6:coauthVersionLast="46" xr6:coauthVersionMax="46" xr10:uidLastSave="{00000000-0000-0000-0000-000000000000}"/>
  <bookViews>
    <workbookView xWindow="-103" yWindow="-103" windowWidth="16663" windowHeight="8863" xr2:uid="{00000000-000D-0000-FFFF-FFFF00000000}"/>
  </bookViews>
  <sheets>
    <sheet name="Island-Subdistrict-TownCDP" sheetId="9" r:id="rId1"/>
    <sheet name="Working" sheetId="8"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9" l="1"/>
  <c r="D25" i="9"/>
  <c r="D19" i="9"/>
  <c r="D38" i="9" l="1"/>
  <c r="E38" i="9" s="1"/>
  <c r="D39" i="9"/>
  <c r="E39" i="9" s="1"/>
  <c r="D40" i="9"/>
  <c r="E40" i="9" s="1"/>
  <c r="D41" i="9"/>
  <c r="E41" i="9" s="1"/>
  <c r="D42" i="9"/>
  <c r="E42" i="9" s="1"/>
  <c r="D43" i="9"/>
  <c r="E43" i="9" s="1"/>
  <c r="D44" i="9"/>
  <c r="E44" i="9" s="1"/>
  <c r="D45" i="9"/>
  <c r="E45" i="9" s="1"/>
  <c r="D46" i="9"/>
  <c r="E46" i="9" s="1"/>
  <c r="D37" i="9" l="1"/>
  <c r="E37" i="9" s="1"/>
  <c r="D33" i="9"/>
  <c r="E33" i="9" s="1"/>
  <c r="D32" i="9"/>
  <c r="E32" i="9" s="1"/>
  <c r="D31" i="9"/>
  <c r="E31" i="9" s="1"/>
  <c r="D30" i="9"/>
  <c r="E30" i="9" s="1"/>
  <c r="D29" i="9"/>
  <c r="E29" i="9" s="1"/>
  <c r="D28" i="9"/>
  <c r="E28" i="9" s="1"/>
  <c r="D27" i="9"/>
  <c r="E27" i="9" s="1"/>
  <c r="D26" i="9"/>
  <c r="E26" i="9" s="1"/>
  <c r="D24" i="9"/>
  <c r="E24" i="9" s="1"/>
  <c r="D23" i="9"/>
  <c r="E23" i="9" s="1"/>
  <c r="D22" i="9"/>
  <c r="E22" i="9" s="1"/>
  <c r="D21" i="9"/>
  <c r="E21" i="9" s="1"/>
  <c r="D20" i="9"/>
  <c r="E20" i="9" s="1"/>
  <c r="D18" i="9"/>
  <c r="E18" i="9" s="1"/>
  <c r="D17" i="9"/>
  <c r="E17" i="9" s="1"/>
  <c r="D16" i="9"/>
  <c r="E16" i="9" s="1"/>
  <c r="D15" i="9"/>
  <c r="E15" i="9" s="1"/>
  <c r="D14" i="9"/>
  <c r="E14" i="9" s="1"/>
  <c r="D13" i="9"/>
  <c r="E13" i="9" s="1"/>
  <c r="D12" i="9"/>
  <c r="E12" i="9" s="1"/>
  <c r="D11" i="9"/>
  <c r="E11" i="9" s="1"/>
  <c r="D10" i="9"/>
  <c r="E10" i="9" s="1"/>
  <c r="D9" i="9"/>
  <c r="E9" i="9" s="1"/>
  <c r="J8" i="8"/>
  <c r="J10" i="8"/>
  <c r="J11" i="8"/>
  <c r="J12" i="8"/>
  <c r="J13" i="8"/>
  <c r="J14" i="8"/>
  <c r="J16" i="8"/>
  <c r="J6" i="8"/>
  <c r="E7" i="8"/>
  <c r="E8" i="8"/>
  <c r="E9" i="8"/>
  <c r="E10" i="8"/>
  <c r="E12" i="8"/>
  <c r="E13" i="8"/>
  <c r="E14" i="8"/>
  <c r="E15" i="8"/>
  <c r="E16" i="8"/>
  <c r="E18" i="8"/>
  <c r="E20" i="8"/>
  <c r="E21" i="8"/>
  <c r="E22" i="8"/>
  <c r="E23" i="8"/>
  <c r="E6" i="8"/>
  <c r="O6" i="8"/>
  <c r="O7" i="8"/>
  <c r="O8" i="8"/>
  <c r="O9" i="8"/>
  <c r="O10" i="8"/>
  <c r="O11" i="8"/>
  <c r="O12" i="8"/>
  <c r="O13" i="8"/>
  <c r="O14" i="8"/>
  <c r="O15" i="8"/>
  <c r="O16" i="8"/>
  <c r="O17" i="8"/>
  <c r="O18" i="8"/>
  <c r="O19" i="8"/>
  <c r="O20" i="8"/>
  <c r="O21" i="8"/>
  <c r="O22" i="8"/>
  <c r="O23" i="8"/>
  <c r="O5" i="8"/>
  <c r="T7" i="8"/>
  <c r="T8" i="8"/>
  <c r="T9" i="8"/>
  <c r="T10" i="8"/>
  <c r="T11" i="8"/>
  <c r="T12" i="8"/>
  <c r="T13" i="8"/>
  <c r="T14" i="8"/>
  <c r="T16" i="8"/>
  <c r="T17" i="8"/>
  <c r="T18" i="8"/>
  <c r="T19" i="8"/>
  <c r="T21" i="8"/>
  <c r="T22" i="8"/>
  <c r="T23" i="8"/>
  <c r="T24" i="8"/>
  <c r="T25" i="8"/>
  <c r="T26" i="8"/>
  <c r="T27" i="8"/>
  <c r="T6" i="8"/>
  <c r="T31" i="8"/>
  <c r="T32" i="8"/>
  <c r="T30" i="8"/>
  <c r="D6" i="9" l="1"/>
  <c r="E6" i="9" s="1"/>
</calcChain>
</file>

<file path=xl/sharedStrings.xml><?xml version="1.0" encoding="utf-8"?>
<sst xmlns="http://schemas.openxmlformats.org/spreadsheetml/2006/main" count="80" uniqueCount="56">
  <si>
    <t>Population</t>
  </si>
  <si>
    <t>Geographic area</t>
  </si>
  <si>
    <t>Number</t>
  </si>
  <si>
    <t>Percent</t>
  </si>
  <si>
    <t xml:space="preserve"> </t>
  </si>
  <si>
    <t>St. Croix Island</t>
  </si>
  <si>
    <t>Anna's Hope Village subdistrict</t>
  </si>
  <si>
    <t>Christiansted subdistrict</t>
  </si>
  <si>
    <t>East End subdistrict</t>
  </si>
  <si>
    <t>Frederiksted subdistrict</t>
  </si>
  <si>
    <t>Northcentral subdistrict</t>
  </si>
  <si>
    <t>Northwest subdistrict</t>
  </si>
  <si>
    <t>Sion Farm subdistrict</t>
  </si>
  <si>
    <t>Southcentral subdistrict</t>
  </si>
  <si>
    <t>Southwest subdistrict</t>
  </si>
  <si>
    <t>St. John Island</t>
  </si>
  <si>
    <t>Central subdistrict</t>
  </si>
  <si>
    <t>Coral Bay subdistrict</t>
  </si>
  <si>
    <t>Cruz Bay subdistrict</t>
  </si>
  <si>
    <t>St. Thomas Island</t>
  </si>
  <si>
    <t>Charlotte Amalie subdistrict</t>
  </si>
  <si>
    <t>Northside subdistrict</t>
  </si>
  <si>
    <t>Southside subdistrict</t>
  </si>
  <si>
    <t>Tutu subdistrict</t>
  </si>
  <si>
    <t>Water Island subdistrict</t>
  </si>
  <si>
    <t>West End subdistrict</t>
  </si>
  <si>
    <t>Charlotte Amalie town</t>
  </si>
  <si>
    <t>Christiansted town</t>
  </si>
  <si>
    <t>Frederiksted town</t>
  </si>
  <si>
    <t>COUSUBFP</t>
  </si>
  <si>
    <t>PLACEFP</t>
  </si>
  <si>
    <t>AS</t>
  </si>
  <si>
    <t>MP</t>
  </si>
  <si>
    <t>GU</t>
  </si>
  <si>
    <t>VI</t>
  </si>
  <si>
    <t>HU Pop</t>
  </si>
  <si>
    <t>GQ Pop</t>
  </si>
  <si>
    <t>Total Pop</t>
  </si>
  <si>
    <t>*** As Copied from Data Frequencies ** As Copied from Data Frequencies ** As Copied from Data Frequencies ** As Copied from Data Frequencies ** As Copied from Data Frequencies ***</t>
  </si>
  <si>
    <t>Source: HU</t>
  </si>
  <si>
    <t>Source: GQ</t>
  </si>
  <si>
    <t>Charlotte Amalie East CDP</t>
  </si>
  <si>
    <t>Charlotte Amalie West CDP</t>
  </si>
  <si>
    <t>Coral Bay CDP</t>
  </si>
  <si>
    <t>Cruz Bay CDP</t>
  </si>
  <si>
    <t>Frederiksted Southeast CDP</t>
  </si>
  <si>
    <t>Red Hook CDP</t>
  </si>
  <si>
    <t>Tutu CDP</t>
  </si>
  <si>
    <t>United States Virgin Islands</t>
  </si>
  <si>
    <t>Island subdivision not defined</t>
  </si>
  <si>
    <t>Town and Census Designated Place (CDP)</t>
  </si>
  <si>
    <t>Island and Subdistrict</t>
  </si>
  <si>
    <t>X</t>
  </si>
  <si>
    <t>Change 
(2020 less 2010)</t>
  </si>
  <si>
    <t>X Not applicable.
The areas named "Island subdivision not defined" consist of offshore water and small uninhabited islands, not assigned to any subdistrict.
Populations of the subdistricts are mutually exclusive and sum to the island total. Towns and CDPs may be in more than one subdistrict. Populations of the towns and CDPs do not sum to the U.S. Virgin Islands total. 
Source: U.S. Census Bureau, 2010 Census of the U.S. Virgin Islands and 2020 Census of the U.S. Virgin Islands.
DRB Clearance CBDRB-FY22-009</t>
  </si>
  <si>
    <t>Table 1. Population of the United States Virgin Islands:  2010 and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</si>
</sst>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
    <numFmt numFmtId="166" formatCode="0.0"/>
  </numFmts>
  <fonts count="7" x14ac:knownFonts="1">
    <font>
      <sz val="10"/>
      <name val="Arial"/>
    </font>
    <font>
      <sz val="11"/>
      <color theme="1"/>
      <name val="Calibri"/>
      <family val="2"/>
      <scheme val="minor"/>
    </font>
    <font>
      <sz val="10"/>
      <name val="Arial"/>
      <family val="2"/>
    </font>
    <font>
      <b/>
      <sz val="12"/>
      <name val="Arial"/>
      <family val="2"/>
    </font>
    <font>
      <b/>
      <sz val="10"/>
      <name val="Arial"/>
      <family val="2"/>
    </font>
    <font>
      <i/>
      <sz val="10"/>
      <name val="Arial"/>
      <family val="2"/>
    </font>
    <font>
      <sz val="10"/>
      <name val="Arial"/>
      <family val="2"/>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4">
    <xf numFmtId="0" fontId="0" fillId="0" borderId="0"/>
    <xf numFmtId="43" fontId="2" fillId="0" borderId="0" applyFont="0" applyFill="0" applyBorder="0" applyAlignment="0" applyProtection="0"/>
    <xf numFmtId="0" fontId="6" fillId="0" borderId="0"/>
    <xf numFmtId="0" fontId="1" fillId="0" borderId="0"/>
  </cellStyleXfs>
  <cellXfs count="52">
    <xf numFmtId="0" fontId="0" fillId="0" borderId="0" xfId="0"/>
    <xf numFmtId="0" fontId="0" fillId="0" borderId="7" xfId="0" applyBorder="1"/>
    <xf numFmtId="0" fontId="0" fillId="0" borderId="7" xfId="0" applyBorder="1" applyAlignment="1">
      <alignment horizontal="center"/>
    </xf>
    <xf numFmtId="0" fontId="2" fillId="0" borderId="7" xfId="0" applyFont="1" applyBorder="1"/>
    <xf numFmtId="0" fontId="0" fillId="0" borderId="6" xfId="0" applyBorder="1"/>
    <xf numFmtId="0" fontId="5" fillId="0" borderId="0" xfId="0" applyFont="1" applyAlignment="1">
      <alignment horizontal="center"/>
    </xf>
    <xf numFmtId="0" fontId="0" fillId="2" borderId="0" xfId="0" applyFill="1"/>
    <xf numFmtId="0" fontId="0" fillId="0" borderId="0" xfId="0" applyFill="1"/>
    <xf numFmtId="0" fontId="4" fillId="0" borderId="0" xfId="0" applyFont="1" applyFill="1" applyBorder="1"/>
    <xf numFmtId="0" fontId="2" fillId="0" borderId="0" xfId="0" applyFont="1" applyFill="1" applyBorder="1"/>
    <xf numFmtId="164" fontId="2" fillId="0" borderId="5" xfId="0" applyNumberFormat="1" applyFont="1" applyFill="1" applyBorder="1"/>
    <xf numFmtId="164" fontId="4" fillId="0" borderId="5" xfId="0" applyNumberFormat="1" applyFont="1" applyFill="1" applyBorder="1"/>
    <xf numFmtId="3" fontId="2" fillId="0" borderId="5" xfId="1" applyNumberFormat="1" applyFont="1" applyFill="1" applyBorder="1" applyAlignment="1">
      <alignment horizontal="right"/>
    </xf>
    <xf numFmtId="3" fontId="4" fillId="0" borderId="5" xfId="0" applyNumberFormat="1" applyFont="1" applyFill="1" applyBorder="1" applyAlignment="1">
      <alignment horizontal="right"/>
    </xf>
    <xf numFmtId="3" fontId="2" fillId="0" borderId="5" xfId="0" applyNumberFormat="1" applyFont="1" applyFill="1" applyBorder="1" applyAlignment="1">
      <alignment horizontal="right"/>
    </xf>
    <xf numFmtId="0" fontId="2" fillId="0" borderId="0" xfId="0" applyFont="1" applyFill="1"/>
    <xf numFmtId="164" fontId="2" fillId="0" borderId="5" xfId="0" applyNumberFormat="1" applyFont="1" applyFill="1" applyBorder="1" applyAlignment="1">
      <alignment horizontal="right"/>
    </xf>
    <xf numFmtId="165" fontId="2" fillId="0" borderId="0" xfId="0" applyNumberFormat="1" applyFont="1" applyFill="1" applyBorder="1" applyAlignment="1">
      <alignment horizontal="left" indent="1"/>
    </xf>
    <xf numFmtId="165" fontId="2" fillId="0" borderId="4" xfId="0" applyNumberFormat="1" applyFont="1" applyFill="1" applyBorder="1" applyAlignment="1">
      <alignment horizontal="left" indent="1"/>
    </xf>
    <xf numFmtId="165" fontId="2" fillId="0" borderId="10" xfId="0" applyNumberFormat="1" applyFont="1" applyFill="1" applyBorder="1" applyAlignment="1">
      <alignment horizontal="left" indent="1"/>
    </xf>
    <xf numFmtId="3" fontId="2" fillId="0" borderId="2" xfId="0" applyNumberFormat="1" applyFont="1" applyFill="1" applyBorder="1" applyAlignment="1">
      <alignment horizontal="right"/>
    </xf>
    <xf numFmtId="166" fontId="2" fillId="0" borderId="5" xfId="0" applyNumberFormat="1" applyFont="1" applyFill="1" applyBorder="1"/>
    <xf numFmtId="166" fontId="2" fillId="0" borderId="2" xfId="0" applyNumberFormat="1" applyFont="1" applyFill="1" applyBorder="1"/>
    <xf numFmtId="166" fontId="4" fillId="0" borderId="5" xfId="0" applyNumberFormat="1" applyFont="1" applyFill="1" applyBorder="1"/>
    <xf numFmtId="0" fontId="4" fillId="0" borderId="12" xfId="0" applyFont="1" applyFill="1" applyBorder="1"/>
    <xf numFmtId="0" fontId="4" fillId="0" borderId="6" xfId="0" applyFont="1" applyFill="1" applyBorder="1"/>
    <xf numFmtId="0" fontId="4" fillId="0" borderId="2" xfId="0" applyFont="1" applyFill="1" applyBorder="1" applyAlignment="1">
      <alignment horizontal="right"/>
    </xf>
    <xf numFmtId="0" fontId="4" fillId="0" borderId="3" xfId="0" applyFont="1" applyFill="1" applyBorder="1" applyAlignment="1">
      <alignment horizontal="right"/>
    </xf>
    <xf numFmtId="3" fontId="5" fillId="0" borderId="0" xfId="1" applyNumberFormat="1" applyFont="1" applyFill="1" applyBorder="1" applyAlignment="1"/>
    <xf numFmtId="3" fontId="2" fillId="0" borderId="4" xfId="1" applyNumberFormat="1" applyFont="1" applyFill="1" applyBorder="1" applyAlignment="1"/>
    <xf numFmtId="165" fontId="4" fillId="0" borderId="0" xfId="0" applyNumberFormat="1" applyFont="1" applyFill="1" applyBorder="1"/>
    <xf numFmtId="3" fontId="4" fillId="0" borderId="4" xfId="0" applyNumberFormat="1" applyFont="1" applyFill="1" applyBorder="1" applyAlignment="1">
      <alignment horizontal="right"/>
    </xf>
    <xf numFmtId="3" fontId="4" fillId="0" borderId="0" xfId="0" applyNumberFormat="1" applyFont="1" applyFill="1"/>
    <xf numFmtId="3" fontId="2" fillId="0" borderId="4" xfId="1" applyNumberFormat="1" applyFont="1" applyFill="1" applyBorder="1" applyAlignment="1">
      <alignment horizontal="right"/>
    </xf>
    <xf numFmtId="165" fontId="4" fillId="0" borderId="0" xfId="0" applyNumberFormat="1" applyFont="1" applyFill="1" applyBorder="1" applyAlignment="1">
      <alignment horizontal="left" indent="1"/>
    </xf>
    <xf numFmtId="165" fontId="2" fillId="0" borderId="0" xfId="0" applyNumberFormat="1" applyFont="1" applyFill="1" applyBorder="1" applyAlignment="1">
      <alignment horizontal="left" indent="2"/>
    </xf>
    <xf numFmtId="0" fontId="4" fillId="0" borderId="0" xfId="0" applyFont="1" applyFill="1"/>
    <xf numFmtId="3" fontId="2" fillId="0" borderId="5" xfId="0" applyNumberFormat="1" applyFont="1" applyFill="1" applyBorder="1"/>
    <xf numFmtId="3" fontId="2" fillId="0" borderId="1" xfId="0" applyNumberFormat="1" applyFont="1" applyFill="1" applyBorder="1"/>
    <xf numFmtId="0" fontId="2" fillId="0" borderId="4" xfId="0" applyFont="1" applyFill="1" applyBorder="1"/>
    <xf numFmtId="3" fontId="2" fillId="0" borderId="3" xfId="0" applyNumberFormat="1" applyFont="1" applyFill="1" applyBorder="1"/>
    <xf numFmtId="164" fontId="2" fillId="0" borderId="5" xfId="1" applyNumberFormat="1" applyFont="1" applyFill="1" applyBorder="1" applyAlignment="1">
      <alignment horizontal="right"/>
    </xf>
    <xf numFmtId="3" fontId="2" fillId="0" borderId="0" xfId="0" applyNumberFormat="1" applyFont="1" applyFill="1"/>
    <xf numFmtId="0" fontId="3" fillId="0" borderId="0" xfId="0" applyNumberFormat="1" applyFont="1" applyFill="1" applyBorder="1" applyAlignment="1">
      <alignment horizontal="center" vertical="center" wrapText="1"/>
    </xf>
    <xf numFmtId="0" fontId="4" fillId="0" borderId="11" xfId="0" applyFont="1" applyFill="1" applyBorder="1" applyAlignment="1">
      <alignment horizontal="center"/>
    </xf>
    <xf numFmtId="0" fontId="2" fillId="0" borderId="8" xfId="0" applyFont="1" applyFill="1" applyBorder="1" applyAlignment="1">
      <alignment horizontal="center"/>
    </xf>
    <xf numFmtId="0" fontId="4" fillId="0" borderId="9" xfId="0" applyFont="1" applyFill="1" applyBorder="1" applyAlignment="1">
      <alignment horizontal="center" wrapText="1"/>
    </xf>
    <xf numFmtId="0" fontId="2" fillId="0" borderId="11" xfId="0" applyFont="1" applyFill="1" applyBorder="1" applyAlignment="1">
      <alignment horizontal="center"/>
    </xf>
    <xf numFmtId="0" fontId="2" fillId="0" borderId="0" xfId="0" applyFont="1" applyFill="1" applyAlignment="1">
      <alignment horizontal="left" vertical="center" wrapText="1"/>
    </xf>
    <xf numFmtId="0" fontId="4" fillId="0" borderId="0" xfId="0" applyFont="1" applyAlignment="1">
      <alignment horizontal="center"/>
    </xf>
    <xf numFmtId="0" fontId="5" fillId="0" borderId="0" xfId="0" applyFont="1" applyAlignment="1">
      <alignment horizontal="center"/>
    </xf>
    <xf numFmtId="0" fontId="4" fillId="0" borderId="0" xfId="0" applyFont="1" applyFill="1" applyAlignment="1">
      <alignment horizontal="center"/>
    </xf>
  </cellXfs>
  <cellStyles count="4">
    <cellStyle name="Comma" xfId="1" builtinId="3"/>
    <cellStyle name="Normal" xfId="0" builtinId="0"/>
    <cellStyle name="Normal 2" xfId="2" xr:uid="{21CDCD25-92F7-48E6-9355-8AA39A7E7C3E}"/>
    <cellStyle name="Normal 3" xfId="3" xr:uid="{DE24325A-6CD0-4F50-A9FD-FA30AD82D6C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8"/>
  <sheetViews>
    <sheetView tabSelected="1" workbookViewId="0">
      <selection sqref="A1:E1"/>
    </sheetView>
  </sheetViews>
  <sheetFormatPr defaultColWidth="9.15234375" defaultRowHeight="12.45" x14ac:dyDescent="0.3"/>
  <cols>
    <col min="1" max="1" width="44.69140625" style="15" customWidth="1"/>
    <col min="2" max="5" width="13.69140625" style="15" customWidth="1"/>
    <col min="6" max="6" width="9.15234375" style="15"/>
    <col min="7" max="7" width="9.3046875" style="15" customWidth="1"/>
    <col min="8" max="16384" width="9.15234375" style="15"/>
  </cols>
  <sheetData>
    <row r="1" spans="1:8" ht="34" customHeight="1" x14ac:dyDescent="0.3">
      <c r="A1" s="43" t="s">
        <v>55</v>
      </c>
      <c r="B1" s="43"/>
      <c r="C1" s="43"/>
      <c r="D1" s="43"/>
      <c r="E1" s="43"/>
    </row>
    <row r="2" spans="1:8" ht="14.25" customHeight="1" x14ac:dyDescent="0.3">
      <c r="A2" s="9"/>
      <c r="B2" s="9"/>
      <c r="C2" s="9"/>
      <c r="D2" s="9"/>
      <c r="E2" s="8"/>
    </row>
    <row r="3" spans="1:8" ht="26.15" customHeight="1" x14ac:dyDescent="0.3">
      <c r="A3" s="24"/>
      <c r="B3" s="44" t="s">
        <v>0</v>
      </c>
      <c r="C3" s="45"/>
      <c r="D3" s="46" t="s">
        <v>53</v>
      </c>
      <c r="E3" s="47"/>
    </row>
    <row r="4" spans="1:8" x14ac:dyDescent="0.3">
      <c r="A4" s="25" t="s">
        <v>1</v>
      </c>
      <c r="B4" s="26">
        <v>2010</v>
      </c>
      <c r="C4" s="27">
        <v>2020</v>
      </c>
      <c r="D4" s="26" t="s">
        <v>2</v>
      </c>
      <c r="E4" s="26" t="s">
        <v>3</v>
      </c>
    </row>
    <row r="5" spans="1:8" ht="12.9" x14ac:dyDescent="0.35">
      <c r="A5" s="28"/>
      <c r="B5" s="29" t="s">
        <v>4</v>
      </c>
      <c r="C5" s="12"/>
      <c r="D5" s="12"/>
      <c r="E5" s="41"/>
    </row>
    <row r="6" spans="1:8" x14ac:dyDescent="0.3">
      <c r="A6" s="30" t="s">
        <v>48</v>
      </c>
      <c r="B6" s="13">
        <v>106405</v>
      </c>
      <c r="C6" s="13">
        <v>87146</v>
      </c>
      <c r="D6" s="13">
        <f>C6-B6</f>
        <v>-19259</v>
      </c>
      <c r="E6" s="23">
        <f>IFERROR(D6/B6,"0.0%")*100</f>
        <v>-18.099713359334618</v>
      </c>
      <c r="G6" s="42"/>
    </row>
    <row r="7" spans="1:8" x14ac:dyDescent="0.3">
      <c r="A7" s="30"/>
      <c r="B7" s="31"/>
      <c r="C7" s="13"/>
      <c r="D7" s="13"/>
      <c r="E7" s="11"/>
      <c r="G7" s="42"/>
    </row>
    <row r="8" spans="1:8" x14ac:dyDescent="0.3">
      <c r="A8" s="32" t="s">
        <v>51</v>
      </c>
      <c r="B8" s="33"/>
      <c r="C8" s="14"/>
      <c r="D8" s="14"/>
      <c r="E8" s="10"/>
    </row>
    <row r="9" spans="1:8" x14ac:dyDescent="0.3">
      <c r="A9" s="34" t="s">
        <v>5</v>
      </c>
      <c r="B9" s="13">
        <v>50601</v>
      </c>
      <c r="C9" s="32">
        <v>41004</v>
      </c>
      <c r="D9" s="13">
        <f t="shared" ref="D9:D33" si="0">C9-B9</f>
        <v>-9597</v>
      </c>
      <c r="E9" s="23">
        <f>IFERROR(D9/B9,"0.0%")*100</f>
        <v>-18.966028339360882</v>
      </c>
      <c r="H9" s="42"/>
    </row>
    <row r="10" spans="1:8" x14ac:dyDescent="0.3">
      <c r="A10" s="35" t="s">
        <v>6</v>
      </c>
      <c r="B10" s="14">
        <v>4041</v>
      </c>
      <c r="C10" s="42">
        <v>3282</v>
      </c>
      <c r="D10" s="14">
        <f t="shared" si="0"/>
        <v>-759</v>
      </c>
      <c r="E10" s="21">
        <f>IFERROR(D10/B10,"0.0%")*100</f>
        <v>-18.782479584261321</v>
      </c>
      <c r="H10" s="42"/>
    </row>
    <row r="11" spans="1:8" x14ac:dyDescent="0.3">
      <c r="A11" s="35" t="s">
        <v>7</v>
      </c>
      <c r="B11" s="14">
        <v>2626</v>
      </c>
      <c r="C11" s="42">
        <v>1866</v>
      </c>
      <c r="D11" s="14">
        <f t="shared" si="0"/>
        <v>-760</v>
      </c>
      <c r="E11" s="21">
        <f t="shared" ref="E11:E18" si="1">IFERROR(D11/B11,"0.0%")*100</f>
        <v>-28.941355674028941</v>
      </c>
      <c r="H11" s="42"/>
    </row>
    <row r="12" spans="1:8" x14ac:dyDescent="0.3">
      <c r="A12" s="35" t="s">
        <v>8</v>
      </c>
      <c r="B12" s="14">
        <v>2453</v>
      </c>
      <c r="C12" s="42">
        <v>2336</v>
      </c>
      <c r="D12" s="14">
        <f t="shared" si="0"/>
        <v>-117</v>
      </c>
      <c r="E12" s="21">
        <f t="shared" si="1"/>
        <v>-4.7696697920913165</v>
      </c>
    </row>
    <row r="13" spans="1:8" x14ac:dyDescent="0.3">
      <c r="A13" s="35" t="s">
        <v>9</v>
      </c>
      <c r="B13" s="14">
        <v>3091</v>
      </c>
      <c r="C13" s="42">
        <v>2303</v>
      </c>
      <c r="D13" s="14">
        <f t="shared" si="0"/>
        <v>-788</v>
      </c>
      <c r="E13" s="21">
        <f t="shared" si="1"/>
        <v>-25.493367842122289</v>
      </c>
    </row>
    <row r="14" spans="1:8" x14ac:dyDescent="0.3">
      <c r="A14" s="35" t="s">
        <v>10</v>
      </c>
      <c r="B14" s="14">
        <v>4977</v>
      </c>
      <c r="C14" s="42">
        <v>4197</v>
      </c>
      <c r="D14" s="14">
        <f t="shared" si="0"/>
        <v>-780</v>
      </c>
      <c r="E14" s="21">
        <f t="shared" si="1"/>
        <v>-15.672091621458712</v>
      </c>
    </row>
    <row r="15" spans="1:8" x14ac:dyDescent="0.3">
      <c r="A15" s="35" t="s">
        <v>11</v>
      </c>
      <c r="B15" s="14">
        <v>4863</v>
      </c>
      <c r="C15" s="42">
        <v>3431</v>
      </c>
      <c r="D15" s="14">
        <f t="shared" si="0"/>
        <v>-1432</v>
      </c>
      <c r="E15" s="21">
        <f>IFERROR(D15/B15,"0.0%")*100</f>
        <v>-29.446843512235244</v>
      </c>
    </row>
    <row r="16" spans="1:8" x14ac:dyDescent="0.3">
      <c r="A16" s="35" t="s">
        <v>12</v>
      </c>
      <c r="B16" s="14">
        <v>13003</v>
      </c>
      <c r="C16" s="42">
        <v>10332</v>
      </c>
      <c r="D16" s="14">
        <f t="shared" si="0"/>
        <v>-2671</v>
      </c>
      <c r="E16" s="21">
        <f t="shared" si="1"/>
        <v>-20.541413519956933</v>
      </c>
    </row>
    <row r="17" spans="1:5" x14ac:dyDescent="0.3">
      <c r="A17" s="35" t="s">
        <v>13</v>
      </c>
      <c r="B17" s="14">
        <v>8049</v>
      </c>
      <c r="C17" s="42">
        <v>7415</v>
      </c>
      <c r="D17" s="14">
        <f t="shared" si="0"/>
        <v>-634</v>
      </c>
      <c r="E17" s="21">
        <f t="shared" si="1"/>
        <v>-7.8767548763821598</v>
      </c>
    </row>
    <row r="18" spans="1:5" x14ac:dyDescent="0.3">
      <c r="A18" s="35" t="s">
        <v>14</v>
      </c>
      <c r="B18" s="14">
        <v>7498</v>
      </c>
      <c r="C18" s="42">
        <v>5842</v>
      </c>
      <c r="D18" s="14">
        <f t="shared" si="0"/>
        <v>-1656</v>
      </c>
      <c r="E18" s="21">
        <f t="shared" si="1"/>
        <v>-22.085889570552148</v>
      </c>
    </row>
    <row r="19" spans="1:5" x14ac:dyDescent="0.3">
      <c r="A19" s="35" t="s">
        <v>49</v>
      </c>
      <c r="B19" s="14">
        <v>0</v>
      </c>
      <c r="C19" s="42">
        <v>0</v>
      </c>
      <c r="D19" s="14">
        <f t="shared" si="0"/>
        <v>0</v>
      </c>
      <c r="E19" s="16" t="s">
        <v>52</v>
      </c>
    </row>
    <row r="20" spans="1:5" x14ac:dyDescent="0.3">
      <c r="A20" s="34" t="s">
        <v>15</v>
      </c>
      <c r="B20" s="13">
        <v>4170</v>
      </c>
      <c r="C20" s="32">
        <v>3881</v>
      </c>
      <c r="D20" s="13">
        <f t="shared" si="0"/>
        <v>-289</v>
      </c>
      <c r="E20" s="23">
        <f>IFERROR(D20/B20,"0.0%")*100</f>
        <v>-6.9304556354916071</v>
      </c>
    </row>
    <row r="21" spans="1:5" x14ac:dyDescent="0.3">
      <c r="A21" s="35" t="s">
        <v>16</v>
      </c>
      <c r="B21" s="14">
        <v>779</v>
      </c>
      <c r="C21" s="42">
        <v>470</v>
      </c>
      <c r="D21" s="14">
        <f t="shared" si="0"/>
        <v>-309</v>
      </c>
      <c r="E21" s="21">
        <f t="shared" ref="E21:E24" si="2">IFERROR(D21/B21,"0.0%")*100</f>
        <v>-39.666238767650839</v>
      </c>
    </row>
    <row r="22" spans="1:5" x14ac:dyDescent="0.3">
      <c r="A22" s="35" t="s">
        <v>17</v>
      </c>
      <c r="B22" s="14">
        <v>634</v>
      </c>
      <c r="C22" s="42">
        <v>724</v>
      </c>
      <c r="D22" s="14">
        <f t="shared" si="0"/>
        <v>90</v>
      </c>
      <c r="E22" s="21">
        <f t="shared" si="2"/>
        <v>14.195583596214512</v>
      </c>
    </row>
    <row r="23" spans="1:5" x14ac:dyDescent="0.3">
      <c r="A23" s="35" t="s">
        <v>18</v>
      </c>
      <c r="B23" s="14">
        <v>2706</v>
      </c>
      <c r="C23" s="42">
        <v>2652</v>
      </c>
      <c r="D23" s="14">
        <f t="shared" si="0"/>
        <v>-54</v>
      </c>
      <c r="E23" s="21">
        <f t="shared" si="2"/>
        <v>-1.9955654101995564</v>
      </c>
    </row>
    <row r="24" spans="1:5" x14ac:dyDescent="0.3">
      <c r="A24" s="35" t="s">
        <v>8</v>
      </c>
      <c r="B24" s="14">
        <v>51</v>
      </c>
      <c r="C24" s="42">
        <v>35</v>
      </c>
      <c r="D24" s="14">
        <f t="shared" si="0"/>
        <v>-16</v>
      </c>
      <c r="E24" s="21">
        <f t="shared" si="2"/>
        <v>-31.372549019607842</v>
      </c>
    </row>
    <row r="25" spans="1:5" x14ac:dyDescent="0.3">
      <c r="A25" s="35" t="s">
        <v>49</v>
      </c>
      <c r="B25" s="14">
        <v>0</v>
      </c>
      <c r="C25" s="42">
        <v>0</v>
      </c>
      <c r="D25" s="14">
        <f t="shared" ref="D25" si="3">C25-B25</f>
        <v>0</v>
      </c>
      <c r="E25" s="16" t="s">
        <v>52</v>
      </c>
    </row>
    <row r="26" spans="1:5" x14ac:dyDescent="0.3">
      <c r="A26" s="34" t="s">
        <v>19</v>
      </c>
      <c r="B26" s="13">
        <v>51634</v>
      </c>
      <c r="C26" s="32">
        <v>42261</v>
      </c>
      <c r="D26" s="13">
        <f t="shared" si="0"/>
        <v>-9373</v>
      </c>
      <c r="E26" s="23">
        <f>IFERROR(D26/B26,"0.0%")*100</f>
        <v>-18.152767556261377</v>
      </c>
    </row>
    <row r="27" spans="1:5" x14ac:dyDescent="0.3">
      <c r="A27" s="35" t="s">
        <v>20</v>
      </c>
      <c r="B27" s="14">
        <v>18481</v>
      </c>
      <c r="C27" s="42">
        <v>14477</v>
      </c>
      <c r="D27" s="14">
        <f t="shared" si="0"/>
        <v>-4004</v>
      </c>
      <c r="E27" s="21">
        <f t="shared" ref="E27:E33" si="4">IFERROR(D27/B27,"0.0%")*100</f>
        <v>-21.665494291434445</v>
      </c>
    </row>
    <row r="28" spans="1:5" x14ac:dyDescent="0.3">
      <c r="A28" s="35" t="s">
        <v>8</v>
      </c>
      <c r="B28" s="14">
        <v>8403</v>
      </c>
      <c r="C28" s="42">
        <v>7502</v>
      </c>
      <c r="D28" s="14">
        <f t="shared" si="0"/>
        <v>-901</v>
      </c>
      <c r="E28" s="21">
        <f t="shared" si="4"/>
        <v>-10.722361061525646</v>
      </c>
    </row>
    <row r="29" spans="1:5" x14ac:dyDescent="0.3">
      <c r="A29" s="35" t="s">
        <v>21</v>
      </c>
      <c r="B29" s="14">
        <v>10049</v>
      </c>
      <c r="C29" s="42">
        <v>8889</v>
      </c>
      <c r="D29" s="14">
        <f t="shared" si="0"/>
        <v>-1160</v>
      </c>
      <c r="E29" s="21">
        <f t="shared" si="4"/>
        <v>-11.543437157926162</v>
      </c>
    </row>
    <row r="30" spans="1:5" x14ac:dyDescent="0.3">
      <c r="A30" s="35" t="s">
        <v>22</v>
      </c>
      <c r="B30" s="14">
        <v>5411</v>
      </c>
      <c r="C30" s="42">
        <v>4112</v>
      </c>
      <c r="D30" s="14">
        <f t="shared" si="0"/>
        <v>-1299</v>
      </c>
      <c r="E30" s="21">
        <f t="shared" si="4"/>
        <v>-24.006653114026982</v>
      </c>
    </row>
    <row r="31" spans="1:5" x14ac:dyDescent="0.3">
      <c r="A31" s="35" t="s">
        <v>23</v>
      </c>
      <c r="B31" s="14">
        <v>6867</v>
      </c>
      <c r="C31" s="42">
        <v>5129</v>
      </c>
      <c r="D31" s="14">
        <f t="shared" si="0"/>
        <v>-1738</v>
      </c>
      <c r="E31" s="21">
        <f t="shared" si="4"/>
        <v>-25.30945099752439</v>
      </c>
    </row>
    <row r="32" spans="1:5" x14ac:dyDescent="0.3">
      <c r="A32" s="35" t="s">
        <v>24</v>
      </c>
      <c r="B32" s="14">
        <v>182</v>
      </c>
      <c r="C32" s="42">
        <v>164</v>
      </c>
      <c r="D32" s="14">
        <f t="shared" si="0"/>
        <v>-18</v>
      </c>
      <c r="E32" s="21">
        <f t="shared" si="4"/>
        <v>-9.8901098901098905</v>
      </c>
    </row>
    <row r="33" spans="1:8" x14ac:dyDescent="0.3">
      <c r="A33" s="35" t="s">
        <v>25</v>
      </c>
      <c r="B33" s="14">
        <v>2241</v>
      </c>
      <c r="C33" s="42">
        <v>1988</v>
      </c>
      <c r="D33" s="14">
        <f t="shared" si="0"/>
        <v>-253</v>
      </c>
      <c r="E33" s="21">
        <f t="shared" si="4"/>
        <v>-11.289602855867917</v>
      </c>
    </row>
    <row r="34" spans="1:8" x14ac:dyDescent="0.3">
      <c r="A34" s="35" t="s">
        <v>49</v>
      </c>
      <c r="B34" s="14">
        <v>0</v>
      </c>
      <c r="C34" s="42">
        <v>0</v>
      </c>
      <c r="D34" s="14">
        <f t="shared" ref="D34" si="5">C34-B34</f>
        <v>0</v>
      </c>
      <c r="E34" s="16" t="s">
        <v>52</v>
      </c>
    </row>
    <row r="35" spans="1:8" x14ac:dyDescent="0.3">
      <c r="A35" s="35"/>
      <c r="B35" s="14"/>
      <c r="C35" s="42"/>
      <c r="D35" s="14"/>
      <c r="E35" s="16"/>
    </row>
    <row r="36" spans="1:8" x14ac:dyDescent="0.3">
      <c r="A36" s="36" t="s">
        <v>50</v>
      </c>
      <c r="B36" s="14"/>
      <c r="C36" s="37"/>
      <c r="D36" s="14"/>
      <c r="E36" s="10"/>
    </row>
    <row r="37" spans="1:8" x14ac:dyDescent="0.3">
      <c r="A37" s="17" t="s">
        <v>26</v>
      </c>
      <c r="B37" s="14">
        <v>10354</v>
      </c>
      <c r="C37" s="38">
        <v>8194</v>
      </c>
      <c r="D37" s="14">
        <f>C37-B37</f>
        <v>-2160</v>
      </c>
      <c r="E37" s="21">
        <f t="shared" ref="E37:E46" si="6">IFERROR(D37/B37,"0.0%")*100</f>
        <v>-20.861502800849912</v>
      </c>
    </row>
    <row r="38" spans="1:8" x14ac:dyDescent="0.3">
      <c r="A38" s="17" t="s">
        <v>41</v>
      </c>
      <c r="B38" s="14">
        <v>2491</v>
      </c>
      <c r="C38" s="38">
        <v>1908</v>
      </c>
      <c r="D38" s="14">
        <f t="shared" ref="D38:D46" si="7">C38-B38</f>
        <v>-583</v>
      </c>
      <c r="E38" s="21">
        <f t="shared" si="6"/>
        <v>-23.404255319148938</v>
      </c>
    </row>
    <row r="39" spans="1:8" x14ac:dyDescent="0.3">
      <c r="A39" s="17" t="s">
        <v>42</v>
      </c>
      <c r="B39" s="14">
        <v>5644</v>
      </c>
      <c r="C39" s="38">
        <v>4404</v>
      </c>
      <c r="D39" s="14">
        <f t="shared" si="7"/>
        <v>-1240</v>
      </c>
      <c r="E39" s="21">
        <f t="shared" si="6"/>
        <v>-21.970233876683203</v>
      </c>
    </row>
    <row r="40" spans="1:8" x14ac:dyDescent="0.3">
      <c r="A40" s="17" t="s">
        <v>27</v>
      </c>
      <c r="B40" s="14">
        <v>2433</v>
      </c>
      <c r="C40" s="38">
        <v>1770</v>
      </c>
      <c r="D40" s="14">
        <f t="shared" si="7"/>
        <v>-663</v>
      </c>
      <c r="E40" s="21">
        <f t="shared" si="6"/>
        <v>-27.250308261405671</v>
      </c>
    </row>
    <row r="41" spans="1:8" x14ac:dyDescent="0.3">
      <c r="A41" s="17" t="s">
        <v>43</v>
      </c>
      <c r="B41" s="14">
        <v>605</v>
      </c>
      <c r="C41" s="38">
        <v>615</v>
      </c>
      <c r="D41" s="14">
        <f t="shared" si="7"/>
        <v>10</v>
      </c>
      <c r="E41" s="21">
        <f t="shared" si="6"/>
        <v>1.6528925619834711</v>
      </c>
    </row>
    <row r="42" spans="1:8" x14ac:dyDescent="0.3">
      <c r="A42" s="18" t="s">
        <v>44</v>
      </c>
      <c r="B42" s="14">
        <v>2866</v>
      </c>
      <c r="C42" s="38">
        <v>2772</v>
      </c>
      <c r="D42" s="14">
        <f t="shared" si="7"/>
        <v>-94</v>
      </c>
      <c r="E42" s="21">
        <f t="shared" si="6"/>
        <v>-3.2798325191905091</v>
      </c>
      <c r="F42" s="39"/>
    </row>
    <row r="43" spans="1:8" x14ac:dyDescent="0.3">
      <c r="A43" s="18" t="s">
        <v>28</v>
      </c>
      <c r="B43" s="14">
        <v>859</v>
      </c>
      <c r="C43" s="38">
        <v>528</v>
      </c>
      <c r="D43" s="14">
        <f t="shared" si="7"/>
        <v>-331</v>
      </c>
      <c r="E43" s="21">
        <f t="shared" si="6"/>
        <v>-38.533178114086148</v>
      </c>
      <c r="F43" s="39"/>
    </row>
    <row r="44" spans="1:8" x14ac:dyDescent="0.3">
      <c r="A44" s="18" t="s">
        <v>45</v>
      </c>
      <c r="B44" s="14">
        <v>2168</v>
      </c>
      <c r="C44" s="38">
        <v>1746</v>
      </c>
      <c r="D44" s="14">
        <f t="shared" si="7"/>
        <v>-422</v>
      </c>
      <c r="E44" s="21">
        <f t="shared" si="6"/>
        <v>-19.464944649446494</v>
      </c>
      <c r="F44" s="39"/>
    </row>
    <row r="45" spans="1:8" x14ac:dyDescent="0.3">
      <c r="A45" s="18" t="s">
        <v>46</v>
      </c>
      <c r="B45" s="14">
        <v>350</v>
      </c>
      <c r="C45" s="38">
        <v>225</v>
      </c>
      <c r="D45" s="14">
        <f t="shared" si="7"/>
        <v>-125</v>
      </c>
      <c r="E45" s="21">
        <f t="shared" si="6"/>
        <v>-35.714285714285715</v>
      </c>
      <c r="F45" s="39"/>
    </row>
    <row r="46" spans="1:8" x14ac:dyDescent="0.3">
      <c r="A46" s="19" t="s">
        <v>47</v>
      </c>
      <c r="B46" s="20">
        <v>7356</v>
      </c>
      <c r="C46" s="40">
        <v>5519</v>
      </c>
      <c r="D46" s="20">
        <f t="shared" si="7"/>
        <v>-1837</v>
      </c>
      <c r="E46" s="22">
        <f t="shared" si="6"/>
        <v>-24.972811310494833</v>
      </c>
      <c r="F46" s="39"/>
    </row>
    <row r="48" spans="1:8" ht="81" customHeight="1" x14ac:dyDescent="0.3">
      <c r="A48" s="48" t="s">
        <v>54</v>
      </c>
      <c r="B48" s="48"/>
      <c r="C48" s="48"/>
      <c r="D48" s="48"/>
      <c r="E48" s="48"/>
      <c r="F48" s="48"/>
      <c r="G48" s="48"/>
      <c r="H48" s="48"/>
    </row>
  </sheetData>
  <mergeCells count="4">
    <mergeCell ref="A1:E1"/>
    <mergeCell ref="B3:C3"/>
    <mergeCell ref="D3:E3"/>
    <mergeCell ref="A48:H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87"/>
  <sheetViews>
    <sheetView workbookViewId="0">
      <selection activeCell="T6" sqref="T6:T27"/>
    </sheetView>
  </sheetViews>
  <sheetFormatPr defaultRowHeight="12.45" x14ac:dyDescent="0.3"/>
  <cols>
    <col min="1" max="1" width="2.69140625" customWidth="1"/>
    <col min="2" max="2" width="11.3046875" bestFit="1" customWidth="1"/>
    <col min="3" max="5" width="8.69140625" customWidth="1"/>
    <col min="6" max="6" width="2.69140625" customWidth="1"/>
    <col min="7" max="7" width="11.3046875" bestFit="1" customWidth="1"/>
    <col min="8" max="10" width="8.69140625" customWidth="1"/>
    <col min="11" max="11" width="2.69140625" customWidth="1"/>
    <col min="12" max="12" width="11.3046875" bestFit="1" customWidth="1"/>
    <col min="13" max="15" width="8.69140625" customWidth="1"/>
    <col min="16" max="16" width="2.69140625" customWidth="1"/>
    <col min="17" max="17" width="11.3046875" bestFit="1" customWidth="1"/>
    <col min="18" max="20" width="8.69140625" customWidth="1"/>
  </cols>
  <sheetData>
    <row r="2" spans="2:20" x14ac:dyDescent="0.3">
      <c r="B2" s="49" t="s">
        <v>31</v>
      </c>
      <c r="C2" s="49"/>
      <c r="D2" s="49"/>
      <c r="E2" s="49"/>
      <c r="G2" s="49" t="s">
        <v>32</v>
      </c>
      <c r="H2" s="49"/>
      <c r="I2" s="49"/>
      <c r="J2" s="49"/>
      <c r="L2" s="49" t="s">
        <v>33</v>
      </c>
      <c r="M2" s="49"/>
      <c r="N2" s="49"/>
      <c r="O2" s="49"/>
      <c r="Q2" s="49" t="s">
        <v>34</v>
      </c>
      <c r="R2" s="49"/>
      <c r="S2" s="49"/>
      <c r="T2" s="49"/>
    </row>
    <row r="3" spans="2:20" ht="12.9" thickBot="1" x14ac:dyDescent="0.35">
      <c r="B3" s="3" t="s">
        <v>29</v>
      </c>
      <c r="C3" s="2" t="s">
        <v>35</v>
      </c>
      <c r="D3" s="2" t="s">
        <v>36</v>
      </c>
      <c r="E3" s="2" t="s">
        <v>37</v>
      </c>
      <c r="G3" s="1" t="s">
        <v>29</v>
      </c>
      <c r="H3" s="2" t="s">
        <v>35</v>
      </c>
      <c r="I3" s="2" t="s">
        <v>36</v>
      </c>
      <c r="J3" s="2" t="s">
        <v>37</v>
      </c>
      <c r="L3" s="1" t="s">
        <v>29</v>
      </c>
      <c r="M3" s="2" t="s">
        <v>35</v>
      </c>
      <c r="N3" s="2" t="s">
        <v>36</v>
      </c>
      <c r="O3" s="2" t="s">
        <v>37</v>
      </c>
      <c r="Q3" s="1" t="s">
        <v>29</v>
      </c>
      <c r="R3" s="2" t="s">
        <v>35</v>
      </c>
      <c r="S3" s="2" t="s">
        <v>36</v>
      </c>
      <c r="T3" s="2" t="s">
        <v>37</v>
      </c>
    </row>
    <row r="5" spans="2:20" x14ac:dyDescent="0.3">
      <c r="B5">
        <v>0</v>
      </c>
      <c r="G5">
        <v>0</v>
      </c>
      <c r="L5">
        <v>4650</v>
      </c>
      <c r="M5">
        <v>3750</v>
      </c>
      <c r="N5">
        <v>58</v>
      </c>
      <c r="O5">
        <f>M5+N5</f>
        <v>3808</v>
      </c>
      <c r="Q5">
        <v>0</v>
      </c>
    </row>
    <row r="6" spans="2:20" x14ac:dyDescent="0.3">
      <c r="B6">
        <v>37700</v>
      </c>
      <c r="C6">
        <v>4518</v>
      </c>
      <c r="D6">
        <v>158</v>
      </c>
      <c r="E6">
        <f>C6+D6</f>
        <v>4676</v>
      </c>
      <c r="G6">
        <v>14075</v>
      </c>
      <c r="J6">
        <f>H6+I6</f>
        <v>0</v>
      </c>
      <c r="L6">
        <v>7250</v>
      </c>
      <c r="M6">
        <v>4813</v>
      </c>
      <c r="N6">
        <v>104</v>
      </c>
      <c r="O6">
        <f t="shared" ref="O6:O23" si="0">M6+N6</f>
        <v>4917</v>
      </c>
      <c r="Q6">
        <v>4600</v>
      </c>
      <c r="R6">
        <v>4007</v>
      </c>
      <c r="S6">
        <v>34</v>
      </c>
      <c r="T6">
        <f>R6+S6</f>
        <v>4041</v>
      </c>
    </row>
    <row r="7" spans="2:20" x14ac:dyDescent="0.3">
      <c r="B7">
        <v>51300</v>
      </c>
      <c r="C7">
        <v>9822</v>
      </c>
      <c r="D7">
        <v>477</v>
      </c>
      <c r="E7">
        <f t="shared" ref="E7:E23" si="1">C7+D7</f>
        <v>10299</v>
      </c>
      <c r="G7">
        <v>0</v>
      </c>
      <c r="L7">
        <v>13100</v>
      </c>
      <c r="M7">
        <v>2136</v>
      </c>
      <c r="N7">
        <v>1</v>
      </c>
      <c r="O7">
        <f t="shared" si="0"/>
        <v>2137</v>
      </c>
      <c r="Q7">
        <v>20800</v>
      </c>
      <c r="R7">
        <v>2458</v>
      </c>
      <c r="S7">
        <v>168</v>
      </c>
      <c r="T7">
        <f t="shared" ref="T7:T27" si="2">R7+S7</f>
        <v>2626</v>
      </c>
    </row>
    <row r="8" spans="2:20" x14ac:dyDescent="0.3">
      <c r="B8">
        <v>67300</v>
      </c>
      <c r="C8">
        <v>2176</v>
      </c>
      <c r="D8">
        <v>11</v>
      </c>
      <c r="E8">
        <f t="shared" si="1"/>
        <v>2187</v>
      </c>
      <c r="G8">
        <v>14290</v>
      </c>
      <c r="H8">
        <v>2444</v>
      </c>
      <c r="I8">
        <v>83</v>
      </c>
      <c r="J8">
        <f t="shared" ref="J8:J16" si="3">H8+I8</f>
        <v>2527</v>
      </c>
      <c r="L8">
        <v>17650</v>
      </c>
      <c r="M8">
        <v>8556</v>
      </c>
      <c r="N8">
        <v>319</v>
      </c>
      <c r="O8">
        <f t="shared" si="0"/>
        <v>8875</v>
      </c>
      <c r="Q8">
        <v>31600</v>
      </c>
      <c r="R8">
        <v>2453</v>
      </c>
      <c r="T8">
        <f t="shared" si="2"/>
        <v>2453</v>
      </c>
    </row>
    <row r="9" spans="2:20" x14ac:dyDescent="0.3">
      <c r="B9">
        <v>72100</v>
      </c>
      <c r="C9">
        <v>3872</v>
      </c>
      <c r="D9">
        <v>60</v>
      </c>
      <c r="E9">
        <f t="shared" si="1"/>
        <v>3932</v>
      </c>
      <c r="G9">
        <v>0</v>
      </c>
      <c r="L9">
        <v>26100</v>
      </c>
      <c r="M9">
        <v>6750</v>
      </c>
      <c r="N9">
        <v>72</v>
      </c>
      <c r="O9">
        <f t="shared" si="0"/>
        <v>6822</v>
      </c>
      <c r="Q9">
        <v>38800</v>
      </c>
      <c r="R9">
        <v>2943</v>
      </c>
      <c r="S9">
        <v>148</v>
      </c>
      <c r="T9">
        <f t="shared" si="2"/>
        <v>3091</v>
      </c>
    </row>
    <row r="10" spans="2:20" x14ac:dyDescent="0.3">
      <c r="B10">
        <v>86500</v>
      </c>
      <c r="C10">
        <v>2545</v>
      </c>
      <c r="E10">
        <f t="shared" si="1"/>
        <v>2545</v>
      </c>
      <c r="G10">
        <v>13750</v>
      </c>
      <c r="H10">
        <v>14966</v>
      </c>
      <c r="I10">
        <v>194</v>
      </c>
      <c r="J10">
        <f t="shared" si="3"/>
        <v>15160</v>
      </c>
      <c r="L10">
        <v>28050</v>
      </c>
      <c r="M10">
        <v>44409</v>
      </c>
      <c r="N10">
        <v>534</v>
      </c>
      <c r="O10">
        <f t="shared" si="0"/>
        <v>44943</v>
      </c>
      <c r="Q10">
        <v>59500</v>
      </c>
      <c r="R10">
        <v>4974</v>
      </c>
      <c r="S10">
        <v>3</v>
      </c>
      <c r="T10">
        <f t="shared" si="2"/>
        <v>4977</v>
      </c>
    </row>
    <row r="11" spans="2:20" x14ac:dyDescent="0.3">
      <c r="B11">
        <v>0</v>
      </c>
      <c r="G11">
        <v>13900</v>
      </c>
      <c r="H11">
        <v>6132</v>
      </c>
      <c r="I11">
        <v>250</v>
      </c>
      <c r="J11">
        <f t="shared" si="3"/>
        <v>6382</v>
      </c>
      <c r="L11">
        <v>34800</v>
      </c>
      <c r="M11">
        <v>820</v>
      </c>
      <c r="N11">
        <v>231</v>
      </c>
      <c r="O11">
        <f t="shared" si="0"/>
        <v>1051</v>
      </c>
      <c r="Q11">
        <v>62200</v>
      </c>
      <c r="R11">
        <v>4859</v>
      </c>
      <c r="S11">
        <v>4</v>
      </c>
      <c r="T11">
        <f t="shared" si="2"/>
        <v>4863</v>
      </c>
    </row>
    <row r="12" spans="2:20" x14ac:dyDescent="0.3">
      <c r="B12">
        <v>31300</v>
      </c>
      <c r="C12">
        <v>162</v>
      </c>
      <c r="E12">
        <f t="shared" si="1"/>
        <v>162</v>
      </c>
      <c r="G12">
        <v>14050</v>
      </c>
      <c r="H12">
        <v>15103</v>
      </c>
      <c r="I12">
        <v>521</v>
      </c>
      <c r="J12">
        <f t="shared" si="3"/>
        <v>15624</v>
      </c>
      <c r="L12">
        <v>36500</v>
      </c>
      <c r="M12">
        <v>2273</v>
      </c>
      <c r="O12">
        <f t="shared" si="0"/>
        <v>2273</v>
      </c>
      <c r="Q12">
        <v>71200</v>
      </c>
      <c r="R12">
        <v>12842</v>
      </c>
      <c r="S12">
        <v>161</v>
      </c>
      <c r="T12">
        <f t="shared" si="2"/>
        <v>13003</v>
      </c>
    </row>
    <row r="13" spans="2:20" x14ac:dyDescent="0.3">
      <c r="B13">
        <v>34500</v>
      </c>
      <c r="C13">
        <v>270</v>
      </c>
      <c r="E13">
        <f t="shared" si="1"/>
        <v>270</v>
      </c>
      <c r="G13">
        <v>14150</v>
      </c>
      <c r="H13">
        <v>3756</v>
      </c>
      <c r="I13">
        <v>91</v>
      </c>
      <c r="J13">
        <f t="shared" si="3"/>
        <v>3847</v>
      </c>
      <c r="L13">
        <v>46250</v>
      </c>
      <c r="M13">
        <v>14405</v>
      </c>
      <c r="N13">
        <v>786</v>
      </c>
      <c r="O13">
        <f t="shared" si="0"/>
        <v>15191</v>
      </c>
      <c r="Q13">
        <v>73900</v>
      </c>
      <c r="R13">
        <v>7493</v>
      </c>
      <c r="S13">
        <v>556</v>
      </c>
      <c r="T13">
        <f t="shared" si="2"/>
        <v>8049</v>
      </c>
    </row>
    <row r="14" spans="2:20" x14ac:dyDescent="0.3">
      <c r="B14">
        <v>59300</v>
      </c>
      <c r="C14">
        <v>176</v>
      </c>
      <c r="E14">
        <f t="shared" si="1"/>
        <v>176</v>
      </c>
      <c r="G14">
        <v>14200</v>
      </c>
      <c r="H14">
        <v>7109</v>
      </c>
      <c r="I14">
        <v>98</v>
      </c>
      <c r="J14">
        <f t="shared" si="3"/>
        <v>7207</v>
      </c>
      <c r="L14">
        <v>50150</v>
      </c>
      <c r="M14">
        <v>1824</v>
      </c>
      <c r="N14">
        <v>26</v>
      </c>
      <c r="O14">
        <f t="shared" si="0"/>
        <v>1850</v>
      </c>
      <c r="Q14">
        <v>75700</v>
      </c>
      <c r="R14">
        <v>7398</v>
      </c>
      <c r="S14">
        <v>100</v>
      </c>
      <c r="T14">
        <f t="shared" si="2"/>
        <v>7498</v>
      </c>
    </row>
    <row r="15" spans="2:20" x14ac:dyDescent="0.3">
      <c r="B15">
        <v>60900</v>
      </c>
      <c r="C15">
        <v>177</v>
      </c>
      <c r="E15">
        <f t="shared" si="1"/>
        <v>177</v>
      </c>
      <c r="G15">
        <v>0</v>
      </c>
      <c r="L15">
        <v>51450</v>
      </c>
      <c r="M15">
        <v>6717</v>
      </c>
      <c r="N15">
        <v>108</v>
      </c>
      <c r="O15">
        <f t="shared" si="0"/>
        <v>6825</v>
      </c>
      <c r="Q15">
        <v>0</v>
      </c>
    </row>
    <row r="16" spans="2:20" x14ac:dyDescent="0.3">
      <c r="B16">
        <v>78500</v>
      </c>
      <c r="C16">
        <v>358</v>
      </c>
      <c r="E16">
        <f t="shared" si="1"/>
        <v>358</v>
      </c>
      <c r="G16">
        <v>14270</v>
      </c>
      <c r="H16">
        <v>2802</v>
      </c>
      <c r="I16">
        <v>334</v>
      </c>
      <c r="J16">
        <f t="shared" si="3"/>
        <v>3136</v>
      </c>
      <c r="L16">
        <v>59250</v>
      </c>
      <c r="M16">
        <v>1439</v>
      </c>
      <c r="N16">
        <v>15</v>
      </c>
      <c r="O16">
        <f t="shared" si="0"/>
        <v>1454</v>
      </c>
      <c r="Q16">
        <v>15400</v>
      </c>
      <c r="R16">
        <v>760</v>
      </c>
      <c r="S16">
        <v>19</v>
      </c>
      <c r="T16">
        <f t="shared" si="2"/>
        <v>779</v>
      </c>
    </row>
    <row r="17" spans="2:20" x14ac:dyDescent="0.3">
      <c r="B17">
        <v>0</v>
      </c>
      <c r="L17">
        <v>62500</v>
      </c>
      <c r="M17">
        <v>5170</v>
      </c>
      <c r="N17">
        <v>914</v>
      </c>
      <c r="O17">
        <f t="shared" si="0"/>
        <v>6084</v>
      </c>
      <c r="Q17">
        <v>27100</v>
      </c>
      <c r="R17">
        <v>630</v>
      </c>
      <c r="S17">
        <v>4</v>
      </c>
      <c r="T17">
        <f t="shared" si="2"/>
        <v>634</v>
      </c>
    </row>
    <row r="18" spans="2:20" x14ac:dyDescent="0.3">
      <c r="B18">
        <v>73700</v>
      </c>
      <c r="C18">
        <v>17</v>
      </c>
      <c r="E18">
        <f t="shared" si="1"/>
        <v>17</v>
      </c>
      <c r="L18">
        <v>65750</v>
      </c>
      <c r="M18">
        <v>2592</v>
      </c>
      <c r="O18">
        <f t="shared" si="0"/>
        <v>2592</v>
      </c>
      <c r="Q18">
        <v>28900</v>
      </c>
      <c r="R18">
        <v>2687</v>
      </c>
      <c r="S18">
        <v>19</v>
      </c>
      <c r="T18">
        <f t="shared" si="2"/>
        <v>2706</v>
      </c>
    </row>
    <row r="19" spans="2:20" x14ac:dyDescent="0.3">
      <c r="B19">
        <v>0</v>
      </c>
      <c r="L19">
        <v>69650</v>
      </c>
      <c r="M19">
        <v>2994</v>
      </c>
      <c r="N19">
        <v>56</v>
      </c>
      <c r="O19">
        <f t="shared" si="0"/>
        <v>3050</v>
      </c>
      <c r="Q19">
        <v>33400</v>
      </c>
      <c r="R19">
        <v>51</v>
      </c>
      <c r="T19">
        <f t="shared" si="2"/>
        <v>51</v>
      </c>
    </row>
    <row r="20" spans="2:20" x14ac:dyDescent="0.3">
      <c r="B20">
        <v>42500</v>
      </c>
      <c r="C20">
        <v>5053</v>
      </c>
      <c r="D20">
        <v>50</v>
      </c>
      <c r="E20">
        <f t="shared" si="1"/>
        <v>5103</v>
      </c>
      <c r="L20">
        <v>71600</v>
      </c>
      <c r="M20">
        <v>18363</v>
      </c>
      <c r="N20">
        <v>1322</v>
      </c>
      <c r="O20">
        <f t="shared" si="0"/>
        <v>19685</v>
      </c>
      <c r="Q20">
        <v>0</v>
      </c>
    </row>
    <row r="21" spans="2:20" x14ac:dyDescent="0.3">
      <c r="B21">
        <v>43300</v>
      </c>
      <c r="C21">
        <v>1802</v>
      </c>
      <c r="D21">
        <v>5</v>
      </c>
      <c r="E21">
        <f t="shared" si="1"/>
        <v>1807</v>
      </c>
      <c r="L21">
        <v>78750</v>
      </c>
      <c r="M21">
        <v>782</v>
      </c>
      <c r="O21">
        <f t="shared" si="0"/>
        <v>782</v>
      </c>
      <c r="Q21">
        <v>17200</v>
      </c>
      <c r="R21">
        <v>17729</v>
      </c>
      <c r="S21">
        <v>752</v>
      </c>
      <c r="T21">
        <f t="shared" si="2"/>
        <v>18481</v>
      </c>
    </row>
    <row r="22" spans="2:20" x14ac:dyDescent="0.3">
      <c r="B22">
        <v>80100</v>
      </c>
      <c r="C22">
        <v>3533</v>
      </c>
      <c r="D22">
        <v>28</v>
      </c>
      <c r="E22">
        <f t="shared" si="1"/>
        <v>3561</v>
      </c>
      <c r="L22">
        <v>83300</v>
      </c>
      <c r="M22">
        <v>19827</v>
      </c>
      <c r="N22">
        <v>712</v>
      </c>
      <c r="O22">
        <f t="shared" si="0"/>
        <v>20539</v>
      </c>
      <c r="Q22">
        <v>34300</v>
      </c>
      <c r="R22">
        <v>8384</v>
      </c>
      <c r="S22">
        <v>19</v>
      </c>
      <c r="T22">
        <f t="shared" si="2"/>
        <v>8403</v>
      </c>
    </row>
    <row r="23" spans="2:20" x14ac:dyDescent="0.3">
      <c r="B23">
        <v>80900</v>
      </c>
      <c r="C23">
        <v>19769</v>
      </c>
      <c r="D23">
        <v>480</v>
      </c>
      <c r="E23">
        <f t="shared" si="1"/>
        <v>20249</v>
      </c>
      <c r="L23">
        <v>84600</v>
      </c>
      <c r="M23">
        <v>6440</v>
      </c>
      <c r="N23">
        <v>40</v>
      </c>
      <c r="O23">
        <f t="shared" si="0"/>
        <v>6480</v>
      </c>
      <c r="Q23">
        <v>61300</v>
      </c>
      <c r="R23">
        <v>10032</v>
      </c>
      <c r="S23">
        <v>17</v>
      </c>
      <c r="T23">
        <f t="shared" si="2"/>
        <v>10049</v>
      </c>
    </row>
    <row r="24" spans="2:20" x14ac:dyDescent="0.3">
      <c r="Q24">
        <v>74800</v>
      </c>
      <c r="R24">
        <v>5343</v>
      </c>
      <c r="S24">
        <v>68</v>
      </c>
      <c r="T24">
        <f t="shared" si="2"/>
        <v>5411</v>
      </c>
    </row>
    <row r="25" spans="2:20" x14ac:dyDescent="0.3">
      <c r="Q25">
        <v>78400</v>
      </c>
      <c r="R25">
        <v>6817</v>
      </c>
      <c r="S25">
        <v>50</v>
      </c>
      <c r="T25">
        <f t="shared" si="2"/>
        <v>6867</v>
      </c>
    </row>
    <row r="26" spans="2:20" x14ac:dyDescent="0.3">
      <c r="Q26">
        <v>82000</v>
      </c>
      <c r="R26">
        <v>182</v>
      </c>
      <c r="T26">
        <f t="shared" si="2"/>
        <v>182</v>
      </c>
    </row>
    <row r="27" spans="2:20" x14ac:dyDescent="0.3">
      <c r="Q27">
        <v>82900</v>
      </c>
      <c r="R27">
        <v>2210</v>
      </c>
      <c r="S27">
        <v>31</v>
      </c>
      <c r="T27">
        <f t="shared" si="2"/>
        <v>2241</v>
      </c>
    </row>
    <row r="29" spans="2:20" x14ac:dyDescent="0.3">
      <c r="Q29" t="s">
        <v>30</v>
      </c>
    </row>
    <row r="30" spans="2:20" x14ac:dyDescent="0.3">
      <c r="Q30">
        <v>16300</v>
      </c>
      <c r="R30">
        <v>9999</v>
      </c>
      <c r="S30">
        <v>355</v>
      </c>
      <c r="T30">
        <f>R30+S30</f>
        <v>10354</v>
      </c>
    </row>
    <row r="31" spans="2:20" x14ac:dyDescent="0.3">
      <c r="Q31">
        <v>19900</v>
      </c>
      <c r="R31">
        <v>2265</v>
      </c>
      <c r="S31">
        <v>168</v>
      </c>
      <c r="T31">
        <f>R31+S31</f>
        <v>2433</v>
      </c>
    </row>
    <row r="32" spans="2:20" x14ac:dyDescent="0.3">
      <c r="Q32">
        <v>37900</v>
      </c>
      <c r="R32">
        <v>723</v>
      </c>
      <c r="S32">
        <v>136</v>
      </c>
      <c r="T32">
        <f>R32+S32</f>
        <v>859</v>
      </c>
    </row>
    <row r="33" spans="2:20" x14ac:dyDescent="0.3">
      <c r="B33" s="4"/>
      <c r="C33" s="4"/>
      <c r="D33" s="4"/>
      <c r="E33" s="4"/>
      <c r="F33" s="4"/>
      <c r="G33" s="4"/>
      <c r="H33" s="4"/>
      <c r="I33" s="4"/>
      <c r="J33" s="4"/>
      <c r="K33" s="4"/>
      <c r="L33" s="4"/>
      <c r="M33" s="4"/>
      <c r="N33" s="4"/>
      <c r="O33" s="4"/>
      <c r="P33" s="4"/>
      <c r="Q33" s="4"/>
      <c r="R33" s="4"/>
      <c r="S33" s="4"/>
      <c r="T33" s="4"/>
    </row>
    <row r="35" spans="2:20" ht="12.9" x14ac:dyDescent="0.35">
      <c r="B35" s="50" t="s">
        <v>38</v>
      </c>
      <c r="C35" s="50"/>
      <c r="D35" s="50"/>
      <c r="E35" s="50"/>
      <c r="F35" s="50"/>
      <c r="G35" s="50"/>
      <c r="H35" s="50"/>
      <c r="I35" s="50"/>
      <c r="J35" s="50"/>
      <c r="K35" s="50"/>
      <c r="L35" s="50"/>
      <c r="M35" s="50"/>
      <c r="N35" s="50"/>
      <c r="O35" s="50"/>
      <c r="P35" s="50"/>
      <c r="Q35" s="50"/>
      <c r="R35" s="50"/>
      <c r="S35" s="50"/>
      <c r="T35" s="50"/>
    </row>
    <row r="36" spans="2:20" ht="12.9" x14ac:dyDescent="0.35">
      <c r="B36" s="5"/>
      <c r="C36" s="5"/>
      <c r="D36" s="5"/>
      <c r="E36" s="5"/>
      <c r="F36" s="5"/>
      <c r="G36" s="5"/>
      <c r="H36" s="5"/>
      <c r="I36" s="5"/>
      <c r="J36" s="5"/>
      <c r="K36" s="5"/>
      <c r="L36" s="5"/>
      <c r="M36" s="5"/>
      <c r="N36" s="5"/>
      <c r="O36" s="5"/>
      <c r="P36" s="5"/>
      <c r="Q36" s="5"/>
      <c r="R36" s="5"/>
      <c r="S36" s="5"/>
      <c r="T36" s="5"/>
    </row>
    <row r="37" spans="2:20" x14ac:dyDescent="0.3">
      <c r="B37" s="49" t="s">
        <v>39</v>
      </c>
      <c r="C37" s="49"/>
      <c r="G37" s="49" t="s">
        <v>39</v>
      </c>
      <c r="H37" s="49"/>
      <c r="L37" s="49" t="s">
        <v>39</v>
      </c>
      <c r="M37" s="49"/>
      <c r="Q37" s="49" t="s">
        <v>39</v>
      </c>
      <c r="R37" s="49"/>
    </row>
    <row r="38" spans="2:20" x14ac:dyDescent="0.3">
      <c r="B38" s="6">
        <v>31300</v>
      </c>
      <c r="C38">
        <v>162</v>
      </c>
      <c r="G38" s="6">
        <v>13750</v>
      </c>
      <c r="H38">
        <v>14966</v>
      </c>
      <c r="I38">
        <v>194</v>
      </c>
      <c r="L38" s="6">
        <v>4650</v>
      </c>
      <c r="M38">
        <v>3750</v>
      </c>
      <c r="N38">
        <v>58</v>
      </c>
      <c r="Q38" s="6">
        <v>4600</v>
      </c>
      <c r="R38">
        <v>4007</v>
      </c>
      <c r="S38">
        <v>34</v>
      </c>
    </row>
    <row r="39" spans="2:20" x14ac:dyDescent="0.3">
      <c r="B39" s="6">
        <v>34500</v>
      </c>
      <c r="C39">
        <v>270</v>
      </c>
      <c r="G39" s="6">
        <v>13900</v>
      </c>
      <c r="H39">
        <v>6132</v>
      </c>
      <c r="I39">
        <v>250</v>
      </c>
      <c r="L39" s="6">
        <v>7250</v>
      </c>
      <c r="M39">
        <v>4813</v>
      </c>
      <c r="N39">
        <v>104</v>
      </c>
      <c r="Q39" s="6">
        <v>15400</v>
      </c>
      <c r="R39">
        <v>760</v>
      </c>
      <c r="S39">
        <v>19</v>
      </c>
    </row>
    <row r="40" spans="2:20" x14ac:dyDescent="0.3">
      <c r="B40" s="6">
        <v>37700</v>
      </c>
      <c r="C40">
        <v>4518</v>
      </c>
      <c r="D40">
        <v>158</v>
      </c>
      <c r="G40" s="6">
        <v>14050</v>
      </c>
      <c r="H40">
        <v>15103</v>
      </c>
      <c r="I40">
        <v>521</v>
      </c>
      <c r="L40" s="6">
        <v>13100</v>
      </c>
      <c r="M40">
        <v>2136</v>
      </c>
      <c r="N40">
        <v>1</v>
      </c>
      <c r="Q40" s="6">
        <v>17200</v>
      </c>
      <c r="R40">
        <v>17729</v>
      </c>
      <c r="S40">
        <v>752</v>
      </c>
    </row>
    <row r="41" spans="2:20" x14ac:dyDescent="0.3">
      <c r="B41" s="6">
        <v>42500</v>
      </c>
      <c r="C41">
        <v>5053</v>
      </c>
      <c r="D41">
        <v>50</v>
      </c>
      <c r="G41" s="6">
        <v>14150</v>
      </c>
      <c r="H41">
        <v>3756</v>
      </c>
      <c r="I41">
        <v>91</v>
      </c>
      <c r="L41" s="6">
        <v>17650</v>
      </c>
      <c r="M41">
        <v>8556</v>
      </c>
      <c r="N41">
        <v>319</v>
      </c>
      <c r="Q41" s="6">
        <v>20800</v>
      </c>
      <c r="R41">
        <v>2458</v>
      </c>
      <c r="S41">
        <v>168</v>
      </c>
    </row>
    <row r="42" spans="2:20" x14ac:dyDescent="0.3">
      <c r="B42" s="6">
        <v>43300</v>
      </c>
      <c r="C42">
        <v>1802</v>
      </c>
      <c r="D42">
        <v>5</v>
      </c>
      <c r="G42" s="6">
        <v>14200</v>
      </c>
      <c r="H42">
        <v>7109</v>
      </c>
      <c r="I42">
        <v>98</v>
      </c>
      <c r="L42" s="6">
        <v>26100</v>
      </c>
      <c r="M42">
        <v>6750</v>
      </c>
      <c r="N42">
        <v>72</v>
      </c>
      <c r="Q42" s="6">
        <v>27100</v>
      </c>
      <c r="R42">
        <v>630</v>
      </c>
      <c r="S42">
        <v>4</v>
      </c>
    </row>
    <row r="43" spans="2:20" x14ac:dyDescent="0.3">
      <c r="B43" s="6">
        <v>51300</v>
      </c>
      <c r="C43">
        <v>9822</v>
      </c>
      <c r="D43">
        <v>477</v>
      </c>
      <c r="G43" s="6">
        <v>14270</v>
      </c>
      <c r="H43">
        <v>2802</v>
      </c>
      <c r="I43">
        <v>334</v>
      </c>
      <c r="L43" s="6">
        <v>28050</v>
      </c>
      <c r="M43">
        <v>44409</v>
      </c>
      <c r="N43">
        <v>534</v>
      </c>
      <c r="Q43" s="6">
        <v>28900</v>
      </c>
      <c r="R43">
        <v>2687</v>
      </c>
      <c r="S43">
        <v>19</v>
      </c>
    </row>
    <row r="44" spans="2:20" x14ac:dyDescent="0.3">
      <c r="B44" s="6">
        <v>59300</v>
      </c>
      <c r="C44">
        <v>176</v>
      </c>
      <c r="G44" s="6">
        <v>14290</v>
      </c>
      <c r="H44">
        <v>2444</v>
      </c>
      <c r="I44">
        <v>83</v>
      </c>
      <c r="L44" s="6">
        <v>34800</v>
      </c>
      <c r="M44">
        <v>820</v>
      </c>
      <c r="N44">
        <v>231</v>
      </c>
      <c r="Q44" s="6">
        <v>31600</v>
      </c>
      <c r="R44">
        <v>2453</v>
      </c>
    </row>
    <row r="45" spans="2:20" x14ac:dyDescent="0.3">
      <c r="B45" s="6">
        <v>60900</v>
      </c>
      <c r="C45">
        <v>177</v>
      </c>
      <c r="L45" s="6">
        <v>36500</v>
      </c>
      <c r="M45">
        <v>2273</v>
      </c>
      <c r="Q45" s="6">
        <v>33400</v>
      </c>
      <c r="R45">
        <v>51</v>
      </c>
    </row>
    <row r="46" spans="2:20" x14ac:dyDescent="0.3">
      <c r="B46" s="6">
        <v>67300</v>
      </c>
      <c r="C46">
        <v>2176</v>
      </c>
      <c r="D46">
        <v>11</v>
      </c>
      <c r="G46" s="49" t="s">
        <v>40</v>
      </c>
      <c r="H46" s="49"/>
      <c r="L46" s="6">
        <v>46250</v>
      </c>
      <c r="M46">
        <v>14405</v>
      </c>
      <c r="N46">
        <v>786</v>
      </c>
      <c r="Q46" s="6">
        <v>34300</v>
      </c>
      <c r="R46">
        <v>8384</v>
      </c>
      <c r="S46">
        <v>19</v>
      </c>
    </row>
    <row r="47" spans="2:20" x14ac:dyDescent="0.3">
      <c r="B47" s="6">
        <v>72100</v>
      </c>
      <c r="C47">
        <v>3872</v>
      </c>
      <c r="D47">
        <v>60</v>
      </c>
      <c r="G47" s="6">
        <v>13750</v>
      </c>
      <c r="H47">
        <v>194</v>
      </c>
      <c r="L47" s="6">
        <v>50150</v>
      </c>
      <c r="M47">
        <v>1824</v>
      </c>
      <c r="N47">
        <v>26</v>
      </c>
      <c r="Q47" s="6">
        <v>38800</v>
      </c>
      <c r="R47">
        <v>2943</v>
      </c>
      <c r="S47">
        <v>148</v>
      </c>
    </row>
    <row r="48" spans="2:20" x14ac:dyDescent="0.3">
      <c r="B48" s="6">
        <v>73700</v>
      </c>
      <c r="C48">
        <v>17</v>
      </c>
      <c r="G48" s="6">
        <v>13900</v>
      </c>
      <c r="H48">
        <v>250</v>
      </c>
      <c r="L48" s="6">
        <v>51450</v>
      </c>
      <c r="M48">
        <v>6717</v>
      </c>
      <c r="N48">
        <v>108</v>
      </c>
      <c r="Q48" s="6">
        <v>59500</v>
      </c>
      <c r="R48">
        <v>4974</v>
      </c>
      <c r="S48">
        <v>3</v>
      </c>
    </row>
    <row r="49" spans="2:19" x14ac:dyDescent="0.3">
      <c r="B49" s="6">
        <v>78500</v>
      </c>
      <c r="C49">
        <v>358</v>
      </c>
      <c r="G49" s="6">
        <v>14050</v>
      </c>
      <c r="H49">
        <v>521</v>
      </c>
      <c r="L49" s="6">
        <v>59250</v>
      </c>
      <c r="M49">
        <v>1439</v>
      </c>
      <c r="N49">
        <v>15</v>
      </c>
      <c r="Q49" s="6">
        <v>61300</v>
      </c>
      <c r="R49">
        <v>10032</v>
      </c>
      <c r="S49">
        <v>17</v>
      </c>
    </row>
    <row r="50" spans="2:19" x14ac:dyDescent="0.3">
      <c r="B50" s="6">
        <v>80100</v>
      </c>
      <c r="C50">
        <v>3533</v>
      </c>
      <c r="D50">
        <v>28</v>
      </c>
      <c r="G50" s="6">
        <v>14150</v>
      </c>
      <c r="H50">
        <v>91</v>
      </c>
      <c r="L50" s="6">
        <v>62500</v>
      </c>
      <c r="M50">
        <v>5170</v>
      </c>
      <c r="N50">
        <v>914</v>
      </c>
      <c r="Q50" s="6">
        <v>62200</v>
      </c>
      <c r="R50">
        <v>4859</v>
      </c>
      <c r="S50">
        <v>4</v>
      </c>
    </row>
    <row r="51" spans="2:19" x14ac:dyDescent="0.3">
      <c r="B51" s="6">
        <v>80900</v>
      </c>
      <c r="C51">
        <v>19769</v>
      </c>
      <c r="D51">
        <v>480</v>
      </c>
      <c r="G51" s="6">
        <v>14200</v>
      </c>
      <c r="H51">
        <v>98</v>
      </c>
      <c r="L51" s="6">
        <v>65750</v>
      </c>
      <c r="M51">
        <v>2592</v>
      </c>
      <c r="Q51" s="6">
        <v>71200</v>
      </c>
      <c r="R51">
        <v>12842</v>
      </c>
      <c r="S51">
        <v>161</v>
      </c>
    </row>
    <row r="52" spans="2:19" x14ac:dyDescent="0.3">
      <c r="B52" s="6">
        <v>86500</v>
      </c>
      <c r="C52">
        <v>2545</v>
      </c>
      <c r="G52" s="6">
        <v>14270</v>
      </c>
      <c r="H52">
        <v>334</v>
      </c>
      <c r="L52" s="6">
        <v>69650</v>
      </c>
      <c r="M52">
        <v>2994</v>
      </c>
      <c r="N52">
        <v>56</v>
      </c>
      <c r="Q52" s="6">
        <v>73900</v>
      </c>
      <c r="R52">
        <v>7493</v>
      </c>
      <c r="S52">
        <v>556</v>
      </c>
    </row>
    <row r="53" spans="2:19" x14ac:dyDescent="0.3">
      <c r="G53" s="6">
        <v>14290</v>
      </c>
      <c r="H53">
        <v>83</v>
      </c>
      <c r="L53" s="6">
        <v>71600</v>
      </c>
      <c r="M53">
        <v>18363</v>
      </c>
      <c r="N53">
        <v>1322</v>
      </c>
      <c r="Q53" s="6">
        <v>74800</v>
      </c>
      <c r="R53">
        <v>5343</v>
      </c>
      <c r="S53">
        <v>68</v>
      </c>
    </row>
    <row r="54" spans="2:19" x14ac:dyDescent="0.3">
      <c r="B54" s="49" t="s">
        <v>40</v>
      </c>
      <c r="C54" s="49"/>
      <c r="L54" s="6">
        <v>78750</v>
      </c>
      <c r="M54">
        <v>782</v>
      </c>
      <c r="Q54" s="6">
        <v>75700</v>
      </c>
      <c r="R54">
        <v>7398</v>
      </c>
      <c r="S54">
        <v>100</v>
      </c>
    </row>
    <row r="55" spans="2:19" x14ac:dyDescent="0.3">
      <c r="B55" s="6">
        <v>37700</v>
      </c>
      <c r="C55">
        <v>158</v>
      </c>
      <c r="L55" s="6">
        <v>83300</v>
      </c>
      <c r="M55">
        <v>19827</v>
      </c>
      <c r="N55">
        <v>712</v>
      </c>
      <c r="Q55" s="6">
        <v>78400</v>
      </c>
      <c r="R55">
        <v>6817</v>
      </c>
      <c r="S55">
        <v>50</v>
      </c>
    </row>
    <row r="56" spans="2:19" x14ac:dyDescent="0.3">
      <c r="B56" s="6">
        <v>42500</v>
      </c>
      <c r="C56">
        <v>50</v>
      </c>
      <c r="L56" s="6">
        <v>84600</v>
      </c>
      <c r="M56">
        <v>6440</v>
      </c>
      <c r="N56">
        <v>40</v>
      </c>
      <c r="Q56" s="6">
        <v>82000</v>
      </c>
      <c r="R56">
        <v>182</v>
      </c>
    </row>
    <row r="57" spans="2:19" x14ac:dyDescent="0.3">
      <c r="B57" s="6">
        <v>43300</v>
      </c>
      <c r="C57">
        <v>5</v>
      </c>
      <c r="Q57" s="6">
        <v>82900</v>
      </c>
      <c r="R57">
        <v>2210</v>
      </c>
      <c r="S57">
        <v>31</v>
      </c>
    </row>
    <row r="58" spans="2:19" x14ac:dyDescent="0.3">
      <c r="B58" s="6">
        <v>51300</v>
      </c>
      <c r="C58">
        <v>477</v>
      </c>
      <c r="L58" s="49" t="s">
        <v>40</v>
      </c>
      <c r="M58" s="49"/>
    </row>
    <row r="59" spans="2:19" x14ac:dyDescent="0.3">
      <c r="B59" s="6"/>
      <c r="L59" s="6">
        <v>4650</v>
      </c>
      <c r="M59">
        <v>58</v>
      </c>
      <c r="Q59" s="6">
        <v>16300</v>
      </c>
      <c r="R59" s="7">
        <v>9999</v>
      </c>
      <c r="S59">
        <v>355</v>
      </c>
    </row>
    <row r="60" spans="2:19" x14ac:dyDescent="0.3">
      <c r="B60" s="6"/>
      <c r="L60" s="6">
        <v>7250</v>
      </c>
      <c r="M60">
        <v>104</v>
      </c>
      <c r="Q60" s="6">
        <v>19900</v>
      </c>
      <c r="R60" s="7">
        <v>2265</v>
      </c>
      <c r="S60">
        <v>168</v>
      </c>
    </row>
    <row r="61" spans="2:19" x14ac:dyDescent="0.3">
      <c r="B61" s="6">
        <v>67300</v>
      </c>
      <c r="C61">
        <v>11</v>
      </c>
      <c r="L61" s="6">
        <v>13100</v>
      </c>
      <c r="M61">
        <v>1</v>
      </c>
      <c r="Q61" s="6">
        <v>37900</v>
      </c>
      <c r="R61" s="7">
        <v>723</v>
      </c>
      <c r="S61">
        <v>136</v>
      </c>
    </row>
    <row r="62" spans="2:19" x14ac:dyDescent="0.3">
      <c r="B62" s="6">
        <v>72100</v>
      </c>
      <c r="C62">
        <v>60</v>
      </c>
      <c r="L62" s="6">
        <v>17650</v>
      </c>
      <c r="M62">
        <v>319</v>
      </c>
      <c r="Q62" s="7"/>
      <c r="R62" s="7"/>
    </row>
    <row r="63" spans="2:19" x14ac:dyDescent="0.3">
      <c r="B63" s="6"/>
      <c r="L63" s="6">
        <v>26100</v>
      </c>
      <c r="M63">
        <v>72</v>
      </c>
      <c r="Q63" s="51" t="s">
        <v>40</v>
      </c>
      <c r="R63" s="51"/>
    </row>
    <row r="64" spans="2:19" x14ac:dyDescent="0.3">
      <c r="B64" s="6"/>
      <c r="L64" s="6">
        <v>28050</v>
      </c>
      <c r="M64">
        <v>534</v>
      </c>
      <c r="Q64" s="6">
        <v>4600</v>
      </c>
      <c r="R64">
        <v>34</v>
      </c>
    </row>
    <row r="65" spans="2:18" x14ac:dyDescent="0.3">
      <c r="B65" s="6">
        <v>80100</v>
      </c>
      <c r="C65">
        <v>28</v>
      </c>
      <c r="L65" s="6">
        <v>34800</v>
      </c>
      <c r="M65">
        <v>231</v>
      </c>
      <c r="Q65" s="6">
        <v>15400</v>
      </c>
      <c r="R65">
        <v>19</v>
      </c>
    </row>
    <row r="66" spans="2:18" x14ac:dyDescent="0.3">
      <c r="B66" s="6">
        <v>80900</v>
      </c>
      <c r="C66">
        <v>480</v>
      </c>
      <c r="L66" s="6"/>
      <c r="Q66" s="6">
        <v>17200</v>
      </c>
      <c r="R66">
        <v>752</v>
      </c>
    </row>
    <row r="67" spans="2:18" x14ac:dyDescent="0.3">
      <c r="L67" s="6">
        <v>46250</v>
      </c>
      <c r="M67">
        <v>786</v>
      </c>
      <c r="Q67" s="6">
        <v>20800</v>
      </c>
      <c r="R67">
        <v>168</v>
      </c>
    </row>
    <row r="68" spans="2:18" x14ac:dyDescent="0.3">
      <c r="L68" s="6">
        <v>50150</v>
      </c>
      <c r="M68">
        <v>26</v>
      </c>
      <c r="Q68" s="6">
        <v>27100</v>
      </c>
      <c r="R68">
        <v>4</v>
      </c>
    </row>
    <row r="69" spans="2:18" x14ac:dyDescent="0.3">
      <c r="L69" s="6">
        <v>51450</v>
      </c>
      <c r="M69">
        <v>108</v>
      </c>
      <c r="Q69" s="6">
        <v>28900</v>
      </c>
      <c r="R69">
        <v>19</v>
      </c>
    </row>
    <row r="70" spans="2:18" x14ac:dyDescent="0.3">
      <c r="L70" s="6">
        <v>59250</v>
      </c>
      <c r="M70">
        <v>15</v>
      </c>
      <c r="Q70" s="6"/>
    </row>
    <row r="71" spans="2:18" x14ac:dyDescent="0.3">
      <c r="L71" s="6">
        <v>62500</v>
      </c>
      <c r="M71">
        <v>914</v>
      </c>
      <c r="Q71" s="6"/>
    </row>
    <row r="72" spans="2:18" x14ac:dyDescent="0.3">
      <c r="L72" s="6"/>
      <c r="Q72" s="6">
        <v>34300</v>
      </c>
      <c r="R72">
        <v>19</v>
      </c>
    </row>
    <row r="73" spans="2:18" x14ac:dyDescent="0.3">
      <c r="L73" s="6">
        <v>69650</v>
      </c>
      <c r="M73">
        <v>56</v>
      </c>
      <c r="Q73" s="6">
        <v>38800</v>
      </c>
      <c r="R73">
        <v>148</v>
      </c>
    </row>
    <row r="74" spans="2:18" x14ac:dyDescent="0.3">
      <c r="L74" s="6">
        <v>71600</v>
      </c>
      <c r="M74">
        <v>1322</v>
      </c>
      <c r="Q74" s="6">
        <v>59500</v>
      </c>
      <c r="R74">
        <v>3</v>
      </c>
    </row>
    <row r="75" spans="2:18" x14ac:dyDescent="0.3">
      <c r="L75" s="6"/>
      <c r="Q75" s="6">
        <v>61300</v>
      </c>
      <c r="R75">
        <v>17</v>
      </c>
    </row>
    <row r="76" spans="2:18" x14ac:dyDescent="0.3">
      <c r="L76" s="6">
        <v>83300</v>
      </c>
      <c r="M76">
        <v>712</v>
      </c>
      <c r="Q76" s="6">
        <v>62200</v>
      </c>
      <c r="R76">
        <v>4</v>
      </c>
    </row>
    <row r="77" spans="2:18" x14ac:dyDescent="0.3">
      <c r="L77" s="6">
        <v>84600</v>
      </c>
      <c r="M77">
        <v>40</v>
      </c>
      <c r="Q77" s="6">
        <v>71200</v>
      </c>
      <c r="R77">
        <v>161</v>
      </c>
    </row>
    <row r="78" spans="2:18" x14ac:dyDescent="0.3">
      <c r="Q78" s="6">
        <v>73900</v>
      </c>
      <c r="R78">
        <v>556</v>
      </c>
    </row>
    <row r="79" spans="2:18" x14ac:dyDescent="0.3">
      <c r="Q79" s="6">
        <v>74800</v>
      </c>
      <c r="R79">
        <v>68</v>
      </c>
    </row>
    <row r="80" spans="2:18" x14ac:dyDescent="0.3">
      <c r="Q80" s="6">
        <v>75700</v>
      </c>
      <c r="R80">
        <v>100</v>
      </c>
    </row>
    <row r="81" spans="17:18" x14ac:dyDescent="0.3">
      <c r="Q81" s="6">
        <v>78400</v>
      </c>
      <c r="R81">
        <v>50</v>
      </c>
    </row>
    <row r="82" spans="17:18" x14ac:dyDescent="0.3">
      <c r="Q82" s="6"/>
    </row>
    <row r="83" spans="17:18" x14ac:dyDescent="0.3">
      <c r="Q83" s="6">
        <v>82900</v>
      </c>
      <c r="R83">
        <v>31</v>
      </c>
    </row>
    <row r="85" spans="17:18" x14ac:dyDescent="0.3">
      <c r="Q85" s="6">
        <v>16300</v>
      </c>
      <c r="R85" s="7">
        <v>355</v>
      </c>
    </row>
    <row r="86" spans="17:18" x14ac:dyDescent="0.3">
      <c r="Q86" s="6">
        <v>19900</v>
      </c>
      <c r="R86" s="7">
        <v>168</v>
      </c>
    </row>
    <row r="87" spans="17:18" x14ac:dyDescent="0.3">
      <c r="Q87" s="6">
        <v>37900</v>
      </c>
      <c r="R87" s="7">
        <v>136</v>
      </c>
    </row>
  </sheetData>
  <mergeCells count="13">
    <mergeCell ref="Q63:R63"/>
    <mergeCell ref="L37:M37"/>
    <mergeCell ref="L58:M58"/>
    <mergeCell ref="G37:H37"/>
    <mergeCell ref="G46:H46"/>
    <mergeCell ref="Q2:T2"/>
    <mergeCell ref="B35:T35"/>
    <mergeCell ref="Q37:R37"/>
    <mergeCell ref="B37:C37"/>
    <mergeCell ref="B54:C54"/>
    <mergeCell ref="B2:E2"/>
    <mergeCell ref="G2:J2"/>
    <mergeCell ref="L2:O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Island-Subdistrict-TownCDP</vt:lpstr>
      <vt:lpstr>Working</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1. Population of the United States Virgin Islands: 2010 and 2020</dc:title>
  <dc:creator>Bureau Of The Census</dc:creator>
  <cp:lastModifiedBy>Laura K Yax (CENSUS/CNMP FED)</cp:lastModifiedBy>
  <cp:lastPrinted>2011-08-23T16:01:02Z</cp:lastPrinted>
  <dcterms:created xsi:type="dcterms:W3CDTF">2011-02-23T13:59:47Z</dcterms:created>
  <dcterms:modified xsi:type="dcterms:W3CDTF">2021-10-27T21:02:22Z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