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LaTeX\大雾\直流电源特性\"/>
    </mc:Choice>
  </mc:AlternateContent>
  <xr:revisionPtr revIDLastSave="0" documentId="13_ncr:1_{DDAACB06-54C1-43B6-8812-90D8DFD2E95C}" xr6:coauthVersionLast="47" xr6:coauthVersionMax="47" xr10:uidLastSave="{00000000-0000-0000-0000-000000000000}"/>
  <bookViews>
    <workbookView minimized="1" xWindow="9280" yWindow="180" windowWidth="8620" windowHeight="6000" xr2:uid="{C5E15AF9-3451-4AFC-8122-F8BC610A77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E4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3" i="1"/>
  <c r="E3" i="1"/>
  <c r="D3" i="1"/>
  <c r="I3" i="1"/>
  <c r="F4" i="1"/>
  <c r="F5" i="1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I4" i="1" l="1"/>
  <c r="F6" i="1"/>
  <c r="I6" i="1" s="1"/>
  <c r="I5" i="1"/>
  <c r="F7" i="1" l="1"/>
  <c r="I7" i="1"/>
  <c r="I8" i="1" l="1"/>
  <c r="F9" i="1"/>
  <c r="I9" i="1" l="1"/>
  <c r="F10" i="1"/>
  <c r="I10" i="1" l="1"/>
  <c r="F11" i="1"/>
  <c r="I11" i="1" l="1"/>
  <c r="F12" i="1"/>
  <c r="F13" i="1" l="1"/>
  <c r="I12" i="1"/>
  <c r="F14" i="1" l="1"/>
  <c r="I13" i="1"/>
  <c r="F15" i="1" l="1"/>
  <c r="I14" i="1"/>
  <c r="F16" i="1" l="1"/>
  <c r="I15" i="1"/>
  <c r="I16" i="1" l="1"/>
  <c r="F17" i="1"/>
  <c r="F18" i="1" l="1"/>
  <c r="I17" i="1"/>
  <c r="I18" i="1" l="1"/>
  <c r="F19" i="1"/>
  <c r="I19" i="1" l="1"/>
  <c r="F20" i="1"/>
  <c r="F21" i="1" l="1"/>
  <c r="I20" i="1"/>
  <c r="F22" i="1" l="1"/>
  <c r="I21" i="1"/>
  <c r="I22" i="1" l="1"/>
  <c r="F23" i="1"/>
  <c r="F24" i="1" l="1"/>
  <c r="I23" i="1"/>
  <c r="F25" i="1" l="1"/>
  <c r="I24" i="1"/>
  <c r="I25" i="1" l="1"/>
  <c r="F26" i="1"/>
  <c r="I26" i="1" l="1"/>
  <c r="F27" i="1"/>
  <c r="I27" i="1" l="1"/>
  <c r="F28" i="1"/>
  <c r="I28" i="1" l="1"/>
  <c r="F29" i="1"/>
  <c r="F30" i="1" l="1"/>
  <c r="I29" i="1"/>
  <c r="F31" i="1" l="1"/>
  <c r="I30" i="1"/>
  <c r="F32" i="1" l="1"/>
  <c r="I31" i="1"/>
  <c r="F33" i="1" l="1"/>
  <c r="I32" i="1"/>
  <c r="F34" i="1" l="1"/>
  <c r="I33" i="1"/>
  <c r="F35" i="1" l="1"/>
  <c r="I34" i="1"/>
  <c r="F36" i="1" l="1"/>
  <c r="I35" i="1"/>
  <c r="I36" i="1" l="1"/>
  <c r="F37" i="1"/>
  <c r="I37" i="1" l="1"/>
  <c r="F38" i="1"/>
  <c r="F39" i="1" l="1"/>
  <c r="I38" i="1"/>
  <c r="F40" i="1" l="1"/>
  <c r="I39" i="1"/>
  <c r="F41" i="1" l="1"/>
  <c r="I40" i="1"/>
  <c r="F42" i="1" l="1"/>
  <c r="I41" i="1"/>
  <c r="I42" i="1" l="1"/>
  <c r="F43" i="1"/>
  <c r="I43" i="1" l="1"/>
  <c r="F44" i="1"/>
  <c r="I44" i="1" l="1"/>
  <c r="F45" i="1"/>
  <c r="F46" i="1" l="1"/>
  <c r="I46" i="1" s="1"/>
  <c r="I45" i="1"/>
</calcChain>
</file>

<file path=xl/sharedStrings.xml><?xml version="1.0" encoding="utf-8"?>
<sst xmlns="http://schemas.openxmlformats.org/spreadsheetml/2006/main" count="12" uniqueCount="7">
  <si>
    <t>负载</t>
    <phoneticPr fontId="1" type="noConversion"/>
  </si>
  <si>
    <t>交流电压</t>
    <phoneticPr fontId="1" type="noConversion"/>
  </si>
  <si>
    <t>直流电压</t>
    <phoneticPr fontId="1" type="noConversion"/>
  </si>
  <si>
    <t>负载功率</t>
    <phoneticPr fontId="1" type="noConversion"/>
  </si>
  <si>
    <t>纹波系数</t>
    <phoneticPr fontId="1" type="noConversion"/>
  </si>
  <si>
    <t>pi型RC电路</t>
    <phoneticPr fontId="1" type="noConversion"/>
  </si>
  <si>
    <t>单电容电路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</si>
</sst>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_ "/>
    <numFmt numFmtId="177" formatCode="0.000%"/>
    <numFmt numFmtId="178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77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77" fontId="0" fillId="0" borderId="2" xfId="0" applyNumberForma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单电容滤波电源负载功率图象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768233346498709"/>
          <c:y val="0.14285990603145277"/>
          <c:w val="0.81510315212732876"/>
          <c:h val="0.689410423147152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Sheet1!$F$3:$F$46</c:f>
              <c:numCache>
                <c:formatCode>General</c:formatCode>
                <c:ptCount val="4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120</c:v>
                </c:pt>
                <c:pt idx="10">
                  <c:v>140</c:v>
                </c:pt>
                <c:pt idx="11">
                  <c:v>160</c:v>
                </c:pt>
                <c:pt idx="12">
                  <c:v>180</c:v>
                </c:pt>
                <c:pt idx="13">
                  <c:v>200</c:v>
                </c:pt>
                <c:pt idx="14">
                  <c:v>230</c:v>
                </c:pt>
                <c:pt idx="15">
                  <c:v>260</c:v>
                </c:pt>
                <c:pt idx="16">
                  <c:v>290</c:v>
                </c:pt>
                <c:pt idx="17">
                  <c:v>320</c:v>
                </c:pt>
                <c:pt idx="18">
                  <c:v>350</c:v>
                </c:pt>
                <c:pt idx="19">
                  <c:v>380</c:v>
                </c:pt>
                <c:pt idx="20">
                  <c:v>410</c:v>
                </c:pt>
                <c:pt idx="21">
                  <c:v>440</c:v>
                </c:pt>
                <c:pt idx="22">
                  <c:v>470</c:v>
                </c:pt>
                <c:pt idx="23">
                  <c:v>500</c:v>
                </c:pt>
                <c:pt idx="24">
                  <c:v>550</c:v>
                </c:pt>
                <c:pt idx="25">
                  <c:v>600</c:v>
                </c:pt>
                <c:pt idx="26">
                  <c:v>650</c:v>
                </c:pt>
                <c:pt idx="27">
                  <c:v>700</c:v>
                </c:pt>
                <c:pt idx="28">
                  <c:v>750</c:v>
                </c:pt>
                <c:pt idx="29">
                  <c:v>800</c:v>
                </c:pt>
                <c:pt idx="30">
                  <c:v>850</c:v>
                </c:pt>
                <c:pt idx="31">
                  <c:v>900</c:v>
                </c:pt>
                <c:pt idx="32">
                  <c:v>950</c:v>
                </c:pt>
                <c:pt idx="33">
                  <c:v>1000</c:v>
                </c:pt>
                <c:pt idx="34">
                  <c:v>1100</c:v>
                </c:pt>
                <c:pt idx="35">
                  <c:v>1200</c:v>
                </c:pt>
                <c:pt idx="36">
                  <c:v>1300</c:v>
                </c:pt>
                <c:pt idx="37">
                  <c:v>1400</c:v>
                </c:pt>
                <c:pt idx="38">
                  <c:v>1500</c:v>
                </c:pt>
                <c:pt idx="39">
                  <c:v>1600</c:v>
                </c:pt>
                <c:pt idx="40">
                  <c:v>1700</c:v>
                </c:pt>
                <c:pt idx="41">
                  <c:v>1800</c:v>
                </c:pt>
                <c:pt idx="42">
                  <c:v>1900</c:v>
                </c:pt>
                <c:pt idx="43">
                  <c:v>2000</c:v>
                </c:pt>
              </c:numCache>
            </c:numRef>
          </c:xVal>
          <c:yVal>
            <c:numRef>
              <c:f>Sheet1!$I$3:$I$46</c:f>
              <c:numCache>
                <c:formatCode>0.000_ </c:formatCode>
                <c:ptCount val="44"/>
                <c:pt idx="0">
                  <c:v>14.4238205</c:v>
                </c:pt>
                <c:pt idx="1">
                  <c:v>17.540172000000002</c:v>
                </c:pt>
                <c:pt idx="2">
                  <c:v>19.518724000000002</c:v>
                </c:pt>
                <c:pt idx="3">
                  <c:v>20.767219999999995</c:v>
                </c:pt>
                <c:pt idx="4">
                  <c:v>21.546150000000001</c:v>
                </c:pt>
                <c:pt idx="5">
                  <c:v>21.402514285714286</c:v>
                </c:pt>
                <c:pt idx="6">
                  <c:v>22.244450000000004</c:v>
                </c:pt>
                <c:pt idx="7">
                  <c:v>22.309877777777778</c:v>
                </c:pt>
                <c:pt idx="8">
                  <c:v>22.260640000000002</c:v>
                </c:pt>
                <c:pt idx="9">
                  <c:v>21.978133333333332</c:v>
                </c:pt>
                <c:pt idx="10">
                  <c:v>21.501607142857146</c:v>
                </c:pt>
                <c:pt idx="11">
                  <c:v>20.953506249999997</c:v>
                </c:pt>
                <c:pt idx="12">
                  <c:v>20.373472222222222</c:v>
                </c:pt>
                <c:pt idx="13">
                  <c:v>19.780605000000005</c:v>
                </c:pt>
                <c:pt idx="14">
                  <c:v>18.919113043478259</c:v>
                </c:pt>
                <c:pt idx="15">
                  <c:v>18.094465384615386</c:v>
                </c:pt>
                <c:pt idx="16">
                  <c:v>17.317520689655176</c:v>
                </c:pt>
                <c:pt idx="17">
                  <c:v>16.603203125</c:v>
                </c:pt>
                <c:pt idx="18">
                  <c:v>15.926631428571431</c:v>
                </c:pt>
                <c:pt idx="19">
                  <c:v>15.309852631578947</c:v>
                </c:pt>
                <c:pt idx="20">
                  <c:v>14.736009756097562</c:v>
                </c:pt>
                <c:pt idx="21">
                  <c:v>14.204545454545453</c:v>
                </c:pt>
                <c:pt idx="22">
                  <c:v>13.705199999999998</c:v>
                </c:pt>
                <c:pt idx="23">
                  <c:v>13.240658</c:v>
                </c:pt>
                <c:pt idx="24">
                  <c:v>12.537956363636363</c:v>
                </c:pt>
                <c:pt idx="25">
                  <c:v>11.899306666666668</c:v>
                </c:pt>
                <c:pt idx="26">
                  <c:v>11.323644615384616</c:v>
                </c:pt>
                <c:pt idx="27">
                  <c:v>10.772165714285714</c:v>
                </c:pt>
                <c:pt idx="28">
                  <c:v>10.289712000000002</c:v>
                </c:pt>
                <c:pt idx="29">
                  <c:v>9.8420450000000006</c:v>
                </c:pt>
                <c:pt idx="30">
                  <c:v>9.4422223529411777</c:v>
                </c:pt>
                <c:pt idx="31">
                  <c:v>9.0630399999999973</c:v>
                </c:pt>
                <c:pt idx="32">
                  <c:v>8.7006578947368425</c:v>
                </c:pt>
                <c:pt idx="33">
                  <c:v>8.41</c:v>
                </c:pt>
                <c:pt idx="34">
                  <c:v>7.8364509090909085</c:v>
                </c:pt>
                <c:pt idx="35">
                  <c:v>7.3309633333333339</c:v>
                </c:pt>
                <c:pt idx="36">
                  <c:v>6.8954123076923093</c:v>
                </c:pt>
                <c:pt idx="37">
                  <c:v>6.5016349999999994</c:v>
                </c:pt>
                <c:pt idx="38">
                  <c:v>6.1610666666666667</c:v>
                </c:pt>
                <c:pt idx="39">
                  <c:v>5.8369599999999995</c:v>
                </c:pt>
                <c:pt idx="40">
                  <c:v>5.5548994117647057</c:v>
                </c:pt>
                <c:pt idx="41">
                  <c:v>5.2873472222222215</c:v>
                </c:pt>
                <c:pt idx="42">
                  <c:v>5.2622336842105257</c:v>
                </c:pt>
                <c:pt idx="43">
                  <c:v>4.8422720000000004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49-435F-9C53-38E873574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370112"/>
        <c:axId val="312372512"/>
      </c:scatterChart>
      <c:valAx>
        <c:axId val="31237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负载电阻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2372512"/>
        <c:crosses val="autoZero"/>
        <c:crossBetween val="midCat"/>
      </c:valAx>
      <c:valAx>
        <c:axId val="31237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负载功率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237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234950</xdr:colOff>
      <xdr:row>23</xdr:row>
      <xdr:rowOff>133350</xdr:rowOff>
    </xdr:from>
    <xdr:to>
      <xdr:col>12</xdr:col>
      <xdr:colOff>241300</xdr:colOff>
      <xdr:row>46</xdr:row>
      <xdr:rowOff>31749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11663002-1C24-9503-67B7-CBBB21BFF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640E4-9F39-4860-9990-BDFCEC263C63}">
  <sheetPr codeName="Sheet1"/>
  <dimension ref="A1:J46"/>
  <sheetViews>
    <sheetView tabSelected="1" topLeftCell="A22" workbookViewId="0">
      <selection activeCell="I3" activeCellId="1" sqref="F3:F46 I3:I46"/>
    </sheetView>
  </sheetViews>
  <sheetFormatPr defaultRowHeight="14" x14ac:dyDescent="0.3"/>
  <sheetData>
    <row r="1" spans="1:10" x14ac:dyDescent="0.3">
      <c r="A1" s="7" t="s">
        <v>5</v>
      </c>
      <c r="B1" s="7"/>
      <c r="C1" s="7"/>
      <c r="D1" s="7"/>
      <c r="E1" s="8"/>
      <c r="F1" s="7" t="s">
        <v>6</v>
      </c>
      <c r="G1" s="7"/>
      <c r="H1" s="7"/>
      <c r="I1" s="7"/>
      <c r="J1" s="7"/>
    </row>
    <row r="2" spans="1:10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0</v>
      </c>
      <c r="G2" s="2" t="s">
        <v>1</v>
      </c>
      <c r="H2" s="2" t="s">
        <v>2</v>
      </c>
      <c r="I2" s="2" t="s">
        <v>3</v>
      </c>
      <c r="J2" s="2" t="s">
        <v>4</v>
      </c>
    </row>
    <row r="3" spans="1:10" x14ac:dyDescent="0.3">
      <c r="A3" s="2">
        <v>20</v>
      </c>
      <c r="B3" s="2">
        <v>9.7729999999999997</v>
      </c>
      <c r="C3" s="2">
        <v>51.37</v>
      </c>
      <c r="D3" s="3">
        <f>C3*C3/A3/1000</f>
        <v>0.13194384499999998</v>
      </c>
      <c r="E3" s="5">
        <f>B3/C3</f>
        <v>0.19024722600739732</v>
      </c>
      <c r="F3" s="2">
        <v>20</v>
      </c>
      <c r="G3" s="2">
        <v>241.5</v>
      </c>
      <c r="H3" s="2">
        <v>0.53710000000000002</v>
      </c>
      <c r="I3" s="6">
        <f>H3*H3/F3*1000</f>
        <v>14.4238205</v>
      </c>
      <c r="J3" s="4">
        <f>G3/H3/1000</f>
        <v>0.44963693911748276</v>
      </c>
    </row>
    <row r="4" spans="1:10" x14ac:dyDescent="0.3">
      <c r="A4" s="2">
        <v>30</v>
      </c>
      <c r="B4" s="2">
        <v>14.09</v>
      </c>
      <c r="C4" s="2">
        <v>76.56</v>
      </c>
      <c r="D4" s="3">
        <f t="shared" ref="D4:D37" si="0">C4*C4/A4/1000</f>
        <v>0.19538112000000002</v>
      </c>
      <c r="E4" s="5">
        <f>B4/C4*100%</f>
        <v>0.18403866248693834</v>
      </c>
      <c r="F4" s="2">
        <f>F3+10</f>
        <v>30</v>
      </c>
      <c r="G4" s="2">
        <v>263.8</v>
      </c>
      <c r="H4" s="2">
        <v>0.72540000000000004</v>
      </c>
      <c r="I4" s="6">
        <f t="shared" ref="I4:I45" si="1">H4*H4/F4*1000</f>
        <v>17.540172000000002</v>
      </c>
      <c r="J4" s="4">
        <f t="shared" ref="J4:J46" si="2">G4/H4/1000</f>
        <v>0.3636614281775572</v>
      </c>
    </row>
    <row r="5" spans="1:10" x14ac:dyDescent="0.3">
      <c r="A5" s="2">
        <v>40</v>
      </c>
      <c r="B5" s="2">
        <v>18.53</v>
      </c>
      <c r="C5" s="2">
        <v>103.3</v>
      </c>
      <c r="D5" s="3">
        <f t="shared" si="0"/>
        <v>0.26677224999999999</v>
      </c>
      <c r="E5" s="5">
        <f t="shared" ref="E4:E37" si="3">B5/C5*100%</f>
        <v>0.1793804453049371</v>
      </c>
      <c r="F5" s="2">
        <f t="shared" ref="F5:F10" si="4">F4+10</f>
        <v>40</v>
      </c>
      <c r="G5" s="2">
        <v>268.89999999999998</v>
      </c>
      <c r="H5" s="2">
        <v>0.88360000000000005</v>
      </c>
      <c r="I5" s="6">
        <f t="shared" si="1"/>
        <v>19.518724000000002</v>
      </c>
      <c r="J5" s="4">
        <f t="shared" si="2"/>
        <v>0.3043232231779085</v>
      </c>
    </row>
    <row r="6" spans="1:10" x14ac:dyDescent="0.3">
      <c r="A6" s="2">
        <v>50</v>
      </c>
      <c r="B6" s="2">
        <v>22.5</v>
      </c>
      <c r="C6" s="2">
        <v>129.9</v>
      </c>
      <c r="D6" s="3">
        <f t="shared" si="0"/>
        <v>0.33748020000000001</v>
      </c>
      <c r="E6" s="5">
        <f t="shared" si="3"/>
        <v>0.17321016166281755</v>
      </c>
      <c r="F6" s="2">
        <f t="shared" si="4"/>
        <v>50</v>
      </c>
      <c r="G6" s="2">
        <v>266.8</v>
      </c>
      <c r="H6" s="2">
        <v>1.0189999999999999</v>
      </c>
      <c r="I6" s="6">
        <f t="shared" si="1"/>
        <v>20.767219999999995</v>
      </c>
      <c r="J6" s="4">
        <f t="shared" si="2"/>
        <v>0.26182531894013744</v>
      </c>
    </row>
    <row r="7" spans="1:10" x14ac:dyDescent="0.3">
      <c r="A7" s="2">
        <v>70</v>
      </c>
      <c r="B7" s="2">
        <v>28.6</v>
      </c>
      <c r="C7" s="2">
        <v>173.6</v>
      </c>
      <c r="D7" s="3">
        <f t="shared" si="0"/>
        <v>0.43052799999999997</v>
      </c>
      <c r="E7" s="5">
        <f t="shared" si="3"/>
        <v>0.16474654377880185</v>
      </c>
      <c r="F7" s="2">
        <f t="shared" si="4"/>
        <v>60</v>
      </c>
      <c r="G7" s="2">
        <v>261.5</v>
      </c>
      <c r="H7" s="2">
        <v>1.137</v>
      </c>
      <c r="I7" s="6">
        <f t="shared" si="1"/>
        <v>21.546150000000001</v>
      </c>
      <c r="J7" s="4">
        <f t="shared" si="2"/>
        <v>0.22999120492524189</v>
      </c>
    </row>
    <row r="8" spans="1:10" x14ac:dyDescent="0.3">
      <c r="A8" s="2">
        <v>100</v>
      </c>
      <c r="B8" s="2">
        <v>36.299999999999997</v>
      </c>
      <c r="C8" s="2">
        <v>242.7</v>
      </c>
      <c r="D8" s="3">
        <f t="shared" si="0"/>
        <v>0.58903289999999997</v>
      </c>
      <c r="E8" s="5">
        <f t="shared" si="3"/>
        <v>0.1495673671199011</v>
      </c>
      <c r="F8" s="2">
        <f t="shared" si="4"/>
        <v>70</v>
      </c>
      <c r="G8" s="2">
        <v>255</v>
      </c>
      <c r="H8" s="2">
        <v>1.224</v>
      </c>
      <c r="I8" s="6">
        <f t="shared" si="1"/>
        <v>21.402514285714286</v>
      </c>
      <c r="J8" s="4">
        <f t="shared" si="2"/>
        <v>0.20833333333333334</v>
      </c>
    </row>
    <row r="9" spans="1:10" x14ac:dyDescent="0.3">
      <c r="A9" s="2">
        <v>130</v>
      </c>
      <c r="B9" s="2">
        <v>41.85</v>
      </c>
      <c r="C9" s="2">
        <v>308.8</v>
      </c>
      <c r="D9" s="3">
        <f t="shared" si="0"/>
        <v>0.73351876923076931</v>
      </c>
      <c r="E9" s="5">
        <f t="shared" si="3"/>
        <v>0.13552461139896374</v>
      </c>
      <c r="F9" s="2">
        <f t="shared" si="4"/>
        <v>80</v>
      </c>
      <c r="G9" s="2">
        <v>247.9</v>
      </c>
      <c r="H9" s="2">
        <v>1.3340000000000001</v>
      </c>
      <c r="I9" s="6">
        <f t="shared" si="1"/>
        <v>22.244450000000004</v>
      </c>
      <c r="J9" s="4">
        <f t="shared" si="2"/>
        <v>0.18583208395802098</v>
      </c>
    </row>
    <row r="10" spans="1:10" x14ac:dyDescent="0.3">
      <c r="A10" s="2">
        <v>160</v>
      </c>
      <c r="B10" s="2">
        <v>45.82</v>
      </c>
      <c r="C10" s="2">
        <v>372.3</v>
      </c>
      <c r="D10" s="3">
        <f t="shared" si="0"/>
        <v>0.86629556250000006</v>
      </c>
      <c r="E10" s="5">
        <f t="shared" si="3"/>
        <v>0.12307279076013967</v>
      </c>
      <c r="F10" s="2">
        <f t="shared" si="4"/>
        <v>90</v>
      </c>
      <c r="G10" s="2">
        <v>240.7</v>
      </c>
      <c r="H10" s="2">
        <v>1.417</v>
      </c>
      <c r="I10" s="6">
        <f t="shared" si="1"/>
        <v>22.309877777777778</v>
      </c>
      <c r="J10" s="4">
        <f t="shared" si="2"/>
        <v>0.16986591390261113</v>
      </c>
    </row>
    <row r="11" spans="1:10" x14ac:dyDescent="0.3">
      <c r="A11" s="2">
        <v>200</v>
      </c>
      <c r="B11" s="2">
        <v>49.36</v>
      </c>
      <c r="C11" s="2">
        <v>453.2</v>
      </c>
      <c r="D11" s="3">
        <f t="shared" si="0"/>
        <v>1.0269512000000001</v>
      </c>
      <c r="E11" s="5">
        <f t="shared" si="3"/>
        <v>0.10891438658428949</v>
      </c>
      <c r="F11" s="2">
        <f>F10+10</f>
        <v>100</v>
      </c>
      <c r="G11" s="2">
        <v>233.6</v>
      </c>
      <c r="H11" s="2">
        <v>1.492</v>
      </c>
      <c r="I11" s="6">
        <f t="shared" si="1"/>
        <v>22.260640000000002</v>
      </c>
      <c r="J11" s="4">
        <f t="shared" si="2"/>
        <v>0.15656836461126006</v>
      </c>
    </row>
    <row r="12" spans="1:10" x14ac:dyDescent="0.3">
      <c r="A12" s="2">
        <v>250</v>
      </c>
      <c r="B12" s="2">
        <v>51.96</v>
      </c>
      <c r="C12" s="2">
        <v>548.6</v>
      </c>
      <c r="D12" s="3">
        <f t="shared" si="0"/>
        <v>1.2038478400000001</v>
      </c>
      <c r="E12" s="5">
        <f t="shared" si="3"/>
        <v>9.4713816988698504E-2</v>
      </c>
      <c r="F12" s="2">
        <f>F11+20</f>
        <v>120</v>
      </c>
      <c r="G12" s="2">
        <v>220.3</v>
      </c>
      <c r="H12" s="2">
        <v>1.6240000000000001</v>
      </c>
      <c r="I12" s="6">
        <f t="shared" si="1"/>
        <v>21.978133333333332</v>
      </c>
      <c r="J12" s="4">
        <f t="shared" si="2"/>
        <v>0.13565270935960591</v>
      </c>
    </row>
    <row r="13" spans="1:10" x14ac:dyDescent="0.3">
      <c r="A13" s="2">
        <v>300</v>
      </c>
      <c r="B13" s="2">
        <v>52.23</v>
      </c>
      <c r="C13" s="2">
        <v>637.9</v>
      </c>
      <c r="D13" s="3">
        <f t="shared" si="0"/>
        <v>1.3563880333333331</v>
      </c>
      <c r="E13" s="5">
        <f t="shared" si="3"/>
        <v>8.1878037309923185E-2</v>
      </c>
      <c r="F13" s="2">
        <f t="shared" ref="F13:F16" si="5">F12+20</f>
        <v>140</v>
      </c>
      <c r="G13" s="2">
        <v>208.1</v>
      </c>
      <c r="H13" s="2">
        <v>1.7350000000000001</v>
      </c>
      <c r="I13" s="6">
        <f t="shared" si="1"/>
        <v>21.501607142857146</v>
      </c>
      <c r="J13" s="4">
        <f t="shared" si="2"/>
        <v>0.11994236311239191</v>
      </c>
    </row>
    <row r="14" spans="1:10" x14ac:dyDescent="0.3">
      <c r="A14" s="2">
        <v>350</v>
      </c>
      <c r="B14" s="2">
        <v>53.74</v>
      </c>
      <c r="C14" s="2">
        <v>722</v>
      </c>
      <c r="D14" s="3">
        <f t="shared" si="0"/>
        <v>1.4893828571428571</v>
      </c>
      <c r="E14" s="5">
        <f t="shared" si="3"/>
        <v>7.4432132963988928E-2</v>
      </c>
      <c r="F14" s="2">
        <f t="shared" si="5"/>
        <v>160</v>
      </c>
      <c r="G14" s="2">
        <v>197.2</v>
      </c>
      <c r="H14" s="2">
        <v>1.831</v>
      </c>
      <c r="I14" s="6">
        <f t="shared" si="1"/>
        <v>20.953506249999997</v>
      </c>
      <c r="J14" s="4">
        <f t="shared" si="2"/>
        <v>0.1077007099945385</v>
      </c>
    </row>
    <row r="15" spans="1:10" x14ac:dyDescent="0.3">
      <c r="A15" s="2">
        <v>400</v>
      </c>
      <c r="B15" s="2">
        <v>53.76</v>
      </c>
      <c r="C15" s="2">
        <v>801.2</v>
      </c>
      <c r="D15" s="3">
        <f t="shared" si="0"/>
        <v>1.6048036000000001</v>
      </c>
      <c r="E15" s="5">
        <f t="shared" si="3"/>
        <v>6.7099350973539681E-2</v>
      </c>
      <c r="F15" s="2">
        <f t="shared" si="5"/>
        <v>180</v>
      </c>
      <c r="G15" s="2">
        <v>187.4</v>
      </c>
      <c r="H15" s="2">
        <v>1.915</v>
      </c>
      <c r="I15" s="6">
        <f t="shared" si="1"/>
        <v>20.373472222222222</v>
      </c>
      <c r="J15" s="4">
        <f t="shared" si="2"/>
        <v>9.7859007832898165E-2</v>
      </c>
    </row>
    <row r="16" spans="1:10" x14ac:dyDescent="0.3">
      <c r="A16" s="2">
        <v>450</v>
      </c>
      <c r="B16" s="2">
        <v>53.98</v>
      </c>
      <c r="C16" s="2">
        <v>876.1</v>
      </c>
      <c r="D16" s="3">
        <f t="shared" si="0"/>
        <v>1.7056693555555558</v>
      </c>
      <c r="E16" s="5">
        <f t="shared" si="3"/>
        <v>6.1613971007875808E-2</v>
      </c>
      <c r="F16" s="2">
        <f t="shared" si="5"/>
        <v>200</v>
      </c>
      <c r="G16" s="2">
        <v>178.5</v>
      </c>
      <c r="H16" s="2">
        <v>1.9890000000000001</v>
      </c>
      <c r="I16" s="6">
        <f t="shared" si="1"/>
        <v>19.780605000000005</v>
      </c>
      <c r="J16" s="4">
        <f t="shared" si="2"/>
        <v>8.9743589743589744E-2</v>
      </c>
    </row>
    <row r="17" spans="1:10" x14ac:dyDescent="0.3">
      <c r="A17" s="2">
        <v>500</v>
      </c>
      <c r="B17" s="2">
        <v>53</v>
      </c>
      <c r="C17" s="2">
        <v>947</v>
      </c>
      <c r="D17" s="3">
        <f t="shared" si="0"/>
        <v>1.7936179999999999</v>
      </c>
      <c r="E17" s="5">
        <f t="shared" si="3"/>
        <v>5.59662090813094E-2</v>
      </c>
      <c r="F17" s="2">
        <f>F16+30</f>
        <v>230</v>
      </c>
      <c r="G17" s="2">
        <v>166.8</v>
      </c>
      <c r="H17" s="2">
        <v>2.0859999999999999</v>
      </c>
      <c r="I17" s="6">
        <f t="shared" si="1"/>
        <v>18.919113043478259</v>
      </c>
      <c r="J17" s="4">
        <f t="shared" si="2"/>
        <v>7.9961649089165879E-2</v>
      </c>
    </row>
    <row r="18" spans="1:10" x14ac:dyDescent="0.3">
      <c r="A18" s="2">
        <v>550</v>
      </c>
      <c r="B18" s="2">
        <v>52.4</v>
      </c>
      <c r="C18" s="2">
        <v>1014</v>
      </c>
      <c r="D18" s="3">
        <f t="shared" si="0"/>
        <v>1.8694472727272728</v>
      </c>
      <c r="E18" s="5">
        <f t="shared" si="3"/>
        <v>5.1676528599605524E-2</v>
      </c>
      <c r="F18" s="2">
        <f t="shared" ref="F18:F26" si="6">F17+30</f>
        <v>260</v>
      </c>
      <c r="G18" s="2">
        <v>156.6</v>
      </c>
      <c r="H18" s="2">
        <v>2.169</v>
      </c>
      <c r="I18" s="6">
        <f t="shared" si="1"/>
        <v>18.094465384615386</v>
      </c>
      <c r="J18" s="4">
        <f t="shared" si="2"/>
        <v>7.2199170124481321E-2</v>
      </c>
    </row>
    <row r="19" spans="1:10" x14ac:dyDescent="0.3">
      <c r="A19" s="2">
        <v>600</v>
      </c>
      <c r="B19" s="2">
        <v>51.72</v>
      </c>
      <c r="C19" s="2">
        <v>1078</v>
      </c>
      <c r="D19" s="3">
        <f t="shared" si="0"/>
        <v>1.9368066666666666</v>
      </c>
      <c r="E19" s="5">
        <f t="shared" si="3"/>
        <v>4.7977736549165116E-2</v>
      </c>
      <c r="F19" s="2">
        <f t="shared" si="6"/>
        <v>290</v>
      </c>
      <c r="G19" s="2">
        <v>147.69999999999999</v>
      </c>
      <c r="H19" s="2">
        <v>2.2410000000000001</v>
      </c>
      <c r="I19" s="6">
        <f t="shared" si="1"/>
        <v>17.317520689655176</v>
      </c>
      <c r="J19" s="4">
        <f t="shared" si="2"/>
        <v>6.5908076751450245E-2</v>
      </c>
    </row>
    <row r="20" spans="1:10" x14ac:dyDescent="0.3">
      <c r="A20" s="2">
        <v>650</v>
      </c>
      <c r="B20" s="2">
        <v>50.98</v>
      </c>
      <c r="C20" s="2">
        <v>1138</v>
      </c>
      <c r="D20" s="3">
        <f t="shared" si="0"/>
        <v>1.9923753846153844</v>
      </c>
      <c r="E20" s="5">
        <f t="shared" si="3"/>
        <v>4.4797891036906852E-2</v>
      </c>
      <c r="F20" s="2">
        <f t="shared" si="6"/>
        <v>320</v>
      </c>
      <c r="G20" s="2">
        <v>139.80000000000001</v>
      </c>
      <c r="H20" s="2">
        <v>2.3050000000000002</v>
      </c>
      <c r="I20" s="6">
        <f t="shared" si="1"/>
        <v>16.603203125</v>
      </c>
      <c r="J20" s="4">
        <f t="shared" si="2"/>
        <v>6.065075921908894E-2</v>
      </c>
    </row>
    <row r="21" spans="1:10" x14ac:dyDescent="0.3">
      <c r="A21" s="2">
        <v>700</v>
      </c>
      <c r="B21" s="2">
        <v>50.22</v>
      </c>
      <c r="C21" s="2">
        <v>1196</v>
      </c>
      <c r="D21" s="3">
        <f t="shared" si="0"/>
        <v>2.0434514285714287</v>
      </c>
      <c r="E21" s="5">
        <f t="shared" si="3"/>
        <v>4.1989966555183944E-2</v>
      </c>
      <c r="F21" s="2">
        <f t="shared" si="6"/>
        <v>350</v>
      </c>
      <c r="G21" s="2">
        <v>132.69999999999999</v>
      </c>
      <c r="H21" s="2">
        <v>2.3610000000000002</v>
      </c>
      <c r="I21" s="6">
        <f t="shared" si="1"/>
        <v>15.926631428571431</v>
      </c>
      <c r="J21" s="4">
        <f t="shared" si="2"/>
        <v>5.6204997882253277E-2</v>
      </c>
    </row>
    <row r="22" spans="1:10" x14ac:dyDescent="0.3">
      <c r="A22" s="2">
        <v>750</v>
      </c>
      <c r="B22" s="2">
        <v>49.45</v>
      </c>
      <c r="C22" s="2">
        <v>1251</v>
      </c>
      <c r="D22" s="3">
        <f t="shared" si="0"/>
        <v>2.086668</v>
      </c>
      <c r="E22" s="5">
        <f t="shared" si="3"/>
        <v>3.9528377298161471E-2</v>
      </c>
      <c r="F22" s="2">
        <f t="shared" si="6"/>
        <v>380</v>
      </c>
      <c r="G22" s="2">
        <v>126.4</v>
      </c>
      <c r="H22" s="2">
        <v>2.4119999999999999</v>
      </c>
      <c r="I22" s="6">
        <f t="shared" si="1"/>
        <v>15.309852631578947</v>
      </c>
      <c r="J22" s="4">
        <f t="shared" si="2"/>
        <v>5.2404643449419572E-2</v>
      </c>
    </row>
    <row r="23" spans="1:10" x14ac:dyDescent="0.3">
      <c r="A23" s="2">
        <v>800</v>
      </c>
      <c r="B23" s="2">
        <v>48.68</v>
      </c>
      <c r="C23" s="2">
        <v>1303</v>
      </c>
      <c r="D23" s="3">
        <f t="shared" si="0"/>
        <v>2.1222612500000002</v>
      </c>
      <c r="E23" s="5">
        <f t="shared" si="3"/>
        <v>3.7359938603223328E-2</v>
      </c>
      <c r="F23" s="2">
        <f t="shared" si="6"/>
        <v>410</v>
      </c>
      <c r="G23" s="2">
        <v>120.7</v>
      </c>
      <c r="H23" s="2">
        <v>2.4580000000000002</v>
      </c>
      <c r="I23" s="6">
        <f t="shared" si="1"/>
        <v>14.736009756097562</v>
      </c>
      <c r="J23" s="4">
        <f t="shared" si="2"/>
        <v>4.9104963384865738E-2</v>
      </c>
    </row>
    <row r="24" spans="1:10" x14ac:dyDescent="0.3">
      <c r="A24" s="2">
        <v>850</v>
      </c>
      <c r="B24" s="2">
        <v>47.89</v>
      </c>
      <c r="C24" s="2">
        <v>1353</v>
      </c>
      <c r="D24" s="3">
        <f t="shared" si="0"/>
        <v>2.1536576470588233</v>
      </c>
      <c r="E24" s="5">
        <f t="shared" si="3"/>
        <v>3.5395417590539539E-2</v>
      </c>
      <c r="F24" s="2">
        <f t="shared" si="6"/>
        <v>440</v>
      </c>
      <c r="G24" s="2">
        <v>115.6</v>
      </c>
      <c r="H24" s="2">
        <v>2.5</v>
      </c>
      <c r="I24" s="6">
        <f t="shared" si="1"/>
        <v>14.204545454545453</v>
      </c>
      <c r="J24" s="4">
        <f t="shared" si="2"/>
        <v>4.6239999999999996E-2</v>
      </c>
    </row>
    <row r="25" spans="1:10" x14ac:dyDescent="0.3">
      <c r="A25" s="2">
        <v>900</v>
      </c>
      <c r="B25" s="2">
        <v>47.13</v>
      </c>
      <c r="C25" s="2">
        <v>1401</v>
      </c>
      <c r="D25" s="3">
        <f t="shared" si="0"/>
        <v>2.1808899999999998</v>
      </c>
      <c r="E25" s="5">
        <f t="shared" si="3"/>
        <v>3.3640256959314774E-2</v>
      </c>
      <c r="F25" s="2">
        <f t="shared" si="6"/>
        <v>470</v>
      </c>
      <c r="G25" s="2">
        <v>110.9</v>
      </c>
      <c r="H25" s="2">
        <v>2.5379999999999998</v>
      </c>
      <c r="I25" s="6">
        <f t="shared" si="1"/>
        <v>13.705199999999998</v>
      </c>
      <c r="J25" s="4">
        <f t="shared" si="2"/>
        <v>4.3695823483057533E-2</v>
      </c>
    </row>
    <row r="26" spans="1:10" x14ac:dyDescent="0.3">
      <c r="A26" s="2">
        <v>950</v>
      </c>
      <c r="B26" s="2">
        <v>46.38</v>
      </c>
      <c r="C26" s="2">
        <v>1447</v>
      </c>
      <c r="D26" s="3">
        <f t="shared" si="0"/>
        <v>2.2040094736842106</v>
      </c>
      <c r="E26" s="5">
        <f t="shared" si="3"/>
        <v>3.2052522460262613E-2</v>
      </c>
      <c r="F26" s="2">
        <f t="shared" si="6"/>
        <v>500</v>
      </c>
      <c r="G26" s="2">
        <v>106.7</v>
      </c>
      <c r="H26" s="2">
        <v>2.573</v>
      </c>
      <c r="I26" s="6">
        <f t="shared" si="1"/>
        <v>13.240658</v>
      </c>
      <c r="J26" s="4">
        <f t="shared" si="2"/>
        <v>4.1469102215312866E-2</v>
      </c>
    </row>
    <row r="27" spans="1:10" x14ac:dyDescent="0.3">
      <c r="A27" s="2">
        <v>1000</v>
      </c>
      <c r="B27" s="2">
        <v>45.64</v>
      </c>
      <c r="C27" s="2">
        <v>1491</v>
      </c>
      <c r="D27" s="3">
        <f t="shared" si="0"/>
        <v>2.2230810000000001</v>
      </c>
      <c r="E27" s="5">
        <f t="shared" si="3"/>
        <v>3.0610328638497653E-2</v>
      </c>
      <c r="F27" s="2">
        <f>F26+50</f>
        <v>550</v>
      </c>
      <c r="G27" s="2">
        <v>100.3</v>
      </c>
      <c r="H27" s="2">
        <v>2.6259999999999999</v>
      </c>
      <c r="I27" s="6">
        <f t="shared" si="1"/>
        <v>12.537956363636363</v>
      </c>
      <c r="J27" s="4">
        <f t="shared" si="2"/>
        <v>3.8194973343488196E-2</v>
      </c>
    </row>
    <row r="28" spans="1:10" x14ac:dyDescent="0.3">
      <c r="A28" s="2">
        <v>1100</v>
      </c>
      <c r="B28" s="2">
        <v>44.22</v>
      </c>
      <c r="C28" s="2">
        <v>1574</v>
      </c>
      <c r="D28" s="3">
        <f t="shared" si="0"/>
        <v>2.2522509090909093</v>
      </c>
      <c r="E28" s="5">
        <f t="shared" si="3"/>
        <v>2.8094027954256671E-2</v>
      </c>
      <c r="F28" s="2">
        <f t="shared" ref="F28:F36" si="7">F27+50</f>
        <v>600</v>
      </c>
      <c r="G28" s="2">
        <v>94.76</v>
      </c>
      <c r="H28" s="2">
        <v>2.6720000000000002</v>
      </c>
      <c r="I28" s="6">
        <f t="shared" si="1"/>
        <v>11.899306666666668</v>
      </c>
      <c r="J28" s="4">
        <f t="shared" si="2"/>
        <v>3.5464071856287423E-2</v>
      </c>
    </row>
    <row r="29" spans="1:10" x14ac:dyDescent="0.3">
      <c r="A29" s="2">
        <v>1200</v>
      </c>
      <c r="B29" s="2">
        <v>42.85</v>
      </c>
      <c r="C29" s="2">
        <v>1651</v>
      </c>
      <c r="D29" s="3">
        <f t="shared" si="0"/>
        <v>2.2715008333333335</v>
      </c>
      <c r="E29" s="5">
        <f t="shared" si="3"/>
        <v>2.5953967292549972E-2</v>
      </c>
      <c r="F29" s="2">
        <f t="shared" si="7"/>
        <v>650</v>
      </c>
      <c r="G29" s="2">
        <v>90.45</v>
      </c>
      <c r="H29" s="2">
        <v>2.7130000000000001</v>
      </c>
      <c r="I29" s="6">
        <f t="shared" si="1"/>
        <v>11.323644615384616</v>
      </c>
      <c r="J29" s="4">
        <f t="shared" si="2"/>
        <v>3.3339476594176187E-2</v>
      </c>
    </row>
    <row r="30" spans="1:10" x14ac:dyDescent="0.3">
      <c r="A30" s="2">
        <v>1300</v>
      </c>
      <c r="B30" s="2">
        <v>41.56</v>
      </c>
      <c r="C30" s="2">
        <v>1720</v>
      </c>
      <c r="D30" s="3">
        <f t="shared" si="0"/>
        <v>2.2756923076923075</v>
      </c>
      <c r="E30" s="5">
        <f t="shared" si="3"/>
        <v>2.4162790697674418E-2</v>
      </c>
      <c r="F30" s="2">
        <f t="shared" si="7"/>
        <v>700</v>
      </c>
      <c r="G30" s="2">
        <v>86.14</v>
      </c>
      <c r="H30" s="2">
        <v>2.746</v>
      </c>
      <c r="I30" s="6">
        <f t="shared" si="1"/>
        <v>10.772165714285714</v>
      </c>
      <c r="J30" s="4">
        <f t="shared" si="2"/>
        <v>3.1369264384559357E-2</v>
      </c>
    </row>
    <row r="31" spans="1:10" x14ac:dyDescent="0.3">
      <c r="A31" s="2">
        <v>1400</v>
      </c>
      <c r="B31" s="2">
        <v>40.33</v>
      </c>
      <c r="C31" s="2">
        <v>1788</v>
      </c>
      <c r="D31" s="3">
        <f t="shared" si="0"/>
        <v>2.2835314285714285</v>
      </c>
      <c r="E31" s="5">
        <f t="shared" si="3"/>
        <v>2.2555928411633109E-2</v>
      </c>
      <c r="F31" s="2">
        <f t="shared" si="7"/>
        <v>750</v>
      </c>
      <c r="G31" s="2">
        <v>82.42</v>
      </c>
      <c r="H31" s="2">
        <v>2.778</v>
      </c>
      <c r="I31" s="6">
        <f t="shared" si="1"/>
        <v>10.289712000000002</v>
      </c>
      <c r="J31" s="4">
        <f t="shared" si="2"/>
        <v>2.9668826493880491E-2</v>
      </c>
    </row>
    <row r="32" spans="1:10" x14ac:dyDescent="0.3">
      <c r="A32" s="2">
        <v>1500</v>
      </c>
      <c r="B32" s="2">
        <v>39.159999999999997</v>
      </c>
      <c r="C32" s="2">
        <v>1850</v>
      </c>
      <c r="D32" s="3">
        <f t="shared" si="0"/>
        <v>2.2816666666666667</v>
      </c>
      <c r="E32" s="5">
        <f t="shared" si="3"/>
        <v>2.1167567567567564E-2</v>
      </c>
      <c r="F32" s="2">
        <f t="shared" si="7"/>
        <v>800</v>
      </c>
      <c r="G32" s="2">
        <v>79.05</v>
      </c>
      <c r="H32" s="2">
        <v>2.806</v>
      </c>
      <c r="I32" s="6">
        <f t="shared" si="1"/>
        <v>9.8420450000000006</v>
      </c>
      <c r="J32" s="4">
        <f t="shared" si="2"/>
        <v>2.8171774768353527E-2</v>
      </c>
    </row>
    <row r="33" spans="1:10" x14ac:dyDescent="0.3">
      <c r="A33" s="2">
        <v>1600</v>
      </c>
      <c r="B33" s="2">
        <v>38.06</v>
      </c>
      <c r="C33" s="2">
        <v>1907</v>
      </c>
      <c r="D33" s="3">
        <f t="shared" si="0"/>
        <v>2.2729056249999999</v>
      </c>
      <c r="E33" s="5">
        <f t="shared" si="3"/>
        <v>1.9958049292081805E-2</v>
      </c>
      <c r="F33" s="2">
        <f t="shared" si="7"/>
        <v>850</v>
      </c>
      <c r="G33" s="2">
        <v>76.12</v>
      </c>
      <c r="H33" s="2">
        <v>2.8330000000000002</v>
      </c>
      <c r="I33" s="6">
        <f t="shared" si="1"/>
        <v>9.4422223529411777</v>
      </c>
      <c r="J33" s="4">
        <f t="shared" si="2"/>
        <v>2.686904341687257E-2</v>
      </c>
    </row>
    <row r="34" spans="1:10" x14ac:dyDescent="0.3">
      <c r="A34" s="2">
        <v>1700</v>
      </c>
      <c r="B34" s="2">
        <v>37.020000000000003</v>
      </c>
      <c r="C34" s="2">
        <v>1961</v>
      </c>
      <c r="D34" s="3">
        <f t="shared" si="0"/>
        <v>2.2620711764705885</v>
      </c>
      <c r="E34" s="5">
        <f t="shared" si="3"/>
        <v>1.8878123406425296E-2</v>
      </c>
      <c r="F34" s="2">
        <f t="shared" si="7"/>
        <v>900</v>
      </c>
      <c r="G34" s="2">
        <v>73.48</v>
      </c>
      <c r="H34" s="2">
        <v>2.8559999999999999</v>
      </c>
      <c r="I34" s="6">
        <f t="shared" si="1"/>
        <v>9.0630399999999973</v>
      </c>
      <c r="J34" s="4">
        <f t="shared" si="2"/>
        <v>2.5728291316526611E-2</v>
      </c>
    </row>
    <row r="35" spans="1:10" x14ac:dyDescent="0.3">
      <c r="A35" s="2">
        <v>1800</v>
      </c>
      <c r="B35" s="2">
        <v>36.020000000000003</v>
      </c>
      <c r="C35" s="2">
        <v>2012</v>
      </c>
      <c r="D35" s="3">
        <f t="shared" si="0"/>
        <v>2.2489688888888892</v>
      </c>
      <c r="E35" s="5">
        <f t="shared" si="3"/>
        <v>1.7902584493041752E-2</v>
      </c>
      <c r="F35" s="2">
        <f t="shared" si="7"/>
        <v>950</v>
      </c>
      <c r="G35" s="2">
        <v>71.11</v>
      </c>
      <c r="H35" s="2">
        <v>2.875</v>
      </c>
      <c r="I35" s="6">
        <f t="shared" si="1"/>
        <v>8.7006578947368425</v>
      </c>
      <c r="J35" s="4">
        <f t="shared" si="2"/>
        <v>2.4733913043478259E-2</v>
      </c>
    </row>
    <row r="36" spans="1:10" x14ac:dyDescent="0.3">
      <c r="A36" s="2">
        <v>1900</v>
      </c>
      <c r="B36" s="2">
        <v>35.090000000000003</v>
      </c>
      <c r="C36" s="2">
        <v>2060</v>
      </c>
      <c r="D36" s="3">
        <f t="shared" si="0"/>
        <v>2.2334736842105261</v>
      </c>
      <c r="E36" s="5">
        <f t="shared" si="3"/>
        <v>1.7033980582524273E-2</v>
      </c>
      <c r="F36" s="2">
        <f t="shared" si="7"/>
        <v>1000</v>
      </c>
      <c r="G36" s="2">
        <v>68.209999999999994</v>
      </c>
      <c r="H36" s="2">
        <v>2.9</v>
      </c>
      <c r="I36" s="6">
        <f t="shared" si="1"/>
        <v>8.41</v>
      </c>
      <c r="J36" s="4">
        <f t="shared" si="2"/>
        <v>2.352068965517241E-2</v>
      </c>
    </row>
    <row r="37" spans="1:10" x14ac:dyDescent="0.3">
      <c r="A37" s="2">
        <v>2000</v>
      </c>
      <c r="B37" s="2">
        <v>34.19</v>
      </c>
      <c r="C37" s="2">
        <v>2106</v>
      </c>
      <c r="D37" s="3">
        <f t="shared" si="0"/>
        <v>2.2176179999999999</v>
      </c>
      <c r="E37" s="5">
        <f t="shared" si="3"/>
        <v>1.6234567901234568E-2</v>
      </c>
      <c r="F37" s="2">
        <f>F36+100</f>
        <v>1100</v>
      </c>
      <c r="G37" s="2">
        <v>64.42</v>
      </c>
      <c r="H37" s="2">
        <v>2.9359999999999999</v>
      </c>
      <c r="I37" s="6">
        <f t="shared" si="1"/>
        <v>7.8364509090909085</v>
      </c>
      <c r="J37" s="4">
        <f t="shared" si="2"/>
        <v>2.1941416893732971E-2</v>
      </c>
    </row>
    <row r="38" spans="1:10" x14ac:dyDescent="0.3">
      <c r="E38" s="1"/>
      <c r="F38" s="2">
        <f t="shared" ref="F38:F45" si="8">F37+100</f>
        <v>1200</v>
      </c>
      <c r="G38" s="2">
        <v>60.89</v>
      </c>
      <c r="H38" s="2">
        <v>2.9660000000000002</v>
      </c>
      <c r="I38" s="6">
        <f t="shared" si="1"/>
        <v>7.3309633333333339</v>
      </c>
      <c r="J38" s="4">
        <f t="shared" si="2"/>
        <v>2.0529332434254886E-2</v>
      </c>
    </row>
    <row r="39" spans="1:10" x14ac:dyDescent="0.3">
      <c r="F39" s="2">
        <f t="shared" si="8"/>
        <v>1300</v>
      </c>
      <c r="G39" s="2">
        <v>57.93</v>
      </c>
      <c r="H39" s="2">
        <v>2.9940000000000002</v>
      </c>
      <c r="I39" s="6">
        <f t="shared" si="1"/>
        <v>6.8954123076923093</v>
      </c>
      <c r="J39" s="4">
        <f t="shared" si="2"/>
        <v>1.9348697394789578E-2</v>
      </c>
    </row>
    <row r="40" spans="1:10" x14ac:dyDescent="0.3">
      <c r="F40" s="2">
        <f t="shared" si="8"/>
        <v>1400</v>
      </c>
      <c r="G40" s="2">
        <v>55.3</v>
      </c>
      <c r="H40" s="2">
        <v>3.0169999999999999</v>
      </c>
      <c r="I40" s="6">
        <f t="shared" si="1"/>
        <v>6.5016349999999994</v>
      </c>
      <c r="J40" s="4">
        <f t="shared" si="2"/>
        <v>1.8329466357308581E-2</v>
      </c>
    </row>
    <row r="41" spans="1:10" x14ac:dyDescent="0.3">
      <c r="F41" s="2">
        <f t="shared" si="8"/>
        <v>1500</v>
      </c>
      <c r="G41" s="2">
        <v>53.2</v>
      </c>
      <c r="H41" s="2">
        <v>3.04</v>
      </c>
      <c r="I41" s="6">
        <f t="shared" si="1"/>
        <v>6.1610666666666667</v>
      </c>
      <c r="J41" s="4">
        <f t="shared" si="2"/>
        <v>1.7500000000000002E-2</v>
      </c>
    </row>
    <row r="42" spans="1:10" x14ac:dyDescent="0.3">
      <c r="F42" s="2">
        <f t="shared" si="8"/>
        <v>1600</v>
      </c>
      <c r="G42" s="2">
        <v>51.16</v>
      </c>
      <c r="H42" s="2">
        <v>3.056</v>
      </c>
      <c r="I42" s="6">
        <f t="shared" si="1"/>
        <v>5.8369599999999995</v>
      </c>
      <c r="J42" s="4">
        <f t="shared" si="2"/>
        <v>1.6740837696335078E-2</v>
      </c>
    </row>
    <row r="43" spans="1:10" x14ac:dyDescent="0.3">
      <c r="F43" s="2">
        <f t="shared" si="8"/>
        <v>1700</v>
      </c>
      <c r="G43" s="2">
        <v>49.69</v>
      </c>
      <c r="H43" s="2">
        <v>3.073</v>
      </c>
      <c r="I43" s="6">
        <f t="shared" si="1"/>
        <v>5.5548994117647057</v>
      </c>
      <c r="J43" s="4">
        <f t="shared" si="2"/>
        <v>1.616986657988936E-2</v>
      </c>
    </row>
    <row r="44" spans="1:10" x14ac:dyDescent="0.3">
      <c r="F44" s="2">
        <f>F43+100</f>
        <v>1800</v>
      </c>
      <c r="G44" s="2">
        <v>48.11</v>
      </c>
      <c r="H44" s="2">
        <v>3.085</v>
      </c>
      <c r="I44" s="6">
        <f t="shared" si="1"/>
        <v>5.2873472222222215</v>
      </c>
      <c r="J44" s="4">
        <f t="shared" si="2"/>
        <v>1.5594813614262562E-2</v>
      </c>
    </row>
    <row r="45" spans="1:10" x14ac:dyDescent="0.3">
      <c r="F45" s="2">
        <f t="shared" si="8"/>
        <v>1900</v>
      </c>
      <c r="G45" s="2">
        <v>46.79</v>
      </c>
      <c r="H45" s="2">
        <v>3.1619999999999999</v>
      </c>
      <c r="I45" s="6">
        <f t="shared" si="1"/>
        <v>5.2622336842105257</v>
      </c>
      <c r="J45" s="4">
        <f t="shared" si="2"/>
        <v>1.4797596457938014E-2</v>
      </c>
    </row>
    <row r="46" spans="1:10" x14ac:dyDescent="0.3">
      <c r="F46" s="2">
        <f>F45+100</f>
        <v>2000</v>
      </c>
      <c r="G46" s="2">
        <v>45.46</v>
      </c>
      <c r="H46" s="2">
        <v>3.1120000000000001</v>
      </c>
      <c r="I46" s="6">
        <f>H46*H46/F46*1000</f>
        <v>4.8422720000000004</v>
      </c>
      <c r="J46" s="4">
        <f t="shared" si="2"/>
        <v>1.460796915167095E-2</v>
      </c>
    </row>
  </sheetData>
  <mergeCells count="2">
    <mergeCell ref="A1:E1"/>
    <mergeCell ref="F1:J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aoligei</dc:creator>
  <cp:lastModifiedBy>aoligei</cp:lastModifiedBy>
  <dcterms:created xsi:type="dcterms:W3CDTF">2023-04-28T08:06:01Z</dcterms:created>
  <dcterms:modified xsi:type="dcterms:W3CDTF">2023-05-04T09:37:08Z</dcterms:modified>
</cp:coreProperties>
</file>