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drawings/drawing2.xml" ContentType="application/vnd.openxmlformats-officedocument.drawing+xml"/>
  <Override PartName="/xl/slicers/slicer2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814db0bc96b364d5/Documenti/GitHub/Epicool/"/>
    </mc:Choice>
  </mc:AlternateContent>
  <xr:revisionPtr revIDLastSave="133" documentId="8_{63F6EF31-1E8B-47D6-B62D-C5ACC9651223}" xr6:coauthVersionLast="47" xr6:coauthVersionMax="47" xr10:uidLastSave="{F888EEFA-ADD1-4095-AFBD-1AE048E518C5}"/>
  <bookViews>
    <workbookView xWindow="-108" yWindow="-108" windowWidth="23256" windowHeight="12456" activeTab="4" xr2:uid="{070F2F70-95C6-4F3A-AE4D-1F4B51AC683B}"/>
  </bookViews>
  <sheets>
    <sheet name="Foglio2" sheetId="5" r:id="rId1"/>
    <sheet name="Sedi" sheetId="4" r:id="rId2"/>
    <sheet name="Docenti" sheetId="3" r:id="rId3"/>
    <sheet name="Corsi" sheetId="2" r:id="rId4"/>
    <sheet name="Maschera di ricerca" sheetId="6" r:id="rId5"/>
  </sheets>
  <externalReferences>
    <externalReference r:id="rId6"/>
  </externalReferences>
  <definedNames>
    <definedName name="_xlcn.WorksheetConnection_Cartel1Corsi1" hidden="1">Corsi[]</definedName>
    <definedName name="_xlcn.WorksheetConnection_Cartel1Docenti1" hidden="1">Docenti[]</definedName>
    <definedName name="_xlcn.WorksheetConnection_Cartel1Sedi1" hidden="1">Sedi[]</definedName>
    <definedName name="DatiEsterni_1" localSheetId="3" hidden="1">'Corsi'!$A$1:$K$31</definedName>
    <definedName name="DatiEsterni_2" localSheetId="2" hidden="1">Docenti!$A$1:$E$11</definedName>
    <definedName name="DatiEsterni_3" localSheetId="1" hidden="1">Sedi!$A$1:$C$5</definedName>
    <definedName name="FiltroDati_Docente">#N/A</definedName>
    <definedName name="FiltroDati_Sede">#N/A</definedName>
    <definedName name="Lista_Docenti">[1]!Docenti[Nominativo]</definedName>
    <definedName name="Lista_Materie">_xlfn.ANCHORARRAY('[1]Foglio tecnico'!$A$2)</definedName>
    <definedName name="Lista_Sedi">[1]!Sedi[Aula]</definedName>
  </definedNames>
  <calcPr calcId="191029"/>
  <pivotCaches>
    <pivotCache cacheId="0" r:id="rId7"/>
  </pivotCaches>
  <extLst>
    <ext xmlns:x14="http://schemas.microsoft.com/office/spreadsheetml/2009/9/main" uri="{876F7934-8845-4945-9796-88D515C7AA90}">
      <x14:pivotCaches>
        <pivotCache cacheId="1" r:id="rId8"/>
      </x14:pivotCaches>
    </ext>
    <ext xmlns:x14="http://schemas.microsoft.com/office/spreadsheetml/2009/9/main" uri="{BBE1A952-AA13-448e-AADC-164F8A28A991}">
      <x14:slicerCaches>
        <x14:slicerCache r:id="rId9"/>
        <x14:slicerCache r:id="rId10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Sedi" name="Sedi" connection="WorksheetConnection_Cartel1!Sedi"/>
          <x15:modelTable id="Docenti" name="Docenti" connection="WorksheetConnection_Cartel1!Docenti"/>
          <x15:modelTable id="Corsi" name="Corsi" connection="WorksheetConnection_Cartel1!Corsi"/>
        </x15:modelTables>
        <x15:modelRelationships>
          <x15:modelRelationship fromTable="Corsi" fromColumn="Docente" toTable="Docenti" toColumn="Nominativo"/>
          <x15:modelRelationship fromTable="Corsi" fromColumn="Sede" toTable="Sedi" toColumn="Aula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5" l="1"/>
  <c r="B3" i="6" s="1"/>
  <c r="I5" i="6" l="1" a="1"/>
  <c r="I5" i="6" s="1"/>
  <c r="C5" i="6" a="1"/>
  <c r="C5" i="6" s="1"/>
  <c r="L5" i="6" a="1"/>
  <c r="L5" i="6" s="1"/>
  <c r="F5" i="6" a="1"/>
  <c r="F5" i="6" s="1"/>
  <c r="O5" i="6" a="1"/>
  <c r="O5" i="6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803BA42-FB7B-45A9-9EC6-62F444756C38}" keepAlive="1" name="Query - Corsi" description="Connessione alla query 'Corsi' nella cartella di lavoro." type="5" refreshedVersion="8" background="1" saveData="1">
    <dbPr connection="Provider=Microsoft.Mashup.OleDb.1;Data Source=$Workbook$;Location=Corsi;Extended Properties=&quot;&quot;" command="SELECT * FROM [Corsi]"/>
  </connection>
  <connection id="2" xr16:uid="{01A43AB0-0A6A-478F-9030-DCEDA3EF6BBC}" keepAlive="1" name="Query - Docenti" description="Connessione alla query 'Docenti' nella cartella di lavoro." type="5" refreshedVersion="8" background="1" saveData="1">
    <dbPr connection="Provider=Microsoft.Mashup.OleDb.1;Data Source=$Workbook$;Location=Docenti;Extended Properties=&quot;&quot;" command="SELECT * FROM [Docenti]"/>
  </connection>
  <connection id="3" xr16:uid="{7CEA543D-6BFD-45EA-A512-88003214BF1D}" keepAlive="1" name="Query - Sedi" description="Connessione alla query 'Sedi' nella cartella di lavoro." type="5" refreshedVersion="8" background="1" saveData="1">
    <dbPr connection="Provider=Microsoft.Mashup.OleDb.1;Data Source=$Workbook$;Location=Sedi;Extended Properties=&quot;&quot;" command="SELECT * FROM [Sedi]"/>
  </connection>
  <connection id="4" xr16:uid="{4E735E60-ADF1-459C-B021-184F3573D206}" keepAlive="1" name="ThisWorkbookDataModel" description="Modello di dati" type="5" refreshedVersion="8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5" xr16:uid="{4ACE776D-CD8B-4D94-80F6-135E6CD5BB83}" name="WorksheetConnection_Cartel1!Corsi" type="102" refreshedVersion="8" minRefreshableVersion="5">
    <extLst>
      <ext xmlns:x15="http://schemas.microsoft.com/office/spreadsheetml/2010/11/main" uri="{DE250136-89BD-433C-8126-D09CA5730AF9}">
        <x15:connection id="Corsi">
          <x15:rangePr sourceName="_xlcn.WorksheetConnection_Cartel1Corsi1"/>
        </x15:connection>
      </ext>
    </extLst>
  </connection>
  <connection id="6" xr16:uid="{4718AA5E-526E-4D9A-A686-494240B34791}" name="WorksheetConnection_Cartel1!Docenti" type="102" refreshedVersion="8" minRefreshableVersion="5">
    <extLst>
      <ext xmlns:x15="http://schemas.microsoft.com/office/spreadsheetml/2010/11/main" uri="{DE250136-89BD-433C-8126-D09CA5730AF9}">
        <x15:connection id="Docenti">
          <x15:rangePr sourceName="_xlcn.WorksheetConnection_Cartel1Docenti1"/>
        </x15:connection>
      </ext>
    </extLst>
  </connection>
  <connection id="7" xr16:uid="{28848C99-BE94-45DE-9AFD-D0331E7FDAD0}" name="WorksheetConnection_Cartel1!Sedi" type="102" refreshedVersion="8" minRefreshableVersion="5">
    <extLst>
      <ext xmlns:x15="http://schemas.microsoft.com/office/spreadsheetml/2010/11/main" uri="{DE250136-89BD-433C-8126-D09CA5730AF9}">
        <x15:connection id="Sedi">
          <x15:rangePr sourceName="_xlcn.WorksheetConnection_Cartel1Sedi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2">
    <metadataType name="XLMDX" minSupportedVersion="120000" copy="1" pasteAll="1" pasteValues="1" merge="1" splitFirst="1" rowColShift="1" clearFormats="1" clearComments="1" assign="1" coerce="1"/>
    <metadataType name="XLDAPR" minSupportedVersion="120000" copy="1" pasteAll="1" pasteValues="1" merge="1" splitFirst="1" rowColShift="1" clearFormats="1" clearComments="1" assign="1" coerce="1" cellMeta="1"/>
  </metadataTypes>
  <metadataStrings count="3">
    <s v="ThisWorkbookDataModel"/>
    <s v="{[Corsi].[Sede].[All]}"/>
    <s v="{[Corsi].[Docente].&amp;[Mariana Dalla Lupa]}"/>
  </metadataStrings>
  <mdxMetadata count="2">
    <mdx n="0" f="s">
      <ms ns="1" c="0"/>
    </mdx>
    <mdx n="0" f="s">
      <ms ns="2" c="0"/>
    </mdx>
  </mdxMetadata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2" v="0"/>
    </bk>
  </cellMetadata>
  <valueMetadata count="2">
    <bk>
      <rc t="1" v="0"/>
    </bk>
    <bk>
      <rc t="1" v="1"/>
    </bk>
  </valueMetadata>
</metadata>
</file>

<file path=xl/sharedStrings.xml><?xml version="1.0" encoding="utf-8"?>
<sst xmlns="http://schemas.openxmlformats.org/spreadsheetml/2006/main" count="223" uniqueCount="92">
  <si>
    <t>Codice corso</t>
  </si>
  <si>
    <t>Corso</t>
  </si>
  <si>
    <t>Materia</t>
  </si>
  <si>
    <t>Prezzo orario</t>
  </si>
  <si>
    <t>Prezzo</t>
  </si>
  <si>
    <t>Ore settimanali</t>
  </si>
  <si>
    <t>Durata (h)</t>
  </si>
  <si>
    <t>Inizio</t>
  </si>
  <si>
    <t>Fine</t>
  </si>
  <si>
    <t>Docente</t>
  </si>
  <si>
    <t>Sede</t>
  </si>
  <si>
    <t>bsi-ana-777734226</t>
  </si>
  <si>
    <t>Analisi</t>
  </si>
  <si>
    <t>Matematica</t>
  </si>
  <si>
    <t>Mariana Dalla Lupa</t>
  </si>
  <si>
    <t>Bari</t>
  </si>
  <si>
    <t>bsi-ana-848429827</t>
  </si>
  <si>
    <t>Tullio Andreatta</t>
  </si>
  <si>
    <t>Bologna</t>
  </si>
  <si>
    <t>osi-ana-777729219</t>
  </si>
  <si>
    <t>Michele Turetta</t>
  </si>
  <si>
    <t>Online</t>
  </si>
  <si>
    <t>nmo-ele-717124621</t>
  </si>
  <si>
    <t>Elettromagnetismo</t>
  </si>
  <si>
    <t>Fisica</t>
  </si>
  <si>
    <t>Gianpaolo Santana</t>
  </si>
  <si>
    <t>Napoli</t>
  </si>
  <si>
    <t>omo-ele-656530147</t>
  </si>
  <si>
    <t>Anna Levi</t>
  </si>
  <si>
    <t>ba2-eng-787828901</t>
  </si>
  <si>
    <t>English A2</t>
  </si>
  <si>
    <t>Inglese</t>
  </si>
  <si>
    <t>Nicola Erbetto</t>
  </si>
  <si>
    <t>na2-eng-676732646</t>
  </si>
  <si>
    <t>Carmela Gerace</t>
  </si>
  <si>
    <t>oa2-eng-767631289</t>
  </si>
  <si>
    <t>Laura Balzani</t>
  </si>
  <si>
    <t>bb1-eng-787828901</t>
  </si>
  <si>
    <t>English B1</t>
  </si>
  <si>
    <t>nb1-eng-676732646</t>
  </si>
  <si>
    <t>ob1-eng-767631289</t>
  </si>
  <si>
    <t>bb2-eng-787828901</t>
  </si>
  <si>
    <t>English B2</t>
  </si>
  <si>
    <t>nb2-eng-676732646</t>
  </si>
  <si>
    <t>ob2-eng-767631289</t>
  </si>
  <si>
    <t>bia-geo-777734226</t>
  </si>
  <si>
    <t>Geometria</t>
  </si>
  <si>
    <t>bia-geo-848429827</t>
  </si>
  <si>
    <t>oia-geo-777729219</t>
  </si>
  <si>
    <t>bca-gra-808030797</t>
  </si>
  <si>
    <t>Grammatica</t>
  </si>
  <si>
    <t>Italiano</t>
  </si>
  <si>
    <t>Paola De Antoniis</t>
  </si>
  <si>
    <t>bca-gra-838325936</t>
  </si>
  <si>
    <t>Simone Simoncelli</t>
  </si>
  <si>
    <t>bri-ita-808030797</t>
  </si>
  <si>
    <t>Italiano per stranieri</t>
  </si>
  <si>
    <t>bri-ita-838325936</t>
  </si>
  <si>
    <t>bra-let-808030797</t>
  </si>
  <si>
    <t>Letteratura</t>
  </si>
  <si>
    <t>bra-let-838325936</t>
  </si>
  <si>
    <t>nca-mec-717124621</t>
  </si>
  <si>
    <t>Meccanica</t>
  </si>
  <si>
    <t>oca-mec-656530147</t>
  </si>
  <si>
    <t>nca-ter-717124621</t>
  </si>
  <si>
    <t>Termodinamica</t>
  </si>
  <si>
    <t>oca-ter-656530147</t>
  </si>
  <si>
    <t>bia-tri-777734226</t>
  </si>
  <si>
    <t>Trigonometria</t>
  </si>
  <si>
    <t>bia-tri-848429827</t>
  </si>
  <si>
    <t>oia-tri-777729219</t>
  </si>
  <si>
    <t>Nominativo</t>
  </si>
  <si>
    <t>ID</t>
  </si>
  <si>
    <t>Residenza</t>
  </si>
  <si>
    <t>Data Nascita</t>
  </si>
  <si>
    <t>Torre del Greco</t>
  </si>
  <si>
    <t>Cadriano</t>
  </si>
  <si>
    <t>Milano</t>
  </si>
  <si>
    <t>Rho</t>
  </si>
  <si>
    <t>Molfetta</t>
  </si>
  <si>
    <t>Cuneo</t>
  </si>
  <si>
    <t>Aula</t>
  </si>
  <si>
    <t>Indirizzo</t>
  </si>
  <si>
    <t>Capienza</t>
  </si>
  <si>
    <t>Viale Salandra, 19C</t>
  </si>
  <si>
    <t>Via Oleari, 4</t>
  </si>
  <si>
    <t>Via Brombeis, 52</t>
  </si>
  <si>
    <t>www.epicool.edu</t>
  </si>
  <si>
    <t>Etichette di riga</t>
  </si>
  <si>
    <t>Totale complessivo</t>
  </si>
  <si>
    <t>All</t>
  </si>
  <si>
    <t>Media di Prezzo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</si>
</sst>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€-2]\ * #,##0.00_-;\-[$€-2]\ * #,##0.00_-;_-[$€-2]\ * &quot;-&quot;??_-;_-@_-"/>
  </numFmts>
  <fonts count="3" x14ac:knownFonts="1">
    <font>
      <sz val="9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3" fontId="0" fillId="0" borderId="0" xfId="0" applyNumberFormat="1"/>
    <xf numFmtId="0" fontId="1" fillId="2" borderId="0" xfId="0" applyFont="1" applyFill="1"/>
    <xf numFmtId="0" fontId="2" fillId="3" borderId="0" xfId="0" applyFont="1" applyFill="1"/>
    <xf numFmtId="164" fontId="2" fillId="3" borderId="0" xfId="0" applyNumberFormat="1" applyFont="1" applyFill="1"/>
  </cellXfs>
  <cellStyles count="1">
    <cellStyle name="Normale" xfId="0" builtinId="0"/>
  </cellStyles>
  <dxfs count="13">
    <dxf>
      <numFmt numFmtId="19" formatCode="dd/mm/yyyy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18" Type="http://schemas.openxmlformats.org/officeDocument/2006/relationships/customXml" Target="../customXml/item1.xml"/><Relationship Id="rId26" Type="http://schemas.openxmlformats.org/officeDocument/2006/relationships/customXml" Target="../customXml/item9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4.xml"/><Relationship Id="rId34" Type="http://schemas.openxmlformats.org/officeDocument/2006/relationships/customXml" Target="../customXml/item17.xml"/><Relationship Id="rId7" Type="http://schemas.openxmlformats.org/officeDocument/2006/relationships/pivotCacheDefinition" Target="pivotCache/pivotCacheDefinition1.xml"/><Relationship Id="rId12" Type="http://schemas.openxmlformats.org/officeDocument/2006/relationships/connections" Target="connections.xml"/><Relationship Id="rId17" Type="http://schemas.openxmlformats.org/officeDocument/2006/relationships/calcChain" Target="calcChain.xml"/><Relationship Id="rId25" Type="http://schemas.openxmlformats.org/officeDocument/2006/relationships/customXml" Target="../customXml/item8.xml"/><Relationship Id="rId33" Type="http://schemas.openxmlformats.org/officeDocument/2006/relationships/customXml" Target="../customXml/item16.xml"/><Relationship Id="rId2" Type="http://schemas.openxmlformats.org/officeDocument/2006/relationships/worksheet" Target="worksheets/sheet2.xml"/><Relationship Id="rId16" Type="http://schemas.openxmlformats.org/officeDocument/2006/relationships/powerPivotData" Target="model/item.data"/><Relationship Id="rId20" Type="http://schemas.openxmlformats.org/officeDocument/2006/relationships/customXml" Target="../customXml/item3.xml"/><Relationship Id="rId29" Type="http://schemas.openxmlformats.org/officeDocument/2006/relationships/customXml" Target="../customXml/item1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theme" Target="theme/theme1.xml"/><Relationship Id="rId24" Type="http://schemas.openxmlformats.org/officeDocument/2006/relationships/customXml" Target="../customXml/item7.xml"/><Relationship Id="rId32" Type="http://schemas.openxmlformats.org/officeDocument/2006/relationships/customXml" Target="../customXml/item15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23" Type="http://schemas.openxmlformats.org/officeDocument/2006/relationships/customXml" Target="../customXml/item6.xml"/><Relationship Id="rId28" Type="http://schemas.openxmlformats.org/officeDocument/2006/relationships/customXml" Target="../customXml/item11.xml"/><Relationship Id="rId36" Type="http://schemas.openxmlformats.org/officeDocument/2006/relationships/customXml" Target="../customXml/item19.xml"/><Relationship Id="rId10" Type="http://schemas.microsoft.com/office/2007/relationships/slicerCache" Target="slicerCaches/slicerCache2.xml"/><Relationship Id="rId19" Type="http://schemas.openxmlformats.org/officeDocument/2006/relationships/customXml" Target="../customXml/item2.xml"/><Relationship Id="rId31" Type="http://schemas.openxmlformats.org/officeDocument/2006/relationships/customXml" Target="../customXml/item14.xml"/><Relationship Id="rId4" Type="http://schemas.openxmlformats.org/officeDocument/2006/relationships/worksheet" Target="worksheets/sheet4.xml"/><Relationship Id="rId9" Type="http://schemas.microsoft.com/office/2007/relationships/slicerCache" Target="slicerCaches/slicerCache1.xml"/><Relationship Id="rId14" Type="http://schemas.openxmlformats.org/officeDocument/2006/relationships/sharedStrings" Target="sharedStrings.xml"/><Relationship Id="rId22" Type="http://schemas.openxmlformats.org/officeDocument/2006/relationships/customXml" Target="../customXml/item5.xml"/><Relationship Id="rId27" Type="http://schemas.openxmlformats.org/officeDocument/2006/relationships/customXml" Target="../customXml/item10.xml"/><Relationship Id="rId30" Type="http://schemas.openxmlformats.org/officeDocument/2006/relationships/customXml" Target="../customXml/item13.xml"/><Relationship Id="rId35" Type="http://schemas.openxmlformats.org/officeDocument/2006/relationships/customXml" Target="../customXml/item18.xml"/><Relationship Id="rId8" Type="http://schemas.openxmlformats.org/officeDocument/2006/relationships/pivotCacheDefinition" Target="pivotCache/pivotCacheDefinition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[Modello dati formazione.xlsx]Foglio2!Tabella pivot1</c:name>
    <c:fmtId val="3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Foglio2!$C$4</c:f>
              <c:strCache>
                <c:ptCount val="1"/>
                <c:pt idx="0">
                  <c:v>Totale</c:v>
                </c:pt>
              </c:strCache>
            </c:strRef>
          </c:tx>
          <c:spPr>
            <a:gradFill flip="none" rotWithShape="1">
              <a:gsLst>
                <a:gs pos="0">
                  <a:schemeClr val="accent1"/>
                </a:gs>
                <a:gs pos="75000">
                  <a:schemeClr val="accent1">
                    <a:lumMod val="60000"/>
                    <a:lumOff val="40000"/>
                  </a:schemeClr>
                </a:gs>
                <a:gs pos="51000">
                  <a:schemeClr val="accent1">
                    <a:alpha val="75000"/>
                  </a:schemeClr>
                </a:gs>
                <a:gs pos="100000">
                  <a:schemeClr val="accent1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Foglio2!$B$5:$B$8</c:f>
              <c:strCache>
                <c:ptCount val="3"/>
                <c:pt idx="0">
                  <c:v>Analisi</c:v>
                </c:pt>
                <c:pt idx="1">
                  <c:v>Geometria</c:v>
                </c:pt>
                <c:pt idx="2">
                  <c:v>Trigonometria</c:v>
                </c:pt>
              </c:strCache>
            </c:strRef>
          </c:cat>
          <c:val>
            <c:numRef>
              <c:f>Foglio2!$C$5:$C$8</c:f>
              <c:numCache>
                <c:formatCode>#,##0</c:formatCode>
                <c:ptCount val="3"/>
                <c:pt idx="0">
                  <c:v>1440</c:v>
                </c:pt>
                <c:pt idx="1">
                  <c:v>1440</c:v>
                </c:pt>
                <c:pt idx="2">
                  <c:v>720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D4-4F34-901E-DE06B58538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55"/>
        <c:overlap val="-70"/>
        <c:axId val="2004054160"/>
        <c:axId val="488228048"/>
      </c:barChart>
      <c:catAx>
        <c:axId val="2004054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88228048"/>
        <c:crosses val="autoZero"/>
        <c:auto val="1"/>
        <c:lblAlgn val="ctr"/>
        <c:lblOffset val="100"/>
        <c:noMultiLvlLbl val="0"/>
      </c:catAx>
      <c:valAx>
        <c:axId val="488228048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tx1">
                      <a:lumMod val="5000"/>
                      <a:lumOff val="95000"/>
                    </a:schemeClr>
                  </a:gs>
                  <a:gs pos="0">
                    <a:schemeClr val="tx1">
                      <a:lumMod val="25000"/>
                      <a:lumOff val="7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04054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426720</xdr:colOff>
      <xdr:row>2</xdr:row>
      <xdr:rowOff>144780</xdr:rowOff>
    </xdr:from>
    <xdr:to>
      <xdr:col>18</xdr:col>
      <xdr:colOff>304800</xdr:colOff>
      <xdr:row>16</xdr:row>
      <xdr:rowOff>138430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" name="Sede">
              <a:extLst>
                <a:ext uri="{FF2B5EF4-FFF2-40B4-BE49-F238E27FC236}">
                  <a16:creationId xmlns:a16="http://schemas.microsoft.com/office/drawing/2014/main" id="{47B2CBB7-E28E-8352-504F-136AA7F556A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ed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458200" y="449580"/>
              <a:ext cx="1828800" cy="21272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Questa forma rappresenta un filtro dei dati. I filtri dei dati sono supportati in Excel 2010 o versione successiva.
Se la forma è stata modificata in una versione precedente di Excel o se la cartella di lavoro è stata salvata in Excel 2003 o versioni precedenti, non è possibile usare il filtro dei dati.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9</xdr:row>
      <xdr:rowOff>53340</xdr:rowOff>
    </xdr:from>
    <xdr:to>
      <xdr:col>7</xdr:col>
      <xdr:colOff>358140</xdr:colOff>
      <xdr:row>24</xdr:row>
      <xdr:rowOff>53340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B505FDCA-8979-4A5E-844E-E4BA6896DA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472440</xdr:colOff>
      <xdr:row>0</xdr:row>
      <xdr:rowOff>76200</xdr:rowOff>
    </xdr:from>
    <xdr:to>
      <xdr:col>2</xdr:col>
      <xdr:colOff>1158240</xdr:colOff>
      <xdr:row>3</xdr:row>
      <xdr:rowOff>137160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Docente">
              <a:extLst>
                <a:ext uri="{FF2B5EF4-FFF2-40B4-BE49-F238E27FC236}">
                  <a16:creationId xmlns:a16="http://schemas.microsoft.com/office/drawing/2014/main" id="{2CCF66BA-F19B-4BE4-9470-A0A83302272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Docent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72440" y="76200"/>
              <a:ext cx="2232660" cy="609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Questa forma rappresenta un filtro dei dati. I filtri dei dati sono supportati in Excel 2010 o versione successiva.
Se la forma è stata modificata in una versione precedente di Excel o se la cartella di lavoro è stata salvata in Excel 2003 o versioni precedenti, non è possibile usare il filtro dei dati.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814db0bc96b364d5/Documenti/GitHub/Epicool/Corsi.xlsm" TargetMode="External"/><Relationship Id="rId1" Type="http://schemas.openxmlformats.org/officeDocument/2006/relationships/externalLinkPath" Target="Corsi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rsi"/>
      <sheetName val="Docenti"/>
      <sheetName val="Sedi"/>
      <sheetName val="Maschera d'inserimento"/>
      <sheetName val="Maschera di ricerca"/>
      <sheetName val="Foglio tecnico"/>
    </sheetNames>
    <sheetDataSet>
      <sheetData sheetId="0"/>
      <sheetData sheetId="1"/>
      <sheetData sheetId="2"/>
      <sheetData sheetId="3"/>
      <sheetData sheetId="4"/>
      <sheetData sheetId="5">
        <row r="2">
          <cell r="A2" t="str">
            <v>Matematica</v>
          </cell>
        </row>
      </sheetData>
    </sheetDataSet>
  </externalBook>
</externalLink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Mara Cuomo" refreshedDate="45015.562280324077" createdVersion="5" refreshedVersion="8" minRefreshableVersion="3" recordCount="0" supportSubquery="1" supportAdvancedDrill="1" xr:uid="{19B78306-319F-41AE-A544-41DBAFCE1429}">
  <cacheSource type="external" connectionId="4"/>
  <cacheFields count="4">
    <cacheField name="[Corsi].[Sede].[Sede]" caption="Sede" numFmtId="0" hierarchy="10" level="1">
      <sharedItems containsSemiMixedTypes="0" containsNonDate="0" containsString="0"/>
    </cacheField>
    <cacheField name="[Measures].[Media di Prezzo]" caption="Media di Prezzo" numFmtId="0" hierarchy="24" level="32767"/>
    <cacheField name="[Corsi].[Docente].[Docente]" caption="Docente" numFmtId="0" hierarchy="9" level="1">
      <sharedItems containsSemiMixedTypes="0" containsNonDate="0" containsString="0"/>
    </cacheField>
    <cacheField name="[Corsi].[Corso].[Corso]" caption="Corso" numFmtId="0" hierarchy="1" level="1">
      <sharedItems count="3">
        <s v="Analisi"/>
        <s v="Geometria"/>
        <s v="Trigonometria"/>
      </sharedItems>
    </cacheField>
  </cacheFields>
  <cacheHierarchies count="25">
    <cacheHierarchy uniqueName="[Corsi].[Codice corso]" caption="Codice corso" attribute="1" defaultMemberUniqueName="[Corsi].[Codice corso].[All]" allUniqueName="[Corsi].[Codice corso].[All]" dimensionUniqueName="[Corsi]" displayFolder="" count="2" memberValueDatatype="130" unbalanced="0"/>
    <cacheHierarchy uniqueName="[Corsi].[Corso]" caption="Corso" attribute="1" defaultMemberUniqueName="[Corsi].[Corso].[All]" allUniqueName="[Corsi].[Corso].[All]" dimensionUniqueName="[Corsi]" displayFolder="" count="2" memberValueDatatype="130" unbalanced="0">
      <fieldsUsage count="2">
        <fieldUsage x="-1"/>
        <fieldUsage x="3"/>
      </fieldsUsage>
    </cacheHierarchy>
    <cacheHierarchy uniqueName="[Corsi].[Materia]" caption="Materia" attribute="1" defaultMemberUniqueName="[Corsi].[Materia].[All]" allUniqueName="[Corsi].[Materia].[All]" dimensionUniqueName="[Corsi]" displayFolder="" count="2" memberValueDatatype="130" unbalanced="0"/>
    <cacheHierarchy uniqueName="[Corsi].[Prezzo orario]" caption="Prezzo orario" attribute="1" defaultMemberUniqueName="[Corsi].[Prezzo orario].[All]" allUniqueName="[Corsi].[Prezzo orario].[All]" dimensionUniqueName="[Corsi]" displayFolder="" count="2" memberValueDatatype="20" unbalanced="0"/>
    <cacheHierarchy uniqueName="[Corsi].[Prezzo]" caption="Prezzo" attribute="1" defaultMemberUniqueName="[Corsi].[Prezzo].[All]" allUniqueName="[Corsi].[Prezzo].[All]" dimensionUniqueName="[Corsi]" displayFolder="" count="2" memberValueDatatype="20" unbalanced="0"/>
    <cacheHierarchy uniqueName="[Corsi].[Ore settimanali]" caption="Ore settimanali" attribute="1" defaultMemberUniqueName="[Corsi].[Ore settimanali].[All]" allUniqueName="[Corsi].[Ore settimanali].[All]" dimensionUniqueName="[Corsi]" displayFolder="" count="2" memberValueDatatype="20" unbalanced="0"/>
    <cacheHierarchy uniqueName="[Corsi].[Durata (h)]" caption="Durata (h)" attribute="1" defaultMemberUniqueName="[Corsi].[Durata (h)].[All]" allUniqueName="[Corsi].[Durata (h)].[All]" dimensionUniqueName="[Corsi]" displayFolder="" count="2" memberValueDatatype="20" unbalanced="0"/>
    <cacheHierarchy uniqueName="[Corsi].[Inizio]" caption="Inizio" attribute="1" time="1" defaultMemberUniqueName="[Corsi].[Inizio].[All]" allUniqueName="[Corsi].[Inizio].[All]" dimensionUniqueName="[Corsi]" displayFolder="" count="2" memberValueDatatype="7" unbalanced="0"/>
    <cacheHierarchy uniqueName="[Corsi].[Fine]" caption="Fine" attribute="1" time="1" defaultMemberUniqueName="[Corsi].[Fine].[All]" allUniqueName="[Corsi].[Fine].[All]" dimensionUniqueName="[Corsi]" displayFolder="" count="2" memberValueDatatype="7" unbalanced="0"/>
    <cacheHierarchy uniqueName="[Corsi].[Docente]" caption="Docente" attribute="1" defaultMemberUniqueName="[Corsi].[Docente].[All]" allUniqueName="[Corsi].[Docente].[All]" dimensionUniqueName="[Corsi]" displayFolder="" count="2" memberValueDatatype="130" unbalanced="0">
      <fieldsUsage count="2">
        <fieldUsage x="-1"/>
        <fieldUsage x="2"/>
      </fieldsUsage>
    </cacheHierarchy>
    <cacheHierarchy uniqueName="[Corsi].[Sede]" caption="Sede" attribute="1" defaultMemberUniqueName="[Corsi].[Sede].[All]" allUniqueName="[Corsi].[Sede].[All]" dimensionUniqueName="[Corsi]" displayFolder="" count="2" memberValueDatatype="130" unbalanced="0">
      <fieldsUsage count="2">
        <fieldUsage x="-1"/>
        <fieldUsage x="0"/>
      </fieldsUsage>
    </cacheHierarchy>
    <cacheHierarchy uniqueName="[Docenti].[Nominativo]" caption="Nominativo" attribute="1" defaultMemberUniqueName="[Docenti].[Nominativo].[All]" allUniqueName="[Docenti].[Nominativo].[All]" dimensionUniqueName="[Docenti]" displayFolder="" count="2" memberValueDatatype="130" unbalanced="0"/>
    <cacheHierarchy uniqueName="[Docenti].[ID]" caption="ID" attribute="1" defaultMemberUniqueName="[Docenti].[ID].[All]" allUniqueName="[Docenti].[ID].[All]" dimensionUniqueName="[Docenti]" displayFolder="" count="2" memberValueDatatype="20" unbalanced="0"/>
    <cacheHierarchy uniqueName="[Docenti].[Residenza]" caption="Residenza" attribute="1" defaultMemberUniqueName="[Docenti].[Residenza].[All]" allUniqueName="[Docenti].[Residenza].[All]" dimensionUniqueName="[Docenti]" displayFolder="" count="2" memberValueDatatype="130" unbalanced="0"/>
    <cacheHierarchy uniqueName="[Docenti].[Data Nascita]" caption="Data Nascita" attribute="1" time="1" defaultMemberUniqueName="[Docenti].[Data Nascita].[All]" allUniqueName="[Docenti].[Data Nascita].[All]" dimensionUniqueName="[Docenti]" displayFolder="" count="2" memberValueDatatype="7" unbalanced="0"/>
    <cacheHierarchy uniqueName="[Docenti].[Materia]" caption="Materia" attribute="1" defaultMemberUniqueName="[Docenti].[Materia].[All]" allUniqueName="[Docenti].[Materia].[All]" dimensionUniqueName="[Docenti]" displayFolder="" count="2" memberValueDatatype="130" unbalanced="0"/>
    <cacheHierarchy uniqueName="[Sedi].[Aula]" caption="Aula" attribute="1" defaultMemberUniqueName="[Sedi].[Aula].[All]" allUniqueName="[Sedi].[Aula].[All]" dimensionUniqueName="[Sedi]" displayFolder="" count="2" memberValueDatatype="130" unbalanced="0"/>
    <cacheHierarchy uniqueName="[Sedi].[Indirizzo]" caption="Indirizzo" attribute="1" defaultMemberUniqueName="[Sedi].[Indirizzo].[All]" allUniqueName="[Sedi].[Indirizzo].[All]" dimensionUniqueName="[Sedi]" displayFolder="" count="2" memberValueDatatype="130" unbalanced="0"/>
    <cacheHierarchy uniqueName="[Sedi].[Capienza]" caption="Capienza" attribute="1" defaultMemberUniqueName="[Sedi].[Capienza].[All]" allUniqueName="[Sedi].[Capienza].[All]" dimensionUniqueName="[Sedi]" displayFolder="" count="2" memberValueDatatype="20" unbalanced="0"/>
    <cacheHierarchy uniqueName="[Measures].[__XL_Count Sedi]" caption="__XL_Count Sedi" measure="1" displayFolder="" measureGroup="Sedi" count="0" hidden="1"/>
    <cacheHierarchy uniqueName="[Measures].[__XL_Count Docenti]" caption="__XL_Count Docenti" measure="1" displayFolder="" measureGroup="Docenti" count="0" hidden="1"/>
    <cacheHierarchy uniqueName="[Measures].[__XL_Count Corsi]" caption="__XL_Count Corsi" measure="1" displayFolder="" measureGroup="Corsi" count="0" hidden="1"/>
    <cacheHierarchy uniqueName="[Measures].[__Nessuna misura definita]" caption="__Nessuna misura definita" measure="1" displayFolder="" count="0" hidden="1"/>
    <cacheHierarchy uniqueName="[Measures].[Somma di Prezzo]" caption="Somma di Prezzo" measure="1" displayFolder="" measureGroup="Corsi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Media di Prezzo]" caption="Media di Prezzo" measure="1" displayFolder="" measureGroup="Corsi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dimensions count="4">
    <dimension name="Corsi" uniqueName="[Corsi]" caption="Corsi"/>
    <dimension name="Docenti" uniqueName="[Docenti]" caption="Docenti"/>
    <dimension measure="1" name="Measures" uniqueName="[Measures]" caption="Measures"/>
    <dimension name="Sedi" uniqueName="[Sedi]" caption="Sedi"/>
  </dimensions>
  <measureGroups count="3">
    <measureGroup name="Corsi" caption="Corsi"/>
    <measureGroup name="Docenti" caption="Docenti"/>
    <measureGroup name="Sedi" caption="Sedi"/>
  </measureGroups>
  <maps count="5">
    <map measureGroup="0" dimension="0"/>
    <map measureGroup="0" dimension="1"/>
    <map measureGroup="0" dimension="3"/>
    <map measureGroup="1" dimension="1"/>
    <map measureGroup="2" dimension="3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Mara Cuomo" refreshedDate="45015.530777430555" createdVersion="3" refreshedVersion="8" minRefreshableVersion="3" recordCount="0" supportSubquery="1" supportAdvancedDrill="1" xr:uid="{F4D360F0-CB1A-40AC-9111-B45F278C0674}">
  <cacheSource type="external" connectionId="4">
    <extLst>
      <ext xmlns:x14="http://schemas.microsoft.com/office/spreadsheetml/2009/9/main" uri="{F057638F-6D5F-4e77-A914-E7F072B9BCA8}">
        <x14:sourceConnection name="ThisWorkbookDataModel"/>
      </ext>
    </extLst>
  </cacheSource>
  <cacheFields count="0"/>
  <cacheHierarchies count="25">
    <cacheHierarchy uniqueName="[Corsi].[Codice corso]" caption="Codice corso" attribute="1" defaultMemberUniqueName="[Corsi].[Codice corso].[All]" allUniqueName="[Corsi].[Codice corso].[All]" dimensionUniqueName="[Corsi]" displayFolder="" count="0" memberValueDatatype="130" unbalanced="0"/>
    <cacheHierarchy uniqueName="[Corsi].[Corso]" caption="Corso" attribute="1" defaultMemberUniqueName="[Corsi].[Corso].[All]" allUniqueName="[Corsi].[Corso].[All]" dimensionUniqueName="[Corsi]" displayFolder="" count="0" memberValueDatatype="130" unbalanced="0"/>
    <cacheHierarchy uniqueName="[Corsi].[Materia]" caption="Materia" attribute="1" defaultMemberUniqueName="[Corsi].[Materia].[All]" allUniqueName="[Corsi].[Materia].[All]" dimensionUniqueName="[Corsi]" displayFolder="" count="0" memberValueDatatype="130" unbalanced="0"/>
    <cacheHierarchy uniqueName="[Corsi].[Prezzo orario]" caption="Prezzo orario" attribute="1" defaultMemberUniqueName="[Corsi].[Prezzo orario].[All]" allUniqueName="[Corsi].[Prezzo orario].[All]" dimensionUniqueName="[Corsi]" displayFolder="" count="0" memberValueDatatype="20" unbalanced="0"/>
    <cacheHierarchy uniqueName="[Corsi].[Prezzo]" caption="Prezzo" attribute="1" defaultMemberUniqueName="[Corsi].[Prezzo].[All]" allUniqueName="[Corsi].[Prezzo].[All]" dimensionUniqueName="[Corsi]" displayFolder="" count="0" memberValueDatatype="20" unbalanced="0"/>
    <cacheHierarchy uniqueName="[Corsi].[Ore settimanali]" caption="Ore settimanali" attribute="1" defaultMemberUniqueName="[Corsi].[Ore settimanali].[All]" allUniqueName="[Corsi].[Ore settimanali].[All]" dimensionUniqueName="[Corsi]" displayFolder="" count="0" memberValueDatatype="20" unbalanced="0"/>
    <cacheHierarchy uniqueName="[Corsi].[Durata (h)]" caption="Durata (h)" attribute="1" defaultMemberUniqueName="[Corsi].[Durata (h)].[All]" allUniqueName="[Corsi].[Durata (h)].[All]" dimensionUniqueName="[Corsi]" displayFolder="" count="0" memberValueDatatype="20" unbalanced="0"/>
    <cacheHierarchy uniqueName="[Corsi].[Inizio]" caption="Inizio" attribute="1" time="1" defaultMemberUniqueName="[Corsi].[Inizio].[All]" allUniqueName="[Corsi].[Inizio].[All]" dimensionUniqueName="[Corsi]" displayFolder="" count="0" memberValueDatatype="7" unbalanced="0"/>
    <cacheHierarchy uniqueName="[Corsi].[Fine]" caption="Fine" attribute="1" time="1" defaultMemberUniqueName="[Corsi].[Fine].[All]" allUniqueName="[Corsi].[Fine].[All]" dimensionUniqueName="[Corsi]" displayFolder="" count="0" memberValueDatatype="7" unbalanced="0"/>
    <cacheHierarchy uniqueName="[Corsi].[Docente]" caption="Docente" attribute="1" defaultMemberUniqueName="[Corsi].[Docente].[All]" allUniqueName="[Corsi].[Docente].[All]" dimensionUniqueName="[Corsi]" displayFolder="" count="2" memberValueDatatype="130" unbalanced="0"/>
    <cacheHierarchy uniqueName="[Corsi].[Sede]" caption="Sede" attribute="1" defaultMemberUniqueName="[Corsi].[Sede].[All]" allUniqueName="[Corsi].[Sede].[All]" dimensionUniqueName="[Corsi]" displayFolder="" count="2" memberValueDatatype="130" unbalanced="0"/>
    <cacheHierarchy uniqueName="[Docenti].[Nominativo]" caption="Nominativo" attribute="1" defaultMemberUniqueName="[Docenti].[Nominativo].[All]" allUniqueName="[Docenti].[Nominativo].[All]" dimensionUniqueName="[Docenti]" displayFolder="" count="0" memberValueDatatype="130" unbalanced="0"/>
    <cacheHierarchy uniqueName="[Docenti].[ID]" caption="ID" attribute="1" defaultMemberUniqueName="[Docenti].[ID].[All]" allUniqueName="[Docenti].[ID].[All]" dimensionUniqueName="[Docenti]" displayFolder="" count="0" memberValueDatatype="20" unbalanced="0"/>
    <cacheHierarchy uniqueName="[Docenti].[Residenza]" caption="Residenza" attribute="1" defaultMemberUniqueName="[Docenti].[Residenza].[All]" allUniqueName="[Docenti].[Residenza].[All]" dimensionUniqueName="[Docenti]" displayFolder="" count="0" memberValueDatatype="130" unbalanced="0"/>
    <cacheHierarchy uniqueName="[Docenti].[Data Nascita]" caption="Data Nascita" attribute="1" time="1" defaultMemberUniqueName="[Docenti].[Data Nascita].[All]" allUniqueName="[Docenti].[Data Nascita].[All]" dimensionUniqueName="[Docenti]" displayFolder="" count="0" memberValueDatatype="7" unbalanced="0"/>
    <cacheHierarchy uniqueName="[Docenti].[Materia]" caption="Materia" attribute="1" defaultMemberUniqueName="[Docenti].[Materia].[All]" allUniqueName="[Docenti].[Materia].[All]" dimensionUniqueName="[Docenti]" displayFolder="" count="0" memberValueDatatype="130" unbalanced="0"/>
    <cacheHierarchy uniqueName="[Sedi].[Aula]" caption="Aula" attribute="1" defaultMemberUniqueName="[Sedi].[Aula].[All]" allUniqueName="[Sedi].[Aula].[All]" dimensionUniqueName="[Sedi]" displayFolder="" count="0" memberValueDatatype="130" unbalanced="0"/>
    <cacheHierarchy uniqueName="[Sedi].[Indirizzo]" caption="Indirizzo" attribute="1" defaultMemberUniqueName="[Sedi].[Indirizzo].[All]" allUniqueName="[Sedi].[Indirizzo].[All]" dimensionUniqueName="[Sedi]" displayFolder="" count="0" memberValueDatatype="130" unbalanced="0"/>
    <cacheHierarchy uniqueName="[Sedi].[Capienza]" caption="Capienza" attribute="1" defaultMemberUniqueName="[Sedi].[Capienza].[All]" allUniqueName="[Sedi].[Capienza].[All]" dimensionUniqueName="[Sedi]" displayFolder="" count="0" memberValueDatatype="20" unbalanced="0"/>
    <cacheHierarchy uniqueName="[Measures].[__XL_Count Sedi]" caption="__XL_Count Sedi" measure="1" displayFolder="" measureGroup="Sedi" count="0" hidden="1"/>
    <cacheHierarchy uniqueName="[Measures].[__XL_Count Docenti]" caption="__XL_Count Docenti" measure="1" displayFolder="" measureGroup="Docenti" count="0" hidden="1"/>
    <cacheHierarchy uniqueName="[Measures].[__XL_Count Corsi]" caption="__XL_Count Corsi" measure="1" displayFolder="" measureGroup="Corsi" count="0" hidden="1"/>
    <cacheHierarchy uniqueName="[Measures].[__Nessuna misura definita]" caption="__Nessuna misura definita" measure="1" displayFolder="" count="0" hidden="1"/>
    <cacheHierarchy uniqueName="[Measures].[Somma di Prezzo]" caption="Somma di Prezzo" measure="1" displayFolder="" measureGroup="Corsi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Media di Prezzo]" caption="Media di Prezzo" measure="1" displayFolder="" measureGroup="Corsi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extLst>
    <ext xmlns:x14="http://schemas.microsoft.com/office/spreadsheetml/2009/9/main" uri="{725AE2AE-9491-48be-B2B4-4EB974FC3084}">
      <x14:pivotCacheDefinition slicerData="1" pivotCacheId="637483792"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3D4B55A-1DBF-43E7-8459-E4F9A8A1E129}" name="Tabella pivot1" cacheId="0" applyNumberFormats="0" applyBorderFormats="0" applyFontFormats="0" applyPatternFormats="0" applyAlignmentFormats="0" applyWidthHeightFormats="1" dataCaption="Valori" tag="8f2d6391-941f-4fb2-acee-6d094569c99e" updatedVersion="8" minRefreshableVersion="3" useAutoFormatting="1" itemPrintTitles="1" createdVersion="5" indent="0" outline="1" outlineData="1" multipleFieldFilters="0" chartFormat="4">
  <location ref="B4:C8" firstHeaderRow="1" firstDataRow="1" firstDataCol="1" rowPageCount="2" colPageCount="1"/>
  <pivotFields count="4">
    <pivotField axis="axisPage" allDrilled="1" subtotalTop="0" showAll="0" dataSourceSort="1" defaultSubtotal="0" defaultAttributeDrillState="1"/>
    <pivotField dataField="1" subtotalTop="0" showAll="0" defaultSubtotal="0"/>
    <pivotField axis="axisPage" allDrilled="1" subtotalTop="0" showAll="0" dataSourceSort="1" defaultSubtotal="0" defaultAttributeDrillState="1"/>
    <pivotField axis="axisRow" allDrilled="1" subtotalTop="0" showAll="0" dataSourceSort="1" defaultSubtotal="0" defaultAttributeDrillState="1">
      <items count="3">
        <item x="0"/>
        <item x="1"/>
        <item x="2"/>
      </items>
    </pivotField>
  </pivotFields>
  <rowFields count="1">
    <field x="3"/>
  </rowFields>
  <rowItems count="4">
    <i>
      <x/>
    </i>
    <i>
      <x v="1"/>
    </i>
    <i>
      <x v="2"/>
    </i>
    <i t="grand">
      <x/>
    </i>
  </rowItems>
  <colItems count="1">
    <i/>
  </colItems>
  <pageFields count="2">
    <pageField fld="0" hier="10" name="[Corsi].[Sede].[All]" cap="All"/>
    <pageField fld="2" hier="9" name="[Corsi].[Docente].&amp;[Mariana Dalla Lupa]" cap="Mariana Dalla Lupa"/>
  </pageFields>
  <dataFields count="1">
    <dataField name="Media di Prezzo" fld="1" subtotal="average" baseField="0" baseItem="0" numFmtId="3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25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>
      <members count="1" level="1">
        <member name="[Corsi].[Docente].&amp;[Mariana Dalla Lupa]"/>
      </members>
    </pivotHierarchy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 caption="Media di Prezzo"/>
  </pivotHierarchies>
  <pivotTableStyleInfo name="PivotStyleLight16" showRowHeaders="1" showColHeaders="1" showRowStripes="0" showColStripes="0" showLastColumn="1"/>
  <rowHierarchiesUsage count="1">
    <rowHierarchyUsage hierarchyUsage="1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Docenti]"/>
        <x15:activeTabTopLevelEntity name="[Corsi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3" connectionId="3" xr16:uid="{27B55CB4-3152-4651-A460-328A04999EC2}" autoFormatId="16" applyNumberFormats="0" applyBorderFormats="0" applyFontFormats="0" applyPatternFormats="0" applyAlignmentFormats="0" applyWidthHeightFormats="0">
  <queryTableRefresh nextId="4">
    <queryTableFields count="3">
      <queryTableField id="1" name="Aula" tableColumnId="1"/>
      <queryTableField id="2" name="Indirizzo" tableColumnId="2"/>
      <queryTableField id="3" name="Capienza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2" connectionId="2" xr16:uid="{AB92D22D-CC33-485A-A0E6-8D268CE7EBF6}" autoFormatId="16" applyNumberFormats="0" applyBorderFormats="0" applyFontFormats="0" applyPatternFormats="0" applyAlignmentFormats="0" applyWidthHeightFormats="0">
  <queryTableRefresh nextId="6">
    <queryTableFields count="5">
      <queryTableField id="1" name="Nominativo" tableColumnId="1"/>
      <queryTableField id="2" name="ID" tableColumnId="2"/>
      <queryTableField id="3" name="Residenza" tableColumnId="3"/>
      <queryTableField id="4" name="Data Nascita" tableColumnId="4"/>
      <queryTableField id="5" name="Materia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9E7461B4-2170-44F1-AECD-E72B8DFC35D6}" autoFormatId="16" applyNumberFormats="0" applyBorderFormats="0" applyFontFormats="0" applyPatternFormats="0" applyAlignmentFormats="0" applyWidthHeightFormats="0">
  <queryTableRefresh nextId="12">
    <queryTableFields count="11">
      <queryTableField id="1" name="Codice corso" tableColumnId="1"/>
      <queryTableField id="2" name="Corso" tableColumnId="2"/>
      <queryTableField id="3" name="Materia" tableColumnId="3"/>
      <queryTableField id="4" name="Prezzo orario" tableColumnId="4"/>
      <queryTableField id="5" name="Prezzo" tableColumnId="5"/>
      <queryTableField id="6" name="Ore settimanali" tableColumnId="6"/>
      <queryTableField id="7" name="Durata (h)" tableColumnId="7"/>
      <queryTableField id="8" name="Inizio" tableColumnId="8"/>
      <queryTableField id="9" name="Fine" tableColumnId="9"/>
      <queryTableField id="10" name="Docente" tableColumnId="10"/>
      <queryTableField id="11" name="Sede" tableColumnId="11"/>
    </queryTableFields>
  </queryTableRefresh>
</queryTable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FiltroDati_Sede" xr10:uid="{024B94D9-8F14-445E-9111-0AEBD1E4D4FB}" sourceName="[Corsi].[Sede]">
  <pivotTables>
    <pivotTable tabId="5" name="Tabella pivot1"/>
  </pivotTables>
  <data>
    <olap pivotCacheId="637483792">
      <levels count="2">
        <level uniqueName="[Corsi].[Sede].[(All)]" sourceCaption="(All)" count="0"/>
        <level uniqueName="[Corsi].[Sede].[Sede]" sourceCaption="Sede" count="4">
          <ranges>
            <range startItem="0">
              <i n="[Corsi].[Sede].&amp;[Bari]" c="Bari"/>
              <i n="[Corsi].[Sede].&amp;[Bologna]" c="Bologna" nd="1"/>
              <i n="[Corsi].[Sede].&amp;[Napoli]" c="Napoli" nd="1"/>
              <i n="[Corsi].[Sede].&amp;[Online]" c="Online" nd="1"/>
            </range>
          </ranges>
        </level>
      </levels>
      <selections count="1">
        <selection n="[Corsi].[Sede].[All]"/>
      </selections>
    </olap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FiltroDati_Docente" xr10:uid="{086890A4-60C2-455F-8D82-B1EFC92D74E0}" sourceName="[Corsi].[Docente]">
  <pivotTables>
    <pivotTable tabId="5" name="Tabella pivot1"/>
  </pivotTables>
  <data>
    <olap pivotCacheId="637483792">
      <levels count="2">
        <level uniqueName="[Corsi].[Docente].[(All)]" sourceCaption="(All)" count="0"/>
        <level uniqueName="[Corsi].[Docente].[Docente]" sourceCaption="Docente" count="10">
          <ranges>
            <range startItem="0">
              <i n="[Corsi].[Docente].&amp;[Anna Levi]" c="Anna Levi"/>
              <i n="[Corsi].[Docente].&amp;[Carmela Gerace]" c="Carmela Gerace"/>
              <i n="[Corsi].[Docente].&amp;[Gianpaolo Santana]" c="Gianpaolo Santana"/>
              <i n="[Corsi].[Docente].&amp;[Laura Balzani]" c="Laura Balzani"/>
              <i n="[Corsi].[Docente].&amp;[Mariana Dalla Lupa]" c="Mariana Dalla Lupa"/>
              <i n="[Corsi].[Docente].&amp;[Michele Turetta]" c="Michele Turetta"/>
              <i n="[Corsi].[Docente].&amp;[Nicola Erbetto]" c="Nicola Erbetto"/>
              <i n="[Corsi].[Docente].&amp;[Paola De Antoniis]" c="Paola De Antoniis"/>
              <i n="[Corsi].[Docente].&amp;[Simone Simoncelli]" c="Simone Simoncelli"/>
              <i n="[Corsi].[Docente].&amp;[Tullio Andreatta]" c="Tullio Andreatta"/>
            </range>
          </ranges>
        </level>
      </levels>
      <selections count="1">
        <selection n="[Corsi].[Docente].&amp;[Mariana Dalla Lupa]"/>
      </selections>
    </olap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Sede" xr10:uid="{2E594BE6-1D6F-415E-8024-A07090028512}" cache="FiltroDati_Sede" caption="Sede" level="1" rowHeight="19685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Docente" xr10:uid="{D84E176F-30A3-4ACE-9EB2-3B8B6BB12902}" cache="FiltroDati_Docente" caption="Docente" startItem="4" level="1" rowHeight="196850"/>
</slicers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1D0CE87-D311-4604-9B0F-1AEF2D1BC544}" name="Sedi" displayName="Sedi" ref="A1:C5" tableType="queryTable" totalsRowShown="0">
  <autoFilter ref="A1:C5" xr:uid="{81D0CE87-D311-4604-9B0F-1AEF2D1BC544}"/>
  <tableColumns count="3">
    <tableColumn id="1" xr3:uid="{87F058B4-F5B3-42AC-9260-184B7E6E787B}" uniqueName="1" name="Aula" queryTableFieldId="1" dataDxfId="12"/>
    <tableColumn id="2" xr3:uid="{7E5C687C-37B3-4752-AA6A-9F3322FA97D1}" uniqueName="2" name="Indirizzo" queryTableFieldId="2" dataDxfId="11"/>
    <tableColumn id="3" xr3:uid="{997CB45A-5C74-4AE3-B799-6BFA16FBE632}" uniqueName="3" name="Capienza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0F4AE2A-4CC5-4BB1-AA9E-2DCDB4CFF3E6}" name="Docenti" displayName="Docenti" ref="A1:E11" tableType="queryTable" totalsRowShown="0">
  <autoFilter ref="A1:E11" xr:uid="{60F4AE2A-4CC5-4BB1-AA9E-2DCDB4CFF3E6}"/>
  <tableColumns count="5">
    <tableColumn id="1" xr3:uid="{FE6CFD10-118C-43F0-96D2-2CD19CFEEAB7}" uniqueName="1" name="Nominativo" queryTableFieldId="1" dataDxfId="10"/>
    <tableColumn id="2" xr3:uid="{33667A68-3FDC-42E7-A7CF-38E852988B3C}" uniqueName="2" name="ID" queryTableFieldId="2"/>
    <tableColumn id="3" xr3:uid="{3A394A0C-A4ED-4401-8C83-FC584E670BCD}" uniqueName="3" name="Residenza" queryTableFieldId="3" dataDxfId="9"/>
    <tableColumn id="4" xr3:uid="{F6FF802E-B011-4761-A1F8-095DE1D8DA09}" uniqueName="4" name="Data Nascita" queryTableFieldId="4" dataDxfId="2"/>
    <tableColumn id="5" xr3:uid="{D812737F-654E-4284-86C5-C0AE633CAA3B}" uniqueName="5" name="Materia" queryTableFieldId="5" dataDxfId="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4E9E55-1C20-47F6-8EC2-8736296E4B5E}" name="Corsi" displayName="Corsi" ref="A1:K31" tableType="queryTable" totalsRowShown="0">
  <autoFilter ref="A1:K31" xr:uid="{284E9E55-1C20-47F6-8EC2-8736296E4B5E}"/>
  <tableColumns count="11">
    <tableColumn id="1" xr3:uid="{5582C5E6-48FA-44C2-B919-E81A07CD365C}" uniqueName="1" name="Codice corso" queryTableFieldId="1" dataDxfId="7"/>
    <tableColumn id="2" xr3:uid="{28D0C60F-5219-4662-B719-E39E471BB014}" uniqueName="2" name="Corso" queryTableFieldId="2" dataDxfId="6"/>
    <tableColumn id="3" xr3:uid="{08A9A000-F5EE-4A3C-A3B7-8815CF315773}" uniqueName="3" name="Materia" queryTableFieldId="3" dataDxfId="5"/>
    <tableColumn id="4" xr3:uid="{F242E119-DEFA-45BC-B5BB-9BA42B245DA9}" uniqueName="4" name="Prezzo orario" queryTableFieldId="4"/>
    <tableColumn id="5" xr3:uid="{B7A08D4D-2114-4747-89B2-4E8887E76EBB}" uniqueName="5" name="Prezzo" queryTableFieldId="5"/>
    <tableColumn id="6" xr3:uid="{F1B1CA92-B7B2-452A-B2A9-1F34CF7AF3CF}" uniqueName="6" name="Ore settimanali" queryTableFieldId="6"/>
    <tableColumn id="7" xr3:uid="{06E09FBB-919F-465A-8BB1-91C8826F14D2}" uniqueName="7" name="Durata (h)" queryTableFieldId="7"/>
    <tableColumn id="8" xr3:uid="{4231C5DB-31EB-4BF2-AE17-EA392381F2F1}" uniqueName="8" name="Inizio" queryTableFieldId="8" dataDxfId="1"/>
    <tableColumn id="9" xr3:uid="{1B09BCE5-AC43-48B9-9B9E-B44CDC59D14D}" uniqueName="9" name="Fine" queryTableFieldId="9" dataDxfId="0"/>
    <tableColumn id="10" xr3:uid="{08C40D68-7A96-419E-A7A0-91C8A71ED31D}" uniqueName="10" name="Docente" queryTableFieldId="10" dataDxfId="4"/>
    <tableColumn id="11" xr3:uid="{015899BE-0026-4338-8601-7AA971B4104C}" uniqueName="11" name="Sede" queryTableFieldId="11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etropolitano">
  <a:themeElements>
    <a:clrScheme name="Metropolitano">
      <a:dk1>
        <a:sysClr val="windowText" lastClr="000000"/>
      </a:dk1>
      <a:lt1>
        <a:sysClr val="window" lastClr="FFFFFF"/>
      </a:lt1>
      <a:dk2>
        <a:srgbClr val="162F33"/>
      </a:dk2>
      <a:lt2>
        <a:srgbClr val="EAF0E0"/>
      </a:lt2>
      <a:accent1>
        <a:srgbClr val="50B4C8"/>
      </a:accent1>
      <a:accent2>
        <a:srgbClr val="A8B97F"/>
      </a:accent2>
      <a:accent3>
        <a:srgbClr val="9B9256"/>
      </a:accent3>
      <a:accent4>
        <a:srgbClr val="657689"/>
      </a:accent4>
      <a:accent5>
        <a:srgbClr val="7A855D"/>
      </a:accent5>
      <a:accent6>
        <a:srgbClr val="84AC9D"/>
      </a:accent6>
      <a:hlink>
        <a:srgbClr val="2370CD"/>
      </a:hlink>
      <a:folHlink>
        <a:srgbClr val="877589"/>
      </a:folHlink>
    </a:clrScheme>
    <a:fontScheme name="Metropolitan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Metropolitano">
      <a:fillStyleLst>
        <a:solidFill>
          <a:schemeClr val="phClr"/>
        </a:solidFill>
        <a:gradFill rotWithShape="1">
          <a:gsLst>
            <a:gs pos="0">
              <a:schemeClr val="phClr">
                <a:tint val="70000"/>
                <a:satMod val="100000"/>
                <a:lumMod val="110000"/>
              </a:schemeClr>
            </a:gs>
            <a:gs pos="50000">
              <a:schemeClr val="phClr">
                <a:tint val="75000"/>
                <a:satMod val="101000"/>
                <a:lumMod val="105000"/>
              </a:schemeClr>
            </a:gs>
            <a:gs pos="100000">
              <a:schemeClr val="phClr">
                <a:tint val="82000"/>
                <a:satMod val="104000"/>
                <a:lumMod val="105000"/>
              </a:schemeClr>
            </a:gs>
          </a:gsLst>
          <a:lin ang="2700000" scaled="0"/>
        </a:gradFill>
        <a:gradFill rotWithShape="1">
          <a:gsLst>
            <a:gs pos="0">
              <a:schemeClr val="phClr">
                <a:tint val="97000"/>
                <a:satMod val="100000"/>
                <a:lumMod val="102000"/>
              </a:schemeClr>
            </a:gs>
            <a:gs pos="50000">
              <a:schemeClr val="phClr">
                <a:shade val="100000"/>
                <a:satMod val="100000"/>
                <a:lumMod val="100000"/>
              </a:schemeClr>
            </a:gs>
            <a:gs pos="100000">
              <a:schemeClr val="phClr">
                <a:shade val="80000"/>
                <a:satMod val="100000"/>
                <a:lumMod val="99000"/>
              </a:schemeClr>
            </a:gs>
          </a:gsLst>
          <a:lin ang="27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solidFill>
          <a:schemeClr val="phClr">
            <a:shade val="95000"/>
            <a:satMod val="170000"/>
          </a:schemeClr>
        </a:soli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Metropolitan" id="{4C5440D6-04D2-4954-96CF-F251137069B2}" vid="{79CFCA13-9412-4290-BB4B-85112F88857B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07/relationships/slicer" Target="../slicers/slicer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D7AB4-2A3C-4173-B480-B4A1A81033A2}">
  <dimension ref="B1:D8"/>
  <sheetViews>
    <sheetView workbookViewId="0">
      <selection activeCell="B1" sqref="B1"/>
    </sheetView>
  </sheetViews>
  <sheetFormatPr defaultRowHeight="12" x14ac:dyDescent="0.25"/>
  <cols>
    <col min="2" max="2" width="18.28515625" bestFit="1" customWidth="1"/>
    <col min="3" max="3" width="20.5703125" bestFit="1" customWidth="1"/>
    <col min="4" max="4" width="8.140625" bestFit="1" customWidth="1"/>
    <col min="5" max="5" width="8.85546875" bestFit="1" customWidth="1"/>
    <col min="6" max="6" width="6.7109375" bestFit="1" customWidth="1"/>
    <col min="7" max="7" width="7.28515625" bestFit="1" customWidth="1"/>
    <col min="8" max="8" width="8.85546875" bestFit="1" customWidth="1"/>
    <col min="9" max="9" width="6.85546875" bestFit="1" customWidth="1"/>
    <col min="10" max="10" width="4.42578125" bestFit="1" customWidth="1"/>
    <col min="11" max="11" width="14.85546875" bestFit="1" customWidth="1"/>
    <col min="12" max="12" width="18.28515625" bestFit="1" customWidth="1"/>
  </cols>
  <sheetData>
    <row r="1" spans="2:4" x14ac:dyDescent="0.25">
      <c r="B1" s="2" t="s">
        <v>10</v>
      </c>
      <c r="C1" t="s" vm="1">
        <v>90</v>
      </c>
    </row>
    <row r="2" spans="2:4" x14ac:dyDescent="0.25">
      <c r="B2" s="2" t="s">
        <v>9</v>
      </c>
      <c r="C2" t="s" vm="2">
        <v>14</v>
      </c>
      <c r="D2" t="str" vm="2">
        <f>C2</f>
        <v>Mariana Dalla Lupa</v>
      </c>
    </row>
    <row r="4" spans="2:4" x14ac:dyDescent="0.25">
      <c r="B4" s="2" t="s">
        <v>88</v>
      </c>
      <c r="C4" t="s">
        <v>91</v>
      </c>
    </row>
    <row r="5" spans="2:4" x14ac:dyDescent="0.25">
      <c r="B5" s="3" t="s">
        <v>12</v>
      </c>
      <c r="C5" s="4">
        <v>1440</v>
      </c>
    </row>
    <row r="6" spans="2:4" x14ac:dyDescent="0.25">
      <c r="B6" s="3" t="s">
        <v>46</v>
      </c>
      <c r="C6" s="4">
        <v>1440</v>
      </c>
    </row>
    <row r="7" spans="2:4" x14ac:dyDescent="0.25">
      <c r="B7" s="3" t="s">
        <v>68</v>
      </c>
      <c r="C7" s="4">
        <v>720</v>
      </c>
    </row>
    <row r="8" spans="2:4" x14ac:dyDescent="0.25">
      <c r="B8" s="3" t="s">
        <v>89</v>
      </c>
      <c r="C8" s="4">
        <v>1200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A636C-9E4F-4AC8-92C6-BD3D93AA5407}">
  <dimension ref="A1:C5"/>
  <sheetViews>
    <sheetView workbookViewId="0">
      <selection sqref="A1:C5"/>
    </sheetView>
  </sheetViews>
  <sheetFormatPr defaultRowHeight="12" x14ac:dyDescent="0.25"/>
  <cols>
    <col min="1" max="1" width="8.140625" bestFit="1" customWidth="1"/>
    <col min="2" max="2" width="18" bestFit="1" customWidth="1"/>
    <col min="3" max="3" width="11.7109375" bestFit="1" customWidth="1"/>
  </cols>
  <sheetData>
    <row r="1" spans="1:3" x14ac:dyDescent="0.25">
      <c r="A1" t="s">
        <v>81</v>
      </c>
      <c r="B1" t="s">
        <v>82</v>
      </c>
      <c r="C1" t="s">
        <v>83</v>
      </c>
    </row>
    <row r="2" spans="1:3" x14ac:dyDescent="0.25">
      <c r="A2" t="s">
        <v>15</v>
      </c>
      <c r="B2" t="s">
        <v>84</v>
      </c>
      <c r="C2">
        <v>30</v>
      </c>
    </row>
    <row r="3" spans="1:3" x14ac:dyDescent="0.25">
      <c r="A3" t="s">
        <v>18</v>
      </c>
      <c r="B3" t="s">
        <v>85</v>
      </c>
      <c r="C3">
        <v>22</v>
      </c>
    </row>
    <row r="4" spans="1:3" x14ac:dyDescent="0.25">
      <c r="A4" t="s">
        <v>26</v>
      </c>
      <c r="B4" t="s">
        <v>86</v>
      </c>
      <c r="C4">
        <v>15</v>
      </c>
    </row>
    <row r="5" spans="1:3" x14ac:dyDescent="0.25">
      <c r="A5" t="s">
        <v>21</v>
      </c>
      <c r="B5" t="s">
        <v>87</v>
      </c>
      <c r="C5">
        <v>35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8C374-E55B-4266-9424-022286E62756}">
  <dimension ref="A1:E11"/>
  <sheetViews>
    <sheetView workbookViewId="0">
      <selection sqref="A1:E11"/>
    </sheetView>
  </sheetViews>
  <sheetFormatPr defaultRowHeight="12" x14ac:dyDescent="0.25"/>
  <cols>
    <col min="1" max="1" width="17.85546875" bestFit="1" customWidth="1"/>
    <col min="2" max="2" width="10" bestFit="1" customWidth="1"/>
    <col min="3" max="3" width="14.7109375" bestFit="1" customWidth="1"/>
    <col min="4" max="4" width="14.5703125" bestFit="1" customWidth="1"/>
    <col min="5" max="5" width="11.42578125" bestFit="1" customWidth="1"/>
  </cols>
  <sheetData>
    <row r="1" spans="1:5" x14ac:dyDescent="0.25">
      <c r="A1" t="s">
        <v>71</v>
      </c>
      <c r="B1" t="s">
        <v>72</v>
      </c>
      <c r="C1" t="s">
        <v>73</v>
      </c>
      <c r="D1" t="s">
        <v>74</v>
      </c>
      <c r="E1" t="s">
        <v>2</v>
      </c>
    </row>
    <row r="2" spans="1:5" x14ac:dyDescent="0.25">
      <c r="A2" t="s">
        <v>34</v>
      </c>
      <c r="B2">
        <v>676732646</v>
      </c>
      <c r="C2" t="s">
        <v>75</v>
      </c>
      <c r="D2" s="1">
        <v>32646</v>
      </c>
      <c r="E2" t="s">
        <v>31</v>
      </c>
    </row>
    <row r="3" spans="1:5" x14ac:dyDescent="0.25">
      <c r="A3" t="s">
        <v>17</v>
      </c>
      <c r="B3">
        <v>848429827</v>
      </c>
      <c r="C3" t="s">
        <v>18</v>
      </c>
      <c r="D3" s="1">
        <v>29827</v>
      </c>
      <c r="E3" t="s">
        <v>13</v>
      </c>
    </row>
    <row r="4" spans="1:5" x14ac:dyDescent="0.25">
      <c r="A4" t="s">
        <v>54</v>
      </c>
      <c r="B4">
        <v>838325936</v>
      </c>
      <c r="C4" t="s">
        <v>76</v>
      </c>
      <c r="D4" s="1">
        <v>25936</v>
      </c>
      <c r="E4" t="s">
        <v>51</v>
      </c>
    </row>
    <row r="5" spans="1:5" x14ac:dyDescent="0.25">
      <c r="A5" t="s">
        <v>36</v>
      </c>
      <c r="B5">
        <v>767631289</v>
      </c>
      <c r="C5" t="s">
        <v>77</v>
      </c>
      <c r="D5" s="1">
        <v>31289</v>
      </c>
      <c r="E5" t="s">
        <v>31</v>
      </c>
    </row>
    <row r="6" spans="1:5" x14ac:dyDescent="0.25">
      <c r="A6" t="s">
        <v>52</v>
      </c>
      <c r="B6">
        <v>808030797</v>
      </c>
      <c r="C6" t="s">
        <v>15</v>
      </c>
      <c r="D6" s="1">
        <v>30797</v>
      </c>
      <c r="E6" t="s">
        <v>51</v>
      </c>
    </row>
    <row r="7" spans="1:5" x14ac:dyDescent="0.25">
      <c r="A7" t="s">
        <v>20</v>
      </c>
      <c r="B7">
        <v>777729219</v>
      </c>
      <c r="C7" t="s">
        <v>78</v>
      </c>
      <c r="D7" s="1">
        <v>29219</v>
      </c>
      <c r="E7" t="s">
        <v>13</v>
      </c>
    </row>
    <row r="8" spans="1:5" x14ac:dyDescent="0.25">
      <c r="A8" t="s">
        <v>25</v>
      </c>
      <c r="B8">
        <v>717124621</v>
      </c>
      <c r="C8" t="s">
        <v>26</v>
      </c>
      <c r="D8" s="1">
        <v>24621</v>
      </c>
      <c r="E8" t="s">
        <v>24</v>
      </c>
    </row>
    <row r="9" spans="1:5" x14ac:dyDescent="0.25">
      <c r="A9" t="s">
        <v>32</v>
      </c>
      <c r="B9">
        <v>787828901</v>
      </c>
      <c r="C9" t="s">
        <v>79</v>
      </c>
      <c r="D9" s="1">
        <v>28901</v>
      </c>
      <c r="E9" t="s">
        <v>31</v>
      </c>
    </row>
    <row r="10" spans="1:5" x14ac:dyDescent="0.25">
      <c r="A10" t="s">
        <v>14</v>
      </c>
      <c r="B10">
        <v>777734226</v>
      </c>
      <c r="C10" t="s">
        <v>15</v>
      </c>
      <c r="D10" s="1">
        <v>34226</v>
      </c>
      <c r="E10" t="s">
        <v>13</v>
      </c>
    </row>
    <row r="11" spans="1:5" x14ac:dyDescent="0.25">
      <c r="A11" t="s">
        <v>28</v>
      </c>
      <c r="B11">
        <v>656530147</v>
      </c>
      <c r="C11" t="s">
        <v>80</v>
      </c>
      <c r="D11" s="1">
        <v>30147</v>
      </c>
      <c r="E11" t="s">
        <v>24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5D92B-9AA6-48EB-BF20-9C4F4AEE4339}">
  <dimension ref="A1:K31"/>
  <sheetViews>
    <sheetView workbookViewId="0">
      <selection sqref="A1:K31"/>
    </sheetView>
  </sheetViews>
  <sheetFormatPr defaultRowHeight="12" x14ac:dyDescent="0.25"/>
  <cols>
    <col min="1" max="1" width="18.5703125" bestFit="1" customWidth="1"/>
    <col min="2" max="2" width="19.28515625" bestFit="1" customWidth="1"/>
    <col min="3" max="3" width="11.42578125" bestFit="1" customWidth="1"/>
    <col min="4" max="4" width="15.28515625" bestFit="1" customWidth="1"/>
    <col min="5" max="5" width="9.5703125" bestFit="1" customWidth="1"/>
    <col min="6" max="6" width="17.5703125" bestFit="1" customWidth="1"/>
    <col min="7" max="7" width="12.5703125" bestFit="1" customWidth="1"/>
    <col min="8" max="9" width="10.7109375" bestFit="1" customWidth="1"/>
    <col min="10" max="10" width="17.85546875" bestFit="1" customWidth="1"/>
    <col min="11" max="11" width="8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>
        <v>20</v>
      </c>
      <c r="E2">
        <v>1440</v>
      </c>
      <c r="F2">
        <v>2</v>
      </c>
      <c r="G2">
        <v>72</v>
      </c>
      <c r="H2" s="1">
        <v>45180</v>
      </c>
      <c r="I2" s="1">
        <v>45434</v>
      </c>
      <c r="J2" t="s">
        <v>14</v>
      </c>
      <c r="K2" t="s">
        <v>15</v>
      </c>
    </row>
    <row r="3" spans="1:11" x14ac:dyDescent="0.25">
      <c r="A3" t="s">
        <v>16</v>
      </c>
      <c r="B3" t="s">
        <v>12</v>
      </c>
      <c r="C3" t="s">
        <v>13</v>
      </c>
      <c r="D3">
        <v>20</v>
      </c>
      <c r="E3">
        <v>1440</v>
      </c>
      <c r="F3">
        <v>2</v>
      </c>
      <c r="G3">
        <v>72</v>
      </c>
      <c r="H3" s="1">
        <v>45180</v>
      </c>
      <c r="I3" s="1">
        <v>45434</v>
      </c>
      <c r="J3" t="s">
        <v>17</v>
      </c>
      <c r="K3" t="s">
        <v>18</v>
      </c>
    </row>
    <row r="4" spans="1:11" x14ac:dyDescent="0.25">
      <c r="A4" t="s">
        <v>19</v>
      </c>
      <c r="B4" t="s">
        <v>12</v>
      </c>
      <c r="C4" t="s">
        <v>13</v>
      </c>
      <c r="D4">
        <v>20</v>
      </c>
      <c r="E4">
        <v>1152</v>
      </c>
      <c r="F4">
        <v>2</v>
      </c>
      <c r="G4">
        <v>72</v>
      </c>
      <c r="H4" s="1">
        <v>45180</v>
      </c>
      <c r="I4" s="1">
        <v>45434</v>
      </c>
      <c r="J4" t="s">
        <v>20</v>
      </c>
      <c r="K4" t="s">
        <v>21</v>
      </c>
    </row>
    <row r="5" spans="1:11" x14ac:dyDescent="0.25">
      <c r="A5" t="s">
        <v>22</v>
      </c>
      <c r="B5" t="s">
        <v>23</v>
      </c>
      <c r="C5" t="s">
        <v>24</v>
      </c>
      <c r="D5">
        <v>20</v>
      </c>
      <c r="E5">
        <v>1440</v>
      </c>
      <c r="F5">
        <v>2</v>
      </c>
      <c r="G5">
        <v>72</v>
      </c>
      <c r="H5" s="1">
        <v>45180</v>
      </c>
      <c r="I5" s="1">
        <v>45434</v>
      </c>
      <c r="J5" t="s">
        <v>25</v>
      </c>
      <c r="K5" t="s">
        <v>26</v>
      </c>
    </row>
    <row r="6" spans="1:11" x14ac:dyDescent="0.25">
      <c r="A6" t="s">
        <v>27</v>
      </c>
      <c r="B6" t="s">
        <v>23</v>
      </c>
      <c r="C6" t="s">
        <v>24</v>
      </c>
      <c r="D6">
        <v>20</v>
      </c>
      <c r="E6">
        <v>1152</v>
      </c>
      <c r="F6">
        <v>2</v>
      </c>
      <c r="G6">
        <v>72</v>
      </c>
      <c r="H6" s="1">
        <v>45180</v>
      </c>
      <c r="I6" s="1">
        <v>45434</v>
      </c>
      <c r="J6" t="s">
        <v>28</v>
      </c>
      <c r="K6" t="s">
        <v>21</v>
      </c>
    </row>
    <row r="7" spans="1:11" x14ac:dyDescent="0.25">
      <c r="A7" t="s">
        <v>29</v>
      </c>
      <c r="B7" t="s">
        <v>30</v>
      </c>
      <c r="C7" t="s">
        <v>31</v>
      </c>
      <c r="D7">
        <v>20</v>
      </c>
      <c r="E7">
        <v>1440</v>
      </c>
      <c r="F7">
        <v>2</v>
      </c>
      <c r="G7">
        <v>72</v>
      </c>
      <c r="H7" s="1">
        <v>45180</v>
      </c>
      <c r="I7" s="1">
        <v>45434</v>
      </c>
      <c r="J7" t="s">
        <v>32</v>
      </c>
      <c r="K7" t="s">
        <v>15</v>
      </c>
    </row>
    <row r="8" spans="1:11" x14ac:dyDescent="0.25">
      <c r="A8" t="s">
        <v>33</v>
      </c>
      <c r="B8" t="s">
        <v>30</v>
      </c>
      <c r="C8" t="s">
        <v>31</v>
      </c>
      <c r="D8">
        <v>20</v>
      </c>
      <c r="E8">
        <v>1440</v>
      </c>
      <c r="F8">
        <v>2</v>
      </c>
      <c r="G8">
        <v>72</v>
      </c>
      <c r="H8" s="1">
        <v>45180</v>
      </c>
      <c r="I8" s="1">
        <v>45434</v>
      </c>
      <c r="J8" t="s">
        <v>34</v>
      </c>
      <c r="K8" t="s">
        <v>26</v>
      </c>
    </row>
    <row r="9" spans="1:11" x14ac:dyDescent="0.25">
      <c r="A9" t="s">
        <v>35</v>
      </c>
      <c r="B9" t="s">
        <v>30</v>
      </c>
      <c r="C9" t="s">
        <v>31</v>
      </c>
      <c r="D9">
        <v>20</v>
      </c>
      <c r="E9">
        <v>1152</v>
      </c>
      <c r="F9">
        <v>2</v>
      </c>
      <c r="G9">
        <v>72</v>
      </c>
      <c r="H9" s="1">
        <v>45180</v>
      </c>
      <c r="I9" s="1">
        <v>45434</v>
      </c>
      <c r="J9" t="s">
        <v>36</v>
      </c>
      <c r="K9" t="s">
        <v>21</v>
      </c>
    </row>
    <row r="10" spans="1:11" x14ac:dyDescent="0.25">
      <c r="A10" t="s">
        <v>37</v>
      </c>
      <c r="B10" t="s">
        <v>38</v>
      </c>
      <c r="C10" t="s">
        <v>31</v>
      </c>
      <c r="D10">
        <v>20</v>
      </c>
      <c r="E10">
        <v>1440</v>
      </c>
      <c r="F10">
        <v>2</v>
      </c>
      <c r="G10">
        <v>72</v>
      </c>
      <c r="H10" s="1">
        <v>45180</v>
      </c>
      <c r="I10" s="1">
        <v>45434</v>
      </c>
      <c r="J10" t="s">
        <v>32</v>
      </c>
      <c r="K10" t="s">
        <v>15</v>
      </c>
    </row>
    <row r="11" spans="1:11" x14ac:dyDescent="0.25">
      <c r="A11" t="s">
        <v>39</v>
      </c>
      <c r="B11" t="s">
        <v>38</v>
      </c>
      <c r="C11" t="s">
        <v>31</v>
      </c>
      <c r="D11">
        <v>20</v>
      </c>
      <c r="E11">
        <v>1440</v>
      </c>
      <c r="F11">
        <v>2</v>
      </c>
      <c r="G11">
        <v>72</v>
      </c>
      <c r="H11" s="1">
        <v>45180</v>
      </c>
      <c r="I11" s="1">
        <v>45434</v>
      </c>
      <c r="J11" t="s">
        <v>34</v>
      </c>
      <c r="K11" t="s">
        <v>26</v>
      </c>
    </row>
    <row r="12" spans="1:11" x14ac:dyDescent="0.25">
      <c r="A12" t="s">
        <v>40</v>
      </c>
      <c r="B12" t="s">
        <v>38</v>
      </c>
      <c r="C12" t="s">
        <v>31</v>
      </c>
      <c r="D12">
        <v>20</v>
      </c>
      <c r="E12">
        <v>1152</v>
      </c>
      <c r="F12">
        <v>2</v>
      </c>
      <c r="G12">
        <v>72</v>
      </c>
      <c r="H12" s="1">
        <v>45180</v>
      </c>
      <c r="I12" s="1">
        <v>45434</v>
      </c>
      <c r="J12" t="s">
        <v>36</v>
      </c>
      <c r="K12" t="s">
        <v>21</v>
      </c>
    </row>
    <row r="13" spans="1:11" x14ac:dyDescent="0.25">
      <c r="A13" t="s">
        <v>41</v>
      </c>
      <c r="B13" t="s">
        <v>42</v>
      </c>
      <c r="C13" t="s">
        <v>31</v>
      </c>
      <c r="D13">
        <v>20</v>
      </c>
      <c r="E13">
        <v>1440</v>
      </c>
      <c r="F13">
        <v>2</v>
      </c>
      <c r="G13">
        <v>72</v>
      </c>
      <c r="H13" s="1">
        <v>45180</v>
      </c>
      <c r="I13" s="1">
        <v>45434</v>
      </c>
      <c r="J13" t="s">
        <v>32</v>
      </c>
      <c r="K13" t="s">
        <v>15</v>
      </c>
    </row>
    <row r="14" spans="1:11" x14ac:dyDescent="0.25">
      <c r="A14" t="s">
        <v>43</v>
      </c>
      <c r="B14" t="s">
        <v>42</v>
      </c>
      <c r="C14" t="s">
        <v>31</v>
      </c>
      <c r="D14">
        <v>20</v>
      </c>
      <c r="E14">
        <v>1440</v>
      </c>
      <c r="F14">
        <v>2</v>
      </c>
      <c r="G14">
        <v>72</v>
      </c>
      <c r="H14" s="1">
        <v>45180</v>
      </c>
      <c r="I14" s="1">
        <v>45434</v>
      </c>
      <c r="J14" t="s">
        <v>34</v>
      </c>
      <c r="K14" t="s">
        <v>26</v>
      </c>
    </row>
    <row r="15" spans="1:11" x14ac:dyDescent="0.25">
      <c r="A15" t="s">
        <v>44</v>
      </c>
      <c r="B15" t="s">
        <v>42</v>
      </c>
      <c r="C15" t="s">
        <v>31</v>
      </c>
      <c r="D15">
        <v>20</v>
      </c>
      <c r="E15">
        <v>1152</v>
      </c>
      <c r="F15">
        <v>2</v>
      </c>
      <c r="G15">
        <v>72</v>
      </c>
      <c r="H15" s="1">
        <v>45180</v>
      </c>
      <c r="I15" s="1">
        <v>45434</v>
      </c>
      <c r="J15" t="s">
        <v>36</v>
      </c>
      <c r="K15" t="s">
        <v>21</v>
      </c>
    </row>
    <row r="16" spans="1:11" x14ac:dyDescent="0.25">
      <c r="A16" t="s">
        <v>45</v>
      </c>
      <c r="B16" t="s">
        <v>46</v>
      </c>
      <c r="C16" t="s">
        <v>13</v>
      </c>
      <c r="D16">
        <v>20</v>
      </c>
      <c r="E16">
        <v>1440</v>
      </c>
      <c r="F16">
        <v>2</v>
      </c>
      <c r="G16">
        <v>72</v>
      </c>
      <c r="H16" s="1">
        <v>45180</v>
      </c>
      <c r="I16" s="1">
        <v>45434</v>
      </c>
      <c r="J16" t="s">
        <v>14</v>
      </c>
      <c r="K16" t="s">
        <v>15</v>
      </c>
    </row>
    <row r="17" spans="1:11" x14ac:dyDescent="0.25">
      <c r="A17" t="s">
        <v>47</v>
      </c>
      <c r="B17" t="s">
        <v>46</v>
      </c>
      <c r="C17" t="s">
        <v>13</v>
      </c>
      <c r="D17">
        <v>20</v>
      </c>
      <c r="E17">
        <v>1440</v>
      </c>
      <c r="F17">
        <v>2</v>
      </c>
      <c r="G17">
        <v>72</v>
      </c>
      <c r="H17" s="1">
        <v>45180</v>
      </c>
      <c r="I17" s="1">
        <v>45434</v>
      </c>
      <c r="J17" t="s">
        <v>17</v>
      </c>
      <c r="K17" t="s">
        <v>18</v>
      </c>
    </row>
    <row r="18" spans="1:11" x14ac:dyDescent="0.25">
      <c r="A18" t="s">
        <v>48</v>
      </c>
      <c r="B18" t="s">
        <v>46</v>
      </c>
      <c r="C18" t="s">
        <v>13</v>
      </c>
      <c r="D18">
        <v>20</v>
      </c>
      <c r="E18">
        <v>1152</v>
      </c>
      <c r="F18">
        <v>2</v>
      </c>
      <c r="G18">
        <v>72</v>
      </c>
      <c r="H18" s="1">
        <v>45180</v>
      </c>
      <c r="I18" s="1">
        <v>45434</v>
      </c>
      <c r="J18" t="s">
        <v>20</v>
      </c>
      <c r="K18" t="s">
        <v>21</v>
      </c>
    </row>
    <row r="19" spans="1:11" x14ac:dyDescent="0.25">
      <c r="A19" t="s">
        <v>49</v>
      </c>
      <c r="B19" t="s">
        <v>50</v>
      </c>
      <c r="C19" t="s">
        <v>51</v>
      </c>
      <c r="D19">
        <v>20</v>
      </c>
      <c r="E19">
        <v>720</v>
      </c>
      <c r="F19">
        <v>1</v>
      </c>
      <c r="G19">
        <v>36</v>
      </c>
      <c r="H19" s="1">
        <v>45180</v>
      </c>
      <c r="I19" s="1">
        <v>45434</v>
      </c>
      <c r="J19" t="s">
        <v>52</v>
      </c>
      <c r="K19" t="s">
        <v>15</v>
      </c>
    </row>
    <row r="20" spans="1:11" x14ac:dyDescent="0.25">
      <c r="A20" t="s">
        <v>53</v>
      </c>
      <c r="B20" t="s">
        <v>50</v>
      </c>
      <c r="C20" t="s">
        <v>51</v>
      </c>
      <c r="D20">
        <v>20</v>
      </c>
      <c r="E20">
        <v>720</v>
      </c>
      <c r="F20">
        <v>1</v>
      </c>
      <c r="G20">
        <v>36</v>
      </c>
      <c r="H20" s="1">
        <v>45180</v>
      </c>
      <c r="I20" s="1">
        <v>45434</v>
      </c>
      <c r="J20" t="s">
        <v>54</v>
      </c>
      <c r="K20" t="s">
        <v>18</v>
      </c>
    </row>
    <row r="21" spans="1:11" x14ac:dyDescent="0.25">
      <c r="A21" t="s">
        <v>55</v>
      </c>
      <c r="B21" t="s">
        <v>56</v>
      </c>
      <c r="C21" t="s">
        <v>51</v>
      </c>
      <c r="D21">
        <v>20</v>
      </c>
      <c r="E21">
        <v>720</v>
      </c>
      <c r="F21">
        <v>1</v>
      </c>
      <c r="G21">
        <v>36</v>
      </c>
      <c r="H21" s="1">
        <v>45180</v>
      </c>
      <c r="I21" s="1">
        <v>45434</v>
      </c>
      <c r="J21" t="s">
        <v>52</v>
      </c>
      <c r="K21" t="s">
        <v>15</v>
      </c>
    </row>
    <row r="22" spans="1:11" x14ac:dyDescent="0.25">
      <c r="A22" t="s">
        <v>57</v>
      </c>
      <c r="B22" t="s">
        <v>56</v>
      </c>
      <c r="C22" t="s">
        <v>51</v>
      </c>
      <c r="D22">
        <v>20</v>
      </c>
      <c r="E22">
        <v>720</v>
      </c>
      <c r="F22">
        <v>1</v>
      </c>
      <c r="G22">
        <v>36</v>
      </c>
      <c r="H22" s="1">
        <v>45180</v>
      </c>
      <c r="I22" s="1">
        <v>45434</v>
      </c>
      <c r="J22" t="s">
        <v>54</v>
      </c>
      <c r="K22" t="s">
        <v>18</v>
      </c>
    </row>
    <row r="23" spans="1:11" x14ac:dyDescent="0.25">
      <c r="A23" t="s">
        <v>58</v>
      </c>
      <c r="B23" t="s">
        <v>59</v>
      </c>
      <c r="C23" t="s">
        <v>51</v>
      </c>
      <c r="D23">
        <v>20</v>
      </c>
      <c r="E23">
        <v>720</v>
      </c>
      <c r="F23">
        <v>1</v>
      </c>
      <c r="G23">
        <v>36</v>
      </c>
      <c r="H23" s="1">
        <v>45180</v>
      </c>
      <c r="I23" s="1">
        <v>45434</v>
      </c>
      <c r="J23" t="s">
        <v>52</v>
      </c>
      <c r="K23" t="s">
        <v>15</v>
      </c>
    </row>
    <row r="24" spans="1:11" x14ac:dyDescent="0.25">
      <c r="A24" t="s">
        <v>60</v>
      </c>
      <c r="B24" t="s">
        <v>59</v>
      </c>
      <c r="C24" t="s">
        <v>51</v>
      </c>
      <c r="D24">
        <v>20</v>
      </c>
      <c r="E24">
        <v>720</v>
      </c>
      <c r="F24">
        <v>1</v>
      </c>
      <c r="G24">
        <v>36</v>
      </c>
      <c r="H24" s="1">
        <v>45180</v>
      </c>
      <c r="I24" s="1">
        <v>45434</v>
      </c>
      <c r="J24" t="s">
        <v>54</v>
      </c>
      <c r="K24" t="s">
        <v>18</v>
      </c>
    </row>
    <row r="25" spans="1:11" x14ac:dyDescent="0.25">
      <c r="A25" t="s">
        <v>61</v>
      </c>
      <c r="B25" t="s">
        <v>62</v>
      </c>
      <c r="C25" t="s">
        <v>24</v>
      </c>
      <c r="D25">
        <v>20</v>
      </c>
      <c r="E25">
        <v>720</v>
      </c>
      <c r="F25">
        <v>1</v>
      </c>
      <c r="G25">
        <v>36</v>
      </c>
      <c r="H25" s="1">
        <v>45180</v>
      </c>
      <c r="I25" s="1">
        <v>45434</v>
      </c>
      <c r="J25" t="s">
        <v>25</v>
      </c>
      <c r="K25" t="s">
        <v>26</v>
      </c>
    </row>
    <row r="26" spans="1:11" x14ac:dyDescent="0.25">
      <c r="A26" t="s">
        <v>63</v>
      </c>
      <c r="B26" t="s">
        <v>62</v>
      </c>
      <c r="C26" t="s">
        <v>24</v>
      </c>
      <c r="D26">
        <v>20</v>
      </c>
      <c r="E26">
        <v>576</v>
      </c>
      <c r="F26">
        <v>1</v>
      </c>
      <c r="G26">
        <v>36</v>
      </c>
      <c r="H26" s="1">
        <v>45180</v>
      </c>
      <c r="I26" s="1">
        <v>45434</v>
      </c>
      <c r="J26" t="s">
        <v>28</v>
      </c>
      <c r="K26" t="s">
        <v>21</v>
      </c>
    </row>
    <row r="27" spans="1:11" x14ac:dyDescent="0.25">
      <c r="A27" t="s">
        <v>64</v>
      </c>
      <c r="B27" t="s">
        <v>65</v>
      </c>
      <c r="C27" t="s">
        <v>24</v>
      </c>
      <c r="D27">
        <v>20</v>
      </c>
      <c r="E27">
        <v>720</v>
      </c>
      <c r="F27">
        <v>1</v>
      </c>
      <c r="G27">
        <v>36</v>
      </c>
      <c r="H27" s="1">
        <v>45180</v>
      </c>
      <c r="I27" s="1">
        <v>45434</v>
      </c>
      <c r="J27" t="s">
        <v>25</v>
      </c>
      <c r="K27" t="s">
        <v>26</v>
      </c>
    </row>
    <row r="28" spans="1:11" x14ac:dyDescent="0.25">
      <c r="A28" t="s">
        <v>66</v>
      </c>
      <c r="B28" t="s">
        <v>65</v>
      </c>
      <c r="C28" t="s">
        <v>24</v>
      </c>
      <c r="D28">
        <v>20</v>
      </c>
      <c r="E28">
        <v>576</v>
      </c>
      <c r="F28">
        <v>1</v>
      </c>
      <c r="G28">
        <v>36</v>
      </c>
      <c r="H28" s="1">
        <v>45180</v>
      </c>
      <c r="I28" s="1">
        <v>45434</v>
      </c>
      <c r="J28" t="s">
        <v>28</v>
      </c>
      <c r="K28" t="s">
        <v>21</v>
      </c>
    </row>
    <row r="29" spans="1:11" x14ac:dyDescent="0.25">
      <c r="A29" t="s">
        <v>67</v>
      </c>
      <c r="B29" t="s">
        <v>68</v>
      </c>
      <c r="C29" t="s">
        <v>13</v>
      </c>
      <c r="D29">
        <v>20</v>
      </c>
      <c r="E29">
        <v>720</v>
      </c>
      <c r="F29">
        <v>1</v>
      </c>
      <c r="G29">
        <v>36</v>
      </c>
      <c r="H29" s="1">
        <v>45180</v>
      </c>
      <c r="I29" s="1">
        <v>45434</v>
      </c>
      <c r="J29" t="s">
        <v>14</v>
      </c>
      <c r="K29" t="s">
        <v>15</v>
      </c>
    </row>
    <row r="30" spans="1:11" x14ac:dyDescent="0.25">
      <c r="A30" t="s">
        <v>69</v>
      </c>
      <c r="B30" t="s">
        <v>68</v>
      </c>
      <c r="C30" t="s">
        <v>13</v>
      </c>
      <c r="D30">
        <v>20</v>
      </c>
      <c r="E30">
        <v>720</v>
      </c>
      <c r="F30">
        <v>1</v>
      </c>
      <c r="G30">
        <v>36</v>
      </c>
      <c r="H30" s="1">
        <v>45180</v>
      </c>
      <c r="I30" s="1">
        <v>45434</v>
      </c>
      <c r="J30" t="s">
        <v>17</v>
      </c>
      <c r="K30" t="s">
        <v>18</v>
      </c>
    </row>
    <row r="31" spans="1:11" x14ac:dyDescent="0.25">
      <c r="A31" t="s">
        <v>70</v>
      </c>
      <c r="B31" t="s">
        <v>68</v>
      </c>
      <c r="C31" t="s">
        <v>13</v>
      </c>
      <c r="D31">
        <v>20</v>
      </c>
      <c r="E31">
        <v>576</v>
      </c>
      <c r="F31">
        <v>1</v>
      </c>
      <c r="G31">
        <v>36</v>
      </c>
      <c r="H31" s="1">
        <v>45180</v>
      </c>
      <c r="I31" s="1">
        <v>45434</v>
      </c>
      <c r="J31" t="s">
        <v>20</v>
      </c>
      <c r="K31" t="s">
        <v>21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2F17F-8E93-48A7-9F48-DE0A712D4C9C}">
  <dimension ref="B2:O7"/>
  <sheetViews>
    <sheetView tabSelected="1" workbookViewId="0">
      <selection activeCell="R12" sqref="R12"/>
    </sheetView>
  </sheetViews>
  <sheetFormatPr defaultRowHeight="14.4" x14ac:dyDescent="0.3"/>
  <cols>
    <col min="1" max="1" width="9.140625" style="6"/>
    <col min="2" max="2" width="19.85546875" style="6" bestFit="1" customWidth="1"/>
    <col min="3" max="3" width="22.85546875" style="6" bestFit="1" customWidth="1"/>
    <col min="4" max="4" width="3.42578125" style="6" customWidth="1"/>
    <col min="5" max="5" width="9.7109375" style="6" bestFit="1" customWidth="1"/>
    <col min="6" max="6" width="14.140625" style="6" bestFit="1" customWidth="1"/>
    <col min="7" max="7" width="3.42578125" style="6" customWidth="1"/>
    <col min="8" max="8" width="9.140625" style="6"/>
    <col min="9" max="9" width="9.5703125" style="6" customWidth="1"/>
    <col min="10" max="10" width="3.42578125" style="6" customWidth="1"/>
    <col min="11" max="11" width="12" style="6" bestFit="1" customWidth="1"/>
    <col min="12" max="12" width="14.85546875" style="6" customWidth="1"/>
    <col min="13" max="13" width="3.42578125" style="6" customWidth="1"/>
    <col min="14" max="14" width="12.5703125" style="6" customWidth="1"/>
    <col min="15" max="16384" width="9.140625" style="6"/>
  </cols>
  <sheetData>
    <row r="2" spans="2:15" x14ac:dyDescent="0.3">
      <c r="B2" s="5" t="s">
        <v>9</v>
      </c>
    </row>
    <row r="3" spans="2:15" x14ac:dyDescent="0.3">
      <c r="B3" s="6" t="str" vm="2">
        <f>Foglio2!D2</f>
        <v>Mariana Dalla Lupa</v>
      </c>
    </row>
    <row r="5" spans="2:15" x14ac:dyDescent="0.3">
      <c r="B5" s="5" t="s">
        <v>1</v>
      </c>
      <c r="C5" s="6" t="str" cm="1">
        <f t="array" ref="C5:C7">_xlfn._xlws.FILTER([1]!Corsi[Corso], B3=[1]!Corsi[Docente])</f>
        <v>Analisi</v>
      </c>
      <c r="E5" s="5" t="s">
        <v>2</v>
      </c>
      <c r="F5" s="6" t="str" cm="1">
        <f t="array" ref="F5:F7">_xlfn._xlws.FILTER([1]!Corsi[Materia],B3=[1]!Corsi[Docente])</f>
        <v>Matematica</v>
      </c>
      <c r="H5" s="5" t="s">
        <v>10</v>
      </c>
      <c r="I5" s="6" t="str" cm="1">
        <f t="array" ref="I5:I7">_xlfn._xlws.FILTER([1]!Corsi[Sede], B3=[1]!Corsi[Docente])</f>
        <v>Bari</v>
      </c>
      <c r="K5" s="5" t="s">
        <v>4</v>
      </c>
      <c r="L5" s="7" cm="1">
        <f t="array" ref="L5:L7">_xlfn._xlws.FILTER([1]!Corsi[Prezzo],B3=[1]!Corsi[Docente])</f>
        <v>1440</v>
      </c>
      <c r="N5" s="5" t="s">
        <v>6</v>
      </c>
      <c r="O5" s="6" cm="1">
        <f t="array" ref="O5:O7">_xlfn._xlws.FILTER([1]!Corsi[Durata (h)],B3=[1]!Corsi[Docente])</f>
        <v>72</v>
      </c>
    </row>
    <row r="6" spans="2:15" x14ac:dyDescent="0.3">
      <c r="C6" s="6" t="str">
        <v>Geometria</v>
      </c>
      <c r="F6" s="6" t="str">
        <v>Matematica</v>
      </c>
      <c r="I6" s="6" t="str">
        <v>Bari</v>
      </c>
      <c r="L6" s="7">
        <v>1440</v>
      </c>
      <c r="O6" s="6">
        <v>72</v>
      </c>
    </row>
    <row r="7" spans="2:15" x14ac:dyDescent="0.3">
      <c r="C7" s="6" t="str">
        <v>Trigonometria</v>
      </c>
      <c r="F7" s="6" t="str">
        <v>Matematica</v>
      </c>
      <c r="I7" s="6" t="str">
        <v>Bari</v>
      </c>
      <c r="L7" s="7">
        <v>720</v>
      </c>
      <c r="O7" s="6">
        <v>36</v>
      </c>
    </row>
  </sheetData>
  <dataValidations count="1">
    <dataValidation type="list" allowBlank="1" showInputMessage="1" showErrorMessage="1" sqref="B3" xr:uid="{90A86C15-21E4-4688-9D40-E6DD0BF6B77E}">
      <formula1>Lista_Docenti</formula1>
    </dataValidation>
  </dataValidations>
  <pageMargins left="0.7" right="0.7" top="0.75" bottom="0.75" header="0.3" footer="0.3"/>
  <pageSetup paperSize="9" orientation="portrait" horizontalDpi="4294967293" verticalDpi="0" r:id="rId1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Props1.xml><?xml version="1.0" encoding="utf-8"?>
<ds:datastoreItem xmlns:ds="http://schemas.openxmlformats.org/officeDocument/2006/customXml" ds:itemID="{C1029607-0985-4CF7-A8E9-E59FA3DBB144}">
  <ds:schemaRefs/>
</ds:datastoreItem>
</file>

<file path=customXml/itemProps2.xml><?xml version="1.0" encoding="utf-8"?>
<ds:datastoreItem xmlns:ds="http://schemas.openxmlformats.org/officeDocument/2006/customXml" ds:itemID="{BC8CB2F0-6ED0-4CBB-B023-3DB929C61BE9}">
  <ds:schemaRefs/>
</ds:datastoreItem>
</file>

<file path=customXml/itemProps3.xml><?xml version="1.0" encoding="utf-8"?>
<ds:datastoreItem xmlns:ds="http://schemas.openxmlformats.org/officeDocument/2006/customXml" ds:itemID="{90B203FD-1753-4C53-839E-7AF7DA457043}">
  <ds:schemaRefs/>
</ds:datastoreItem>
</file>

<file path=customXml/itemProps4.xml><?xml version="1.0" encoding="utf-8"?>
<ds:datastoreItem xmlns:ds="http://schemas.openxmlformats.org/officeDocument/2006/customXml" ds:itemID="{3CCD7854-7860-4EB7-B9BB-BBD1FF20E93C}">
  <ds:schemaRefs/>
</ds:datastoreItem>
</file>

<file path=customXml/itemProps5.xml><?xml version="1.0" encoding="utf-8"?>
<ds:datastoreItem xmlns:ds="http://schemas.openxmlformats.org/officeDocument/2006/customXml" ds:itemID="{38CC8923-CDA9-4CA1-B9DD-83BEF79539B8}">
  <ds:schemaRefs/>
</ds:datastoreItem>
</file>

<file path=customXml/itemProps6.xml><?xml version="1.0" encoding="utf-8"?>
<ds:datastoreItem xmlns:ds="http://schemas.openxmlformats.org/officeDocument/2006/customXml" ds:itemID="{A05E6249-E4D1-46FB-B1B5-054BDA3804AE}">
  <ds:schemaRefs/>
</ds:datastoreItem>
</file>

<file path=customXml/itemProps7.xml><?xml version="1.0" encoding="utf-8"?>
<ds:datastoreItem xmlns:ds="http://schemas.openxmlformats.org/officeDocument/2006/customXml" ds:itemID="{97631B80-46CD-4905-A456-2DA6B44251E0}">
  <ds:schemaRefs/>
</ds:datastoreItem>
</file>

<file path=customXml/itemProps8.xml><?xml version="1.0" encoding="utf-8"?>
<ds:datastoreItem xmlns:ds="http://schemas.openxmlformats.org/officeDocument/2006/customXml" ds:itemID="{AA517C6C-F182-4203-97A8-98F4DE199AF3}">
  <ds:schemaRefs/>
</ds:datastoreItem>
</file>

<file path=customXml/itemProps9.xml><?xml version="1.0" encoding="utf-8"?>
<ds:datastoreItem xmlns:ds="http://schemas.openxmlformats.org/officeDocument/2006/customXml" ds:itemID="{9D63606B-6305-4484-B0C9-4CF47B27FB6A}">
  <ds:schemaRefs/>
</ds:datastoreItem>
</file>

<file path=customXml/itemProps10.xml><?xml version="1.0" encoding="utf-8"?>
<ds:datastoreItem xmlns:ds="http://schemas.openxmlformats.org/officeDocument/2006/customXml" ds:itemID="{BCEBA00B-4466-4AE2-A62F-1A18CD6316A5}">
  <ds:schemaRefs/>
</ds:datastoreItem>
</file>

<file path=customXml/itemProps11.xml><?xml version="1.0" encoding="utf-8"?>
<ds:datastoreItem xmlns:ds="http://schemas.openxmlformats.org/officeDocument/2006/customXml" ds:itemID="{7781DAA7-A806-4E7F-9E0B-4F6E81E63C14}">
  <ds:schemaRefs/>
</ds:datastoreItem>
</file>

<file path=customXml/itemProps12.xml><?xml version="1.0" encoding="utf-8"?>
<ds:datastoreItem xmlns:ds="http://schemas.openxmlformats.org/officeDocument/2006/customXml" ds:itemID="{EAC6BF96-CD2C-43FF-BA02-2B02EEE637DF}">
  <ds:schemaRefs/>
</ds:datastoreItem>
</file>

<file path=customXml/itemProps13.xml><?xml version="1.0" encoding="utf-8"?>
<ds:datastoreItem xmlns:ds="http://schemas.openxmlformats.org/officeDocument/2006/customXml" ds:itemID="{577C3FC4-9178-47F0-85D1-0E8B8FAEA70D}">
  <ds:schemaRefs/>
</ds:datastoreItem>
</file>

<file path=customXml/itemProps14.xml><?xml version="1.0" encoding="utf-8"?>
<ds:datastoreItem xmlns:ds="http://schemas.openxmlformats.org/officeDocument/2006/customXml" ds:itemID="{2D8E43EF-6106-4FFB-B55B-5BCE364C41DD}">
  <ds:schemaRefs/>
</ds:datastoreItem>
</file>

<file path=customXml/itemProps15.xml><?xml version="1.0" encoding="utf-8"?>
<ds:datastoreItem xmlns:ds="http://schemas.openxmlformats.org/officeDocument/2006/customXml" ds:itemID="{21E5F7A5-9001-4621-90D1-C284FE1DA343}">
  <ds:schemaRefs/>
</ds:datastoreItem>
</file>

<file path=customXml/itemProps16.xml><?xml version="1.0" encoding="utf-8"?>
<ds:datastoreItem xmlns:ds="http://schemas.openxmlformats.org/officeDocument/2006/customXml" ds:itemID="{AEA86262-3777-4813-95A3-9EC924C7083B}">
  <ds:schemaRefs/>
</ds:datastoreItem>
</file>

<file path=customXml/itemProps17.xml><?xml version="1.0" encoding="utf-8"?>
<ds:datastoreItem xmlns:ds="http://schemas.openxmlformats.org/officeDocument/2006/customXml" ds:itemID="{F208D3EF-957F-4831-A176-C245A79FC715}">
  <ds:schemaRefs/>
</ds:datastoreItem>
</file>

<file path=customXml/itemProps18.xml><?xml version="1.0" encoding="utf-8"?>
<ds:datastoreItem xmlns:ds="http://schemas.openxmlformats.org/officeDocument/2006/customXml" ds:itemID="{9A5101DA-7A55-427B-9A98-09C33AD843C4}">
  <ds:schemaRefs/>
</ds:datastoreItem>
</file>

<file path=customXml/itemProps19.xml><?xml version="1.0" encoding="utf-8"?>
<ds:datastoreItem xmlns:ds="http://schemas.openxmlformats.org/officeDocument/2006/customXml" ds:itemID="{D4CE0C5A-1B8A-4A62-8B18-F0A82B3E7E6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Foglio2</vt:lpstr>
      <vt:lpstr>Sedi</vt:lpstr>
      <vt:lpstr>Docenti</vt:lpstr>
      <vt:lpstr>Corsi</vt:lpstr>
      <vt:lpstr>Maschera di ricerca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 Cuomo</dc:creator>
  <cp:lastModifiedBy>Mara Cuomo</cp:lastModifiedBy>
  <dcterms:created xsi:type="dcterms:W3CDTF">2023-03-30T10:29:20Z</dcterms:created>
  <dcterms:modified xsi:type="dcterms:W3CDTF">2023-03-30T11:38:55Z</dcterms:modified>
</cp:coreProperties>
</file>