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3ECD1924-12B1-4574-81F5-D1C584283566}" xr6:coauthVersionLast="47" xr6:coauthVersionMax="47" xr10:uidLastSave="{00000000-0000-0000-0000-000000000000}"/>
  <x:bookViews>
    <x:workbookView xWindow="-120" yWindow="-120" windowWidth="29040" windowHeight="15720" firstSheet="0" activeTab="7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s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0"/>
    <x:pivotCache cacheId="1" r:id="rId11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5" i="4"/>
  <x:c r="B5" i="4"/>
  <x:c r="C5" i="4"/>
  <x:c r="D5" i="4"/>
  <x:c r="E5" i="4"/>
  <x:c r="F5" i="4"/>
  <x:c r="G5" i="4"/>
  <x:c r="H5" i="4"/>
  <x:c r="B8" i="4"/>
  <x:c r="B10" i="4"/>
  <x:c r="B12" i="4"/>
  <x:c r="B14" i="4"/>
  <x:c r="B15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<x:sst xmlns:x="http://schemas.openxmlformats.org/spreadsheetml/2006/main">
  <x:si>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</x:si>
  <x:si>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</x:si>
  <x:si>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</x:si>
  <x:si>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</x:si>
  <x:si>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</x:si>
  <x:si>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</x:si>
  <x:si>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</x:si>
  <x:si>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</x:si>
  <x:si>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</x:si>
  <x:si>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</x:si>
  <x:si>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</x:si>
  <x:si>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</x:si>
  <x:si>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</x:si>
  <x:si>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</x:si>
  <x:si>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</x:si>
  <x:si>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</x:si>
  <x:si>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</x:si>
  <x:si>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/>
  </x:si>
  <x:si>
    <x:t>Efectivo</x:t>
  </x:si>
  <x:si>
    <x:t>30.00</x:t>
  </x:si>
  <x:si>
    <x:t>COCA COLA 1L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</x:si>
  <x:si>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</x:si>
  <x:si>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</x:si>
  <x:si>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</x:si>
  <x:si>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</x:si>
  <x:si>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</x:si>
  <x:si>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</x:si>
  <x:si>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</x:si>
  <x:si>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</x:si>
  <x:si>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</x:si>
  <x:si>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</x:si>
  <x:si>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-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</x:si>
  <x:si>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</x:si>
  <x:si>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</x:si>
  <x:si>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</x:si>
  <x:si>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</x:si>
  <x:si>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</x:si>
  <x:si>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</x:si>
  <x:si>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</x:si>
  <x:si>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Sucursal Centro</x:t>
  </x:si>
  <x:si>
    <x:t>SUCURSAL SELECCIONADA</x:t>
  </x:si>
  <x:si>
    <x:t>28/02/2025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</x:si>
  <x:si>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</x:si>
  <x:si>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</x:si>
  <x:si>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</x:si>
  <x:si>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</x:si>
  <x:si>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</x:si>
  <x:si>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</x:si>
  <x:si>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</x:si>
  <x:si>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</x:si>
  <x:si>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</x:si>
  <x:si>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</x:si>
  <x:si>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</x:si>
  <x:si>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</x:si>
  <x:si>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56</x:t>
  </x:si>
  <x:si>
    <x:t>19</x:t>
  </x:si>
  <x:si>
    <x:t>Orden Totalmente Pagada</x:t>
  </x:si>
  <x:si>
    <x:t>Admin Ejem</x:t>
  </x:si>
  <x:si>
    <x:t xml:space="preserve">CLIENTE  MOSTRADOR </x:t>
  </x:si>
  <x:si>
    <x:t>GANANACIAS DEL PERIODO</x:t>
  </x:si>
  <x:si>
    <x:t>27/03/2025 11:14:17 a. m.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</x:si>
  <x:si>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</x:si>
  <x:si>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</x:si>
  <x:si>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</x:si>
  <x:si>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</x:si>
  <x:si>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</x:si>
  <x:si>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</x:si>
  <x:si>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</x:si>
  <x:si>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</x:si>
  <x:si>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27/03/2025 11:15:46 a. m.</x:t>
  </x:si>
  <x:si>
    <x:t>Ajuste de Factura</x:t>
  </x:si>
  <x:si>
    <x:t>be2b849e-5772-49f9-81f8-7df85644b3d0</x:t>
  </x:si>
  <x:si>
    <x:t>27/03/2025 11:13:16 a. m.</x:t>
  </x:si>
  <x:si>
    <x:t>COMPRA INICIAL 27/03/2025 11:13:16 a. m.</x:t>
  </x:si>
  <x:si>
    <x:t>Almacen Central</x:t>
  </x:si>
  <x:si>
    <x:t>usrAdmin</x:t>
  </x:si>
  <x:si>
    <x:t>HNOS. JARQUIN</x:t>
  </x:si>
  <x:si>
    <x:t>02/04/2025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</x:si>
</x:sst>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9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quotePrefix="1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3" quotePrefix="1" applyNumberFormat="1" applyFill="0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8" applyNumberFormat="1" applyFill="1" applyBorder="1" applyAlignment="1" applyProtection="1">
      <x:protection locked="1" hidden="0"/>
    </x:xf>
    <x:xf numFmtId="0" fontId="8" fillId="6" borderId="6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7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5" xfId="0" applyFont="1" applyFill="1" applyBorder="1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8" borderId="0" xfId="0" applyFont="1" applyFill="1" applyAlignment="1">
      <x:alignment horizontal="left"/>
    </x:xf>
    <x:xf numFmtId="2" fontId="10" fillId="0" borderId="8" xfId="0" applyNumberFormat="1" applyFont="1" applyBorder="1"/>
    <x:xf numFmtId="0" fontId="6" fillId="9" borderId="0" xfId="0" applyFont="1" applyFill="1" applyAlignment="1">
      <x:alignment horizontal="left"/>
    </x:xf>
    <x:xf numFmtId="0" fontId="6" fillId="9" borderId="0" xfId="0" applyFont="1" applyFill="1"/>
    <x:xf numFmtId="0" fontId="6" fillId="9" borderId="0" xfId="0" applyFont="1" applyFill="1" applyAlignment="1">
      <x:alignment horizontal="center" vertical="center"/>
    </x:xf>
    <x:xf numFmtId="0" fontId="5" fillId="9" borderId="0" xfId="0" applyFont="1" applyFill="1" applyAlignment="1">
      <x:alignment horizontal="left"/>
    </x:xf>
    <x:xf numFmtId="0" fontId="5" fillId="9" borderId="0" xfId="0" applyFont="1" applyFill="1"/>
    <x:xf numFmtId="0" fontId="4" fillId="3" borderId="4" xfId="0" applyFont="1" applyFill="1" applyBorder="1" applyAlignment="1">
      <x:alignment horizontal="center"/>
    </x:xf>
    <x:xf numFmtId="0" fontId="0" fillId="2" borderId="4" xfId="0" applyFill="1" applyBorder="1" applyAlignment="1">
      <x:alignment horizontal="center"/>
    </x:xf>
    <x:xf numFmtId="2" fontId="11" fillId="0" borderId="7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ill="1" applyBorder="1"/>
    <x:xf numFmtId="0" fontId="0" fillId="2" borderId="3" xfId="0" applyFill="1" applyBorder="1" applyAlignment="1">
      <x:alignment horizontal="center"/>
    </x:xf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0" fillId="2" borderId="5" xfId="0" quotePrefix="1" applyFill="1" applyBorder="1"/>
    <x:xf numFmtId="0" fontId="0" fillId="2" borderId="3" xfId="0" quotePrefix="1" applyFill="1" applyBorder="1"/>
    <x:xf numFmtId="0" fontId="0" fillId="0" borderId="0" xfId="0" quotePrefix="1" applyAlignment="1">
      <x:alignment horizontal="center"/>
    </x:xf>
    <x:xf numFmtId="0" fontId="0" fillId="0" borderId="0" xfId="0" quotePrefix="1"/>
    <x:xf numFmtId="0" fontId="4" fillId="5" borderId="1" xfId="0" applyFont="1" applyFill="1" applyBorder="1" applyAlignment="1">
      <x:alignment horizontal="center"/>
    </x:xf>
    <x:xf numFmtId="0" fontId="4" fillId="5" borderId="7" xfId="0" applyFont="1" applyFill="1" applyBorder="1" applyAlignment="1">
      <x:alignment horizontal="center"/>
    </x:xf>
    <x:xf numFmtId="0" fontId="5" fillId="6" borderId="1" xfId="0" applyFont="1" applyFill="1" applyBorder="1" applyAlignment="1">
      <x:alignment horizontal="center"/>
    </x:xf>
    <x:xf numFmtId="2" fontId="11" fillId="0" borderId="1" xfId="0" applyNumberFormat="1" applyFont="1" applyBorder="1" applyAlignment="1">
      <x:alignment horizontal="center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7" fillId="5" borderId="1" xfId="0" applyFont="1" applyFill="1" applyBorder="1" applyAlignment="1">
      <x:alignment horizontal="center" vertical="center" wrapText="1"/>
    </x:xf>
    <x:xf numFmtId="0" fontId="8" fillId="6" borderId="1" xfId="0" applyFont="1" applyFill="1" applyBorder="1" applyAlignment="1">
      <x:alignment horizontal="center" vertical="center"/>
    </x:xf>
    <x:xf numFmtId="0" fontId="8" fillId="6" borderId="6" xfId="0" applyFont="1" applyFill="1" applyBorder="1" applyAlignment="1">
      <x:alignment horizontal="center" vertic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center" vertical="center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5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7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right style="thin">
          <x:color theme="4" tint="0.39997558519241921"/>
        </x:right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numFmt numFmtId="14" formatCode="M/d/yyyy"/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</x:dxf>
    <x:dxf>
      <x:font>
        <x:color theme="1"/>
        <x:scheme val="minor"/>
      </x:font>
    </x:dxf>
    <x:dxf>
      <x:fill>
        <x:patternFill patternType="solid">
          <x:fgColor auto="1"/>
          <x:bgColor theme="2" tint="-0.89999084444715716"/>
        </x:patternFill>
      </x:fill>
    </x:dxf>
    <x:dxf>
      <x:font>
        <x:sz val="12"/>
      </x:font>
    </x:dxf>
    <x:dxf>
      <x:font>
        <x:color theme="0"/>
      </x:font>
    </x:dxf>
    <x:dxf>
      <x:font>
        <x:b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NI"/>
              <a:t>Cantidad Comprada por Productos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NI"/>
              <a:t>Gasto en Compra por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180974</xdr:rowOff>
    </xdr:from>
    <xdr:to>
      <xdr:col>19</xdr:col>
      <xdr:colOff>609600</xdr:colOff>
      <xdr:row>86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86</xdr:row>
      <xdr:rowOff>123825</xdr:rowOff>
    </xdr:from>
    <xdr:to>
      <xdr:col>19</xdr:col>
      <xdr:colOff>609600</xdr:colOff>
      <xdr:row>116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4">
      <pivotArea dataOnly="0" labelOnly="1" outline="0" axis="axisValues" fieldPosition="0"/>
    </format>
    <format dxfId="25">
      <pivotArea dataOnly="0" labelOnly="1" fieldPosition="0">
        <references count="1">
          <reference field="1" count="0"/>
        </references>
      </pivotArea>
    </format>
    <format dxfId="26">
      <pivotArea grandRow="1" outline="0" collapsedLevelsAreSubtotals="1" fieldPosition="0"/>
    </format>
    <format dxfId="26">
      <pivotArea dataOnly="0" labelOnly="1" grandRow="1" outline="0" fieldPosition="0"/>
    </format>
    <format>
      <pivotArea grandRow="1" outline="0" collapsedLevelsAreSubtotals="1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18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9">
      <pivotArea grandRow="1" outline="0" collapsedLevelsAreSubtotals="1" fieldPosition="0"/>
    </format>
    <format dxfId="19">
      <pivotArea dataOnly="0" labelOnly="1" grandRow="1" outline="0" fieldPosition="0"/>
    </format>
    <format dxfId="20">
      <pivotArea dataOnly="0" labelOnly="1" fieldPosition="0">
        <references count="1">
          <reference field="1" count="0"/>
        </references>
      </pivotArea>
    </format>
    <format dxfId="15">
      <pivotArea collapsedLevelsAreSubtotals="1" fieldPosition="0">
        <references count="1">
          <reference field="1" count="0"/>
        </references>
      </pivotArea>
    </format>
    <format dxfId="21">
      <pivotArea field="1" type="button" dataOnly="0" labelOnly="1" outline="0" axis="axisRow" fieldPosition="0"/>
    </format>
    <format dxfId="21">
      <pivotArea dataOnly="0" labelOnly="1" grandRow="1" outline="0" fieldPosition="0"/>
    </format>
    <format dxfId="21">
      <pivotArea dataOnly="0" labelOnly="1" outline="0" axis="axisValues" fieldPosition="0"/>
    </format>
    <format dxfId="21">
      <pivotArea grandRow="1" outline="0" collapsedLevelsAreSubtotals="1" fieldPosition="0"/>
    </format>
    <format dxfId="2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2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3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2">
      <pivotArea grandRow="1" outline="0" collapsedLevelsAreSubtotals="1" fieldPosition="0"/>
    </format>
    <format dxfId="12">
      <pivotArea dataOnly="0" labelOnly="1" grandRow="1" outline="0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5">
      <pivotArea dataOnly="0" fieldPosition="0">
        <references count="1">
          <reference field="1" count="0"/>
        </references>
      </pivotArea>
    </format>
    <format dxfId="16">
      <pivotArea dataOnly="0" labelOnly="1" fieldPosition="0">
        <references count="1">
          <reference field="1" count="0"/>
        </references>
      </pivotArea>
    </format>
    <format dxfId="17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7">
      <pivotArea grandRow="1" outline="0" collapsedLevelsAreSubtotals="1" fieldPosition="0"/>
    </format>
    <format dxfId="17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4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5">
      <pivotArea field="1" type="button" dataOnly="0" labelOnly="1" outline="0" axis="axisRow" fieldPosition="0"/>
    </format>
    <format dxfId="15"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2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2">
      <pivotArea grandRow="1" outline="0" collapsedLevelsAreSubtotals="1" fieldPosition="0"/>
    </format>
    <format dxfId="12">
      <pivotArea dataOnly="0" labelOnly="1" grandRow="1" outline="0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3">
      <pivotArea dataOnly="0" labelOnly="1" grandRow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6">
      <pivotArea dataOnly="0" labelOnly="1" fieldPosition="0">
        <references count="1">
          <reference field="1" count="0"/>
        </references>
      </pivotArea>
    </format>
    <format dxfId="17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7">
      <pivotArea grandRow="1" outline="0" collapsedLevelsAreSubtotals="1" fieldPosition="0"/>
    </format>
    <format dxfId="17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3"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Q2" totalsRowShown="0">
  <x:autoFilter ref="A1:Q2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" totalsRowShown="0">
  <x:autoFilter ref="A1:E2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2" totalsRowShown="0">
  <x:autoFilter ref="A1:G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2" totalsRowShown="0">
  <x:autoFilter ref="A1:C2"/>
  <x:tableColumns count="3">
    <x:tableColumn id="1" name="Fecha" dataDxfId="4"/>
    <x:tableColumn id="2" name="Total" dataDxfId="4"/>
    <x:tableColumn id="3" name="Referencia" dataDxfId="5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2" totalsRowShown="0">
  <x:autoFilter ref="A1:C2"/>
  <x:tableColumns count="3">
    <x:tableColumn id="1" name="Fecha" dataDxfId="6"/>
    <x:tableColumn id="2" name="Total" dataDxfId="7"/>
    <x:tableColumn id="3" name="Referencia" dataDxfId="8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a4" displayName="Tabla4" ref="A1:F2" totalsRowShown="0">
  <x:autoFilter ref="A1:F2"/>
  <x:tableColumns count="6">
    <x:tableColumn id="1" name="Clave" dataDxfId="3"/>
    <x:tableColumn id="2" name="Fecha" dataDxfId="9"/>
    <x:tableColumn id="3" name="Total C$" dataDxfId="10"/>
    <x:tableColumn id="4" name="Descripción" dataDxfId="11"/>
    <x:tableColumn id="5" name="Almacén" dataDxfId="11"/>
    <x:tableColumn id="6" name="Usuario" dataDxfId="11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a5" displayName="Tabla5" ref="A1:E2" totalsRowShown="0">
  <x:autoFilter ref="A1:E2"/>
  <x:tableColumns count="5">
    <x:tableColumn id="1" name="Clave" dataDxfId="0"/>
    <x:tableColumn id="2" name="Producto" dataDxfId="11"/>
    <x:tableColumn id="3" name="Cantidad" dataDxfId="3"/>
    <x:tableColumn id="4" name="Costo Unitario" dataDxfId="3"/>
    <x:tableColumn id="5" name="SubTotal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62</x:v>
      </x:c>
      <x:c r="B2" s="0" t="s">
        <x:v>55</x:v>
      </x:c>
      <x:c r="C2" s="0" t="s">
        <x:v>54</x:v>
      </x:c>
      <x:c r="D2" s="2" t="s">
        <x:v>60</x:v>
      </x:c>
      <x:c r="E2" s="0" t="s">
        <x:v>58</x:v>
      </x:c>
      <x:c r="F2" s="0" t="s">
        <x:v>31</x:v>
      </x:c>
      <x:c r="G2" s="0" t="s">
        <x:v>57</x:v>
      </x:c>
      <x:c r="H2" s="0" t="s">
        <x:v>56</x:v>
      </x:c>
      <x:c r="I2" s="0">
        <x:v>30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30</x:v>
      </x:c>
      <x:c r="P2" s="3">
        <x:v>30</x:v>
      </x:c>
      <x:c r="Q2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5" customWidth="1"/>
    <x:col min="4" max="4" width="16" style="5" customWidth="1"/>
    <x:col min="5" max="5" width="19.285156" style="5" customWidth="1"/>
  </x:cols>
  <x:sheetData>
    <x:row r="1" spans="1:5" x14ac:dyDescent="0.25">
      <x:c r="A1" s="0" t="s">
        <x:v>2</x:v>
      </x:c>
      <x:c r="B1" s="0" t="s">
        <x:v>21</x:v>
      </x:c>
      <x:c r="C1" s="5" t="s">
        <x:v>22</x:v>
      </x:c>
      <x:c r="D1" s="5" t="s">
        <x:v>23</x:v>
      </x:c>
      <x:c r="E1" s="5" t="s">
        <x:v>8</x:v>
      </x:c>
    </x:row>
    <x:row r="2" spans="1:5">
      <x:c r="A2" s="0" t="s">
        <x:v>54</x:v>
      </x:c>
      <x:c r="B2" s="0" t="s">
        <x:v>20</x:v>
      </x:c>
      <x:c r="C2" s="5">
        <x:v>1</x:v>
      </x:c>
      <x:c r="D2" s="5">
        <x:v>30</x:v>
      </x:c>
      <x:c r="E2" s="5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54</x:v>
      </x:c>
      <x:c r="B2" s="0" t="s">
        <x:v>19</x:v>
      </x:c>
      <x:c r="C2" s="0">
        <x:v>40</x:v>
      </x:c>
      <x:c r="D2" s="0">
        <x:v>10</x:v>
      </x:c>
      <x:c r="E2" s="0">
        <x:v>0</x:v>
      </x:c>
      <x:c r="F2" s="0" t="s">
        <x:v>18</x:v>
      </x:c>
      <x:c r="G2" s="0" t="s">
        <x:v>17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B10" sqref="B10"/>
    </x:sheetView>
  </x:sheetViews>
  <x:sheetFormatPr baseColWidth="10" defaultColWidth="11.420625" defaultRowHeight="15" x14ac:dyDescent="0.25"/>
  <x:cols>
    <x:col min="1" max="1" width="35.710938" style="0" customWidth="1"/>
    <x:col min="2" max="2" width="63.425781" style="0" customWidth="1"/>
    <x:col min="3" max="3" width="19.710938" style="0" customWidth="1"/>
  </x:cols>
  <x:sheetData>
    <x:row r="1" spans="1:3" x14ac:dyDescent="0.25">
      <x:c r="A1" s="46" t="s">
        <x:v>3</x:v>
      </x:c>
      <x:c r="B1" s="46" t="s">
        <x:v>30</x:v>
      </x:c>
      <x:c r="C1" s="47" t="s">
        <x:v>29</x:v>
      </x:c>
    </x:row>
    <x:row r="2" spans="1:3">
      <x:c r="A2" s="48" t="s">
        <x:v>69</x:v>
      </x:c>
      <x:c r="B2" s="48">
        <x:v>100</x:v>
      </x:c>
      <x:c r="C2" s="49" t="s">
        <x:v>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397A07-2730-443E-A8D9-347D5AF0E6C3}" mc:Ignorable="x14ac xr xr2 xr3">
  <x:sheetPr>
    <x:outlinePr summaryBelow="1" summaryRight="1"/>
  </x:sheetPr>
  <x:dimension ref="A1:C2"/>
  <x:sheetViews>
    <x:sheetView workbookViewId="0">
      <x:selection activeCell="A3" sqref="A3"/>
    </x:sheetView>
  </x:sheetViews>
  <x:sheetFormatPr baseColWidth="10" defaultColWidth="11.420625" defaultRowHeight="15" x14ac:dyDescent="0.25"/>
  <x:cols>
    <x:col min="1" max="1" width="32.855469" style="0" customWidth="1"/>
    <x:col min="2" max="2" width="26.140625" style="0" customWidth="1"/>
    <x:col min="3" max="3" width="62.570312" style="0" customWidth="1"/>
    <x:col min="4" max="4" width="35.570312" style="0" customWidth="1"/>
  </x:cols>
  <x:sheetData>
    <x:row r="1" spans="1:4" x14ac:dyDescent="0.25">
      <x:c r="A1" s="50" t="s">
        <x:v>3</x:v>
      </x:c>
      <x:c r="B1" s="51" t="s">
        <x:v>30</x:v>
      </x:c>
      <x:c r="C1" s="50" t="s">
        <x:v>29</x:v>
      </x:c>
    </x:row>
    <x:row r="2" spans="1:4" x14ac:dyDescent="0.25">
      <x:c r="A2" s="52"/>
      <x:c r="B2" s="53">
        <x:v>0</x:v>
      </x:c>
      <x:c r="C2" s="5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BB60B3-3C63-44D3-BAC3-719C2800875E}" mc:Ignorable="x14ac xr xr2 xr3">
  <x:sheetPr>
    <x:outlinePr summaryBelow="1" summaryRight="1"/>
  </x:sheetPr>
  <x:dimension ref="A1:F2"/>
  <x:sheetViews>
    <x:sheetView workbookViewId="0">
      <x:selection activeCell="F3" sqref="F3"/>
    </x:sheetView>
  </x:sheetViews>
  <x:sheetFormatPr baseColWidth="10" defaultColWidth="11.420625" defaultRowHeight="15" x14ac:dyDescent="0.25"/>
  <x:cols>
    <x:col min="1" max="1" width="24.570312" style="0" customWidth="1"/>
    <x:col min="2" max="2" width="31.425781" style="0" customWidth="1"/>
    <x:col min="3" max="3" width="54.570312" style="0" customWidth="1"/>
    <x:col min="4" max="4" width="50.140625" style="0" customWidth="1"/>
    <x:col min="5" max="5" width="36" style="0" customWidth="1"/>
    <x:col min="6" max="6" width="42" style="0" customWidth="1"/>
  </x:cols>
  <x:sheetData>
    <x:row r="1" spans="1:6" x14ac:dyDescent="0.25">
      <x:c r="A1" s="0" t="s">
        <x:v>32</x:v>
      </x:c>
      <x:c r="B1" s="0" t="s">
        <x:v>3</x:v>
      </x:c>
      <x:c r="C1" s="5" t="s">
        <x:v>33</x:v>
      </x:c>
      <x:c r="D1" s="0" t="s">
        <x:v>34</x:v>
      </x:c>
      <x:c r="E1" s="0" t="s">
        <x:v>35</x:v>
      </x:c>
      <x:c r="F1" s="0" t="s">
        <x:v>36</x:v>
      </x:c>
    </x:row>
    <x:row r="2" spans="1:6">
      <x:c r="A2" s="5" t="s">
        <x:v>71</x:v>
      </x:c>
      <x:c r="B2" s="6" t="s">
        <x:v>72</x:v>
      </x:c>
      <x:c r="C2" s="34">
        <x:v>2000</x:v>
      </x:c>
      <x:c r="D2" s="35" t="s">
        <x:v>73</x:v>
      </x:c>
      <x:c r="E2" s="35" t="s">
        <x:v>74</x:v>
      </x:c>
      <x:c r="F2" s="35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9DCC08-7F74-4359-95F0-44F1CEC0A534}" mc:Ignorable="x14ac xr xr2 xr3">
  <x:sheetPr>
    <x:outlinePr summaryBelow="1" summaryRight="1"/>
  </x:sheetPr>
  <x:dimension ref="A1:E2"/>
  <x:sheetViews>
    <x:sheetView workbookViewId="0">
      <x:selection activeCell="E3" sqref="E3"/>
    </x:sheetView>
  </x:sheetViews>
  <x:sheetFormatPr baseColWidth="10" defaultColWidth="11.420625" defaultRowHeight="15" x14ac:dyDescent="0.25"/>
  <x:cols>
    <x:col min="1" max="1" width="25.140625" style="0" customWidth="1"/>
    <x:col min="2" max="2" width="35.855469" style="0" customWidth="1"/>
    <x:col min="3" max="3" width="19.425781" style="0" customWidth="1"/>
    <x:col min="4" max="4" width="26.710938" style="0" customWidth="1"/>
    <x:col min="5" max="5" width="24" style="0" customWidth="1"/>
  </x:cols>
  <x:sheetData>
    <x:row r="1" spans="1:5" x14ac:dyDescent="0.25">
      <x:c r="A1" s="0" t="s">
        <x:v>32</x:v>
      </x:c>
      <x:c r="B1" s="0" t="s">
        <x:v>21</x:v>
      </x:c>
      <x:c r="C1" s="5" t="s">
        <x:v>22</x:v>
      </x:c>
      <x:c r="D1" s="5" t="s">
        <x:v>37</x:v>
      </x:c>
      <x:c r="E1" s="5" t="s">
        <x:v>8</x:v>
      </x:c>
    </x:row>
    <x:row r="2" spans="1:5">
      <x:c r="A2" s="0" t="s">
        <x:v>71</x:v>
      </x:c>
      <x:c r="B2" s="35" t="s">
        <x:v>20</x:v>
      </x:c>
      <x:c r="C2" s="5">
        <x:v>30</x:v>
      </x:c>
      <x:c r="D2" s="5">
        <x:v>66.67</x:v>
      </x:c>
      <x:c r="E2" s="5">
        <x:v>2000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J17"/>
  <x:sheetViews>
    <x:sheetView tabSelected="1" zoomScale="85" zoomScaleNormal="85" workbookViewId="0">
      <x:selection activeCell="B20" sqref="B20"/>
    </x:sheetView>
  </x:sheetViews>
  <x:sheetFormatPr baseColWidth="10" defaultColWidth="11.420625" defaultRowHeight="15" x14ac:dyDescent="0.25"/>
  <x:cols>
    <x:col min="1" max="1" width="33.285156" style="0" customWidth="1"/>
    <x:col min="2" max="2" width="55.285156" style="0" customWidth="1"/>
    <x:col min="3" max="3" width="29" style="0" customWidth="1"/>
    <x:col min="4" max="4" width="36.285156" style="0" customWidth="1"/>
    <x:col min="5" max="5" width="33.710938" style="0" customWidth="1"/>
    <x:col min="6" max="6" width="37.855469" style="0" customWidth="1"/>
    <x:col min="7" max="7" width="39.425781" style="0" customWidth="1"/>
    <x:col min="8" max="8" width="48" style="0" customWidth="1"/>
    <x:col min="9" max="9" width="42.710938" style="0" customWidth="1"/>
    <x:col min="10" max="10" width="37.425781" style="0" customWidth="1"/>
  </x:cols>
  <x:sheetData>
    <x:row r="1" spans="1:10" ht="48" customHeight="1" x14ac:dyDescent="0.25">
      <x:c r="A1" s="55" t="s">
        <x:v>38</x:v>
      </x:c>
      <x:c r="B1" s="55"/>
      <x:c r="C1" s="45" t="s">
        <x:v>76</x:v>
      </x:c>
      <x:c r="D1" s="45"/>
      <x:c r="E1" s="45"/>
      <x:c r="F1" s="45"/>
      <x:c r="G1" s="45"/>
      <x:c r="H1" s="45"/>
      <x:c r="I1" s="56"/>
      <x:c r="J1" s="56"/>
    </x:row>
    <x:row r="2" spans="1:10" ht="26.25" customHeight="1" x14ac:dyDescent="0.25">
      <x:c r="A2" s="56" t="s">
        <x:v>40</x:v>
      </x:c>
      <x:c r="B2" s="40" t="s">
        <x:v>39</x:v>
      </x:c>
      <x:c r="C2" s="40"/>
      <x:c r="D2" s="40"/>
      <x:c r="E2" s="56" t="s">
        <x:v>42</x:v>
      </x:c>
      <x:c r="F2" s="9" t="s">
        <x:v>41</x:v>
      </x:c>
      <x:c r="G2" s="56" t="s">
        <x:v>43</x:v>
      </x:c>
      <x:c r="H2" s="9" t="s">
        <x:v>77</x:v>
      </x:c>
      <x:c r="I2" s="56"/>
      <x:c r="J2" s="56"/>
    </x:row>
    <x:row r="3" spans="1:10" ht="28.5" customHeight="1" x14ac:dyDescent="0.25">
      <x:c r="A3" s="57" t="s">
        <x:v>44</x:v>
      </x:c>
      <x:c r="B3" s="57"/>
      <x:c r="C3" s="57"/>
      <x:c r="D3" s="57"/>
      <x:c r="E3" s="57"/>
      <x:c r="F3" s="57"/>
      <x:c r="G3" s="57"/>
      <x:c r="H3" s="57"/>
      <x:c r="I3" s="56"/>
      <x:c r="J3" s="56"/>
    </x:row>
    <x:row r="4" spans="1:10" ht="21" customHeight="1" x14ac:dyDescent="0.35">
      <x:c r="A4" s="58" t="s">
        <x:v>45</x:v>
      </x:c>
      <x:c r="B4" s="58" t="s">
        <x:v>46</x:v>
      </x:c>
      <x:c r="C4" s="58" t="s">
        <x:v>47</x:v>
      </x:c>
      <x:c r="D4" s="58" t="s">
        <x:v>48</x:v>
      </x:c>
      <x:c r="E4" s="58" t="s">
        <x:v>49</x:v>
      </x:c>
      <x:c r="F4" s="58" t="s">
        <x:v>50</x:v>
      </x:c>
      <x:c r="G4" s="58" t="s">
        <x:v>51</x:v>
      </x:c>
      <x:c r="H4" s="58" t="s">
        <x:v>52</x:v>
      </x:c>
      <x:c r="I4" s="56"/>
      <x:c r="J4" s="56"/>
    </x:row>
    <x:row r="5" spans="1:10" ht="21" customHeight="1" x14ac:dyDescent="0.35">
      <x:c r="A5" s="11">
        <x:f>SUM(Tabla1[TotalColocado])</x:f>
      </x:c>
      <x:c r="B5" s="11">
        <x:f>SUM(Tabla1[PagadoCliente])</x:f>
      </x:c>
      <x:c r="C5" s="13">
        <x:f>SUM(Tabla1[DGI(2%)])</x:f>
      </x:c>
      <x:c r="D5" s="13">
        <x:f>SUM(Tabla1[Alcaldia(1%)])</x:f>
      </x:c>
      <x:c r="E5" s="13">
        <x:f>SUM(Tabla1[IVA])</x:f>
      </x:c>
      <x:c r="F5" s="13">
        <x:f>SUM(Tabla1[Descuento])</x:f>
      </x:c>
      <x:c r="G5" s="11">
        <x:f>SUM(Tabla1[Credito])</x:f>
      </x:c>
      <x:c r="H5" s="11">
        <x:f>SUM(Tabla3[CobroTarjeta])</x:f>
      </x:c>
      <x:c r="I5" s="56"/>
      <x:c r="J5" s="56"/>
    </x:row>
    <x:row r="6" spans="1:10" ht="29.25" customHeight="1" x14ac:dyDescent="0.25">
      <x:c r="A6" s="59" t="s">
        <x:v>53</x:v>
      </x:c>
      <x:c r="B6" s="59"/>
    </x:row>
    <x:row r="7" spans="1:10" x14ac:dyDescent="0.25">
      <x:c r="A7" s="60" t="s">
        <x:v>59</x:v>
      </x:c>
      <x:c r="B7" s="61"/>
    </x:row>
    <x:row r="8" spans="1:10" ht="22.5" customHeight="1" x14ac:dyDescent="0.3">
      <x:c r="A8" s="62" t="s">
        <x:v>61</x:v>
      </x:c>
      <x:c r="B8" s="21">
        <x:f>B5</x:f>
      </x:c>
    </x:row>
    <x:row r="9" spans="1:10" x14ac:dyDescent="0.25">
      <x:c r="A9" s="60" t="s">
        <x:v>63</x:v>
      </x:c>
      <x:c r="B9" s="61"/>
    </x:row>
    <x:row r="10" spans="1:10" ht="20.25" customHeight="1" x14ac:dyDescent="0.3">
      <x:c r="A10" s="62" t="s">
        <x:v>64</x:v>
      </x:c>
      <x:c r="B10" s="22">
        <x:f>SUM(Tabla6[Total])</x:f>
      </x:c>
    </x:row>
    <x:row r="11" spans="1:10" x14ac:dyDescent="0.25">
      <x:c r="A11" s="63" t="s">
        <x:v>65</x:v>
      </x:c>
      <x:c r="B11" s="63"/>
    </x:row>
    <x:row r="12" spans="1:10" ht="20.25" customHeight="1" x14ac:dyDescent="0.3">
      <x:c r="A12" s="62" t="s">
        <x:v>66</x:v>
      </x:c>
      <x:c r="B12" s="22">
        <x:f>SUM(Tabla7[Total])</x:f>
      </x:c>
    </x:row>
    <x:row r="13" spans="1:10" ht="17.25" customHeight="1" x14ac:dyDescent="0.25">
      <x:c r="A13" s="63" t="s">
        <x:v>67</x:v>
      </x:c>
      <x:c r="B13" s="63"/>
    </x:row>
    <x:row r="14" spans="1:10" ht="21" customHeight="1" x14ac:dyDescent="0.3">
      <x:c r="A14" s="62" t="s">
        <x:v>64</x:v>
      </x:c>
      <x:c r="B14" s="22">
        <x:f>SUM(Tabla4[Total C$])</x:f>
      </x:c>
    </x:row>
    <x:row r="15" spans="1:10" x14ac:dyDescent="0.25">
      <x:c r="A15" s="64" t="s">
        <x:v>68</x:v>
      </x:c>
      <x:c r="B15" s="39">
        <x:f>B8+B10-B12-B14</x:f>
      </x:c>
    </x:row>
    <x:row r="16" spans="1:10" x14ac:dyDescent="0.25">
      <x:c r="A16" s="64"/>
      <x:c r="B16" s="40"/>
    </x:row>
    <x:row r="17" spans="1:10" x14ac:dyDescent="0.25">
      <x:c r="A17" s="64"/>
      <x:c r="B17" s="40"/>
    </x:row>
  </x:sheetData>
  <x:mergeCells count="11">
    <x:mergeCell ref="A1:B1"/>
    <x:mergeCell ref="C1:H1"/>
    <x:mergeCell ref="B2:D2"/>
    <x:mergeCell ref="A3:H3"/>
    <x:mergeCell ref="A6:B6"/>
    <x:mergeCell ref="A7:B7"/>
    <x:mergeCell ref="A9:B9"/>
    <x:mergeCell ref="A11:B11"/>
    <x:mergeCell ref="A13:B13"/>
    <x:mergeCell ref="A15:A17"/>
    <x:mergeCell ref="B15:B1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5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0FBD9A-694B-44D9-AAE9-4538A8EF2D2B}" mc:Ignorable="x14ac xr xr2 xr3">
  <x:sheetPr>
    <x:outlinePr summaryBelow="1" summaryRight="1"/>
  </x:sheetPr>
  <x:dimension ref="A1"/>
  <x:sheetViews>
    <x:sheetView workbookViewId="0">
      <x:selection activeCell="V86" sqref="V86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Gastos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Gastos!Print_Area</vt:lpstr>
      <vt:lpstr>Otros Gastos!Print_Titles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2025-03-22T21:58:03.0000000Z</dcterms:modified>
</coreProperties>
</file>