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E15" i="1"/>
  <c r="E12" i="1"/>
  <c r="E13" i="1"/>
  <c r="E14" i="1"/>
  <c r="E11" i="1"/>
  <c r="C3" i="1"/>
  <c r="C4" i="1"/>
  <c r="C7" i="1"/>
  <c r="C6" i="1"/>
  <c r="C5" i="1"/>
</calcChain>
</file>

<file path=xl/sharedStrings.xml><?xml version="1.0" encoding="utf-8"?>
<sst xmlns="http://schemas.openxmlformats.org/spreadsheetml/2006/main" count="12" uniqueCount="12">
  <si>
    <t>№, п/п</t>
  </si>
  <si>
    <t>Iн, А</t>
  </si>
  <si>
    <t>Uн, В</t>
  </si>
  <si>
    <t>Т, К</t>
  </si>
  <si>
    <t>Iо, мА</t>
  </si>
  <si>
    <t>x=1/T</t>
  </si>
  <si>
    <t>y=ln(Iо/Т^2)</t>
  </si>
  <si>
    <t>Eт</t>
  </si>
  <si>
    <t>d</t>
  </si>
  <si>
    <t>l</t>
  </si>
  <si>
    <t>S</t>
  </si>
  <si>
    <t>сигма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</si>
</sst>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F11" sqref="F11"/>
    </sheetView>
  </sheetViews>
  <sheetFormatPr defaultRowHeight="15" x14ac:dyDescent="0.25"/>
  <cols>
    <col min="2" max="2" width="7.28515625" bestFit="1" customWidth="1"/>
    <col min="3" max="3" width="5" bestFit="1" customWidth="1"/>
    <col min="4" max="4" width="5.5703125" bestFit="1" customWidth="1"/>
    <col min="5" max="5" width="7.5703125" bestFit="1" customWidth="1"/>
    <col min="6" max="6" width="6.42578125" bestFit="1" customWidth="1"/>
    <col min="7" max="7" width="7.5703125" bestFit="1" customWidth="1"/>
    <col min="8" max="8" width="11.7109375" bestFit="1" customWidth="1"/>
  </cols>
  <sheetData>
    <row r="3" spans="2:8" x14ac:dyDescent="0.25">
      <c r="B3" t="s">
        <v>7</v>
      </c>
      <c r="C3">
        <f>0.29</f>
        <v>0.28999999999999998</v>
      </c>
    </row>
    <row r="4" spans="2:8" x14ac:dyDescent="0.25">
      <c r="B4" t="s">
        <v>11</v>
      </c>
      <c r="C4">
        <f>0.29*10^(-8)</f>
        <v>2.8999999999999999E-9</v>
      </c>
    </row>
    <row r="5" spans="2:8" x14ac:dyDescent="0.25">
      <c r="B5" t="s">
        <v>8</v>
      </c>
      <c r="C5">
        <f>0.11*10^-3</f>
        <v>1.1E-4</v>
      </c>
    </row>
    <row r="6" spans="2:8" x14ac:dyDescent="0.25">
      <c r="B6" t="s">
        <v>9</v>
      </c>
      <c r="C6">
        <f>32*10^-3</f>
        <v>3.2000000000000001E-2</v>
      </c>
    </row>
    <row r="7" spans="2:8" x14ac:dyDescent="0.25">
      <c r="B7" t="s">
        <v>10</v>
      </c>
      <c r="C7">
        <f>PI()*C5*C6</f>
        <v>1.1058406140636072E-5</v>
      </c>
    </row>
    <row r="10" spans="2:8" x14ac:dyDescent="0.25"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  <row r="11" spans="2:8" x14ac:dyDescent="0.25">
      <c r="B11" s="1">
        <v>1</v>
      </c>
      <c r="C11" s="1">
        <v>1.3</v>
      </c>
      <c r="D11" s="2">
        <v>2.75</v>
      </c>
      <c r="E11" s="2">
        <f>((C11*D11)/($C$3*$C$4*$C$7))^0.25</f>
        <v>4427.8905625489997</v>
      </c>
      <c r="F11" s="1"/>
      <c r="G11" s="4">
        <f>1/E11</f>
        <v>2.2584117332482827E-4</v>
      </c>
      <c r="H11" s="1"/>
    </row>
    <row r="12" spans="2:8" x14ac:dyDescent="0.25">
      <c r="B12" s="1">
        <v>2</v>
      </c>
      <c r="C12" s="1">
        <v>1.4</v>
      </c>
      <c r="D12" s="2">
        <v>3.2</v>
      </c>
      <c r="E12" s="2">
        <f t="shared" ref="E12:E15" si="0">((C12*D12)/($C$3*$C$4*$C$7))^0.25</f>
        <v>4684.8681263645813</v>
      </c>
      <c r="F12" s="1"/>
      <c r="G12" s="4">
        <f t="shared" ref="G12:G15" si="1">1/E12</f>
        <v>2.1345318011672438E-4</v>
      </c>
      <c r="H12" s="1"/>
    </row>
    <row r="13" spans="2:8" x14ac:dyDescent="0.25">
      <c r="B13" s="1">
        <v>3</v>
      </c>
      <c r="C13" s="1">
        <v>1.5</v>
      </c>
      <c r="D13" s="2">
        <v>3.6</v>
      </c>
      <c r="E13" s="2">
        <f t="shared" si="0"/>
        <v>4908.8109528939167</v>
      </c>
      <c r="F13" s="1"/>
      <c r="G13" s="4">
        <f t="shared" si="1"/>
        <v>2.0371532120430608E-4</v>
      </c>
      <c r="H13" s="1"/>
    </row>
    <row r="14" spans="2:8" x14ac:dyDescent="0.25">
      <c r="B14" s="1">
        <v>4</v>
      </c>
      <c r="C14" s="1">
        <v>1.6</v>
      </c>
      <c r="D14" s="2">
        <v>4.0999999999999996</v>
      </c>
      <c r="E14" s="2">
        <f t="shared" si="0"/>
        <v>5153.5183510136803</v>
      </c>
      <c r="F14" s="1"/>
      <c r="G14" s="4">
        <f t="shared" si="1"/>
        <v>1.9404219251558565E-4</v>
      </c>
      <c r="H14" s="1"/>
    </row>
    <row r="15" spans="2:8" x14ac:dyDescent="0.25">
      <c r="B15" s="1">
        <v>5</v>
      </c>
      <c r="C15" s="1">
        <v>1.7</v>
      </c>
      <c r="D15" s="2">
        <v>4.55</v>
      </c>
      <c r="E15" s="2">
        <f>((C15*D15)/($C$3*$C$4*$C$7))^0.25</f>
        <v>5370.2307437534319</v>
      </c>
      <c r="F15" s="1"/>
      <c r="G15" s="4">
        <f t="shared" si="1"/>
        <v>1.8621173795244913E-4</v>
      </c>
      <c r="H15" s="1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2015-03-24T17:47:25Z</dcterms:modified>
</cp:coreProperties>
</file>