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594"/>
  </bookViews>
  <sheets>
    <sheet name="Feuil1" sheetId="1" r:id="rId1"/>
    <sheet name="Feuil2" sheetId="2" r:id="rId2"/>
    <sheet name="Feuil3" sheetId="3" r:id="rId3"/>
  </sheets>
  <calcPr calcId="14562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W35" i="1" l="1"/>
  <c r="AU35" i="1"/>
  <c r="AW34" i="1"/>
  <c r="AU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AW33" i="1"/>
  <c r="AU33" i="1"/>
  <c r="AW32" i="1"/>
  <c r="AU32" i="1"/>
  <c r="AW31" i="1"/>
  <c r="AU31" i="1"/>
  <c r="AW30" i="1"/>
  <c r="AU30" i="1"/>
  <c r="AW29" i="1"/>
  <c r="AU29" i="1"/>
  <c r="AR29" i="1"/>
  <c r="AW28" i="1"/>
  <c r="AU28" i="1"/>
  <c r="AR28" i="1"/>
  <c r="AW27" i="1"/>
  <c r="AU27" i="1"/>
  <c r="AR27" i="1"/>
  <c r="AW26" i="1"/>
  <c r="AU26" i="1"/>
  <c r="AR26" i="1"/>
  <c r="AW25" i="1"/>
  <c r="AU25" i="1"/>
  <c r="AR25" i="1"/>
  <c r="AW24" i="1"/>
  <c r="AU24" i="1"/>
  <c r="AR24" i="1"/>
  <c r="AW23" i="1"/>
  <c r="AU23" i="1"/>
  <c r="AR23" i="1"/>
  <c r="AW22" i="1"/>
  <c r="AU22" i="1"/>
  <c r="AR22" i="1"/>
  <c r="AW21" i="1"/>
  <c r="AU21" i="1"/>
  <c r="AR21" i="1"/>
  <c r="AW20" i="1"/>
  <c r="AU20" i="1"/>
  <c r="AR20" i="1"/>
  <c r="AW19" i="1"/>
  <c r="AU19" i="1"/>
  <c r="AR19" i="1"/>
  <c r="AW18" i="1"/>
  <c r="AU18" i="1"/>
  <c r="AR18" i="1"/>
  <c r="AW17" i="1"/>
  <c r="AU17" i="1"/>
  <c r="AR17" i="1"/>
  <c r="AW16" i="1"/>
  <c r="AU16" i="1"/>
  <c r="AR16" i="1"/>
  <c r="AW15" i="1"/>
  <c r="AU15" i="1"/>
  <c r="AR15" i="1"/>
  <c r="AW14" i="1"/>
  <c r="AU14" i="1"/>
  <c r="AR14" i="1"/>
  <c r="AW13" i="1"/>
  <c r="AU13" i="1"/>
  <c r="AR13" i="1"/>
  <c r="AW12" i="1"/>
  <c r="AU12" i="1"/>
  <c r="AR12" i="1"/>
  <c r="AW11" i="1"/>
  <c r="AU11" i="1"/>
  <c r="AR11" i="1"/>
  <c r="AW10" i="1"/>
  <c r="AU10" i="1"/>
  <c r="AR10" i="1"/>
  <c r="AW9" i="1"/>
  <c r="AU9" i="1"/>
  <c r="AR9" i="1"/>
  <c r="AW8" i="1"/>
  <c r="AU8" i="1"/>
  <c r="AR8" i="1"/>
  <c r="AW7" i="1"/>
  <c r="AU7" i="1"/>
  <c r="AR7" i="1"/>
  <c r="AW6" i="1"/>
  <c r="AU6" i="1"/>
  <c r="AR6" i="1"/>
  <c r="AY5" i="1"/>
  <c r="AW5" i="1"/>
  <c r="AU5" i="1"/>
  <c r="AR5" i="1"/>
  <c r="AW4" i="1"/>
  <c r="AU4" i="1"/>
  <c r="AR4" i="1"/>
</calcChain>
</file>

<file path=xl/sharedStrings.xml><?xml version="1.0" encoding="utf-8"?>
<sst xmlns="http://schemas.openxmlformats.org/spreadsheetml/2006/main" count="220" uniqueCount="90">
  <si>
    <t>Opcodes</t>
  </si>
  <si>
    <t>imm</t>
  </si>
  <si>
    <t>weReg</t>
  </si>
  <si>
    <t>ramOp</t>
  </si>
  <si>
    <t>weRamOp</t>
  </si>
  <si>
    <t>jzOp</t>
  </si>
  <si>
    <t>jnzOp</t>
  </si>
  <si>
    <t>branchOp</t>
  </si>
  <si>
    <t>addOp</t>
  </si>
  <si>
    <t>subOp</t>
  </si>
  <si>
    <t>compOp</t>
  </si>
  <si>
    <t>ltOp</t>
  </si>
  <si>
    <t>eqOp</t>
  </si>
  <si>
    <t>negOp</t>
  </si>
  <si>
    <t>shiftOp</t>
  </si>
  <si>
    <t>lrOp</t>
  </si>
  <si>
    <t>movOp</t>
  </si>
  <si>
    <t>orOp</t>
  </si>
  <si>
    <t>xorOp</t>
  </si>
  <si>
    <t>andOp</t>
  </si>
  <si>
    <t>mulOp ?</t>
  </si>
  <si>
    <t>?</t>
  </si>
  <si>
    <t>R1</t>
  </si>
  <si>
    <t>R2</t>
  </si>
  <si>
    <t>Bits</t>
  </si>
  <si>
    <t>CODE HEXADECIMAL OPCODE</t>
  </si>
  <si>
    <t>CODE HEXADECIMAL REG1</t>
  </si>
  <si>
    <t>CODE HEXADECIMAL REG2</t>
  </si>
  <si>
    <t>CODE HEXA IMM</t>
  </si>
  <si>
    <t>Opérations :</t>
  </si>
  <si>
    <t>TOUS LES RESULTATS VONT DANS R1</t>
  </si>
  <si>
    <t>add</t>
  </si>
  <si>
    <t>R1 + R2</t>
  </si>
  <si>
    <t>IMM</t>
  </si>
  <si>
    <t>sub</t>
  </si>
  <si>
    <t>R1 - R2</t>
  </si>
  <si>
    <t>CODE</t>
  </si>
  <si>
    <t>sll</t>
  </si>
  <si>
    <t>R1 lsl R2</t>
  </si>
  <si>
    <t>NB : ne prend en compte que les 5 premiers bits de R2</t>
  </si>
  <si>
    <t>srl</t>
  </si>
  <si>
    <t>R1 lsr R2</t>
  </si>
  <si>
    <t>and</t>
  </si>
  <si>
    <t>R1 and R2</t>
  </si>
  <si>
    <t>or</t>
  </si>
  <si>
    <t>R1 or R2</t>
  </si>
  <si>
    <t>xor</t>
  </si>
  <si>
    <t>R1 xor R2</t>
  </si>
  <si>
    <t>NOTE</t>
  </si>
  <si>
    <t>slt</t>
  </si>
  <si>
    <t>R1 &lt; R2</t>
  </si>
  <si>
    <t>Il suffit de sommer l’opcode, le registre 1, le registre 2, et éventuellement l’immediate pour obtenir l’instruction totale</t>
  </si>
  <si>
    <t>sle</t>
  </si>
  <si>
    <t>R1 ≤ R2</t>
  </si>
  <si>
    <t>seq</t>
  </si>
  <si>
    <t>R1 = R2</t>
  </si>
  <si>
    <t>sne</t>
  </si>
  <si>
    <t>R1 != R2</t>
  </si>
  <si>
    <t>mul</t>
  </si>
  <si>
    <t>R1 x R2</t>
  </si>
  <si>
    <t>move</t>
  </si>
  <si>
    <t>sw</t>
  </si>
  <si>
    <t>ram[R2] = R1</t>
  </si>
  <si>
    <t>NB : ne prend en compte que les 17 premiers bits de R2</t>
  </si>
  <si>
    <t>lw</t>
  </si>
  <si>
    <t>ram[R2]</t>
  </si>
  <si>
    <t>swi</t>
  </si>
  <si>
    <t>IMMEDIATE</t>
  </si>
  <si>
    <t>ram[imm] = R1</t>
  </si>
  <si>
    <t>lwi</t>
  </si>
  <si>
    <t>ram[imm]</t>
  </si>
  <si>
    <t>li</t>
  </si>
  <si>
    <t>j</t>
  </si>
  <si>
    <t xml:space="preserve"> pc = R1</t>
  </si>
  <si>
    <t>NB : ne prend en compte que les 17 premiers bits de R1</t>
  </si>
  <si>
    <t>jz</t>
  </si>
  <si>
    <t xml:space="preserve"> pc = R1 si zf = 1</t>
  </si>
  <si>
    <t>NB : prend en compte le flag de l’instruction précédente</t>
  </si>
  <si>
    <t>jnz</t>
  </si>
  <si>
    <t xml:space="preserve"> pc = R1 si zf = 0</t>
  </si>
  <si>
    <t>ji</t>
  </si>
  <si>
    <t xml:space="preserve"> pc = imm</t>
  </si>
  <si>
    <t>jzi</t>
  </si>
  <si>
    <t xml:space="preserve"> pc = imm si zf = 1</t>
  </si>
  <si>
    <t>jnzi</t>
  </si>
  <si>
    <t>beqi</t>
  </si>
  <si>
    <t xml:space="preserve"> pc = imm si R1=R2</t>
  </si>
  <si>
    <t>bnei</t>
  </si>
  <si>
    <t xml:space="preserve"> pc = imm si R1!=R2</t>
  </si>
  <si>
    <t>Poids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</si>
</sst>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35"/>
  <sheetViews>
    <sheetView tabSelected="1" topLeftCell="Q1" zoomScale="60" zoomScaleNormal="60" workbookViewId="0">
      <selection activeCell="AJ27" sqref="AJ27"/>
    </sheetView>
  </sheetViews>
  <sheetFormatPr baseColWidth="10" defaultColWidth="9.140625" defaultRowHeight="15" x14ac:dyDescent="0.25"/>
  <cols>
    <col min="1" max="2" width="10.28515625"/>
    <col min="3" max="3" width="13.28515625"/>
    <col min="4" max="37" width="10.28515625"/>
    <col min="38" max="38" width="17.42578125"/>
    <col min="39" max="43" width="10.28515625"/>
    <col min="44" max="44" width="13.28515625"/>
    <col min="45" max="1025" width="10.28515625"/>
  </cols>
  <sheetData>
    <row r="1" spans="1:51" x14ac:dyDescent="0.25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21</v>
      </c>
      <c r="Y1" t="s">
        <v>21</v>
      </c>
      <c r="Z1" t="s">
        <v>21</v>
      </c>
      <c r="AA1" t="s">
        <v>21</v>
      </c>
      <c r="AB1" t="s">
        <v>21</v>
      </c>
      <c r="AC1" s="7" t="s">
        <v>22</v>
      </c>
      <c r="AD1" s="7"/>
      <c r="AE1" s="7"/>
      <c r="AF1" s="7" t="s">
        <v>23</v>
      </c>
      <c r="AG1" s="7"/>
      <c r="AH1" s="7"/>
    </row>
    <row r="2" spans="1:51" ht="15" customHeight="1" x14ac:dyDescent="0.25">
      <c r="A2" t="s">
        <v>24</v>
      </c>
      <c r="C2">
        <v>0</v>
      </c>
      <c r="D2">
        <v>1</v>
      </c>
      <c r="E2">
        <v>2</v>
      </c>
      <c r="F2">
        <v>3</v>
      </c>
      <c r="G2">
        <v>4</v>
      </c>
      <c r="H2">
        <v>5</v>
      </c>
      <c r="I2">
        <v>6</v>
      </c>
      <c r="J2">
        <v>7</v>
      </c>
      <c r="K2">
        <v>8</v>
      </c>
      <c r="L2">
        <v>9</v>
      </c>
      <c r="M2">
        <v>10</v>
      </c>
      <c r="N2">
        <v>11</v>
      </c>
      <c r="O2">
        <v>12</v>
      </c>
      <c r="P2">
        <v>13</v>
      </c>
      <c r="Q2">
        <v>14</v>
      </c>
      <c r="R2">
        <v>15</v>
      </c>
      <c r="S2">
        <v>16</v>
      </c>
      <c r="T2">
        <v>17</v>
      </c>
      <c r="U2">
        <v>18</v>
      </c>
      <c r="V2">
        <v>19</v>
      </c>
      <c r="W2">
        <v>20</v>
      </c>
      <c r="X2">
        <v>21</v>
      </c>
      <c r="Y2">
        <v>22</v>
      </c>
      <c r="Z2">
        <v>23</v>
      </c>
      <c r="AA2">
        <v>24</v>
      </c>
      <c r="AB2">
        <v>25</v>
      </c>
      <c r="AC2">
        <v>26</v>
      </c>
      <c r="AD2">
        <v>27</v>
      </c>
      <c r="AE2">
        <v>28</v>
      </c>
      <c r="AF2">
        <v>29</v>
      </c>
      <c r="AG2">
        <v>30</v>
      </c>
      <c r="AH2">
        <v>31</v>
      </c>
      <c r="AR2" s="6" t="s">
        <v>25</v>
      </c>
      <c r="AS2" s="6"/>
      <c r="AT2" s="6" t="s">
        <v>26</v>
      </c>
      <c r="AU2" s="6"/>
      <c r="AV2" s="6" t="s">
        <v>27</v>
      </c>
      <c r="AW2" s="6"/>
      <c r="AX2" s="5" t="s">
        <v>28</v>
      </c>
      <c r="AY2" s="5"/>
    </row>
    <row r="3" spans="1:51" x14ac:dyDescent="0.25">
      <c r="A3" t="s">
        <v>29</v>
      </c>
      <c r="AL3" s="5" t="s">
        <v>30</v>
      </c>
      <c r="AM3" s="5"/>
      <c r="AN3" s="5"/>
      <c r="AO3" s="5"/>
      <c r="AR3" s="6"/>
      <c r="AS3" s="6"/>
      <c r="AT3" s="6"/>
      <c r="AU3" s="6"/>
      <c r="AV3" s="6"/>
      <c r="AW3" s="6"/>
      <c r="AX3" s="5"/>
      <c r="AY3" s="5"/>
    </row>
    <row r="4" spans="1:51" x14ac:dyDescent="0.25">
      <c r="A4" t="s">
        <v>31</v>
      </c>
      <c r="C4">
        <v>0</v>
      </c>
      <c r="D4">
        <v>1</v>
      </c>
      <c r="J4">
        <v>1</v>
      </c>
      <c r="K4">
        <v>0</v>
      </c>
      <c r="AC4" s="7" t="s">
        <v>22</v>
      </c>
      <c r="AD4" s="7"/>
      <c r="AE4" s="7"/>
      <c r="AF4" s="7" t="s">
        <v>23</v>
      </c>
      <c r="AG4" s="7"/>
      <c r="AH4" s="7"/>
      <c r="AI4" t="s">
        <v>31</v>
      </c>
      <c r="AJ4" t="s">
        <v>22</v>
      </c>
      <c r="AK4" t="s">
        <v>23</v>
      </c>
      <c r="AL4" t="s">
        <v>32</v>
      </c>
      <c r="AR4" t="str">
        <f t="shared" ref="AR4:AR29" si="0">DEC2HEX(SUMPRODUCT(C4:AB4,C$34:AB$34))</f>
        <v>41000000</v>
      </c>
      <c r="AT4">
        <v>0</v>
      </c>
      <c r="AU4" t="str">
        <f t="shared" ref="AU4:AU35" si="1">DEC2HEX(AT4 * 8)</f>
        <v>0</v>
      </c>
      <c r="AV4">
        <v>0</v>
      </c>
      <c r="AW4" t="str">
        <f t="shared" ref="AW4:AW35" si="2">DEC2HEX(AV4)</f>
        <v>0</v>
      </c>
      <c r="AX4" t="s">
        <v>33</v>
      </c>
      <c r="AY4">
        <v>1547845</v>
      </c>
    </row>
    <row r="5" spans="1:51" x14ac:dyDescent="0.25">
      <c r="A5" t="s">
        <v>34</v>
      </c>
      <c r="C5">
        <v>0</v>
      </c>
      <c r="D5">
        <v>1</v>
      </c>
      <c r="J5">
        <v>1</v>
      </c>
      <c r="K5">
        <v>1</v>
      </c>
      <c r="AC5" s="7" t="s">
        <v>22</v>
      </c>
      <c r="AD5" s="7"/>
      <c r="AE5" s="7"/>
      <c r="AF5" s="7" t="s">
        <v>23</v>
      </c>
      <c r="AG5" s="7"/>
      <c r="AH5" s="7"/>
      <c r="AI5" t="s">
        <v>34</v>
      </c>
      <c r="AJ5" t="s">
        <v>22</v>
      </c>
      <c r="AK5" t="s">
        <v>23</v>
      </c>
      <c r="AL5" t="s">
        <v>35</v>
      </c>
      <c r="AR5" t="str">
        <f t="shared" si="0"/>
        <v>41800000</v>
      </c>
      <c r="AT5">
        <v>1</v>
      </c>
      <c r="AU5" t="str">
        <f t="shared" si="1"/>
        <v>8</v>
      </c>
      <c r="AV5">
        <v>1</v>
      </c>
      <c r="AW5" t="str">
        <f t="shared" si="2"/>
        <v>1</v>
      </c>
      <c r="AX5" t="s">
        <v>36</v>
      </c>
      <c r="AY5" t="str">
        <f>DEC2HEX(AY4 * 2 ^ 6)</f>
        <v>5E79140</v>
      </c>
    </row>
    <row r="6" spans="1:51" x14ac:dyDescent="0.25">
      <c r="A6" t="s">
        <v>37</v>
      </c>
      <c r="C6">
        <v>0</v>
      </c>
      <c r="D6">
        <v>1</v>
      </c>
      <c r="P6">
        <v>1</v>
      </c>
      <c r="Q6">
        <v>0</v>
      </c>
      <c r="AC6" s="7" t="s">
        <v>22</v>
      </c>
      <c r="AD6" s="7"/>
      <c r="AE6" s="7"/>
      <c r="AF6" s="7" t="s">
        <v>23</v>
      </c>
      <c r="AG6" s="7"/>
      <c r="AH6" s="7"/>
      <c r="AI6" t="s">
        <v>37</v>
      </c>
      <c r="AJ6" t="s">
        <v>22</v>
      </c>
      <c r="AK6" t="s">
        <v>23</v>
      </c>
      <c r="AL6" t="s">
        <v>38</v>
      </c>
      <c r="AM6" s="5" t="s">
        <v>39</v>
      </c>
      <c r="AN6" s="5"/>
      <c r="AO6" s="5"/>
      <c r="AP6" s="5"/>
      <c r="AQ6" s="5"/>
      <c r="AR6" t="str">
        <f t="shared" si="0"/>
        <v>40040000</v>
      </c>
      <c r="AT6">
        <v>2</v>
      </c>
      <c r="AU6" t="str">
        <f t="shared" si="1"/>
        <v>10</v>
      </c>
      <c r="AV6">
        <v>2</v>
      </c>
      <c r="AW6" t="str">
        <f t="shared" si="2"/>
        <v>2</v>
      </c>
    </row>
    <row r="7" spans="1:51" x14ac:dyDescent="0.25">
      <c r="A7" t="s">
        <v>40</v>
      </c>
      <c r="C7">
        <v>0</v>
      </c>
      <c r="D7">
        <v>1</v>
      </c>
      <c r="P7">
        <v>1</v>
      </c>
      <c r="Q7">
        <v>1</v>
      </c>
      <c r="AC7" s="7" t="s">
        <v>22</v>
      </c>
      <c r="AD7" s="7"/>
      <c r="AE7" s="7"/>
      <c r="AF7" s="7" t="s">
        <v>23</v>
      </c>
      <c r="AG7" s="7"/>
      <c r="AH7" s="7"/>
      <c r="AI7" t="s">
        <v>40</v>
      </c>
      <c r="AJ7" t="s">
        <v>22</v>
      </c>
      <c r="AK7" t="s">
        <v>23</v>
      </c>
      <c r="AL7" t="s">
        <v>41</v>
      </c>
      <c r="AM7" s="5" t="s">
        <v>39</v>
      </c>
      <c r="AN7" s="5"/>
      <c r="AO7" s="5"/>
      <c r="AP7" s="5"/>
      <c r="AQ7" s="5"/>
      <c r="AR7" t="str">
        <f t="shared" si="0"/>
        <v>40060000</v>
      </c>
      <c r="AT7">
        <v>3</v>
      </c>
      <c r="AU7" t="str">
        <f t="shared" si="1"/>
        <v>18</v>
      </c>
      <c r="AV7">
        <v>3</v>
      </c>
      <c r="AW7" t="str">
        <f t="shared" si="2"/>
        <v>3</v>
      </c>
    </row>
    <row r="8" spans="1:51" x14ac:dyDescent="0.25">
      <c r="A8" t="s">
        <v>42</v>
      </c>
      <c r="C8">
        <v>0</v>
      </c>
      <c r="D8">
        <v>1</v>
      </c>
      <c r="S8">
        <v>0</v>
      </c>
      <c r="T8">
        <v>0</v>
      </c>
      <c r="U8">
        <v>1</v>
      </c>
      <c r="AC8" s="7" t="s">
        <v>22</v>
      </c>
      <c r="AD8" s="7"/>
      <c r="AE8" s="7"/>
      <c r="AF8" s="7" t="s">
        <v>23</v>
      </c>
      <c r="AG8" s="7"/>
      <c r="AH8" s="7"/>
      <c r="AI8" t="s">
        <v>42</v>
      </c>
      <c r="AJ8" t="s">
        <v>22</v>
      </c>
      <c r="AK8" t="s">
        <v>23</v>
      </c>
      <c r="AL8" t="s">
        <v>43</v>
      </c>
      <c r="AR8" t="str">
        <f t="shared" si="0"/>
        <v>40002000</v>
      </c>
      <c r="AT8">
        <v>4</v>
      </c>
      <c r="AU8" t="str">
        <f t="shared" si="1"/>
        <v>20</v>
      </c>
      <c r="AV8">
        <v>4</v>
      </c>
      <c r="AW8" t="str">
        <f t="shared" si="2"/>
        <v>4</v>
      </c>
    </row>
    <row r="9" spans="1:51" x14ac:dyDescent="0.25">
      <c r="A9" t="s">
        <v>44</v>
      </c>
      <c r="C9">
        <v>0</v>
      </c>
      <c r="D9">
        <v>1</v>
      </c>
      <c r="S9">
        <v>1</v>
      </c>
      <c r="T9">
        <v>0</v>
      </c>
      <c r="U9">
        <v>0</v>
      </c>
      <c r="AC9" s="7" t="s">
        <v>22</v>
      </c>
      <c r="AD9" s="7"/>
      <c r="AE9" s="7"/>
      <c r="AF9" s="7" t="s">
        <v>23</v>
      </c>
      <c r="AG9" s="7"/>
      <c r="AH9" s="7"/>
      <c r="AI9" t="s">
        <v>44</v>
      </c>
      <c r="AJ9" t="s">
        <v>22</v>
      </c>
      <c r="AK9" t="s">
        <v>23</v>
      </c>
      <c r="AL9" t="s">
        <v>45</v>
      </c>
      <c r="AR9" t="str">
        <f t="shared" si="0"/>
        <v>40008000</v>
      </c>
      <c r="AT9">
        <v>5</v>
      </c>
      <c r="AU9" t="str">
        <f t="shared" si="1"/>
        <v>28</v>
      </c>
      <c r="AV9">
        <v>5</v>
      </c>
      <c r="AW9" t="str">
        <f t="shared" si="2"/>
        <v>5</v>
      </c>
    </row>
    <row r="10" spans="1:51" ht="13.9" customHeight="1" x14ac:dyDescent="0.25">
      <c r="A10" t="s">
        <v>46</v>
      </c>
      <c r="C10">
        <v>0</v>
      </c>
      <c r="D10">
        <v>1</v>
      </c>
      <c r="S10">
        <v>0</v>
      </c>
      <c r="T10">
        <v>1</v>
      </c>
      <c r="U10">
        <v>0</v>
      </c>
      <c r="AC10" s="7" t="s">
        <v>22</v>
      </c>
      <c r="AD10" s="7"/>
      <c r="AE10" s="7"/>
      <c r="AF10" s="7" t="s">
        <v>23</v>
      </c>
      <c r="AG10" s="7"/>
      <c r="AH10" s="7"/>
      <c r="AI10" t="s">
        <v>46</v>
      </c>
      <c r="AJ10" t="s">
        <v>22</v>
      </c>
      <c r="AK10" t="s">
        <v>23</v>
      </c>
      <c r="AL10" t="s">
        <v>47</v>
      </c>
      <c r="AR10" t="str">
        <f t="shared" si="0"/>
        <v>40004000</v>
      </c>
      <c r="AT10">
        <v>6</v>
      </c>
      <c r="AU10" t="str">
        <f t="shared" si="1"/>
        <v>30</v>
      </c>
      <c r="AV10">
        <v>6</v>
      </c>
      <c r="AW10" t="str">
        <f t="shared" si="2"/>
        <v>6</v>
      </c>
      <c r="AX10" s="4" t="s">
        <v>48</v>
      </c>
      <c r="AY10" s="4"/>
    </row>
    <row r="11" spans="1:51" ht="13.9" customHeight="1" x14ac:dyDescent="0.25">
      <c r="A11" t="s">
        <v>49</v>
      </c>
      <c r="C11">
        <v>0</v>
      </c>
      <c r="D11">
        <v>1</v>
      </c>
      <c r="J11">
        <v>1</v>
      </c>
      <c r="K11">
        <v>1</v>
      </c>
      <c r="L11">
        <v>1</v>
      </c>
      <c r="M11">
        <v>1</v>
      </c>
      <c r="N11">
        <v>0</v>
      </c>
      <c r="O11">
        <v>0</v>
      </c>
      <c r="AC11" s="7" t="s">
        <v>22</v>
      </c>
      <c r="AD11" s="7"/>
      <c r="AE11" s="7"/>
      <c r="AF11" s="7" t="s">
        <v>23</v>
      </c>
      <c r="AG11" s="7"/>
      <c r="AH11" s="7"/>
      <c r="AI11" t="s">
        <v>49</v>
      </c>
      <c r="AJ11" t="s">
        <v>22</v>
      </c>
      <c r="AK11" t="s">
        <v>23</v>
      </c>
      <c r="AL11" t="s">
        <v>50</v>
      </c>
      <c r="AR11" t="str">
        <f t="shared" si="0"/>
        <v>41E00000</v>
      </c>
      <c r="AT11">
        <v>7</v>
      </c>
      <c r="AU11" t="str">
        <f t="shared" si="1"/>
        <v>38</v>
      </c>
      <c r="AV11">
        <v>7</v>
      </c>
      <c r="AW11" t="str">
        <f t="shared" si="2"/>
        <v>7</v>
      </c>
      <c r="AX11" s="4" t="s">
        <v>51</v>
      </c>
      <c r="AY11" s="4"/>
    </row>
    <row r="12" spans="1:51" x14ac:dyDescent="0.25">
      <c r="A12" t="s">
        <v>52</v>
      </c>
      <c r="C12">
        <v>0</v>
      </c>
      <c r="D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0</v>
      </c>
      <c r="AC12" s="7" t="s">
        <v>22</v>
      </c>
      <c r="AD12" s="7"/>
      <c r="AE12" s="7"/>
      <c r="AF12" s="7" t="s">
        <v>23</v>
      </c>
      <c r="AG12" s="7"/>
      <c r="AH12" s="7"/>
      <c r="AI12" t="s">
        <v>52</v>
      </c>
      <c r="AJ12" t="s">
        <v>22</v>
      </c>
      <c r="AK12" t="s">
        <v>23</v>
      </c>
      <c r="AL12" t="s">
        <v>53</v>
      </c>
      <c r="AR12" t="str">
        <f t="shared" si="0"/>
        <v>41F00000</v>
      </c>
      <c r="AT12">
        <v>8</v>
      </c>
      <c r="AU12" t="str">
        <f t="shared" si="1"/>
        <v>40</v>
      </c>
      <c r="AV12">
        <v>8</v>
      </c>
      <c r="AW12" t="str">
        <f t="shared" si="2"/>
        <v>8</v>
      </c>
      <c r="AX12" s="4"/>
      <c r="AY12" s="4"/>
    </row>
    <row r="13" spans="1:51" x14ac:dyDescent="0.25">
      <c r="A13" t="s">
        <v>54</v>
      </c>
      <c r="C13">
        <v>0</v>
      </c>
      <c r="D13">
        <v>1</v>
      </c>
      <c r="J13">
        <v>1</v>
      </c>
      <c r="K13">
        <v>1</v>
      </c>
      <c r="L13">
        <v>1</v>
      </c>
      <c r="M13">
        <v>0</v>
      </c>
      <c r="N13">
        <v>1</v>
      </c>
      <c r="O13">
        <v>0</v>
      </c>
      <c r="AC13" s="7" t="s">
        <v>22</v>
      </c>
      <c r="AD13" s="7"/>
      <c r="AE13" s="7"/>
      <c r="AF13" s="7" t="s">
        <v>23</v>
      </c>
      <c r="AG13" s="7"/>
      <c r="AH13" s="7"/>
      <c r="AI13" t="s">
        <v>54</v>
      </c>
      <c r="AJ13" t="s">
        <v>22</v>
      </c>
      <c r="AK13" t="s">
        <v>23</v>
      </c>
      <c r="AL13" t="s">
        <v>55</v>
      </c>
      <c r="AR13" t="str">
        <f t="shared" si="0"/>
        <v>41D00000</v>
      </c>
      <c r="AT13">
        <v>9</v>
      </c>
      <c r="AU13" t="str">
        <f t="shared" si="1"/>
        <v>48</v>
      </c>
      <c r="AV13">
        <v>9</v>
      </c>
      <c r="AW13" t="str">
        <f t="shared" si="2"/>
        <v>9</v>
      </c>
      <c r="AX13" s="4"/>
      <c r="AY13" s="4"/>
    </row>
    <row r="14" spans="1:51" x14ac:dyDescent="0.25">
      <c r="A14" t="s">
        <v>56</v>
      </c>
      <c r="C14">
        <v>0</v>
      </c>
      <c r="D14">
        <v>1</v>
      </c>
      <c r="J14">
        <v>1</v>
      </c>
      <c r="K14">
        <v>1</v>
      </c>
      <c r="L14">
        <v>1</v>
      </c>
      <c r="M14">
        <v>0</v>
      </c>
      <c r="N14">
        <v>1</v>
      </c>
      <c r="O14">
        <v>1</v>
      </c>
      <c r="AC14" s="7" t="s">
        <v>22</v>
      </c>
      <c r="AD14" s="7"/>
      <c r="AE14" s="7"/>
      <c r="AF14" s="7" t="s">
        <v>23</v>
      </c>
      <c r="AG14" s="7"/>
      <c r="AH14" s="7"/>
      <c r="AI14" t="s">
        <v>56</v>
      </c>
      <c r="AJ14" t="s">
        <v>22</v>
      </c>
      <c r="AK14" t="s">
        <v>23</v>
      </c>
      <c r="AL14" t="s">
        <v>57</v>
      </c>
      <c r="AR14" t="str">
        <f t="shared" si="0"/>
        <v>41D80000</v>
      </c>
      <c r="AT14">
        <v>10</v>
      </c>
      <c r="AU14" t="str">
        <f t="shared" si="1"/>
        <v>50</v>
      </c>
      <c r="AV14">
        <v>10</v>
      </c>
      <c r="AW14" t="str">
        <f t="shared" si="2"/>
        <v>A</v>
      </c>
      <c r="AX14" s="4"/>
      <c r="AY14" s="4"/>
    </row>
    <row r="15" spans="1:51" x14ac:dyDescent="0.25">
      <c r="A15" t="s">
        <v>58</v>
      </c>
      <c r="C15">
        <v>0</v>
      </c>
      <c r="D15">
        <v>1</v>
      </c>
      <c r="V15">
        <v>1</v>
      </c>
      <c r="AC15" s="7" t="s">
        <v>22</v>
      </c>
      <c r="AD15" s="7"/>
      <c r="AE15" s="7"/>
      <c r="AF15" s="7" t="s">
        <v>23</v>
      </c>
      <c r="AG15" s="7"/>
      <c r="AH15" s="7"/>
      <c r="AI15" t="s">
        <v>58</v>
      </c>
      <c r="AJ15" t="s">
        <v>22</v>
      </c>
      <c r="AK15" t="s">
        <v>23</v>
      </c>
      <c r="AL15" t="s">
        <v>59</v>
      </c>
      <c r="AR15" t="str">
        <f t="shared" si="0"/>
        <v>40001000</v>
      </c>
      <c r="AT15">
        <v>11</v>
      </c>
      <c r="AU15" t="str">
        <f t="shared" si="1"/>
        <v>58</v>
      </c>
      <c r="AV15">
        <v>11</v>
      </c>
      <c r="AW15" t="str">
        <f t="shared" si="2"/>
        <v>B</v>
      </c>
      <c r="AX15" s="4"/>
      <c r="AY15" s="4"/>
    </row>
    <row r="16" spans="1:51" x14ac:dyDescent="0.25">
      <c r="A16" t="s">
        <v>60</v>
      </c>
      <c r="C16">
        <v>0</v>
      </c>
      <c r="D16">
        <v>1</v>
      </c>
      <c r="R16">
        <v>1</v>
      </c>
      <c r="AC16" s="7" t="s">
        <v>22</v>
      </c>
      <c r="AD16" s="7"/>
      <c r="AE16" s="7"/>
      <c r="AF16" s="7" t="s">
        <v>23</v>
      </c>
      <c r="AG16" s="7"/>
      <c r="AH16" s="7"/>
      <c r="AI16" t="s">
        <v>60</v>
      </c>
      <c r="AJ16" t="s">
        <v>22</v>
      </c>
      <c r="AK16" t="s">
        <v>23</v>
      </c>
      <c r="AL16" t="s">
        <v>23</v>
      </c>
      <c r="AR16" t="str">
        <f t="shared" si="0"/>
        <v>40010000</v>
      </c>
      <c r="AT16">
        <v>12</v>
      </c>
      <c r="AU16" t="str">
        <f t="shared" si="1"/>
        <v>60</v>
      </c>
      <c r="AV16">
        <v>12</v>
      </c>
      <c r="AW16" t="str">
        <f t="shared" si="2"/>
        <v>C</v>
      </c>
      <c r="AX16" s="4"/>
      <c r="AY16" s="4"/>
    </row>
    <row r="17" spans="1:51" x14ac:dyDescent="0.25">
      <c r="A17" t="s">
        <v>61</v>
      </c>
      <c r="C17">
        <v>0</v>
      </c>
      <c r="D17">
        <v>0</v>
      </c>
      <c r="E17">
        <v>1</v>
      </c>
      <c r="F17">
        <v>1</v>
      </c>
      <c r="R17">
        <v>1</v>
      </c>
      <c r="AC17" s="7" t="s">
        <v>22</v>
      </c>
      <c r="AD17" s="7"/>
      <c r="AE17" s="7"/>
      <c r="AF17" s="7" t="s">
        <v>23</v>
      </c>
      <c r="AG17" s="7"/>
      <c r="AH17" s="7"/>
      <c r="AI17" t="s">
        <v>61</v>
      </c>
      <c r="AJ17" t="s">
        <v>22</v>
      </c>
      <c r="AK17" t="s">
        <v>23</v>
      </c>
      <c r="AL17" t="s">
        <v>62</v>
      </c>
      <c r="AM17" s="5" t="s">
        <v>63</v>
      </c>
      <c r="AN17" s="5"/>
      <c r="AO17" s="5"/>
      <c r="AP17" s="5"/>
      <c r="AQ17" s="5"/>
      <c r="AR17" t="str">
        <f t="shared" si="0"/>
        <v>30010000</v>
      </c>
      <c r="AT17">
        <v>13</v>
      </c>
      <c r="AU17" t="str">
        <f t="shared" si="1"/>
        <v>68</v>
      </c>
      <c r="AV17">
        <v>13</v>
      </c>
      <c r="AW17" t="str">
        <f t="shared" si="2"/>
        <v>D</v>
      </c>
      <c r="AX17" s="4"/>
      <c r="AY17" s="4"/>
    </row>
    <row r="18" spans="1:51" x14ac:dyDescent="0.25">
      <c r="A18" t="s">
        <v>64</v>
      </c>
      <c r="C18">
        <v>0</v>
      </c>
      <c r="D18">
        <v>1</v>
      </c>
      <c r="E18">
        <v>1</v>
      </c>
      <c r="F18">
        <v>0</v>
      </c>
      <c r="R18">
        <v>1</v>
      </c>
      <c r="AC18" s="7" t="s">
        <v>22</v>
      </c>
      <c r="AD18" s="7"/>
      <c r="AE18" s="7"/>
      <c r="AF18" s="7" t="s">
        <v>23</v>
      </c>
      <c r="AG18" s="7"/>
      <c r="AH18" s="7"/>
      <c r="AI18" t="s">
        <v>64</v>
      </c>
      <c r="AJ18" t="s">
        <v>22</v>
      </c>
      <c r="AK18" t="s">
        <v>23</v>
      </c>
      <c r="AL18" t="s">
        <v>65</v>
      </c>
      <c r="AM18" s="5" t="s">
        <v>63</v>
      </c>
      <c r="AN18" s="5"/>
      <c r="AO18" s="5"/>
      <c r="AP18" s="5"/>
      <c r="AQ18" s="5"/>
      <c r="AR18" t="str">
        <f t="shared" si="0"/>
        <v>60010000</v>
      </c>
      <c r="AT18">
        <v>14</v>
      </c>
      <c r="AU18" t="str">
        <f t="shared" si="1"/>
        <v>70</v>
      </c>
      <c r="AV18">
        <v>14</v>
      </c>
      <c r="AW18" t="str">
        <f t="shared" si="2"/>
        <v>E</v>
      </c>
      <c r="AX18" s="4"/>
      <c r="AY18" s="4"/>
    </row>
    <row r="19" spans="1:51" x14ac:dyDescent="0.25">
      <c r="A19" t="s">
        <v>66</v>
      </c>
      <c r="C19">
        <v>1</v>
      </c>
      <c r="D19">
        <v>0</v>
      </c>
      <c r="E19">
        <v>1</v>
      </c>
      <c r="F19">
        <v>1</v>
      </c>
      <c r="L19" s="5" t="s">
        <v>67</v>
      </c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3" t="s">
        <v>22</v>
      </c>
      <c r="AD19" s="3"/>
      <c r="AE19" s="3"/>
      <c r="AF19" s="5"/>
      <c r="AG19" s="5"/>
      <c r="AH19" s="5"/>
      <c r="AI19" t="s">
        <v>66</v>
      </c>
      <c r="AJ19" t="s">
        <v>22</v>
      </c>
      <c r="AL19" t="s">
        <v>68</v>
      </c>
      <c r="AR19" t="str">
        <f t="shared" si="0"/>
        <v>B0000000</v>
      </c>
      <c r="AT19">
        <v>15</v>
      </c>
      <c r="AU19" t="str">
        <f t="shared" si="1"/>
        <v>78</v>
      </c>
      <c r="AV19">
        <v>15</v>
      </c>
      <c r="AW19" t="str">
        <f t="shared" si="2"/>
        <v>F</v>
      </c>
    </row>
    <row r="20" spans="1:51" x14ac:dyDescent="0.25">
      <c r="A20" t="s">
        <v>69</v>
      </c>
      <c r="C20">
        <v>1</v>
      </c>
      <c r="D20">
        <v>1</v>
      </c>
      <c r="E20">
        <v>1</v>
      </c>
      <c r="F20">
        <v>0</v>
      </c>
      <c r="L20" s="5" t="s">
        <v>67</v>
      </c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3" t="s">
        <v>22</v>
      </c>
      <c r="AD20" s="3"/>
      <c r="AE20" s="3"/>
      <c r="AF20" s="5"/>
      <c r="AG20" s="5"/>
      <c r="AH20" s="5"/>
      <c r="AI20" t="s">
        <v>69</v>
      </c>
      <c r="AJ20" t="s">
        <v>22</v>
      </c>
      <c r="AL20" t="s">
        <v>70</v>
      </c>
      <c r="AR20" t="str">
        <f t="shared" si="0"/>
        <v>E0000000</v>
      </c>
      <c r="AT20">
        <v>16</v>
      </c>
      <c r="AU20" t="str">
        <f t="shared" si="1"/>
        <v>80</v>
      </c>
      <c r="AV20">
        <v>16</v>
      </c>
      <c r="AW20" t="str">
        <f t="shared" si="2"/>
        <v>10</v>
      </c>
    </row>
    <row r="21" spans="1:51" x14ac:dyDescent="0.25">
      <c r="A21" t="s">
        <v>71</v>
      </c>
      <c r="C21">
        <v>1</v>
      </c>
      <c r="D21">
        <v>1</v>
      </c>
      <c r="L21" s="5" t="s">
        <v>67</v>
      </c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2" t="s">
        <v>22</v>
      </c>
      <c r="AD21" s="2"/>
      <c r="AE21" s="2"/>
      <c r="AF21" s="1"/>
      <c r="AG21" s="1"/>
      <c r="AH21" s="1"/>
      <c r="AI21" t="s">
        <v>71</v>
      </c>
      <c r="AJ21" t="s">
        <v>22</v>
      </c>
      <c r="AL21" t="s">
        <v>1</v>
      </c>
      <c r="AR21" t="str">
        <f t="shared" si="0"/>
        <v>C0000000</v>
      </c>
      <c r="AT21">
        <v>17</v>
      </c>
      <c r="AU21" t="str">
        <f t="shared" si="1"/>
        <v>88</v>
      </c>
      <c r="AV21">
        <v>17</v>
      </c>
      <c r="AW21" t="str">
        <f t="shared" si="2"/>
        <v>11</v>
      </c>
    </row>
    <row r="22" spans="1:51" x14ac:dyDescent="0.25">
      <c r="A22" t="s">
        <v>72</v>
      </c>
      <c r="C22">
        <v>0</v>
      </c>
      <c r="D22">
        <v>0</v>
      </c>
      <c r="G22">
        <v>1</v>
      </c>
      <c r="H22">
        <v>1</v>
      </c>
      <c r="I22">
        <v>0</v>
      </c>
      <c r="R22">
        <v>1</v>
      </c>
      <c r="AC22" s="7" t="s">
        <v>22</v>
      </c>
      <c r="AD22" s="7"/>
      <c r="AE22" s="7"/>
      <c r="AF22" s="1"/>
      <c r="AG22" s="1"/>
      <c r="AH22" s="1"/>
      <c r="AI22" t="s">
        <v>72</v>
      </c>
      <c r="AJ22" t="s">
        <v>22</v>
      </c>
      <c r="AL22" t="s">
        <v>73</v>
      </c>
      <c r="AM22" s="5" t="s">
        <v>74</v>
      </c>
      <c r="AN22" s="5"/>
      <c r="AO22" s="5"/>
      <c r="AP22" s="5"/>
      <c r="AQ22" s="5"/>
      <c r="AR22" t="str">
        <f t="shared" si="0"/>
        <v>C010000</v>
      </c>
      <c r="AT22">
        <v>18</v>
      </c>
      <c r="AU22" t="str">
        <f t="shared" si="1"/>
        <v>90</v>
      </c>
      <c r="AV22">
        <v>18</v>
      </c>
      <c r="AW22" t="str">
        <f t="shared" si="2"/>
        <v>12</v>
      </c>
    </row>
    <row r="23" spans="1:51" x14ac:dyDescent="0.25">
      <c r="A23" t="s">
        <v>75</v>
      </c>
      <c r="C23">
        <v>0</v>
      </c>
      <c r="D23">
        <v>0</v>
      </c>
      <c r="G23">
        <v>1</v>
      </c>
      <c r="H23">
        <v>0</v>
      </c>
      <c r="I23">
        <v>0</v>
      </c>
      <c r="R23">
        <v>1</v>
      </c>
      <c r="AC23" s="7" t="s">
        <v>22</v>
      </c>
      <c r="AD23" s="7"/>
      <c r="AE23" s="7"/>
      <c r="AF23" s="1"/>
      <c r="AG23" s="1"/>
      <c r="AH23" s="1"/>
      <c r="AI23" t="s">
        <v>75</v>
      </c>
      <c r="AJ23" t="s">
        <v>22</v>
      </c>
      <c r="AL23" t="s">
        <v>76</v>
      </c>
      <c r="AM23" s="5" t="s">
        <v>77</v>
      </c>
      <c r="AN23" s="5"/>
      <c r="AO23" s="5"/>
      <c r="AP23" s="5"/>
      <c r="AQ23" s="5"/>
      <c r="AR23" t="str">
        <f t="shared" si="0"/>
        <v>8010000</v>
      </c>
      <c r="AT23">
        <v>19</v>
      </c>
      <c r="AU23" t="str">
        <f t="shared" si="1"/>
        <v>98</v>
      </c>
      <c r="AV23">
        <v>19</v>
      </c>
      <c r="AW23" t="str">
        <f t="shared" si="2"/>
        <v>13</v>
      </c>
    </row>
    <row r="24" spans="1:51" x14ac:dyDescent="0.25">
      <c r="A24" t="s">
        <v>78</v>
      </c>
      <c r="C24">
        <v>0</v>
      </c>
      <c r="D24">
        <v>0</v>
      </c>
      <c r="G24">
        <v>0</v>
      </c>
      <c r="H24">
        <v>1</v>
      </c>
      <c r="I24">
        <v>0</v>
      </c>
      <c r="R24">
        <v>1</v>
      </c>
      <c r="AC24" s="7" t="s">
        <v>22</v>
      </c>
      <c r="AD24" s="7"/>
      <c r="AE24" s="7"/>
      <c r="AF24" s="1"/>
      <c r="AG24" s="1"/>
      <c r="AH24" s="1"/>
      <c r="AI24" t="s">
        <v>78</v>
      </c>
      <c r="AJ24" t="s">
        <v>22</v>
      </c>
      <c r="AL24" t="s">
        <v>79</v>
      </c>
      <c r="AM24" s="5" t="s">
        <v>77</v>
      </c>
      <c r="AN24" s="5"/>
      <c r="AO24" s="5"/>
      <c r="AP24" s="5"/>
      <c r="AQ24" s="5"/>
      <c r="AR24" t="str">
        <f t="shared" si="0"/>
        <v>4010000</v>
      </c>
      <c r="AT24">
        <v>20</v>
      </c>
      <c r="AU24" t="str">
        <f t="shared" si="1"/>
        <v>A0</v>
      </c>
      <c r="AV24">
        <v>20</v>
      </c>
      <c r="AW24" t="str">
        <f t="shared" si="2"/>
        <v>14</v>
      </c>
    </row>
    <row r="25" spans="1:51" x14ac:dyDescent="0.25">
      <c r="A25" t="s">
        <v>80</v>
      </c>
      <c r="C25">
        <v>1</v>
      </c>
      <c r="D25">
        <v>0</v>
      </c>
      <c r="G25">
        <v>1</v>
      </c>
      <c r="H25">
        <v>1</v>
      </c>
      <c r="I25">
        <v>0</v>
      </c>
      <c r="L25" s="5"/>
      <c r="M25" s="5" t="s">
        <v>67</v>
      </c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1"/>
      <c r="AD25" s="1"/>
      <c r="AE25" s="1"/>
      <c r="AF25" s="1"/>
      <c r="AG25" s="1"/>
      <c r="AH25" s="1"/>
      <c r="AI25" t="s">
        <v>80</v>
      </c>
      <c r="AL25" t="s">
        <v>81</v>
      </c>
      <c r="AR25" t="str">
        <f t="shared" si="0"/>
        <v>8C000000</v>
      </c>
      <c r="AT25">
        <v>21</v>
      </c>
      <c r="AU25" t="str">
        <f t="shared" si="1"/>
        <v>A8</v>
      </c>
      <c r="AV25">
        <v>21</v>
      </c>
      <c r="AW25" t="str">
        <f t="shared" si="2"/>
        <v>15</v>
      </c>
    </row>
    <row r="26" spans="1:51" x14ac:dyDescent="0.25">
      <c r="A26" t="s">
        <v>82</v>
      </c>
      <c r="C26">
        <v>1</v>
      </c>
      <c r="D26">
        <v>0</v>
      </c>
      <c r="G26">
        <v>1</v>
      </c>
      <c r="H26">
        <v>0</v>
      </c>
      <c r="I26">
        <v>0</v>
      </c>
      <c r="L26" s="5" t="s">
        <v>67</v>
      </c>
      <c r="M26" s="5" t="s">
        <v>67</v>
      </c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1"/>
      <c r="AD26" s="1"/>
      <c r="AE26" s="1"/>
      <c r="AF26" s="1"/>
      <c r="AG26" s="1"/>
      <c r="AH26" s="1"/>
      <c r="AI26" t="s">
        <v>82</v>
      </c>
      <c r="AL26" t="s">
        <v>83</v>
      </c>
      <c r="AM26" s="5" t="s">
        <v>77</v>
      </c>
      <c r="AN26" s="5"/>
      <c r="AO26" s="5"/>
      <c r="AP26" s="5"/>
      <c r="AQ26" s="5"/>
      <c r="AR26" t="str">
        <f t="shared" si="0"/>
        <v>88000000</v>
      </c>
      <c r="AT26">
        <v>22</v>
      </c>
      <c r="AU26" t="str">
        <f t="shared" si="1"/>
        <v>B0</v>
      </c>
      <c r="AV26">
        <v>22</v>
      </c>
      <c r="AW26" t="str">
        <f t="shared" si="2"/>
        <v>16</v>
      </c>
    </row>
    <row r="27" spans="1:51" x14ac:dyDescent="0.25">
      <c r="A27" t="s">
        <v>84</v>
      </c>
      <c r="C27">
        <v>1</v>
      </c>
      <c r="D27">
        <v>0</v>
      </c>
      <c r="G27">
        <v>0</v>
      </c>
      <c r="H27">
        <v>1</v>
      </c>
      <c r="I27">
        <v>0</v>
      </c>
      <c r="L27" s="5" t="s">
        <v>67</v>
      </c>
      <c r="M27" s="5" t="s">
        <v>67</v>
      </c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1"/>
      <c r="AD27" s="1"/>
      <c r="AE27" s="1"/>
      <c r="AF27" s="1"/>
      <c r="AG27" s="1"/>
      <c r="AH27" s="1"/>
      <c r="AI27" t="s">
        <v>84</v>
      </c>
      <c r="AL27" t="s">
        <v>83</v>
      </c>
      <c r="AM27" s="5" t="s">
        <v>77</v>
      </c>
      <c r="AN27" s="5"/>
      <c r="AO27" s="5"/>
      <c r="AP27" s="5"/>
      <c r="AQ27" s="5"/>
      <c r="AR27" t="str">
        <f t="shared" si="0"/>
        <v>84000000</v>
      </c>
      <c r="AT27">
        <v>23</v>
      </c>
      <c r="AU27" t="str">
        <f t="shared" si="1"/>
        <v>B8</v>
      </c>
      <c r="AV27">
        <v>23</v>
      </c>
      <c r="AW27" t="str">
        <f t="shared" si="2"/>
        <v>17</v>
      </c>
    </row>
    <row r="28" spans="1:51" x14ac:dyDescent="0.25">
      <c r="A28" t="s">
        <v>85</v>
      </c>
      <c r="C28">
        <v>1</v>
      </c>
      <c r="D28">
        <v>0</v>
      </c>
      <c r="G28">
        <v>1</v>
      </c>
      <c r="H28">
        <v>0</v>
      </c>
      <c r="I28">
        <v>1</v>
      </c>
      <c r="J28">
        <v>1</v>
      </c>
      <c r="K28">
        <v>1</v>
      </c>
      <c r="L28" s="5" t="s">
        <v>67</v>
      </c>
      <c r="M28" s="5" t="s">
        <v>67</v>
      </c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7" t="s">
        <v>22</v>
      </c>
      <c r="AD28" s="7"/>
      <c r="AE28" s="7"/>
      <c r="AF28" s="7" t="s">
        <v>23</v>
      </c>
      <c r="AG28" s="7"/>
      <c r="AH28" s="7"/>
      <c r="AI28" t="s">
        <v>85</v>
      </c>
      <c r="AJ28" t="s">
        <v>22</v>
      </c>
      <c r="AK28" t="s">
        <v>23</v>
      </c>
      <c r="AL28" t="s">
        <v>86</v>
      </c>
      <c r="AR28" t="str">
        <f t="shared" si="0"/>
        <v>8B800000</v>
      </c>
      <c r="AT28">
        <v>24</v>
      </c>
      <c r="AU28" t="str">
        <f t="shared" si="1"/>
        <v>C0</v>
      </c>
      <c r="AV28">
        <v>24</v>
      </c>
      <c r="AW28" t="str">
        <f t="shared" si="2"/>
        <v>18</v>
      </c>
    </row>
    <row r="29" spans="1:51" x14ac:dyDescent="0.25">
      <c r="A29" t="s">
        <v>87</v>
      </c>
      <c r="C29">
        <v>1</v>
      </c>
      <c r="D29">
        <v>0</v>
      </c>
      <c r="G29">
        <v>0</v>
      </c>
      <c r="H29">
        <v>1</v>
      </c>
      <c r="I29">
        <v>1</v>
      </c>
      <c r="J29">
        <v>1</v>
      </c>
      <c r="K29">
        <v>1</v>
      </c>
      <c r="L29" s="5" t="s">
        <v>67</v>
      </c>
      <c r="M29" s="5" t="s">
        <v>67</v>
      </c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7" t="s">
        <v>22</v>
      </c>
      <c r="AD29" s="7"/>
      <c r="AE29" s="7"/>
      <c r="AF29" s="7" t="s">
        <v>23</v>
      </c>
      <c r="AG29" s="7"/>
      <c r="AH29" s="7"/>
      <c r="AI29" t="s">
        <v>87</v>
      </c>
      <c r="AJ29" t="s">
        <v>22</v>
      </c>
      <c r="AK29" t="s">
        <v>23</v>
      </c>
      <c r="AL29" t="s">
        <v>88</v>
      </c>
      <c r="AR29" t="str">
        <f t="shared" si="0"/>
        <v>87800000</v>
      </c>
      <c r="AT29">
        <v>25</v>
      </c>
      <c r="AU29" t="str">
        <f t="shared" si="1"/>
        <v>C8</v>
      </c>
      <c r="AV29">
        <v>25</v>
      </c>
      <c r="AW29" t="str">
        <f t="shared" si="2"/>
        <v>19</v>
      </c>
    </row>
    <row r="30" spans="1:51" x14ac:dyDescent="0.25">
      <c r="AT30">
        <v>26</v>
      </c>
      <c r="AU30" t="str">
        <f t="shared" si="1"/>
        <v>D0</v>
      </c>
      <c r="AV30">
        <v>26</v>
      </c>
      <c r="AW30" t="str">
        <f t="shared" si="2"/>
        <v>1A</v>
      </c>
    </row>
    <row r="31" spans="1:51" x14ac:dyDescent="0.25">
      <c r="AT31">
        <v>27</v>
      </c>
      <c r="AU31" t="str">
        <f t="shared" si="1"/>
        <v>D8</v>
      </c>
      <c r="AV31">
        <v>27</v>
      </c>
      <c r="AW31" t="str">
        <f t="shared" si="2"/>
        <v>1B</v>
      </c>
    </row>
    <row r="32" spans="1:51" x14ac:dyDescent="0.25">
      <c r="AT32">
        <v>28</v>
      </c>
      <c r="AU32" t="str">
        <f t="shared" si="1"/>
        <v>E0</v>
      </c>
      <c r="AV32">
        <v>28</v>
      </c>
      <c r="AW32" t="str">
        <f t="shared" si="2"/>
        <v>1C</v>
      </c>
    </row>
    <row r="33" spans="1:49" x14ac:dyDescent="0.25">
      <c r="AT33">
        <v>29</v>
      </c>
      <c r="AU33" t="str">
        <f t="shared" si="1"/>
        <v>E8</v>
      </c>
      <c r="AV33">
        <v>29</v>
      </c>
      <c r="AW33" t="str">
        <f t="shared" si="2"/>
        <v>1D</v>
      </c>
    </row>
    <row r="34" spans="1:49" x14ac:dyDescent="0.25">
      <c r="A34" t="s">
        <v>89</v>
      </c>
      <c r="C34">
        <f t="shared" ref="C34:AH34" si="3">2^(34 - COLUMN())</f>
        <v>2147483648</v>
      </c>
      <c r="D34">
        <f t="shared" si="3"/>
        <v>1073741824</v>
      </c>
      <c r="E34">
        <f t="shared" si="3"/>
        <v>536870912</v>
      </c>
      <c r="F34">
        <f t="shared" si="3"/>
        <v>268435456</v>
      </c>
      <c r="G34">
        <f t="shared" si="3"/>
        <v>134217728</v>
      </c>
      <c r="H34">
        <f t="shared" si="3"/>
        <v>67108864</v>
      </c>
      <c r="I34">
        <f t="shared" si="3"/>
        <v>33554432</v>
      </c>
      <c r="J34">
        <f t="shared" si="3"/>
        <v>16777216</v>
      </c>
      <c r="K34">
        <f t="shared" si="3"/>
        <v>8388608</v>
      </c>
      <c r="L34">
        <f t="shared" si="3"/>
        <v>4194304</v>
      </c>
      <c r="M34">
        <f t="shared" si="3"/>
        <v>2097152</v>
      </c>
      <c r="N34">
        <f t="shared" si="3"/>
        <v>1048576</v>
      </c>
      <c r="O34">
        <f t="shared" si="3"/>
        <v>524288</v>
      </c>
      <c r="P34">
        <f t="shared" si="3"/>
        <v>262144</v>
      </c>
      <c r="Q34">
        <f t="shared" si="3"/>
        <v>131072</v>
      </c>
      <c r="R34">
        <f t="shared" si="3"/>
        <v>65536</v>
      </c>
      <c r="S34">
        <f t="shared" si="3"/>
        <v>32768</v>
      </c>
      <c r="T34">
        <f t="shared" si="3"/>
        <v>16384</v>
      </c>
      <c r="U34">
        <f t="shared" si="3"/>
        <v>8192</v>
      </c>
      <c r="V34">
        <f t="shared" si="3"/>
        <v>4096</v>
      </c>
      <c r="W34">
        <f t="shared" si="3"/>
        <v>2048</v>
      </c>
      <c r="X34">
        <f t="shared" si="3"/>
        <v>1024</v>
      </c>
      <c r="Y34">
        <f t="shared" si="3"/>
        <v>512</v>
      </c>
      <c r="Z34">
        <f t="shared" si="3"/>
        <v>256</v>
      </c>
      <c r="AA34">
        <f t="shared" si="3"/>
        <v>128</v>
      </c>
      <c r="AB34">
        <f t="shared" si="3"/>
        <v>64</v>
      </c>
      <c r="AC34">
        <f t="shared" si="3"/>
        <v>32</v>
      </c>
      <c r="AD34">
        <f t="shared" si="3"/>
        <v>16</v>
      </c>
      <c r="AE34">
        <f t="shared" si="3"/>
        <v>8</v>
      </c>
      <c r="AF34">
        <f t="shared" si="3"/>
        <v>4</v>
      </c>
      <c r="AG34">
        <f t="shared" si="3"/>
        <v>2</v>
      </c>
      <c r="AH34">
        <f t="shared" si="3"/>
        <v>1</v>
      </c>
      <c r="AT34">
        <v>30</v>
      </c>
      <c r="AU34" t="str">
        <f t="shared" si="1"/>
        <v>F0</v>
      </c>
      <c r="AV34">
        <v>30</v>
      </c>
      <c r="AW34" t="str">
        <f t="shared" si="2"/>
        <v>1E</v>
      </c>
    </row>
    <row r="35" spans="1:49" x14ac:dyDescent="0.25">
      <c r="AT35">
        <v>31</v>
      </c>
      <c r="AU35" t="str">
        <f t="shared" si="1"/>
        <v>F8</v>
      </c>
      <c r="AV35">
        <v>31</v>
      </c>
      <c r="AW35" t="str">
        <f t="shared" si="2"/>
        <v>1F</v>
      </c>
    </row>
  </sheetData>
  <mergeCells count="78">
    <mergeCell ref="L28:AB28"/>
    <mergeCell ref="AC28:AE28"/>
    <mergeCell ref="AF28:AH28"/>
    <mergeCell ref="L29:AB29"/>
    <mergeCell ref="AC29:AE29"/>
    <mergeCell ref="AF29:AH29"/>
    <mergeCell ref="L26:AB26"/>
    <mergeCell ref="AC26:AE26"/>
    <mergeCell ref="AF26:AH26"/>
    <mergeCell ref="AM26:AQ26"/>
    <mergeCell ref="L27:AB27"/>
    <mergeCell ref="AC27:AE27"/>
    <mergeCell ref="AF27:AH27"/>
    <mergeCell ref="AM27:AQ27"/>
    <mergeCell ref="AC24:AE24"/>
    <mergeCell ref="AF24:AH24"/>
    <mergeCell ref="AM24:AQ24"/>
    <mergeCell ref="L25:AB25"/>
    <mergeCell ref="AC25:AE25"/>
    <mergeCell ref="AF25:AH25"/>
    <mergeCell ref="AC22:AE22"/>
    <mergeCell ref="AF22:AH22"/>
    <mergeCell ref="AM22:AQ22"/>
    <mergeCell ref="AC23:AE23"/>
    <mergeCell ref="AF23:AH23"/>
    <mergeCell ref="AM23:AQ23"/>
    <mergeCell ref="L20:AB20"/>
    <mergeCell ref="AC20:AE20"/>
    <mergeCell ref="AF20:AH20"/>
    <mergeCell ref="L21:AB21"/>
    <mergeCell ref="AC21:AE21"/>
    <mergeCell ref="AF21:AH21"/>
    <mergeCell ref="AM17:AQ17"/>
    <mergeCell ref="AC18:AE18"/>
    <mergeCell ref="AF18:AH18"/>
    <mergeCell ref="AM18:AQ18"/>
    <mergeCell ref="L19:AB19"/>
    <mergeCell ref="AC19:AE19"/>
    <mergeCell ref="AF19:AH19"/>
    <mergeCell ref="AX10:AY10"/>
    <mergeCell ref="AC11:AE11"/>
    <mergeCell ref="AF11:AH11"/>
    <mergeCell ref="AX11:AY18"/>
    <mergeCell ref="AC12:AE12"/>
    <mergeCell ref="AF12:AH12"/>
    <mergeCell ref="AC13:AE13"/>
    <mergeCell ref="AF13:AH13"/>
    <mergeCell ref="AC14:AE14"/>
    <mergeCell ref="AF14:AH14"/>
    <mergeCell ref="AC15:AE15"/>
    <mergeCell ref="AF15:AH15"/>
    <mergeCell ref="AC16:AE16"/>
    <mergeCell ref="AF16:AH16"/>
    <mergeCell ref="AC17:AE17"/>
    <mergeCell ref="AF17:AH17"/>
    <mergeCell ref="AC8:AE8"/>
    <mergeCell ref="AF8:AH8"/>
    <mergeCell ref="AC9:AE9"/>
    <mergeCell ref="AF9:AH9"/>
    <mergeCell ref="AC10:AE10"/>
    <mergeCell ref="AF10:AH10"/>
    <mergeCell ref="AC6:AE6"/>
    <mergeCell ref="AF6:AH6"/>
    <mergeCell ref="AM6:AQ6"/>
    <mergeCell ref="AC7:AE7"/>
    <mergeCell ref="AF7:AH7"/>
    <mergeCell ref="AM7:AQ7"/>
    <mergeCell ref="AX2:AY3"/>
    <mergeCell ref="AL3:AO3"/>
    <mergeCell ref="AC4:AE4"/>
    <mergeCell ref="AF4:AH4"/>
    <mergeCell ref="AC5:AE5"/>
    <mergeCell ref="AF5:AH5"/>
    <mergeCell ref="AC1:AE1"/>
    <mergeCell ref="AF1:AH1"/>
    <mergeCell ref="AR2:AS3"/>
    <mergeCell ref="AT2:AU3"/>
    <mergeCell ref="AV2:AW3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80" zoomScaleNormal="80" workbookViewId="0"/>
  </sheetViews>
  <sheetFormatPr baseColWidth="10" defaultColWidth="9.140625" defaultRowHeight="15" x14ac:dyDescent="0.25"/>
  <cols>
    <col min="1" max="1025" width="10.285156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80" zoomScaleNormal="80" workbookViewId="0"/>
  </sheetViews>
  <sheetFormatPr baseColWidth="10" defaultColWidth="9.140625" defaultRowHeight="15" x14ac:dyDescent="0.25"/>
  <cols>
    <col min="1" max="1025" width="10.285156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57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Martin Ruffel</dc:creator>
  <dc:description/>
  <cp:lastModifiedBy>Martin Ruffel</cp:lastModifiedBy>
  <cp:revision>10</cp:revision>
  <dcterms:created xsi:type="dcterms:W3CDTF">2017-01-12T07:06:16Z</dcterms:created>
  <dcterms:modified xsi:type="dcterms:W3CDTF">2017-01-15T15:13:56Z</dcterms:modified>
  <dc:language>fr-FR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