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tter/anes_simulation/model_data/"/>
    </mc:Choice>
  </mc:AlternateContent>
  <xr:revisionPtr revIDLastSave="0" documentId="13_ncr:1_{381ACFDD-AFC0-714C-A25C-6D1F136C2D55}" xr6:coauthVersionLast="47" xr6:coauthVersionMax="47" xr10:uidLastSave="{00000000-0000-0000-0000-000000000000}"/>
  <bookViews>
    <workbookView xWindow="3840" yWindow="520" windowWidth="26440" windowHeight="14400" xr2:uid="{6DBD0630-5297-9649-943F-1C8E9D48A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" i="1"/>
  <c r="F3" i="1"/>
  <c r="F2" i="1"/>
</calcChain>
</file>

<file path=xl/sharedStrings.xml><?xml version="1.0" encoding="utf-8"?>
<sst xmlns="http://schemas.openxmlformats.org/spreadsheetml/2006/main" count="27" uniqueCount="12">
  <si>
    <t>election_year</t>
  </si>
  <si>
    <t>us_state</t>
  </si>
  <si>
    <t>fips</t>
  </si>
  <si>
    <t>dem_pct_two_party</t>
  </si>
  <si>
    <t>lean</t>
  </si>
  <si>
    <t>total_votes_two_party</t>
  </si>
  <si>
    <t>total_votes</t>
  </si>
  <si>
    <t>lean_centered</t>
  </si>
  <si>
    <t>lean_centered2</t>
  </si>
  <si>
    <t>lean_prev</t>
  </si>
  <si>
    <t>lean_prev2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</si>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</sst>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E770-4DE4-A547-B5A6-2E2630E04EF4}">
  <dimension ref="A1:K17"/>
  <sheetViews>
    <sheetView tabSelected="1" workbookViewId="0">
      <selection activeCell="H21" sqref="H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2020</v>
      </c>
      <c r="B2" t="s">
        <v>11</v>
      </c>
      <c r="C2">
        <v>2</v>
      </c>
      <c r="D2">
        <f>163387/F2</f>
        <v>0.47532284669473057</v>
      </c>
      <c r="F2">
        <f>189951+153788</f>
        <v>343739</v>
      </c>
      <c r="G2">
        <v>359530</v>
      </c>
    </row>
    <row r="3" spans="1:11" x14ac:dyDescent="0.2">
      <c r="A3">
        <v>2016</v>
      </c>
      <c r="B3" t="s">
        <v>11</v>
      </c>
      <c r="C3">
        <v>2</v>
      </c>
      <c r="D3">
        <f>116454/F3</f>
        <v>0.41614345288931931</v>
      </c>
      <c r="F3">
        <f>163387+116454</f>
        <v>279841</v>
      </c>
      <c r="G3">
        <v>318608</v>
      </c>
    </row>
    <row r="4" spans="1:11" x14ac:dyDescent="0.2">
      <c r="A4">
        <v>2012</v>
      </c>
      <c r="B4" t="s">
        <v>11</v>
      </c>
      <c r="C4">
        <v>2</v>
      </c>
      <c r="D4">
        <f>122640/F4</f>
        <v>0.42684709518439629</v>
      </c>
      <c r="F4">
        <f>164676+122640</f>
        <v>287316</v>
      </c>
      <c r="G4">
        <v>300495</v>
      </c>
    </row>
    <row r="5" spans="1:11" x14ac:dyDescent="0.2">
      <c r="A5">
        <v>2008</v>
      </c>
      <c r="B5" t="s">
        <v>11</v>
      </c>
      <c r="C5">
        <v>2</v>
      </c>
      <c r="D5">
        <f>123594/F5</f>
        <v>0.38935215083402902</v>
      </c>
      <c r="F5">
        <f>193841+123594</f>
        <v>317435</v>
      </c>
      <c r="G5">
        <v>327341</v>
      </c>
    </row>
    <row r="6" spans="1:11" x14ac:dyDescent="0.2">
      <c r="A6">
        <v>2004</v>
      </c>
      <c r="B6" t="s">
        <v>11</v>
      </c>
      <c r="C6">
        <v>2</v>
      </c>
      <c r="D6">
        <f>111025/F6</f>
        <v>0.36773717018753682</v>
      </c>
      <c r="F6">
        <f>190889+111025</f>
        <v>301914</v>
      </c>
      <c r="G6">
        <v>312598</v>
      </c>
    </row>
    <row r="7" spans="1:11" x14ac:dyDescent="0.2">
      <c r="A7">
        <v>2000</v>
      </c>
      <c r="B7" t="s">
        <v>11</v>
      </c>
      <c r="C7">
        <v>2</v>
      </c>
      <c r="D7">
        <f>79004/F7</f>
        <v>0.32063051436270812</v>
      </c>
      <c r="F7">
        <f>167398+79004</f>
        <v>246402</v>
      </c>
      <c r="G7">
        <v>285560</v>
      </c>
    </row>
    <row r="8" spans="1:11" x14ac:dyDescent="0.2">
      <c r="A8">
        <v>1996</v>
      </c>
      <c r="B8" t="s">
        <v>11</v>
      </c>
      <c r="C8">
        <v>2</v>
      </c>
      <c r="D8">
        <f>80380/F8</f>
        <v>0.3957149749416618</v>
      </c>
      <c r="F8">
        <f>122746+80380</f>
        <v>203126</v>
      </c>
      <c r="G8">
        <v>241620</v>
      </c>
    </row>
    <row r="9" spans="1:11" x14ac:dyDescent="0.2">
      <c r="A9">
        <v>1992</v>
      </c>
      <c r="B9" t="s">
        <v>11</v>
      </c>
      <c r="C9">
        <v>2</v>
      </c>
      <c r="D9">
        <f>78294/F9</f>
        <v>0.4342573796132983</v>
      </c>
      <c r="F9">
        <f>102000+78294</f>
        <v>180294</v>
      </c>
      <c r="G9">
        <v>258506</v>
      </c>
    </row>
    <row r="10" spans="1:11" x14ac:dyDescent="0.2">
      <c r="A10">
        <v>1988</v>
      </c>
      <c r="B10" t="s">
        <v>11</v>
      </c>
      <c r="C10">
        <v>2</v>
      </c>
      <c r="D10">
        <f>72584/F10</f>
        <v>0.37836682565746604</v>
      </c>
      <c r="F10">
        <f>119251+72584</f>
        <v>191835</v>
      </c>
      <c r="G10">
        <v>200116</v>
      </c>
    </row>
    <row r="11" spans="1:11" x14ac:dyDescent="0.2">
      <c r="A11">
        <v>1984</v>
      </c>
      <c r="B11" t="s">
        <v>11</v>
      </c>
      <c r="C11">
        <v>2</v>
      </c>
      <c r="D11">
        <f>62007/F11</f>
        <v>0.30944087352283617</v>
      </c>
      <c r="F11">
        <f>138377+62007</f>
        <v>200384</v>
      </c>
      <c r="G11">
        <v>207605</v>
      </c>
    </row>
    <row r="12" spans="1:11" x14ac:dyDescent="0.2">
      <c r="A12">
        <v>1980</v>
      </c>
      <c r="B12" t="s">
        <v>11</v>
      </c>
      <c r="C12">
        <v>2</v>
      </c>
      <c r="D12">
        <f>41842/F12</f>
        <v>0.32700814355158886</v>
      </c>
      <c r="F12">
        <f>86112+41842</f>
        <v>127954</v>
      </c>
      <c r="G12">
        <v>158445</v>
      </c>
    </row>
    <row r="13" spans="1:11" x14ac:dyDescent="0.2">
      <c r="A13">
        <v>1976</v>
      </c>
      <c r="B13" t="s">
        <v>11</v>
      </c>
      <c r="C13">
        <v>2</v>
      </c>
      <c r="D13">
        <f>44058/F13</f>
        <v>0.38108171226419174</v>
      </c>
      <c r="F13">
        <f>71555+44058</f>
        <v>115613</v>
      </c>
      <c r="G13">
        <v>123574</v>
      </c>
    </row>
    <row r="14" spans="1:11" x14ac:dyDescent="0.2">
      <c r="A14">
        <v>1972</v>
      </c>
      <c r="B14" t="s">
        <v>11</v>
      </c>
      <c r="C14">
        <v>2</v>
      </c>
      <c r="D14">
        <f>32967/F14</f>
        <v>0.37328456904751123</v>
      </c>
      <c r="F14">
        <f>55349+32967</f>
        <v>88316</v>
      </c>
      <c r="G14">
        <v>95264</v>
      </c>
    </row>
    <row r="15" spans="1:11" x14ac:dyDescent="0.2">
      <c r="A15">
        <v>1968</v>
      </c>
      <c r="B15" t="s">
        <v>11</v>
      </c>
      <c r="C15">
        <v>2</v>
      </c>
      <c r="D15">
        <f>35411/F15</f>
        <v>0.48500910821657012</v>
      </c>
      <c r="F15">
        <f>37600+35411</f>
        <v>73011</v>
      </c>
      <c r="G15">
        <v>83035</v>
      </c>
    </row>
    <row r="16" spans="1:11" x14ac:dyDescent="0.2">
      <c r="A16">
        <v>1964</v>
      </c>
      <c r="B16" t="s">
        <v>11</v>
      </c>
      <c r="C16">
        <v>2</v>
      </c>
      <c r="D16">
        <f>44329/F16</f>
        <v>0.65907908235329105</v>
      </c>
      <c r="F16">
        <f>44329+22930</f>
        <v>67259</v>
      </c>
      <c r="G16">
        <v>67259</v>
      </c>
    </row>
    <row r="17" spans="1:7" x14ac:dyDescent="0.2">
      <c r="A17">
        <v>1960</v>
      </c>
      <c r="B17" t="s">
        <v>11</v>
      </c>
      <c r="C17">
        <v>2</v>
      </c>
      <c r="D17">
        <f>29809/F17</f>
        <v>0.49058622165169019</v>
      </c>
      <c r="F17">
        <f>30953+29809</f>
        <v>60762</v>
      </c>
      <c r="G17">
        <v>60762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Etter</dc:creator>
  <cp:lastModifiedBy>Walter Etter</cp:lastModifiedBy>
  <dcterms:created xsi:type="dcterms:W3CDTF">2024-10-22T17:18:15Z</dcterms:created>
  <dcterms:modified xsi:type="dcterms:W3CDTF">2024-10-22T17:40:12Z</dcterms:modified>
</cp:coreProperties>
</file>