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Julian\Downloads\"/>
    </mc:Choice>
  </mc:AlternateContent>
  <xr:revisionPtr revIDLastSave="0" documentId="13_ncr:1_{3AA05CAC-D061-4BE7-8E27-8368D859D03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tartup-Costs" sheetId="1" r:id="rId1"/>
  </sheets>
  <definedNames>
    <definedName name="valuevx" localSheetId="0">'Startup-Costs'!$A$1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0" i="1"/>
  <c r="E8" i="1"/>
  <c r="E24" i="1" l="1"/>
  <c r="E25" i="1"/>
  <c r="D62" i="1"/>
  <c r="D64" i="1" s="1"/>
  <c r="C62" i="1"/>
  <c r="C64" i="1" s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D42" i="1"/>
  <c r="C42" i="1"/>
  <c r="E41" i="1"/>
  <c r="E40" i="1"/>
  <c r="E39" i="1"/>
  <c r="E38" i="1"/>
  <c r="E37" i="1"/>
  <c r="E36" i="1"/>
  <c r="E35" i="1"/>
  <c r="E34" i="1"/>
  <c r="E33" i="1"/>
  <c r="E31" i="1"/>
  <c r="E29" i="1"/>
  <c r="E28" i="1"/>
  <c r="E27" i="1"/>
  <c r="E26" i="1"/>
  <c r="D18" i="1"/>
  <c r="D20" i="1" s="1"/>
  <c r="C18" i="1"/>
  <c r="E17" i="1"/>
  <c r="C9" i="1"/>
  <c r="E6" i="1"/>
  <c r="E5" i="1"/>
  <c r="C20" i="1" l="1"/>
  <c r="D66" i="1"/>
  <c r="D68" i="1" s="1"/>
  <c r="E18" i="1"/>
  <c r="E42" i="1"/>
  <c r="E62" i="1"/>
  <c r="E64" i="1" s="1"/>
  <c r="E9" i="1"/>
  <c r="E20" i="1" s="1"/>
  <c r="C66" i="1"/>
  <c r="E66" i="1" l="1"/>
  <c r="E68" i="1" s="1"/>
  <c r="C68" i="1"/>
</calcChain>
</file>

<file path=xl/sharedStrings.xml><?xml version="1.0" encoding="utf-8"?>
<sst xmlns="http://schemas.openxmlformats.org/spreadsheetml/2006/main" count="110" uniqueCount="103">
  <si>
    <t>Startup Costs Worksheet</t>
  </si>
  <si>
    <t>FUNDING</t>
  </si>
  <si>
    <t>Estimated</t>
  </si>
  <si>
    <t>Actual</t>
  </si>
  <si>
    <t>Under/(Over)</t>
  </si>
  <si>
    <t>Investor Funding</t>
  </si>
  <si>
    <t>{42}</t>
  </si>
  <si>
    <t>← Amount to be contributed by an owner</t>
  </si>
  <si>
    <t>Other</t>
  </si>
  <si>
    <t>← Add above this line. Other Investor Funding (minority owners, etc)</t>
  </si>
  <si>
    <t>Total Investment</t>
  </si>
  <si>
    <t>Other Funding</t>
  </si>
  <si>
    <t>← Add above this line. Funds from any other sources.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</si>
  <si>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</si>
  <si>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</si>
  <si>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</si>
  <si>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</si>
  <si>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</si>
  <si>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</si>
  <si>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</si>
  <si>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</si>
  <si>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</si>
  <si>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</si>
  <si>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</si>
  <si>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</si>
  <si>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</si>
  <si>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</si>
  <si>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</si>
  <si>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</si>
  <si>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</si>
  <si>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</si>
  <si>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software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</si>
  <si>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</si>
  <si>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</si>
  <si>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</si>
  <si>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</si>
  <si>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Legal/Professional Fees</t>
  </si>
  <si>
    <t>← Legal, accounting, etc.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</si>
  <si>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</si>
  <si>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</si>
  <si>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</si>
  <si>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</si>
  <si>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</si>
  <si>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</si>
  <si>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</si>
  <si>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</si>
  <si>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</si>
  <si>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</si>
  <si>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</si>
  <si>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</si>
  <si>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Travel</t>
  </si>
  <si>
    <t>← May include travel to visit suppliers or distributors.</t>
  </si>
  <si>
    <t>Other 1 (specify)</t>
  </si>
  <si>
    <t>← Include lines items specific to your business.</t>
  </si>
  <si>
    <t>[42]</t>
  </si>
  <si>
    <t>Total Fixed Costs</t>
  </si>
  <si>
    <t>Average Monthly Costs</t>
  </si>
  <si>
    <t>Advertising (print, broadcast and Internet)</t>
  </si>
  <si>
    <t>← Ongoing advertising and promotion costs</t>
  </si>
  <si>
    <t>Employee Salaries and Commissions</t>
  </si>
  <si>
    <t>← Do not forget to include any costs for employee benefits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</si>
  <si>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</si>
  <si>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</si>
  <si>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</si>
  <si>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</si>
  <si>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</si>
  <si>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</si>
  <si>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</si>
  <si>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</si>
  <si>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</si>
  <si>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</si>
  <si>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</si>
  <si>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</si>
  <si>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</si>
  <si>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</si>
  <si>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</si>
  <si>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</si>
  <si>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</si>
  <si>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</si>
  <si>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</si>
  <si>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</si>
  <si>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</si>
  <si>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</si>
  <si>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</si>
  <si>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</si>
  <si>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← Travel such as site visits, sales calls, customer meetings.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</si>
  <si>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</si>
  <si>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</si>
  <si>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</si>
  <si>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</si>
  <si>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← Insert the estimated number of months until your company will have enough income to sustain itself.</t>
  </si>
  <si>
    <t>Total Monthly Costs</t>
  </si>
  <si>
    <t>Total COSTS</t>
  </si>
  <si>
    <t>SURPLUS/(DEFICIT)</t>
  </si>
  <si>
    <t>Kickstarter</t>
  </si>
  <si>
    <t>GAMENA-PINAS</t>
  </si>
  <si>
    <t>PAGCOR</t>
  </si>
  <si>
    <t>Personal Investors</t>
  </si>
  <si>
    <t>Game Developers (Investors)</t>
  </si>
  <si>
    <t>GDAP (Philippines)</t>
  </si>
  <si>
    <t xml:space="preserve">Owner 1 </t>
  </si>
  <si>
    <t xml:space="preserve">Owner 2 </t>
  </si>
  <si>
    <t>Local Community Gamers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</si>
</sst>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16" x14ac:knownFonts="1">
    <font>
      <sz val="10"/>
      <color rgb="FF000000"/>
      <name val="Arial"/>
    </font>
    <font>
      <b/>
      <sz val="16"/>
      <color rgb="FF000000"/>
      <name val="Arial"/>
    </font>
    <font>
      <sz val="10"/>
      <name val="Arial"/>
    </font>
    <font>
      <b/>
      <sz val="20"/>
      <color rgb="FF3B4E87"/>
      <name val="Arial"/>
    </font>
    <font>
      <b/>
      <sz val="16"/>
      <color rgb="FF999999"/>
      <name val="Arial"/>
    </font>
    <font>
      <b/>
      <sz val="14"/>
      <color rgb="FF999999"/>
      <name val="Arial"/>
    </font>
    <font>
      <sz val="8"/>
      <color rgb="FF969696"/>
      <name val="Arial"/>
    </font>
    <font>
      <b/>
      <sz val="12"/>
      <color rgb="FFFFFFFF"/>
      <name val="Arial"/>
    </font>
    <font>
      <sz val="10"/>
      <color rgb="FF3C78D8"/>
      <name val="Arial"/>
    </font>
    <font>
      <b/>
      <sz val="10"/>
      <color rgb="FF000000"/>
      <name val="Arial"/>
    </font>
    <font>
      <sz val="6"/>
      <color rgb="FFFFFFFF"/>
      <name val="Arial"/>
    </font>
    <font>
      <u/>
      <sz val="10"/>
      <color rgb="FF0000FF"/>
      <name val="Arial"/>
    </font>
    <font>
      <b/>
      <sz val="10"/>
      <color rgb="FF3C78D8"/>
      <name val="Arial"/>
    </font>
    <font>
      <sz val="10"/>
      <color rgb="FF3B4E87"/>
      <name val="Arial"/>
    </font>
    <font>
      <b/>
      <sz val="12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9688"/>
        <bgColor rgb="FF009688"/>
      </patternFill>
    </fill>
    <fill>
      <patternFill patternType="solid">
        <fgColor rgb="FF223D54"/>
        <bgColor rgb="FF223D5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7" fillId="2" borderId="1" xfId="0" applyFont="1" applyFill="1" applyBorder="1" applyAlignment="1">
      <alignment horizontal="center"/>
    </xf>
    <xf numFmtId="0" fontId="8" fillId="0" borderId="0" xfId="0" applyFont="1"/>
    <xf numFmtId="0" fontId="2" fillId="0" borderId="3" xfId="0" applyFont="1" applyBorder="1"/>
    <xf numFmtId="0" fontId="10" fillId="0" borderId="2" xfId="0" applyFont="1" applyBorder="1" applyAlignment="1">
      <alignment horizontal="right"/>
    </xf>
    <xf numFmtId="0" fontId="11" fillId="0" borderId="0" xfId="0" applyFont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 applyAlignment="1">
      <alignment horizontal="right"/>
    </xf>
    <xf numFmtId="0" fontId="12" fillId="0" borderId="0" xfId="0" applyFont="1"/>
    <xf numFmtId="0" fontId="13" fillId="0" borderId="0" xfId="0" applyFont="1"/>
    <xf numFmtId="0" fontId="0" fillId="0" borderId="7" xfId="0" applyBorder="1"/>
    <xf numFmtId="164" fontId="0" fillId="0" borderId="8" xfId="0" applyNumberFormat="1" applyBorder="1" applyAlignment="1">
      <alignment horizontal="right"/>
    </xf>
    <xf numFmtId="0" fontId="9" fillId="0" borderId="2" xfId="0" applyFont="1" applyBorder="1" applyAlignment="1">
      <alignment horizontal="right"/>
    </xf>
    <xf numFmtId="164" fontId="9" fillId="0" borderId="2" xfId="0" applyNumberFormat="1" applyFont="1" applyBorder="1"/>
    <xf numFmtId="0" fontId="2" fillId="0" borderId="1" xfId="0" applyFont="1" applyBorder="1"/>
    <xf numFmtId="0" fontId="0" fillId="0" borderId="1" xfId="0" applyBorder="1"/>
    <xf numFmtId="164" fontId="7" fillId="3" borderId="2" xfId="0" applyNumberFormat="1" applyFont="1" applyFill="1" applyBorder="1"/>
    <xf numFmtId="164" fontId="14" fillId="0" borderId="2" xfId="0" applyNumberFormat="1" applyFont="1" applyBorder="1"/>
    <xf numFmtId="0" fontId="2" fillId="0" borderId="2" xfId="0" applyFont="1" applyBorder="1"/>
    <xf numFmtId="0" fontId="15" fillId="0" borderId="0" xfId="0" applyFont="1"/>
    <xf numFmtId="164" fontId="9" fillId="0" borderId="3" xfId="0" applyNumberFormat="1" applyFont="1" applyBorder="1"/>
    <xf numFmtId="0" fontId="9" fillId="0" borderId="7" xfId="0" applyFont="1" applyBorder="1" applyAlignment="1">
      <alignment horizontal="right"/>
    </xf>
    <xf numFmtId="0" fontId="2" fillId="0" borderId="8" xfId="0" applyFont="1" applyBorder="1"/>
    <xf numFmtId="0" fontId="9" fillId="0" borderId="0" xfId="0" applyFont="1" applyAlignment="1">
      <alignment horizontal="left"/>
    </xf>
    <xf numFmtId="0" fontId="0" fillId="0" borderId="0" xfId="0"/>
    <xf numFmtId="0" fontId="7" fillId="3" borderId="2" xfId="0" applyFont="1" applyFill="1" applyBorder="1" applyAlignment="1">
      <alignment horizontal="left"/>
    </xf>
    <xf numFmtId="0" fontId="2" fillId="0" borderId="2" xfId="0" applyFont="1" applyBorder="1"/>
    <xf numFmtId="0" fontId="7" fillId="2" borderId="1" xfId="0" applyFont="1" applyFill="1" applyBorder="1" applyAlignment="1">
      <alignment horizontal="left"/>
    </xf>
    <xf numFmtId="0" fontId="2" fillId="0" borderId="1" xfId="0" applyFont="1" applyBorder="1"/>
    <xf numFmtId="0" fontId="9" fillId="0" borderId="2" xfId="0" applyFont="1" applyBorder="1" applyAlignment="1">
      <alignment horizontal="left"/>
    </xf>
    <xf numFmtId="3" fontId="2" fillId="0" borderId="9" xfId="0" applyNumberFormat="1" applyFont="1" applyBorder="1"/>
    <xf numFmtId="3" fontId="2" fillId="0" borderId="10" xfId="0" applyNumberFormat="1" applyFont="1" applyBorder="1"/>
    <xf numFmtId="164" fontId="0" fillId="4" borderId="5" xfId="0" applyNumberFormat="1" applyFill="1" applyBorder="1"/>
  </cellXfs>
  <cellStyles count="1">
    <cellStyle name="Normal" xfId="0" builtinId="0"/>
  </cellStyles>
  <dxfs count="2">
    <dxf>
      <font>
        <color rgb="FFFF0000"/>
      </font>
      <fill>
        <patternFill patternType="none"/>
      </fill>
    </dxf>
    <dxf>
      <font>
        <b/>
        <color rgb="FFFFFFFF"/>
      </font>
      <fill>
        <patternFill patternType="solid">
          <fgColor rgb="FF0B5394"/>
          <bgColor rgb="FF0B5394"/>
        </patternFill>
      </fill>
    </dxf>
  </dxfs>
  <tableStyles count="0" defaultTableStyle="TableStyleMedium2" defaultPivotStyle="PivotStyleLight16"/>
  <colors>
    <mruColors>
      <color rgb="FFA50021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69"/>
  <sheetViews>
    <sheetView showGridLines="0" tabSelected="1" topLeftCell="A18" zoomScale="130" zoomScaleNormal="130" workbookViewId="0">
      <selection activeCell="E13" sqref="E13"/>
    </sheetView>
  </sheetViews>
  <sheetFormatPr defaultColWidth="14.42578125" defaultRowHeight="15.75" customHeight="1" x14ac:dyDescent="0.2"/>
  <cols>
    <col min="1" max="1" width="7.140625" customWidth="1"/>
    <col min="2" max="2" width="38" customWidth="1"/>
    <col min="3" max="5" width="16.42578125" customWidth="1"/>
    <col min="6" max="6" width="12.28515625" customWidth="1"/>
    <col min="7" max="7" width="73.85546875" customWidth="1"/>
    <col min="8" max="8" width="13.42578125" customWidth="1"/>
  </cols>
  <sheetData>
    <row r="1" spans="1:8" ht="26.25" customHeight="1" x14ac:dyDescent="0.2">
      <c r="A1" s="1" t="s">
        <v>95</v>
      </c>
      <c r="B1" s="1"/>
      <c r="C1" s="2"/>
      <c r="D1" s="3"/>
      <c r="E1" s="3" t="s">
        <v>0</v>
      </c>
      <c r="F1" s="2"/>
      <c r="G1" s="4"/>
      <c r="H1" s="5"/>
    </row>
    <row r="2" spans="1:8" ht="12.75" x14ac:dyDescent="0.2">
      <c r="A2" s="2"/>
      <c r="B2" s="2"/>
      <c r="C2" s="2"/>
      <c r="D2" s="2"/>
      <c r="E2" s="2"/>
      <c r="F2" s="2"/>
      <c r="G2" s="6"/>
      <c r="H2" s="7"/>
    </row>
    <row r="3" spans="1:8" x14ac:dyDescent="0.25">
      <c r="A3" s="35" t="s">
        <v>1</v>
      </c>
      <c r="B3" s="36"/>
      <c r="C3" s="8" t="s">
        <v>2</v>
      </c>
      <c r="D3" s="8" t="s">
        <v>3</v>
      </c>
      <c r="E3" s="8" t="s">
        <v>4</v>
      </c>
      <c r="F3" s="2"/>
      <c r="G3" s="7"/>
      <c r="H3" s="9"/>
    </row>
    <row r="4" spans="1:8" ht="12.75" x14ac:dyDescent="0.2">
      <c r="A4" s="37" t="s">
        <v>5</v>
      </c>
      <c r="B4" s="34"/>
      <c r="C4" s="10"/>
      <c r="D4" s="10"/>
      <c r="E4" s="11" t="s">
        <v>6</v>
      </c>
      <c r="F4" s="2"/>
      <c r="G4" s="12"/>
      <c r="H4" s="2"/>
    </row>
    <row r="5" spans="1:8" ht="12.75" x14ac:dyDescent="0.2">
      <c r="A5" s="2"/>
      <c r="B5" s="13" t="s">
        <v>100</v>
      </c>
      <c r="C5" s="14">
        <v>250000</v>
      </c>
      <c r="D5" s="40"/>
      <c r="E5" s="15" t="str">
        <f t="shared" ref="E5:E8" si="0">IF(D5="","",C5-D5)</f>
        <v/>
      </c>
      <c r="F5" s="2"/>
      <c r="G5" s="16"/>
    </row>
    <row r="6" spans="1:8" ht="12.75" x14ac:dyDescent="0.2">
      <c r="A6" s="2"/>
      <c r="B6" s="13" t="s">
        <v>101</v>
      </c>
      <c r="C6" s="14">
        <v>250000</v>
      </c>
      <c r="D6" s="40"/>
      <c r="E6" s="15" t="str">
        <f t="shared" si="0"/>
        <v/>
      </c>
      <c r="F6" s="2"/>
      <c r="G6" s="17" t="s">
        <v>7</v>
      </c>
      <c r="H6" s="2"/>
    </row>
    <row r="7" spans="1:8" ht="12.75" x14ac:dyDescent="0.2">
      <c r="A7" s="2"/>
      <c r="B7" s="13" t="s">
        <v>97</v>
      </c>
      <c r="C7" s="14">
        <v>75000</v>
      </c>
      <c r="D7" s="40"/>
      <c r="E7" s="15"/>
      <c r="F7" s="2"/>
      <c r="G7" s="17"/>
      <c r="H7" s="2"/>
    </row>
    <row r="8" spans="1:8" ht="12.75" x14ac:dyDescent="0.2">
      <c r="A8" s="2"/>
      <c r="B8" s="18" t="s">
        <v>8</v>
      </c>
      <c r="C8" s="14"/>
      <c r="D8" s="40"/>
      <c r="E8" s="19" t="str">
        <f t="shared" si="0"/>
        <v/>
      </c>
      <c r="F8" s="2"/>
      <c r="G8" s="17" t="s">
        <v>9</v>
      </c>
    </row>
    <row r="9" spans="1:8" ht="12.75" x14ac:dyDescent="0.2">
      <c r="A9" s="2"/>
      <c r="B9" s="20" t="s">
        <v>10</v>
      </c>
      <c r="C9" s="21">
        <f>SUM(C4:C8)</f>
        <v>575000</v>
      </c>
      <c r="D9" s="21"/>
      <c r="E9" s="21">
        <f>SUM(E5:E8)</f>
        <v>0</v>
      </c>
      <c r="F9" s="2"/>
      <c r="G9" s="17"/>
      <c r="H9" s="2"/>
    </row>
    <row r="10" spans="1:8" ht="12.75" x14ac:dyDescent="0.2">
      <c r="A10" s="2"/>
      <c r="B10" s="2"/>
      <c r="C10" s="2"/>
      <c r="D10" s="2"/>
      <c r="E10" s="2"/>
      <c r="F10" s="2"/>
      <c r="G10" s="17"/>
      <c r="H10" s="2"/>
    </row>
    <row r="11" spans="1:8" ht="12.75" x14ac:dyDescent="0.2">
      <c r="A11" s="31" t="s">
        <v>11</v>
      </c>
      <c r="B11" s="32"/>
      <c r="D11" s="22"/>
      <c r="E11" s="2"/>
      <c r="F11" s="2"/>
      <c r="G11" s="17"/>
      <c r="H11" s="2"/>
    </row>
    <row r="12" spans="1:8" ht="12.75" x14ac:dyDescent="0.2">
      <c r="A12" s="2"/>
      <c r="B12" s="13" t="s">
        <v>96</v>
      </c>
      <c r="C12" s="38">
        <v>100000</v>
      </c>
      <c r="D12" s="40"/>
      <c r="E12" s="15"/>
      <c r="F12" s="2"/>
      <c r="G12" s="17"/>
    </row>
    <row r="13" spans="1:8" ht="12.75" x14ac:dyDescent="0.2">
      <c r="A13" s="2"/>
      <c r="B13" s="13" t="s">
        <v>99</v>
      </c>
      <c r="C13" s="39">
        <v>300000</v>
      </c>
      <c r="D13" s="40"/>
      <c r="E13" s="15"/>
      <c r="F13" s="2"/>
      <c r="G13" s="17"/>
    </row>
    <row r="14" spans="1:8" ht="12.75" x14ac:dyDescent="0.2">
      <c r="A14" s="2"/>
      <c r="B14" s="13" t="s">
        <v>98</v>
      </c>
      <c r="C14" s="39">
        <v>500000</v>
      </c>
      <c r="D14" s="40"/>
      <c r="E14" s="15"/>
      <c r="F14" s="2"/>
      <c r="G14" s="17"/>
    </row>
    <row r="15" spans="1:8" ht="12.75" x14ac:dyDescent="0.2">
      <c r="A15" s="2"/>
      <c r="B15" s="13" t="s">
        <v>94</v>
      </c>
      <c r="C15" s="38">
        <v>200000</v>
      </c>
      <c r="D15" s="40"/>
      <c r="E15" s="15"/>
      <c r="F15" s="2"/>
      <c r="G15" s="17"/>
    </row>
    <row r="16" spans="1:8" ht="12.75" x14ac:dyDescent="0.2">
      <c r="A16" s="2"/>
      <c r="B16" s="13" t="s">
        <v>102</v>
      </c>
      <c r="C16" s="39">
        <v>100000</v>
      </c>
      <c r="D16" s="40"/>
      <c r="E16" s="15"/>
      <c r="F16" s="2"/>
      <c r="G16" s="17"/>
    </row>
    <row r="17" spans="1:8" ht="12.75" x14ac:dyDescent="0.2">
      <c r="A17" s="2"/>
      <c r="B17" s="18" t="s">
        <v>8</v>
      </c>
      <c r="C17" s="14"/>
      <c r="D17" s="40"/>
      <c r="E17" s="19" t="str">
        <f t="shared" ref="E17" si="1">IF(D17="","",C17-D17)</f>
        <v/>
      </c>
      <c r="F17" s="2"/>
      <c r="G17" s="17" t="s">
        <v>12</v>
      </c>
    </row>
    <row r="18" spans="1:8" ht="12.75" x14ac:dyDescent="0.2">
      <c r="A18" s="2"/>
      <c r="B18" s="20" t="s">
        <v>13</v>
      </c>
      <c r="C18" s="21">
        <f>SUM(C12:C17)</f>
        <v>1200000</v>
      </c>
      <c r="D18" s="21">
        <f>SUM(D11:D17)</f>
        <v>0</v>
      </c>
      <c r="E18" s="21">
        <f>SUM(E11:E17)</f>
        <v>0</v>
      </c>
      <c r="F18" s="2"/>
      <c r="G18" s="17"/>
      <c r="H18" s="2"/>
    </row>
    <row r="19" spans="1:8" ht="12.75" x14ac:dyDescent="0.2">
      <c r="A19" s="23"/>
      <c r="B19" s="23"/>
      <c r="C19" s="22"/>
      <c r="D19" s="22"/>
      <c r="E19" s="23"/>
      <c r="F19" s="2"/>
      <c r="G19" s="17"/>
      <c r="H19" s="2"/>
    </row>
    <row r="20" spans="1:8" x14ac:dyDescent="0.25">
      <c r="A20" s="33" t="s">
        <v>14</v>
      </c>
      <c r="B20" s="34"/>
      <c r="C20" s="24">
        <f>C9+C18</f>
        <v>1775000</v>
      </c>
      <c r="D20" s="24">
        <f>D9+D18</f>
        <v>0</v>
      </c>
      <c r="E20" s="25">
        <f>E9+E18</f>
        <v>0</v>
      </c>
      <c r="F20" s="2"/>
      <c r="G20" s="17" t="s">
        <v>15</v>
      </c>
    </row>
    <row r="21" spans="1:8" ht="12.75" x14ac:dyDescent="0.2">
      <c r="A21" s="2"/>
      <c r="B21" s="2"/>
      <c r="C21" s="2"/>
      <c r="D21" s="2"/>
      <c r="E21" s="2"/>
      <c r="F21" s="2"/>
      <c r="G21" s="17"/>
      <c r="H21" s="2"/>
    </row>
    <row r="22" spans="1:8" x14ac:dyDescent="0.25">
      <c r="A22" s="35" t="s">
        <v>16</v>
      </c>
      <c r="B22" s="36"/>
      <c r="C22" s="8" t="s">
        <v>2</v>
      </c>
      <c r="D22" s="8" t="s">
        <v>3</v>
      </c>
      <c r="E22" s="8" t="s">
        <v>4</v>
      </c>
      <c r="F22" s="2"/>
      <c r="G22" s="17"/>
      <c r="H22" s="2"/>
    </row>
    <row r="23" spans="1:8" ht="12.75" x14ac:dyDescent="0.2">
      <c r="A23" s="37" t="s">
        <v>17</v>
      </c>
      <c r="B23" s="34"/>
      <c r="C23" s="10"/>
      <c r="D23" s="10"/>
      <c r="E23" s="26"/>
      <c r="F23" s="2"/>
      <c r="G23" s="17"/>
      <c r="H23" s="2"/>
    </row>
    <row r="24" spans="1:8" ht="12.75" x14ac:dyDescent="0.2">
      <c r="A24" s="2"/>
      <c r="B24" s="13" t="s">
        <v>18</v>
      </c>
      <c r="C24" s="14">
        <v>50000</v>
      </c>
      <c r="D24" s="40"/>
      <c r="E24" s="15" t="str">
        <f t="shared" ref="E24:E41" si="2">IF(D24="","",C24-D24)</f>
        <v/>
      </c>
      <c r="F24" s="2"/>
      <c r="G24" s="17" t="s">
        <v>19</v>
      </c>
    </row>
    <row r="25" spans="1:8" ht="12.75" x14ac:dyDescent="0.2">
      <c r="A25" s="2"/>
      <c r="B25" s="13" t="s">
        <v>20</v>
      </c>
      <c r="C25" s="14">
        <v>25000</v>
      </c>
      <c r="D25" s="40"/>
      <c r="E25" s="15" t="str">
        <f>IF(D25="","",C25-D25)</f>
        <v/>
      </c>
      <c r="F25" s="2"/>
      <c r="G25" s="17" t="s">
        <v>21</v>
      </c>
    </row>
    <row r="26" spans="1:8" ht="12.75" x14ac:dyDescent="0.2">
      <c r="A26" s="2"/>
      <c r="B26" s="13" t="s">
        <v>22</v>
      </c>
      <c r="C26" s="14">
        <v>10000</v>
      </c>
      <c r="D26" s="40"/>
      <c r="E26" s="15" t="str">
        <f t="shared" si="2"/>
        <v/>
      </c>
      <c r="F26" s="2"/>
      <c r="G26" s="17" t="s">
        <v>23</v>
      </c>
    </row>
    <row r="27" spans="1:8" ht="12.75" x14ac:dyDescent="0.2">
      <c r="A27" s="2"/>
      <c r="B27" s="13" t="s">
        <v>24</v>
      </c>
      <c r="C27" s="14">
        <v>5000</v>
      </c>
      <c r="D27" s="40"/>
      <c r="E27" s="15" t="str">
        <f>IF(D27="","",C27-D27)</f>
        <v/>
      </c>
      <c r="F27" s="2"/>
      <c r="G27" s="17" t="s">
        <v>25</v>
      </c>
    </row>
    <row r="28" spans="1:8" ht="12.75" x14ac:dyDescent="0.2">
      <c r="A28" s="2"/>
      <c r="B28" s="13" t="s">
        <v>26</v>
      </c>
      <c r="C28" s="14">
        <v>15000</v>
      </c>
      <c r="D28" s="40"/>
      <c r="E28" s="15" t="str">
        <f t="shared" si="2"/>
        <v/>
      </c>
      <c r="F28" s="2"/>
      <c r="G28" s="17" t="s">
        <v>27</v>
      </c>
    </row>
    <row r="29" spans="1:8" ht="12.75" x14ac:dyDescent="0.2">
      <c r="A29" s="2"/>
      <c r="B29" s="13" t="s">
        <v>28</v>
      </c>
      <c r="C29" s="14">
        <v>15000</v>
      </c>
      <c r="D29" s="40"/>
      <c r="E29" s="15" t="str">
        <f t="shared" si="2"/>
        <v/>
      </c>
      <c r="F29" s="2"/>
      <c r="G29" s="17" t="s">
        <v>29</v>
      </c>
    </row>
    <row r="30" spans="1:8" ht="12.75" x14ac:dyDescent="0.2">
      <c r="A30" s="2"/>
      <c r="B30" s="13" t="s">
        <v>30</v>
      </c>
      <c r="C30" s="14">
        <v>200000</v>
      </c>
      <c r="D30" s="40"/>
      <c r="E30" s="15" t="str">
        <f>IF(D30="","",C30-D30)</f>
        <v/>
      </c>
      <c r="F30" s="2"/>
      <c r="G30" s="17" t="s">
        <v>31</v>
      </c>
    </row>
    <row r="31" spans="1:8" ht="12.75" x14ac:dyDescent="0.2">
      <c r="A31" s="2"/>
      <c r="B31" s="13" t="s">
        <v>32</v>
      </c>
      <c r="C31" s="14">
        <v>100000</v>
      </c>
      <c r="D31" s="40"/>
      <c r="E31" s="15" t="str">
        <f t="shared" si="2"/>
        <v/>
      </c>
      <c r="F31" s="2"/>
      <c r="G31" s="17" t="s">
        <v>33</v>
      </c>
    </row>
    <row r="32" spans="1:8" ht="12.75" x14ac:dyDescent="0.2">
      <c r="A32" s="2"/>
      <c r="B32" s="13" t="s">
        <v>34</v>
      </c>
      <c r="C32" s="14">
        <v>5000</v>
      </c>
      <c r="D32" s="40"/>
      <c r="E32" s="15" t="str">
        <f t="shared" si="2"/>
        <v/>
      </c>
      <c r="F32" s="2"/>
      <c r="G32" s="17" t="s">
        <v>35</v>
      </c>
    </row>
    <row r="33" spans="1:8" ht="12.75" x14ac:dyDescent="0.2">
      <c r="A33" s="2"/>
      <c r="B33" s="13" t="s">
        <v>36</v>
      </c>
      <c r="C33" s="14">
        <v>100000</v>
      </c>
      <c r="D33" s="40"/>
      <c r="E33" s="15" t="str">
        <f t="shared" si="2"/>
        <v/>
      </c>
      <c r="F33" s="2"/>
      <c r="G33" s="17" t="s">
        <v>37</v>
      </c>
    </row>
    <row r="34" spans="1:8" ht="12.75" x14ac:dyDescent="0.2">
      <c r="A34" s="2"/>
      <c r="B34" s="13" t="s">
        <v>38</v>
      </c>
      <c r="C34" s="14">
        <v>5000</v>
      </c>
      <c r="D34" s="40"/>
      <c r="E34" s="15" t="str">
        <f t="shared" si="2"/>
        <v/>
      </c>
      <c r="F34" s="2"/>
      <c r="G34" s="17" t="s">
        <v>39</v>
      </c>
    </row>
    <row r="35" spans="1:8" ht="12.75" x14ac:dyDescent="0.2">
      <c r="A35" s="2"/>
      <c r="B35" s="13" t="s">
        <v>40</v>
      </c>
      <c r="C35" s="14">
        <v>10000</v>
      </c>
      <c r="D35" s="40"/>
      <c r="E35" s="15" t="str">
        <f t="shared" si="2"/>
        <v/>
      </c>
      <c r="F35" s="2"/>
      <c r="G35" s="17" t="s">
        <v>41</v>
      </c>
    </row>
    <row r="36" spans="1:8" ht="12.75" x14ac:dyDescent="0.2">
      <c r="A36" s="2"/>
      <c r="B36" s="13" t="s">
        <v>42</v>
      </c>
      <c r="C36" s="14">
        <v>15000</v>
      </c>
      <c r="D36" s="40"/>
      <c r="E36" s="15" t="str">
        <f t="shared" si="2"/>
        <v/>
      </c>
      <c r="F36" s="2"/>
      <c r="G36" s="17" t="s">
        <v>43</v>
      </c>
    </row>
    <row r="37" spans="1:8" ht="12.75" x14ac:dyDescent="0.2">
      <c r="A37" s="2"/>
      <c r="B37" s="13" t="s">
        <v>44</v>
      </c>
      <c r="C37" s="14">
        <v>5000</v>
      </c>
      <c r="D37" s="40"/>
      <c r="E37" s="15" t="str">
        <f t="shared" si="2"/>
        <v/>
      </c>
      <c r="F37" s="2"/>
      <c r="G37" s="17" t="s">
        <v>45</v>
      </c>
    </row>
    <row r="38" spans="1:8" ht="12.75" x14ac:dyDescent="0.2">
      <c r="A38" s="2"/>
      <c r="B38" s="13" t="s">
        <v>46</v>
      </c>
      <c r="C38" s="14">
        <v>30000</v>
      </c>
      <c r="D38" s="40"/>
      <c r="E38" s="15" t="str">
        <f t="shared" si="2"/>
        <v/>
      </c>
      <c r="F38" s="2"/>
      <c r="G38" s="17" t="s">
        <v>47</v>
      </c>
    </row>
    <row r="39" spans="1:8" ht="12.75" x14ac:dyDescent="0.2">
      <c r="A39" s="2"/>
      <c r="B39" s="13" t="s">
        <v>48</v>
      </c>
      <c r="C39" s="14">
        <v>15000</v>
      </c>
      <c r="D39" s="40"/>
      <c r="E39" s="15" t="str">
        <f t="shared" si="2"/>
        <v/>
      </c>
      <c r="F39" s="2"/>
      <c r="G39" s="17" t="s">
        <v>49</v>
      </c>
    </row>
    <row r="40" spans="1:8" x14ac:dyDescent="0.2">
      <c r="A40" s="2"/>
      <c r="B40" s="13" t="s">
        <v>50</v>
      </c>
      <c r="C40" s="14">
        <v>20000</v>
      </c>
      <c r="D40" s="40"/>
      <c r="E40" s="15" t="str">
        <f t="shared" si="2"/>
        <v/>
      </c>
      <c r="F40" s="2"/>
      <c r="G40" s="17" t="s">
        <v>51</v>
      </c>
    </row>
    <row r="41" spans="1:8" ht="12.75" x14ac:dyDescent="0.2">
      <c r="A41" s="2"/>
      <c r="B41" s="13" t="s">
        <v>52</v>
      </c>
      <c r="C41" s="14"/>
      <c r="D41" s="40"/>
      <c r="E41" s="15" t="str">
        <f t="shared" si="2"/>
        <v/>
      </c>
      <c r="F41" s="2"/>
      <c r="G41" s="17" t="s">
        <v>53</v>
      </c>
    </row>
    <row r="42" spans="1:8" ht="12.75" x14ac:dyDescent="0.2">
      <c r="A42" s="27" t="s">
        <v>54</v>
      </c>
      <c r="B42" s="20" t="s">
        <v>55</v>
      </c>
      <c r="C42" s="21">
        <f>SUM(C23:C41)</f>
        <v>625000</v>
      </c>
      <c r="D42" s="21">
        <f>SUM(D23:D41)</f>
        <v>0</v>
      </c>
      <c r="E42" s="21">
        <f>SUM(E23:E41)</f>
        <v>0</v>
      </c>
      <c r="F42" s="2"/>
      <c r="G42" s="17"/>
      <c r="H42" s="2"/>
    </row>
    <row r="43" spans="1:8" ht="12.75" x14ac:dyDescent="0.2">
      <c r="A43" s="2"/>
      <c r="B43" s="2"/>
      <c r="C43" s="2"/>
      <c r="D43" s="2"/>
      <c r="E43" s="2"/>
      <c r="F43" s="2"/>
      <c r="G43" s="17"/>
      <c r="H43" s="2"/>
    </row>
    <row r="44" spans="1:8" ht="12.75" x14ac:dyDescent="0.2">
      <c r="A44" s="31" t="s">
        <v>56</v>
      </c>
      <c r="B44" s="32"/>
      <c r="C44" s="22"/>
      <c r="D44" s="22"/>
      <c r="E44" s="2"/>
      <c r="F44" s="2"/>
      <c r="G44" s="17"/>
      <c r="H44" s="2"/>
    </row>
    <row r="45" spans="1:8" ht="12.75" x14ac:dyDescent="0.2">
      <c r="A45" s="2"/>
      <c r="B45" s="13" t="s">
        <v>57</v>
      </c>
      <c r="C45" s="14">
        <v>20000</v>
      </c>
      <c r="D45" s="40"/>
      <c r="E45" s="15" t="str">
        <f t="shared" ref="E45:E61" si="3">IF(D45="","",C45-D45)</f>
        <v/>
      </c>
      <c r="F45" s="2"/>
      <c r="G45" s="17" t="s">
        <v>58</v>
      </c>
    </row>
    <row r="46" spans="1:8" ht="12.75" x14ac:dyDescent="0.2">
      <c r="A46" s="2"/>
      <c r="B46" s="13" t="s">
        <v>59</v>
      </c>
      <c r="C46" s="14">
        <v>30000</v>
      </c>
      <c r="D46" s="40"/>
      <c r="E46" s="15" t="str">
        <f t="shared" si="3"/>
        <v/>
      </c>
      <c r="F46" s="2"/>
      <c r="G46" s="17" t="s">
        <v>60</v>
      </c>
    </row>
    <row r="47" spans="1:8" ht="12.75" x14ac:dyDescent="0.2">
      <c r="A47" s="2"/>
      <c r="B47" s="13" t="s">
        <v>61</v>
      </c>
      <c r="C47" s="14">
        <v>10000</v>
      </c>
      <c r="D47" s="40"/>
      <c r="E47" s="15" t="str">
        <f t="shared" si="3"/>
        <v/>
      </c>
      <c r="F47" s="2"/>
      <c r="G47" s="17" t="s">
        <v>62</v>
      </c>
    </row>
    <row r="48" spans="1:8" ht="12.75" x14ac:dyDescent="0.2">
      <c r="A48" s="2"/>
      <c r="B48" s="13" t="s">
        <v>63</v>
      </c>
      <c r="C48" s="14">
        <v>20000</v>
      </c>
      <c r="D48" s="40"/>
      <c r="E48" s="15" t="str">
        <f t="shared" si="3"/>
        <v/>
      </c>
      <c r="F48" s="2"/>
      <c r="G48" s="17" t="s">
        <v>64</v>
      </c>
    </row>
    <row r="49" spans="1:8" ht="12.75" x14ac:dyDescent="0.2">
      <c r="A49" s="2"/>
      <c r="B49" s="13" t="s">
        <v>65</v>
      </c>
      <c r="C49" s="14">
        <v>5000</v>
      </c>
      <c r="D49" s="40"/>
      <c r="E49" s="15" t="str">
        <f t="shared" si="3"/>
        <v/>
      </c>
      <c r="F49" s="2"/>
      <c r="G49" s="17" t="s">
        <v>66</v>
      </c>
    </row>
    <row r="50" spans="1:8" ht="12.75" x14ac:dyDescent="0.2">
      <c r="A50" s="2"/>
      <c r="B50" s="13" t="s">
        <v>67</v>
      </c>
      <c r="C50" s="14">
        <v>5000</v>
      </c>
      <c r="D50" s="40"/>
      <c r="E50" s="15" t="str">
        <f t="shared" si="3"/>
        <v/>
      </c>
      <c r="F50" s="2"/>
      <c r="G50" s="17" t="s">
        <v>68</v>
      </c>
    </row>
    <row r="51" spans="1:8" ht="12.75" x14ac:dyDescent="0.2">
      <c r="A51" s="2"/>
      <c r="B51" s="13" t="s">
        <v>69</v>
      </c>
      <c r="C51" s="14">
        <v>15000</v>
      </c>
      <c r="D51" s="40"/>
      <c r="E51" s="15" t="str">
        <f t="shared" si="3"/>
        <v/>
      </c>
      <c r="F51" s="2"/>
      <c r="G51" s="17" t="s">
        <v>70</v>
      </c>
    </row>
    <row r="52" spans="1:8" ht="12.75" x14ac:dyDescent="0.2">
      <c r="A52" s="2"/>
      <c r="B52" s="13" t="s">
        <v>71</v>
      </c>
      <c r="C52" s="14">
        <v>25000</v>
      </c>
      <c r="D52" s="40"/>
      <c r="E52" s="15" t="str">
        <f t="shared" si="3"/>
        <v/>
      </c>
      <c r="F52" s="2"/>
      <c r="G52" s="17" t="s">
        <v>72</v>
      </c>
    </row>
    <row r="53" spans="1:8" ht="12.75" x14ac:dyDescent="0.2">
      <c r="A53" s="2"/>
      <c r="B53" s="13" t="s">
        <v>73</v>
      </c>
      <c r="C53" s="14">
        <v>10000</v>
      </c>
      <c r="D53" s="40"/>
      <c r="E53" s="15" t="str">
        <f t="shared" si="3"/>
        <v/>
      </c>
      <c r="F53" s="2"/>
      <c r="G53" s="17" t="s">
        <v>74</v>
      </c>
    </row>
    <row r="54" spans="1:8" ht="12.75" x14ac:dyDescent="0.2">
      <c r="A54" s="2"/>
      <c r="B54" s="13" t="s">
        <v>75</v>
      </c>
      <c r="C54" s="14">
        <v>10000</v>
      </c>
      <c r="D54" s="40"/>
      <c r="E54" s="15" t="str">
        <f t="shared" si="3"/>
        <v/>
      </c>
      <c r="F54" s="2"/>
      <c r="G54" s="17" t="s">
        <v>76</v>
      </c>
    </row>
    <row r="55" spans="1:8" ht="12.75" x14ac:dyDescent="0.2">
      <c r="A55" s="2"/>
      <c r="B55" s="13" t="s">
        <v>77</v>
      </c>
      <c r="C55" s="14">
        <v>45000</v>
      </c>
      <c r="D55" s="40"/>
      <c r="E55" s="15" t="str">
        <f t="shared" si="3"/>
        <v/>
      </c>
      <c r="F55" s="2"/>
      <c r="G55" s="17" t="s">
        <v>78</v>
      </c>
    </row>
    <row r="56" spans="1:8" ht="12.75" x14ac:dyDescent="0.2">
      <c r="A56" s="2"/>
      <c r="B56" s="13" t="s">
        <v>79</v>
      </c>
      <c r="C56" s="14">
        <v>5000</v>
      </c>
      <c r="D56" s="40"/>
      <c r="E56" s="15" t="str">
        <f t="shared" si="3"/>
        <v/>
      </c>
      <c r="F56" s="2"/>
      <c r="G56" s="17" t="s">
        <v>80</v>
      </c>
    </row>
    <row r="57" spans="1:8" ht="12.75" x14ac:dyDescent="0.2">
      <c r="A57" s="2"/>
      <c r="B57" s="13" t="s">
        <v>81</v>
      </c>
      <c r="C57" s="14">
        <v>10000</v>
      </c>
      <c r="D57" s="40"/>
      <c r="E57" s="15" t="str">
        <f t="shared" si="3"/>
        <v/>
      </c>
      <c r="F57" s="2"/>
      <c r="G57" s="17" t="s">
        <v>82</v>
      </c>
    </row>
    <row r="58" spans="1:8" ht="12.75" x14ac:dyDescent="0.2">
      <c r="A58" s="2"/>
      <c r="B58" s="13" t="s">
        <v>83</v>
      </c>
      <c r="C58" s="14">
        <v>20000</v>
      </c>
      <c r="D58" s="40"/>
      <c r="E58" s="15" t="str">
        <f t="shared" si="3"/>
        <v/>
      </c>
      <c r="F58" s="2"/>
      <c r="G58" s="17" t="s">
        <v>84</v>
      </c>
    </row>
    <row r="59" spans="1:8" ht="12.75" x14ac:dyDescent="0.2">
      <c r="A59" s="2"/>
      <c r="B59" s="13" t="s">
        <v>50</v>
      </c>
      <c r="C59" s="14">
        <v>15000</v>
      </c>
      <c r="D59" s="40"/>
      <c r="E59" s="15" t="str">
        <f t="shared" si="3"/>
        <v/>
      </c>
      <c r="F59" s="2"/>
      <c r="G59" s="17" t="s">
        <v>85</v>
      </c>
    </row>
    <row r="60" spans="1:8" ht="12.75" x14ac:dyDescent="0.2">
      <c r="A60" s="2"/>
      <c r="B60" s="13" t="s">
        <v>86</v>
      </c>
      <c r="C60" s="14">
        <v>5000</v>
      </c>
      <c r="D60" s="40"/>
      <c r="E60" s="15" t="str">
        <f t="shared" si="3"/>
        <v/>
      </c>
      <c r="F60" s="2"/>
      <c r="G60" s="17" t="s">
        <v>87</v>
      </c>
    </row>
    <row r="61" spans="1:8" ht="12.75" x14ac:dyDescent="0.2">
      <c r="A61" s="2"/>
      <c r="B61" s="13" t="s">
        <v>52</v>
      </c>
      <c r="C61" s="14"/>
      <c r="D61" s="40"/>
      <c r="E61" s="15" t="str">
        <f t="shared" si="3"/>
        <v/>
      </c>
      <c r="F61" s="2"/>
      <c r="G61" s="17" t="s">
        <v>53</v>
      </c>
    </row>
    <row r="62" spans="1:8" ht="12.75" x14ac:dyDescent="0.2">
      <c r="A62" s="2"/>
      <c r="B62" s="20" t="s">
        <v>88</v>
      </c>
      <c r="C62" s="28">
        <f>SUM(C44:C61)</f>
        <v>250000</v>
      </c>
      <c r="D62" s="21">
        <f>SUM(D44:D61)</f>
        <v>0</v>
      </c>
      <c r="E62" s="21">
        <f>SUM(E44:E61)</f>
        <v>0</v>
      </c>
      <c r="F62" s="2"/>
      <c r="G62" s="17"/>
      <c r="H62" s="2"/>
    </row>
    <row r="63" spans="1:8" ht="12.75" x14ac:dyDescent="0.2">
      <c r="A63" s="2"/>
      <c r="B63" s="29" t="s">
        <v>89</v>
      </c>
      <c r="C63" s="14">
        <v>3</v>
      </c>
      <c r="D63" s="30"/>
      <c r="E63" s="22"/>
      <c r="F63" s="2"/>
      <c r="G63" s="17" t="s">
        <v>90</v>
      </c>
    </row>
    <row r="64" spans="1:8" ht="12.75" x14ac:dyDescent="0.2">
      <c r="A64" s="2"/>
      <c r="B64" s="20" t="s">
        <v>91</v>
      </c>
      <c r="C64" s="21">
        <f>C62*$C$63</f>
        <v>750000</v>
      </c>
      <c r="D64" s="21">
        <f t="shared" ref="D64:E64" si="4">D62*$C$63</f>
        <v>0</v>
      </c>
      <c r="E64" s="21">
        <f t="shared" si="4"/>
        <v>0</v>
      </c>
      <c r="F64" s="2"/>
      <c r="G64" s="17"/>
      <c r="H64" s="2"/>
    </row>
    <row r="65" spans="1:8" ht="12.75" x14ac:dyDescent="0.2">
      <c r="A65" s="22"/>
      <c r="B65" s="22"/>
      <c r="C65" s="22"/>
      <c r="D65" s="22"/>
      <c r="E65" s="22"/>
      <c r="F65" s="2"/>
      <c r="G65" s="17"/>
      <c r="H65" s="2"/>
    </row>
    <row r="66" spans="1:8" x14ac:dyDescent="0.25">
      <c r="A66" s="33" t="s">
        <v>92</v>
      </c>
      <c r="B66" s="34"/>
      <c r="C66" s="24">
        <f>C42+C64</f>
        <v>1375000</v>
      </c>
      <c r="D66" s="24">
        <f>D42+D64</f>
        <v>0</v>
      </c>
      <c r="E66" s="25">
        <f>E42+E64</f>
        <v>0</v>
      </c>
      <c r="F66" s="2"/>
      <c r="G66" s="17"/>
      <c r="H66" s="2"/>
    </row>
    <row r="67" spans="1:8" ht="12.75" x14ac:dyDescent="0.2">
      <c r="A67" s="23"/>
      <c r="B67" s="23"/>
      <c r="C67" s="23"/>
      <c r="D67" s="23"/>
      <c r="E67" s="23"/>
      <c r="F67" s="2"/>
      <c r="G67" s="17"/>
      <c r="H67" s="2"/>
    </row>
    <row r="68" spans="1:8" x14ac:dyDescent="0.25">
      <c r="A68" s="33" t="s">
        <v>93</v>
      </c>
      <c r="B68" s="34"/>
      <c r="C68" s="24">
        <f>C20-C66</f>
        <v>400000</v>
      </c>
      <c r="D68" s="24">
        <f>D20-D66</f>
        <v>0</v>
      </c>
      <c r="E68" s="25">
        <f>E20-E66</f>
        <v>0</v>
      </c>
      <c r="F68" s="2"/>
      <c r="G68" s="17"/>
      <c r="H68" s="2"/>
    </row>
    <row r="69" spans="1:8" ht="12.75" x14ac:dyDescent="0.2">
      <c r="A69" s="2"/>
      <c r="B69" s="2"/>
      <c r="C69" s="2"/>
      <c r="D69" s="2"/>
      <c r="E69" s="2"/>
      <c r="F69" s="2"/>
      <c r="G69" s="17"/>
      <c r="H69" s="2"/>
    </row>
  </sheetData>
  <mergeCells count="9">
    <mergeCell ref="A44:B44"/>
    <mergeCell ref="A66:B66"/>
    <mergeCell ref="A68:B68"/>
    <mergeCell ref="A3:B3"/>
    <mergeCell ref="A4:B4"/>
    <mergeCell ref="A11:B11"/>
    <mergeCell ref="A20:B20"/>
    <mergeCell ref="A23:B23"/>
    <mergeCell ref="A22:B22"/>
  </mergeCells>
  <conditionalFormatting sqref="C3">
    <cfRule type="containsText" dxfId="1" priority="3" operator="containsText" text="Vertex42">
      <formula>NOT(ISERROR(SEARCH(("Vertex42"),(C3))))</formula>
    </cfRule>
  </conditionalFormatting>
  <conditionalFormatting sqref="E23:E68 E5:E20">
    <cfRule type="cellIs" dxfId="0" priority="1" operator="lessThan">
      <formula>0</formula>
    </cfRule>
  </conditionalFormatting>
  <printOptions horizontalCentered="1" gridLines="1"/>
  <pageMargins left="0.4" right="0.4" top="0.6" bottom="0.6" header="0" footer="0"/>
  <pageSetup fitToHeight="0" pageOrder="overThenDown" orientation="portrait" cellComments="atEnd"/>
  <headerFooter>
    <oddFooter>&amp;L&amp;F&amp;C© 2011-2019 by Vertex42.com&amp;R&amp;P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69B62770E5542B2C32B3FF55F8197" ma:contentTypeVersion="13" ma:contentTypeDescription="Create a new document." ma:contentTypeScope="" ma:versionID="da1f3b8786c5d4d2487b4e44ad47340d">
  <xsd:schema xmlns:xsd="http://www.w3.org/2001/XMLSchema" xmlns:xs="http://www.w3.org/2001/XMLSchema" xmlns:p="http://schemas.microsoft.com/office/2006/metadata/properties" xmlns:ns2="6175ebf8-59e6-4024-8877-10d3b7f15b54" xmlns:ns3="8011f93b-d3dc-4bb0-b77d-75b59f02c3ed" targetNamespace="http://schemas.microsoft.com/office/2006/metadata/properties" ma:root="true" ma:fieldsID="f9debd1e1f059a4d9c47a54fc4fc40b9" ns2:_="" ns3:_="">
    <xsd:import namespace="6175ebf8-59e6-4024-8877-10d3b7f15b54"/>
    <xsd:import namespace="8011f93b-d3dc-4bb0-b77d-75b59f02c3e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75ebf8-59e6-4024-8877-10d3b7f15b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11f93b-d3dc-4bb0-b77d-75b59f02c3e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db6b129-e943-4ace-a1f3-b378fc64d37b}" ma:internalName="TaxCatchAll" ma:showField="CatchAllData" ma:web="8011f93b-d3dc-4bb0-b77d-75b59f02c3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4AD9F6-1DBB-43A8-A006-D4A5AEF033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85F799-D54D-4A9E-8A1F-6199077226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Startup-Costs</vt:lpstr>
      <vt:lpstr>'Startup-Costs'!valuevx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Marc Julian  Sajul</cp:lastModifiedBy>
  <cp:revision/>
  <dcterms:created xsi:type="dcterms:W3CDTF">2022-02-24T11:24:24Z</dcterms:created>
  <dcterms:modified xsi:type="dcterms:W3CDTF">2023-11-09T14:49:42Z</dcterms:modified>
  <cp:category/>
  <cp:contentStatus/>
</cp:coreProperties>
</file>