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M:\VT1\"/>
    </mc:Choice>
  </mc:AlternateContent>
  <bookViews>
    <workbookView xWindow="0" yWindow="0" windowWidth="28800" windowHeight="12300"/>
  </bookViews>
  <sheets>
    <sheet name="Tabelle1" sheetId="1" r:id="rId1"/>
    <sheet name="Tabelle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57" i="1" l="1"/>
  <c r="Y58" i="1"/>
  <c r="Y59" i="1"/>
  <c r="C26" i="1" l="1"/>
  <c r="E58" i="1"/>
  <c r="E59" i="1" s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D52" i="1"/>
  <c r="D32" i="1"/>
  <c r="D40" i="1"/>
  <c r="D26" i="1"/>
  <c r="D14" i="1"/>
  <c r="D20" i="1"/>
  <c r="C40" i="1"/>
  <c r="C52" i="1"/>
  <c r="H59" i="1"/>
  <c r="I59" i="1"/>
  <c r="X59" i="1"/>
  <c r="E57" i="1"/>
  <c r="D36" i="1"/>
  <c r="D28" i="1"/>
  <c r="C27" i="1"/>
  <c r="D50" i="1"/>
  <c r="C49" i="1"/>
  <c r="F59" i="1"/>
  <c r="C53" i="1"/>
  <c r="D54" i="1"/>
  <c r="D48" i="1"/>
  <c r="D46" i="1"/>
  <c r="D44" i="1"/>
  <c r="D42" i="1"/>
  <c r="D38" i="1"/>
  <c r="D34" i="1"/>
  <c r="D30" i="1"/>
  <c r="D24" i="1"/>
  <c r="D22" i="1"/>
  <c r="C47" i="1"/>
  <c r="C45" i="1"/>
  <c r="C43" i="1"/>
  <c r="C41" i="1"/>
  <c r="C37" i="1"/>
  <c r="C35" i="1"/>
  <c r="C33" i="1"/>
  <c r="C29" i="1"/>
  <c r="C23" i="1"/>
  <c r="C21" i="1"/>
  <c r="C17" i="1"/>
  <c r="C15" i="1"/>
  <c r="D18" i="1"/>
  <c r="D16" i="1"/>
  <c r="C12" i="1"/>
  <c r="C11" i="1"/>
  <c r="C10" i="1"/>
  <c r="C7" i="2"/>
  <c r="C5" i="2"/>
  <c r="C4" i="1"/>
  <c r="U59" i="1" l="1"/>
  <c r="Q59" i="1"/>
  <c r="P59" i="1"/>
  <c r="T59" i="1"/>
  <c r="M59" i="1"/>
  <c r="W59" i="1"/>
  <c r="L59" i="1"/>
  <c r="S59" i="1"/>
  <c r="K59" i="1"/>
  <c r="R59" i="1"/>
  <c r="J59" i="1"/>
  <c r="O59" i="1"/>
  <c r="V59" i="1"/>
  <c r="N59" i="1"/>
  <c r="G59" i="1"/>
  <c r="C20" i="1"/>
  <c r="C32" i="1"/>
  <c r="C14" i="1"/>
  <c r="C57" i="1" l="1"/>
  <c r="D57" i="1"/>
</calcChain>
</file>

<file path=xl/sharedStrings.xml><?xml version="1.0" encoding="utf-8"?>
<sst xmlns="http://schemas.openxmlformats.org/spreadsheetml/2006/main" count="58" uniqueCount="57">
  <si>
    <t>Aufwand</t>
  </si>
  <si>
    <t>KW 38</t>
  </si>
  <si>
    <t xml:space="preserve">Geplanter </t>
  </si>
  <si>
    <t xml:space="preserve">Effektiver </t>
  </si>
  <si>
    <t>KW 41</t>
  </si>
  <si>
    <t>KW 39</t>
  </si>
  <si>
    <t>KW 40</t>
  </si>
  <si>
    <t>KW 42</t>
  </si>
  <si>
    <t>KW 43</t>
  </si>
  <si>
    <t>KW 44</t>
  </si>
  <si>
    <t>KW 45</t>
  </si>
  <si>
    <t>KW 46</t>
  </si>
  <si>
    <t>KW 47</t>
  </si>
  <si>
    <t>KW 48</t>
  </si>
  <si>
    <t>KW 49</t>
  </si>
  <si>
    <t>KW 50</t>
  </si>
  <si>
    <t>KW 51</t>
  </si>
  <si>
    <t>KW 52</t>
  </si>
  <si>
    <t>KW 1</t>
  </si>
  <si>
    <t>KW 2</t>
  </si>
  <si>
    <t>KW 3</t>
  </si>
  <si>
    <t>KW 4</t>
  </si>
  <si>
    <t>KW 5</t>
  </si>
  <si>
    <t>Ferien</t>
  </si>
  <si>
    <t>Ergänzende Veranstaltung</t>
  </si>
  <si>
    <t>Dokumentation</t>
  </si>
  <si>
    <t>Selbststudium</t>
  </si>
  <si>
    <t>Vorbereitung Präsentation</t>
  </si>
  <si>
    <t>Schreiben</t>
  </si>
  <si>
    <t>Korrekturlesen</t>
  </si>
  <si>
    <t>Überarbeitung</t>
  </si>
  <si>
    <t>Druck</t>
  </si>
  <si>
    <t>Vorstudie</t>
  </si>
  <si>
    <t>Studium der bestehenden Lösung</t>
  </si>
  <si>
    <t>Ausarbeitung von möglichen Konzepten</t>
  </si>
  <si>
    <t>Implementierung</t>
  </si>
  <si>
    <t>Testen</t>
  </si>
  <si>
    <t>Arbeit</t>
  </si>
  <si>
    <t>Sonstiges</t>
  </si>
  <si>
    <t>Zeitplan VT1</t>
  </si>
  <si>
    <t>Letzte Aktualisierung:</t>
  </si>
  <si>
    <t>Anzahl Wochen</t>
  </si>
  <si>
    <t>Anzahl Stunden</t>
  </si>
  <si>
    <t>Administratives</t>
  </si>
  <si>
    <t>Diverses</t>
  </si>
  <si>
    <t>Austesten</t>
  </si>
  <si>
    <t>Debugging</t>
  </si>
  <si>
    <t>Implementieren</t>
  </si>
  <si>
    <t>Tests planen</t>
  </si>
  <si>
    <t>Geplante Zeit für Projektarbeit</t>
  </si>
  <si>
    <t>Total geplant</t>
  </si>
  <si>
    <t>Total effektiv</t>
  </si>
  <si>
    <t>Differenz</t>
  </si>
  <si>
    <t>Präsentation vorbereiten</t>
  </si>
  <si>
    <t>Konzept detailiert ausarbeiten</t>
  </si>
  <si>
    <t>Total zu leistende Stunden (18 ECTS)</t>
  </si>
  <si>
    <t>KW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</si>
</sst>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/mm/yy;@"/>
    <numFmt numFmtId="165" formatCode="0.0\ &quot;h&quot;"/>
    <numFmt numFmtId="166" formatCode="0\ &quot;h&quot;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</fills>
  <borders count="18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/>
      <top style="medium">
        <color auto="1"/>
      </top>
      <bottom/>
      <diagonal/>
    </border>
    <border>
      <left style="thick">
        <color auto="1"/>
      </left>
      <right/>
      <top style="medium">
        <color auto="1"/>
      </top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medium">
        <color auto="1"/>
      </bottom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ck">
        <color auto="1"/>
      </right>
      <top style="thick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/>
      <right/>
      <top/>
      <bottom style="thick">
        <color auto="1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/>
    <xf numFmtId="165" fontId="0" fillId="0" borderId="0" xfId="0" applyNumberFormat="1"/>
    <xf numFmtId="165" fontId="0" fillId="0" borderId="1" xfId="0" applyNumberFormat="1" applyBorder="1"/>
    <xf numFmtId="165" fontId="0" fillId="0" borderId="2" xfId="0" applyNumberFormat="1" applyBorder="1"/>
    <xf numFmtId="165" fontId="0" fillId="0" borderId="3" xfId="0" applyNumberFormat="1" applyBorder="1"/>
    <xf numFmtId="165" fontId="0" fillId="0" borderId="0" xfId="0" applyNumberFormat="1" applyBorder="1"/>
    <xf numFmtId="0" fontId="1" fillId="0" borderId="0" xfId="0" applyFont="1"/>
    <xf numFmtId="0" fontId="1" fillId="0" borderId="2" xfId="0" applyFont="1" applyBorder="1"/>
    <xf numFmtId="0" fontId="0" fillId="0" borderId="4" xfId="0" applyBorder="1"/>
    <xf numFmtId="165" fontId="0" fillId="0" borderId="4" xfId="0" applyNumberFormat="1" applyBorder="1"/>
    <xf numFmtId="0" fontId="1" fillId="0" borderId="4" xfId="0" applyFont="1" applyBorder="1"/>
    <xf numFmtId="165" fontId="1" fillId="0" borderId="0" xfId="0" applyNumberFormat="1" applyFont="1"/>
    <xf numFmtId="0" fontId="2" fillId="0" borderId="0" xfId="0" applyFont="1"/>
    <xf numFmtId="0" fontId="0" fillId="0" borderId="7" xfId="0" applyBorder="1"/>
    <xf numFmtId="165" fontId="0" fillId="0" borderId="7" xfId="0" applyNumberFormat="1" applyBorder="1"/>
    <xf numFmtId="165" fontId="0" fillId="0" borderId="8" xfId="0" applyNumberFormat="1" applyBorder="1"/>
    <xf numFmtId="165" fontId="0" fillId="2" borderId="3" xfId="0" applyNumberFormat="1" applyFill="1" applyBorder="1"/>
    <xf numFmtId="165" fontId="0" fillId="2" borderId="0" xfId="0" applyNumberFormat="1" applyFill="1" applyBorder="1"/>
    <xf numFmtId="0" fontId="0" fillId="0" borderId="0" xfId="0" applyBorder="1"/>
    <xf numFmtId="0" fontId="0" fillId="0" borderId="0" xfId="0" applyFont="1" applyFill="1" applyBorder="1"/>
    <xf numFmtId="0" fontId="0" fillId="0" borderId="0" xfId="0" applyFont="1"/>
    <xf numFmtId="0" fontId="0" fillId="0" borderId="3" xfId="0" applyFont="1" applyBorder="1" applyAlignment="1">
      <alignment horizontal="center" wrapText="1"/>
    </xf>
    <xf numFmtId="0" fontId="0" fillId="0" borderId="0" xfId="0" applyAlignment="1">
      <alignment horizontal="center" wrapText="1"/>
    </xf>
    <xf numFmtId="164" fontId="0" fillId="0" borderId="6" xfId="0" applyNumberFormat="1" applyFont="1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9" xfId="0" applyBorder="1"/>
    <xf numFmtId="165" fontId="0" fillId="0" borderId="9" xfId="0" applyNumberFormat="1" applyBorder="1"/>
    <xf numFmtId="165" fontId="0" fillId="0" borderId="10" xfId="0" applyNumberFormat="1" applyBorder="1"/>
    <xf numFmtId="165" fontId="0" fillId="2" borderId="9" xfId="0" applyNumberFormat="1" applyFill="1" applyBorder="1"/>
    <xf numFmtId="165" fontId="0" fillId="2" borderId="10" xfId="0" applyNumberFormat="1" applyFill="1" applyBorder="1"/>
    <xf numFmtId="0" fontId="0" fillId="0" borderId="9" xfId="0" applyFont="1" applyBorder="1"/>
    <xf numFmtId="0" fontId="0" fillId="0" borderId="9" xfId="0" applyFont="1" applyFill="1" applyBorder="1"/>
    <xf numFmtId="165" fontId="0" fillId="3" borderId="9" xfId="0" applyNumberFormat="1" applyFill="1" applyBorder="1"/>
    <xf numFmtId="165" fontId="0" fillId="3" borderId="0" xfId="0" applyNumberFormat="1" applyFill="1" applyBorder="1"/>
    <xf numFmtId="0" fontId="1" fillId="0" borderId="0" xfId="0" applyFont="1" applyBorder="1"/>
    <xf numFmtId="0" fontId="3" fillId="0" borderId="11" xfId="0" applyFont="1" applyBorder="1" applyAlignment="1">
      <alignment wrapText="1"/>
    </xf>
    <xf numFmtId="0" fontId="3" fillId="0" borderId="11" xfId="0" applyFont="1" applyBorder="1"/>
    <xf numFmtId="165" fontId="3" fillId="0" borderId="12" xfId="0" applyNumberFormat="1" applyFont="1" applyBorder="1"/>
    <xf numFmtId="165" fontId="3" fillId="0" borderId="11" xfId="0" applyNumberFormat="1" applyFont="1" applyBorder="1"/>
    <xf numFmtId="165" fontId="3" fillId="0" borderId="13" xfId="0" applyNumberFormat="1" applyFont="1" applyBorder="1"/>
    <xf numFmtId="165" fontId="3" fillId="0" borderId="15" xfId="0" applyNumberFormat="1" applyFont="1" applyBorder="1"/>
    <xf numFmtId="165" fontId="4" fillId="0" borderId="11" xfId="0" applyNumberFormat="1" applyFont="1" applyBorder="1"/>
    <xf numFmtId="165" fontId="4" fillId="0" borderId="15" xfId="0" applyNumberFormat="1" applyFont="1" applyBorder="1"/>
    <xf numFmtId="165" fontId="3" fillId="0" borderId="16" xfId="0" applyNumberFormat="1" applyFont="1" applyBorder="1"/>
    <xf numFmtId="165" fontId="3" fillId="0" borderId="14" xfId="0" applyNumberFormat="1" applyFont="1" applyBorder="1"/>
    <xf numFmtId="166" fontId="0" fillId="0" borderId="4" xfId="0" applyNumberFormat="1" applyBorder="1"/>
    <xf numFmtId="166" fontId="0" fillId="0" borderId="0" xfId="0" applyNumberFormat="1"/>
    <xf numFmtId="165" fontId="0" fillId="0" borderId="9" xfId="0" applyNumberFormat="1" applyFill="1" applyBorder="1"/>
    <xf numFmtId="165" fontId="0" fillId="0" borderId="0" xfId="0" applyNumberFormat="1" applyFill="1" applyBorder="1"/>
    <xf numFmtId="165" fontId="0" fillId="0" borderId="10" xfId="0" applyNumberFormat="1" applyFill="1" applyBorder="1"/>
    <xf numFmtId="165" fontId="0" fillId="0" borderId="3" xfId="0" applyNumberFormat="1" applyFill="1" applyBorder="1"/>
    <xf numFmtId="166" fontId="0" fillId="0" borderId="7" xfId="0" applyNumberFormat="1" applyBorder="1"/>
    <xf numFmtId="0" fontId="1" fillId="4" borderId="4" xfId="0" applyFont="1" applyFill="1" applyBorder="1"/>
    <xf numFmtId="165" fontId="1" fillId="4" borderId="4" xfId="0" applyNumberFormat="1" applyFont="1" applyFill="1" applyBorder="1"/>
    <xf numFmtId="165" fontId="4" fillId="4" borderId="14" xfId="0" applyNumberFormat="1" applyFont="1" applyFill="1" applyBorder="1"/>
    <xf numFmtId="165" fontId="0" fillId="4" borderId="5" xfId="0" applyNumberFormat="1" applyFill="1" applyBorder="1"/>
    <xf numFmtId="165" fontId="0" fillId="4" borderId="4" xfId="0" applyNumberFormat="1" applyFill="1" applyBorder="1"/>
    <xf numFmtId="0" fontId="0" fillId="4" borderId="4" xfId="0" applyFill="1" applyBorder="1"/>
    <xf numFmtId="164" fontId="0" fillId="0" borderId="17" xfId="0" applyNumberFormat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D65"/>
  <sheetViews>
    <sheetView tabSelected="1" topLeftCell="A25" workbookViewId="0">
      <selection activeCell="C60" sqref="C60"/>
    </sheetView>
  </sheetViews>
  <sheetFormatPr baseColWidth="10" defaultRowHeight="15" x14ac:dyDescent="0.25"/>
  <cols>
    <col min="1" max="1" width="6.85546875" customWidth="1"/>
    <col min="2" max="2" width="33.28515625" customWidth="1"/>
    <col min="3" max="3" width="10.140625" customWidth="1"/>
    <col min="4" max="4" width="9.7109375" customWidth="1"/>
    <col min="5" max="24" width="8.5703125" customWidth="1"/>
  </cols>
  <sheetData>
    <row r="2" spans="1:25" ht="31.5" x14ac:dyDescent="0.5">
      <c r="B2" s="14" t="s">
        <v>39</v>
      </c>
    </row>
    <row r="4" spans="1:25" x14ac:dyDescent="0.25">
      <c r="B4" t="s">
        <v>40</v>
      </c>
      <c r="C4" s="2">
        <f ca="1">TODAY()</f>
        <v>42647</v>
      </c>
    </row>
    <row r="7" spans="1:25" x14ac:dyDescent="0.25">
      <c r="C7" s="1" t="s">
        <v>2</v>
      </c>
      <c r="D7" s="37" t="s">
        <v>3</v>
      </c>
      <c r="E7" s="23" t="s">
        <v>1</v>
      </c>
      <c r="F7" s="24" t="s">
        <v>5</v>
      </c>
      <c r="G7" s="24" t="s">
        <v>6</v>
      </c>
      <c r="H7" s="24" t="s">
        <v>4</v>
      </c>
      <c r="I7" s="24" t="s">
        <v>7</v>
      </c>
      <c r="J7" s="24" t="s">
        <v>8</v>
      </c>
      <c r="K7" s="24" t="s">
        <v>9</v>
      </c>
      <c r="L7" s="24" t="s">
        <v>10</v>
      </c>
      <c r="M7" s="24" t="s">
        <v>11</v>
      </c>
      <c r="N7" s="24" t="s">
        <v>12</v>
      </c>
      <c r="O7" s="24" t="s">
        <v>13</v>
      </c>
      <c r="P7" s="24" t="s">
        <v>14</v>
      </c>
      <c r="Q7" s="24" t="s">
        <v>15</v>
      </c>
      <c r="R7" s="24" t="s">
        <v>16</v>
      </c>
      <c r="S7" s="24" t="s">
        <v>17</v>
      </c>
      <c r="T7" s="24" t="s">
        <v>18</v>
      </c>
      <c r="U7" s="24" t="s">
        <v>19</v>
      </c>
      <c r="V7" s="24" t="s">
        <v>20</v>
      </c>
      <c r="W7" s="24" t="s">
        <v>21</v>
      </c>
      <c r="X7" s="24" t="s">
        <v>22</v>
      </c>
      <c r="Y7" s="24" t="s">
        <v>56</v>
      </c>
    </row>
    <row r="8" spans="1:25" ht="15.75" thickBot="1" x14ac:dyDescent="0.3">
      <c r="C8" t="s">
        <v>0</v>
      </c>
      <c r="D8" s="38" t="s">
        <v>0</v>
      </c>
      <c r="E8" s="25">
        <v>42632</v>
      </c>
      <c r="F8" s="26">
        <v>42639</v>
      </c>
      <c r="G8" s="26">
        <v>42646</v>
      </c>
      <c r="H8" s="26">
        <v>42653</v>
      </c>
      <c r="I8" s="26">
        <v>42660</v>
      </c>
      <c r="J8" s="26">
        <v>42667</v>
      </c>
      <c r="K8" s="26">
        <v>42674</v>
      </c>
      <c r="L8" s="26">
        <v>42681</v>
      </c>
      <c r="M8" s="26">
        <v>42688</v>
      </c>
      <c r="N8" s="26">
        <v>42695</v>
      </c>
      <c r="O8" s="26">
        <v>42702</v>
      </c>
      <c r="P8" s="26">
        <v>42709</v>
      </c>
      <c r="Q8" s="26">
        <v>42716</v>
      </c>
      <c r="R8" s="26">
        <v>42723</v>
      </c>
      <c r="S8" s="26">
        <v>42730</v>
      </c>
      <c r="T8" s="26">
        <v>42737</v>
      </c>
      <c r="U8" s="26">
        <v>42744</v>
      </c>
      <c r="V8" s="26">
        <v>42751</v>
      </c>
      <c r="W8" s="26">
        <v>42758</v>
      </c>
      <c r="X8" s="26">
        <v>42765</v>
      </c>
      <c r="Y8" s="60">
        <v>42772</v>
      </c>
    </row>
    <row r="9" spans="1:25" ht="15.75" thickTop="1" x14ac:dyDescent="0.25">
      <c r="A9" s="9">
        <v>0</v>
      </c>
      <c r="B9" s="9" t="s">
        <v>38</v>
      </c>
      <c r="C9" s="5"/>
      <c r="D9" s="39"/>
      <c r="E9" s="4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</row>
    <row r="10" spans="1:25" x14ac:dyDescent="0.25">
      <c r="A10">
        <v>0.1</v>
      </c>
      <c r="B10" t="s">
        <v>37</v>
      </c>
      <c r="C10" s="3">
        <f>SUM(E10:X10)</f>
        <v>356</v>
      </c>
      <c r="D10" s="40"/>
      <c r="E10" s="18">
        <v>21</v>
      </c>
      <c r="F10" s="19">
        <v>21</v>
      </c>
      <c r="G10" s="19">
        <v>21</v>
      </c>
      <c r="H10" s="19">
        <v>21</v>
      </c>
      <c r="I10" s="19">
        <v>21</v>
      </c>
      <c r="J10" s="19">
        <v>21</v>
      </c>
      <c r="K10" s="19">
        <v>21</v>
      </c>
      <c r="L10" s="19">
        <v>21</v>
      </c>
      <c r="M10" s="19">
        <v>21</v>
      </c>
      <c r="N10" s="19">
        <v>21</v>
      </c>
      <c r="O10" s="19">
        <v>21</v>
      </c>
      <c r="P10" s="19">
        <v>21</v>
      </c>
      <c r="Q10" s="19">
        <v>21</v>
      </c>
      <c r="R10" s="19">
        <v>21</v>
      </c>
      <c r="S10" s="7"/>
      <c r="T10" s="19">
        <v>21</v>
      </c>
      <c r="U10" s="19">
        <v>21</v>
      </c>
      <c r="V10" s="7"/>
      <c r="W10" s="7"/>
      <c r="X10" s="19">
        <v>20</v>
      </c>
      <c r="Y10" s="19">
        <v>20</v>
      </c>
    </row>
    <row r="11" spans="1:25" x14ac:dyDescent="0.25">
      <c r="A11">
        <v>0.2</v>
      </c>
      <c r="B11" t="s">
        <v>23</v>
      </c>
      <c r="C11" s="3">
        <f>SUM(E11:X11)</f>
        <v>42</v>
      </c>
      <c r="D11" s="40"/>
      <c r="E11" s="6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19">
        <v>42</v>
      </c>
      <c r="T11" s="7"/>
      <c r="U11" s="7"/>
      <c r="V11" s="7"/>
      <c r="W11" s="7"/>
      <c r="X11" s="7"/>
    </row>
    <row r="12" spans="1:25" x14ac:dyDescent="0.25">
      <c r="A12" s="20">
        <v>0.3</v>
      </c>
      <c r="B12" s="20" t="s">
        <v>49</v>
      </c>
      <c r="C12" s="7">
        <f>SUM(E12:X12)</f>
        <v>547</v>
      </c>
      <c r="D12" s="40"/>
      <c r="E12" s="18">
        <v>27</v>
      </c>
      <c r="F12" s="19">
        <v>27</v>
      </c>
      <c r="G12" s="19">
        <v>27</v>
      </c>
      <c r="H12" s="19">
        <v>27</v>
      </c>
      <c r="I12" s="19">
        <v>27</v>
      </c>
      <c r="J12" s="19">
        <v>27</v>
      </c>
      <c r="K12" s="19">
        <v>27</v>
      </c>
      <c r="L12" s="19">
        <v>27</v>
      </c>
      <c r="M12" s="19">
        <v>27</v>
      </c>
      <c r="N12" s="19">
        <v>27</v>
      </c>
      <c r="O12" s="19">
        <v>27</v>
      </c>
      <c r="P12" s="19">
        <v>27</v>
      </c>
      <c r="Q12" s="19">
        <v>27</v>
      </c>
      <c r="R12" s="19">
        <v>27</v>
      </c>
      <c r="S12" s="7"/>
      <c r="T12" s="19">
        <v>27</v>
      </c>
      <c r="U12" s="19">
        <v>27</v>
      </c>
      <c r="V12" s="19">
        <v>45</v>
      </c>
      <c r="W12" s="19">
        <v>45</v>
      </c>
      <c r="X12" s="19">
        <v>25</v>
      </c>
      <c r="Y12" s="19">
        <v>20</v>
      </c>
    </row>
    <row r="13" spans="1:25" ht="15.75" thickBot="1" x14ac:dyDescent="0.3">
      <c r="B13" s="15"/>
      <c r="C13" s="16"/>
      <c r="D13" s="41"/>
      <c r="E13" s="17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</row>
    <row r="14" spans="1:25" x14ac:dyDescent="0.25">
      <c r="A14" s="54">
        <v>1</v>
      </c>
      <c r="B14" s="54" t="s">
        <v>24</v>
      </c>
      <c r="C14" s="55">
        <f>SUM(C15:C17)</f>
        <v>90</v>
      </c>
      <c r="D14" s="56">
        <f>SUM(D15:D18)</f>
        <v>40</v>
      </c>
      <c r="E14" s="57"/>
      <c r="F14" s="58"/>
      <c r="G14" s="58"/>
      <c r="H14" s="58"/>
      <c r="I14" s="58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8"/>
    </row>
    <row r="15" spans="1:25" s="27" customFormat="1" x14ac:dyDescent="0.25">
      <c r="A15" s="27">
        <v>1.1000000000000001</v>
      </c>
      <c r="B15" s="27" t="s">
        <v>26</v>
      </c>
      <c r="C15" s="28">
        <f>SUM(E15:X15)</f>
        <v>84</v>
      </c>
      <c r="D15" s="42"/>
      <c r="E15" s="31">
        <v>25</v>
      </c>
      <c r="F15" s="30">
        <v>15</v>
      </c>
      <c r="G15" s="30">
        <v>15</v>
      </c>
      <c r="H15" s="30">
        <v>15</v>
      </c>
      <c r="I15" s="30">
        <v>14</v>
      </c>
      <c r="J15" s="28"/>
      <c r="K15" s="28"/>
      <c r="L15" s="28"/>
      <c r="M15" s="28"/>
      <c r="N15" s="28"/>
      <c r="O15" s="28"/>
      <c r="P15" s="28"/>
      <c r="Q15" s="28"/>
      <c r="R15" s="28"/>
      <c r="S15" s="34"/>
      <c r="T15" s="28"/>
      <c r="U15" s="28"/>
      <c r="V15" s="28"/>
      <c r="W15" s="28"/>
      <c r="X15" s="28"/>
      <c r="Y15" s="28"/>
    </row>
    <row r="16" spans="1:25" x14ac:dyDescent="0.25">
      <c r="C16" s="3"/>
      <c r="D16" s="40">
        <f t="shared" ref="D16:D24" si="0">SUM(E16:X16)</f>
        <v>40</v>
      </c>
      <c r="E16" s="18">
        <v>25</v>
      </c>
      <c r="F16" s="19">
        <v>15</v>
      </c>
      <c r="G16" s="19"/>
      <c r="H16" s="19"/>
      <c r="I16" s="19"/>
      <c r="J16" s="7"/>
      <c r="K16" s="7"/>
      <c r="L16" s="7"/>
      <c r="M16" s="7"/>
      <c r="N16" s="7"/>
      <c r="O16" s="7"/>
      <c r="P16" s="7"/>
      <c r="Q16" s="7"/>
      <c r="R16" s="7"/>
      <c r="S16" s="35"/>
      <c r="T16" s="7"/>
      <c r="U16" s="7"/>
      <c r="V16" s="7"/>
      <c r="W16" s="7"/>
      <c r="X16" s="7"/>
      <c r="Y16" s="7"/>
    </row>
    <row r="17" spans="1:25" s="27" customFormat="1" x14ac:dyDescent="0.25">
      <c r="A17" s="27">
        <v>1.2</v>
      </c>
      <c r="B17" s="27" t="s">
        <v>27</v>
      </c>
      <c r="C17" s="28">
        <f t="shared" ref="C17" si="1">SUM(E17:X17)</f>
        <v>6</v>
      </c>
      <c r="D17" s="42"/>
      <c r="E17" s="29"/>
      <c r="F17" s="28"/>
      <c r="G17" s="28"/>
      <c r="H17" s="28"/>
      <c r="I17" s="49"/>
      <c r="J17" s="30">
        <v>6</v>
      </c>
      <c r="K17" s="28"/>
      <c r="L17" s="28"/>
      <c r="M17" s="28"/>
      <c r="N17" s="28"/>
      <c r="O17" s="28"/>
      <c r="P17" s="28"/>
      <c r="Q17" s="28"/>
      <c r="R17" s="28"/>
      <c r="S17" s="34"/>
      <c r="T17" s="28"/>
      <c r="U17" s="28"/>
      <c r="V17" s="28"/>
      <c r="W17" s="28"/>
      <c r="X17" s="28"/>
      <c r="Y17" s="28"/>
    </row>
    <row r="18" spans="1:25" x14ac:dyDescent="0.25">
      <c r="C18" s="3"/>
      <c r="D18" s="40">
        <f t="shared" si="0"/>
        <v>0</v>
      </c>
      <c r="E18" s="6"/>
      <c r="F18" s="7"/>
      <c r="G18" s="7"/>
      <c r="H18" s="7"/>
      <c r="I18" s="50"/>
      <c r="J18" s="19"/>
      <c r="K18" s="7"/>
      <c r="L18" s="7"/>
      <c r="M18" s="7"/>
      <c r="N18" s="7"/>
      <c r="O18" s="7"/>
      <c r="P18" s="7"/>
      <c r="Q18" s="7"/>
      <c r="R18" s="7"/>
      <c r="S18" s="35"/>
      <c r="T18" s="7"/>
      <c r="U18" s="7"/>
      <c r="V18" s="7"/>
      <c r="W18" s="7"/>
      <c r="X18" s="7"/>
      <c r="Y18" s="7"/>
    </row>
    <row r="19" spans="1:25" ht="15.75" thickBot="1" x14ac:dyDescent="0.3">
      <c r="C19" s="3"/>
      <c r="D19" s="43"/>
      <c r="E19" s="6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35"/>
      <c r="T19" s="7"/>
      <c r="U19" s="7"/>
      <c r="V19" s="7"/>
      <c r="W19" s="7"/>
      <c r="X19" s="7"/>
      <c r="Y19" s="7"/>
    </row>
    <row r="20" spans="1:25" x14ac:dyDescent="0.25">
      <c r="A20" s="54">
        <v>2</v>
      </c>
      <c r="B20" s="54" t="s">
        <v>32</v>
      </c>
      <c r="C20" s="55">
        <f>SUM(C21:C23)</f>
        <v>46</v>
      </c>
      <c r="D20" s="56">
        <f>SUM(D21:D24)</f>
        <v>10</v>
      </c>
      <c r="E20" s="57"/>
      <c r="F20" s="58"/>
      <c r="G20" s="58"/>
      <c r="H20" s="58"/>
      <c r="I20" s="58"/>
      <c r="J20" s="58"/>
      <c r="K20" s="58"/>
      <c r="L20" s="58"/>
      <c r="M20" s="58"/>
      <c r="N20" s="58"/>
      <c r="O20" s="58"/>
      <c r="P20" s="58"/>
      <c r="Q20" s="58"/>
      <c r="R20" s="58"/>
      <c r="S20" s="58"/>
      <c r="T20" s="58"/>
      <c r="U20" s="58"/>
      <c r="V20" s="58"/>
      <c r="W20" s="58"/>
      <c r="X20" s="58"/>
      <c r="Y20" s="58"/>
    </row>
    <row r="21" spans="1:25" s="27" customFormat="1" x14ac:dyDescent="0.25">
      <c r="A21" s="27">
        <v>2.1</v>
      </c>
      <c r="B21" s="27" t="s">
        <v>33</v>
      </c>
      <c r="C21" s="28">
        <f>SUM(E21:X21)</f>
        <v>22</v>
      </c>
      <c r="D21" s="42"/>
      <c r="E21" s="51"/>
      <c r="F21" s="30">
        <v>10</v>
      </c>
      <c r="G21" s="30">
        <v>12</v>
      </c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34"/>
      <c r="T21" s="28"/>
      <c r="U21" s="28"/>
      <c r="V21" s="28"/>
      <c r="W21" s="28"/>
      <c r="X21" s="28"/>
      <c r="Y21" s="28"/>
    </row>
    <row r="22" spans="1:25" x14ac:dyDescent="0.25">
      <c r="C22" s="3"/>
      <c r="D22" s="40">
        <f t="shared" si="0"/>
        <v>10</v>
      </c>
      <c r="E22" s="52"/>
      <c r="F22" s="19">
        <v>10</v>
      </c>
      <c r="G22" s="19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35"/>
      <c r="T22" s="7"/>
      <c r="U22" s="7"/>
      <c r="V22" s="7"/>
      <c r="W22" s="7"/>
      <c r="X22" s="7"/>
      <c r="Y22" s="7"/>
    </row>
    <row r="23" spans="1:25" s="27" customFormat="1" x14ac:dyDescent="0.25">
      <c r="A23" s="27">
        <v>2.2000000000000002</v>
      </c>
      <c r="B23" s="27" t="s">
        <v>34</v>
      </c>
      <c r="C23" s="28">
        <f>SUM(E23:X23)</f>
        <v>24</v>
      </c>
      <c r="D23" s="42"/>
      <c r="E23" s="29"/>
      <c r="F23" s="49"/>
      <c r="G23" s="49"/>
      <c r="H23" s="30">
        <v>12</v>
      </c>
      <c r="I23" s="30">
        <v>12</v>
      </c>
      <c r="J23" s="28"/>
      <c r="K23" s="28"/>
      <c r="L23" s="28"/>
      <c r="M23" s="28"/>
      <c r="N23" s="28"/>
      <c r="O23" s="28"/>
      <c r="P23" s="28"/>
      <c r="Q23" s="28"/>
      <c r="R23" s="28"/>
      <c r="S23" s="34"/>
      <c r="T23" s="28"/>
      <c r="U23" s="28"/>
      <c r="V23" s="28"/>
      <c r="W23" s="28"/>
      <c r="X23" s="28"/>
      <c r="Y23" s="28"/>
    </row>
    <row r="24" spans="1:25" x14ac:dyDescent="0.25">
      <c r="C24" s="3"/>
      <c r="D24" s="40">
        <f t="shared" si="0"/>
        <v>0</v>
      </c>
      <c r="E24" s="6"/>
      <c r="F24" s="50"/>
      <c r="G24" s="50"/>
      <c r="H24" s="19"/>
      <c r="I24" s="19"/>
      <c r="J24" s="7"/>
      <c r="K24" s="7"/>
      <c r="L24" s="7"/>
      <c r="M24" s="7"/>
      <c r="N24" s="7"/>
      <c r="O24" s="7"/>
      <c r="P24" s="7"/>
      <c r="Q24" s="7"/>
      <c r="R24" s="7"/>
      <c r="S24" s="35"/>
      <c r="T24" s="7"/>
      <c r="U24" s="7"/>
      <c r="V24" s="7"/>
      <c r="W24" s="7"/>
      <c r="X24" s="7"/>
      <c r="Y24" s="7"/>
    </row>
    <row r="25" spans="1:25" ht="15.75" thickBot="1" x14ac:dyDescent="0.3">
      <c r="C25" s="3"/>
      <c r="D25" s="43"/>
      <c r="E25" s="6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35"/>
      <c r="T25" s="7"/>
      <c r="U25" s="7"/>
      <c r="V25" s="7"/>
      <c r="W25" s="7"/>
      <c r="X25" s="7"/>
      <c r="Y25" s="7"/>
    </row>
    <row r="26" spans="1:25" x14ac:dyDescent="0.25">
      <c r="A26" s="54">
        <v>3</v>
      </c>
      <c r="B26" s="54" t="s">
        <v>35</v>
      </c>
      <c r="C26" s="55">
        <f>SUM(C27:C29)</f>
        <v>163</v>
      </c>
      <c r="D26" s="56">
        <f>SUM(D27:D30)</f>
        <v>0</v>
      </c>
      <c r="E26" s="57"/>
      <c r="F26" s="58"/>
      <c r="G26" s="58"/>
      <c r="H26" s="58"/>
      <c r="I26" s="58"/>
      <c r="J26" s="58"/>
      <c r="K26" s="58"/>
      <c r="L26" s="58"/>
      <c r="M26" s="58"/>
      <c r="N26" s="58"/>
      <c r="O26" s="58"/>
      <c r="P26" s="58"/>
      <c r="Q26" s="58"/>
      <c r="R26" s="58"/>
      <c r="S26" s="58"/>
      <c r="T26" s="58"/>
      <c r="U26" s="58"/>
      <c r="V26" s="58"/>
      <c r="W26" s="58"/>
      <c r="X26" s="58"/>
      <c r="Y26" s="58"/>
    </row>
    <row r="27" spans="1:25" x14ac:dyDescent="0.25">
      <c r="A27" s="32">
        <v>3.1</v>
      </c>
      <c r="B27" s="32" t="s">
        <v>54</v>
      </c>
      <c r="C27" s="28">
        <f>SUM(E27:X27)</f>
        <v>31</v>
      </c>
      <c r="D27" s="44"/>
      <c r="E27" s="6"/>
      <c r="F27" s="7"/>
      <c r="G27" s="7"/>
      <c r="H27" s="7"/>
      <c r="I27" s="7"/>
      <c r="J27" s="19">
        <v>21</v>
      </c>
      <c r="K27" s="19">
        <v>10</v>
      </c>
      <c r="L27" s="7"/>
      <c r="M27" s="7"/>
      <c r="N27" s="7"/>
      <c r="O27" s="7"/>
      <c r="P27" s="7"/>
      <c r="Q27" s="7"/>
      <c r="R27" s="7"/>
      <c r="S27" s="35"/>
      <c r="T27" s="7"/>
      <c r="U27" s="7"/>
      <c r="V27" s="7"/>
      <c r="W27" s="7"/>
      <c r="X27" s="7"/>
      <c r="Y27" s="7"/>
    </row>
    <row r="28" spans="1:25" x14ac:dyDescent="0.25">
      <c r="A28" s="36"/>
      <c r="B28" s="22"/>
      <c r="C28" s="13"/>
      <c r="D28" s="40">
        <f t="shared" ref="D28" si="2">SUM(E28:X28)</f>
        <v>0</v>
      </c>
      <c r="E28" s="6"/>
      <c r="F28" s="7"/>
      <c r="G28" s="7"/>
      <c r="H28" s="7"/>
      <c r="I28" s="7"/>
      <c r="J28" s="19"/>
      <c r="K28" s="19"/>
      <c r="L28" s="7"/>
      <c r="M28" s="7"/>
      <c r="N28" s="7"/>
      <c r="O28" s="7"/>
      <c r="P28" s="7"/>
      <c r="Q28" s="7"/>
      <c r="R28" s="7"/>
      <c r="S28" s="35"/>
      <c r="T28" s="7"/>
      <c r="U28" s="7"/>
      <c r="V28" s="7"/>
      <c r="W28" s="7"/>
      <c r="X28" s="7"/>
      <c r="Y28" s="7"/>
    </row>
    <row r="29" spans="1:25" s="27" customFormat="1" x14ac:dyDescent="0.25">
      <c r="A29" s="32">
        <v>3.2</v>
      </c>
      <c r="B29" s="32" t="s">
        <v>47</v>
      </c>
      <c r="C29" s="28">
        <f>SUM(E29:X29)</f>
        <v>132</v>
      </c>
      <c r="D29" s="44"/>
      <c r="E29" s="29"/>
      <c r="F29" s="28"/>
      <c r="G29" s="28"/>
      <c r="H29" s="28"/>
      <c r="I29" s="49"/>
      <c r="J29" s="49"/>
      <c r="K29" s="30">
        <v>8</v>
      </c>
      <c r="L29" s="30">
        <v>26</v>
      </c>
      <c r="M29" s="30">
        <v>26</v>
      </c>
      <c r="N29" s="30">
        <v>26</v>
      </c>
      <c r="O29" s="30">
        <v>23</v>
      </c>
      <c r="P29" s="30">
        <v>23</v>
      </c>
      <c r="Q29" s="28"/>
      <c r="R29" s="28"/>
      <c r="S29" s="34"/>
      <c r="T29" s="28"/>
      <c r="U29" s="28"/>
      <c r="V29" s="28"/>
      <c r="W29" s="28"/>
      <c r="X29" s="28"/>
      <c r="Y29" s="28"/>
    </row>
    <row r="30" spans="1:25" x14ac:dyDescent="0.25">
      <c r="A30" s="8"/>
      <c r="B30" s="22"/>
      <c r="C30" s="13"/>
      <c r="D30" s="40">
        <f t="shared" ref="D30" si="3">SUM(E30:X30)</f>
        <v>0</v>
      </c>
      <c r="E30" s="6"/>
      <c r="F30" s="7"/>
      <c r="G30" s="7"/>
      <c r="H30" s="7"/>
      <c r="I30" s="50"/>
      <c r="J30" s="50"/>
      <c r="K30" s="19"/>
      <c r="L30" s="19"/>
      <c r="M30" s="19"/>
      <c r="N30" s="19"/>
      <c r="O30" s="19"/>
      <c r="P30" s="19"/>
      <c r="Q30" s="7"/>
      <c r="R30" s="7"/>
      <c r="S30" s="35"/>
      <c r="T30" s="7"/>
      <c r="U30" s="7"/>
      <c r="V30" s="7"/>
      <c r="W30" s="7"/>
      <c r="X30" s="7"/>
      <c r="Y30" s="7"/>
    </row>
    <row r="31" spans="1:25" ht="15.75" thickBot="1" x14ac:dyDescent="0.3">
      <c r="C31" s="3"/>
      <c r="D31" s="43"/>
      <c r="E31" s="6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35"/>
      <c r="T31" s="7"/>
      <c r="U31" s="7"/>
      <c r="V31" s="7"/>
      <c r="W31" s="7"/>
      <c r="X31" s="7"/>
      <c r="Y31" s="7"/>
    </row>
    <row r="32" spans="1:25" x14ac:dyDescent="0.25">
      <c r="A32" s="54">
        <v>4</v>
      </c>
      <c r="B32" s="54" t="s">
        <v>36</v>
      </c>
      <c r="C32" s="55">
        <f>SUM(C33:C37)</f>
        <v>110</v>
      </c>
      <c r="D32" s="56">
        <f>SUM(D33:D38)</f>
        <v>0</v>
      </c>
      <c r="E32" s="57"/>
      <c r="F32" s="58"/>
      <c r="G32" s="58"/>
      <c r="H32" s="58"/>
      <c r="I32" s="58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8"/>
    </row>
    <row r="33" spans="1:25" s="27" customFormat="1" x14ac:dyDescent="0.25">
      <c r="A33" s="27">
        <v>4.0999999999999996</v>
      </c>
      <c r="B33" s="27" t="s">
        <v>48</v>
      </c>
      <c r="C33" s="28">
        <f>SUM(E33:X33)</f>
        <v>12</v>
      </c>
      <c r="D33" s="44"/>
      <c r="E33" s="29"/>
      <c r="F33" s="28"/>
      <c r="G33" s="28"/>
      <c r="H33" s="28"/>
      <c r="I33" s="30"/>
      <c r="J33" s="30"/>
      <c r="K33" s="30"/>
      <c r="L33" s="30"/>
      <c r="M33" s="30"/>
      <c r="N33" s="49"/>
      <c r="O33" s="49"/>
      <c r="P33" s="49"/>
      <c r="Q33" s="30">
        <v>12</v>
      </c>
      <c r="R33" s="28"/>
      <c r="S33" s="34"/>
      <c r="T33" s="28"/>
      <c r="U33" s="28"/>
      <c r="V33" s="28"/>
      <c r="W33" s="28"/>
      <c r="X33" s="28"/>
      <c r="Y33" s="28"/>
    </row>
    <row r="34" spans="1:25" x14ac:dyDescent="0.25">
      <c r="C34" s="3"/>
      <c r="D34" s="40">
        <f t="shared" ref="D34:D36" si="4">SUM(E34:X34)</f>
        <v>0</v>
      </c>
      <c r="E34" s="6"/>
      <c r="F34" s="7"/>
      <c r="G34" s="7"/>
      <c r="H34" s="7"/>
      <c r="I34" s="19"/>
      <c r="J34" s="19"/>
      <c r="K34" s="19"/>
      <c r="L34" s="19"/>
      <c r="M34" s="19"/>
      <c r="N34" s="50"/>
      <c r="O34" s="50"/>
      <c r="P34" s="50"/>
      <c r="Q34" s="19"/>
      <c r="R34" s="7"/>
      <c r="S34" s="35"/>
      <c r="T34" s="7"/>
      <c r="U34" s="7"/>
      <c r="V34" s="7"/>
      <c r="W34" s="7"/>
      <c r="X34" s="7"/>
      <c r="Y34" s="7"/>
    </row>
    <row r="35" spans="1:25" s="27" customFormat="1" x14ac:dyDescent="0.25">
      <c r="A35" s="27">
        <v>4.2</v>
      </c>
      <c r="B35" s="33" t="s">
        <v>45</v>
      </c>
      <c r="C35" s="28">
        <f>SUM(E35:X35)</f>
        <v>23</v>
      </c>
      <c r="D35" s="44"/>
      <c r="E35" s="29"/>
      <c r="F35" s="28"/>
      <c r="G35" s="28"/>
      <c r="H35" s="28"/>
      <c r="I35" s="28"/>
      <c r="J35" s="28"/>
      <c r="K35" s="28"/>
      <c r="L35" s="28"/>
      <c r="M35" s="28"/>
      <c r="N35" s="49"/>
      <c r="O35" s="49"/>
      <c r="P35" s="49"/>
      <c r="Q35" s="30">
        <v>11</v>
      </c>
      <c r="R35" s="30">
        <v>12</v>
      </c>
      <c r="S35" s="34"/>
      <c r="T35" s="28"/>
      <c r="U35" s="28"/>
      <c r="V35" s="28"/>
      <c r="W35" s="28"/>
      <c r="X35" s="28"/>
      <c r="Y35" s="28"/>
    </row>
    <row r="36" spans="1:25" x14ac:dyDescent="0.25">
      <c r="B36" s="21"/>
      <c r="C36" s="3"/>
      <c r="D36" s="40">
        <f t="shared" si="4"/>
        <v>0</v>
      </c>
      <c r="E36" s="6"/>
      <c r="F36" s="7"/>
      <c r="G36" s="7"/>
      <c r="H36" s="7"/>
      <c r="I36" s="7"/>
      <c r="J36" s="7"/>
      <c r="K36" s="7"/>
      <c r="L36" s="7"/>
      <c r="M36" s="7"/>
      <c r="N36" s="50"/>
      <c r="O36" s="50"/>
      <c r="P36" s="50"/>
      <c r="Q36" s="19"/>
      <c r="R36" s="19"/>
      <c r="S36" s="35"/>
      <c r="T36" s="7"/>
      <c r="U36" s="7"/>
      <c r="V36" s="7"/>
      <c r="W36" s="7"/>
      <c r="X36" s="7"/>
      <c r="Y36" s="7"/>
    </row>
    <row r="37" spans="1:25" s="27" customFormat="1" x14ac:dyDescent="0.25">
      <c r="A37" s="27">
        <v>4.3</v>
      </c>
      <c r="B37" s="27" t="s">
        <v>46</v>
      </c>
      <c r="C37" s="28">
        <f>SUM(E37:X37)</f>
        <v>75</v>
      </c>
      <c r="D37" s="44"/>
      <c r="E37" s="29"/>
      <c r="F37" s="28"/>
      <c r="G37" s="28"/>
      <c r="H37" s="28"/>
      <c r="I37" s="28"/>
      <c r="J37" s="28"/>
      <c r="K37" s="28"/>
      <c r="L37" s="28"/>
      <c r="M37" s="28"/>
      <c r="N37" s="49"/>
      <c r="O37" s="49"/>
      <c r="P37" s="49"/>
      <c r="Q37" s="49"/>
      <c r="R37" s="30">
        <v>11</v>
      </c>
      <c r="S37" s="34"/>
      <c r="T37" s="30">
        <v>21</v>
      </c>
      <c r="U37" s="30">
        <v>18</v>
      </c>
      <c r="V37" s="30">
        <v>25</v>
      </c>
      <c r="W37" s="28"/>
      <c r="X37" s="28"/>
      <c r="Y37" s="28"/>
    </row>
    <row r="38" spans="1:25" x14ac:dyDescent="0.25">
      <c r="C38" s="3"/>
      <c r="D38" s="40">
        <f t="shared" ref="D38" si="5">SUM(E38:X38)</f>
        <v>0</v>
      </c>
      <c r="E38" s="6"/>
      <c r="F38" s="7"/>
      <c r="G38" s="7"/>
      <c r="H38" s="7"/>
      <c r="I38" s="7"/>
      <c r="J38" s="7"/>
      <c r="K38" s="7"/>
      <c r="L38" s="7"/>
      <c r="M38" s="7"/>
      <c r="N38" s="50"/>
      <c r="O38" s="50"/>
      <c r="P38" s="50"/>
      <c r="Q38" s="50"/>
      <c r="R38" s="19"/>
      <c r="S38" s="35"/>
      <c r="T38" s="19"/>
      <c r="U38" s="19"/>
      <c r="V38" s="19"/>
      <c r="W38" s="7"/>
      <c r="X38" s="7"/>
      <c r="Y38" s="7"/>
    </row>
    <row r="39" spans="1:25" ht="15.75" thickBot="1" x14ac:dyDescent="0.3">
      <c r="C39" s="3"/>
      <c r="D39" s="43"/>
      <c r="E39" s="6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35"/>
      <c r="T39" s="7"/>
      <c r="U39" s="7"/>
      <c r="V39" s="7"/>
      <c r="W39" s="7"/>
      <c r="X39" s="7"/>
      <c r="Y39" s="7"/>
    </row>
    <row r="40" spans="1:25" x14ac:dyDescent="0.25">
      <c r="A40" s="59">
        <v>5</v>
      </c>
      <c r="B40" s="54" t="s">
        <v>25</v>
      </c>
      <c r="C40" s="55">
        <f>SUM(C41:C50)</f>
        <v>120</v>
      </c>
      <c r="D40" s="56">
        <f>SUM(D42:D50)</f>
        <v>0</v>
      </c>
      <c r="E40" s="57"/>
      <c r="F40" s="58"/>
      <c r="G40" s="58"/>
      <c r="H40" s="58"/>
      <c r="I40" s="58"/>
      <c r="J40" s="58"/>
      <c r="K40" s="58"/>
      <c r="L40" s="58"/>
      <c r="M40" s="58"/>
      <c r="N40" s="58"/>
      <c r="O40" s="58"/>
      <c r="P40" s="58"/>
      <c r="Q40" s="58"/>
      <c r="R40" s="58"/>
      <c r="S40" s="58"/>
      <c r="T40" s="58"/>
      <c r="U40" s="58"/>
      <c r="V40" s="58"/>
      <c r="W40" s="58"/>
      <c r="X40" s="58"/>
      <c r="Y40" s="58"/>
    </row>
    <row r="41" spans="1:25" s="27" customFormat="1" x14ac:dyDescent="0.25">
      <c r="A41" s="27">
        <v>5.0999999999999996</v>
      </c>
      <c r="B41" s="27" t="s">
        <v>28</v>
      </c>
      <c r="C41" s="28">
        <f>SUM(E41:X41)</f>
        <v>65</v>
      </c>
      <c r="D41" s="42"/>
      <c r="E41" s="29"/>
      <c r="F41" s="28"/>
      <c r="G41" s="28"/>
      <c r="H41" s="28"/>
      <c r="I41" s="28"/>
      <c r="J41" s="28"/>
      <c r="K41" s="30">
        <v>8</v>
      </c>
      <c r="L41" s="28"/>
      <c r="M41" s="49"/>
      <c r="N41" s="49"/>
      <c r="O41" s="30">
        <v>3</v>
      </c>
      <c r="P41" s="30">
        <v>3</v>
      </c>
      <c r="Q41" s="30">
        <v>3</v>
      </c>
      <c r="R41" s="30">
        <v>3</v>
      </c>
      <c r="S41" s="34"/>
      <c r="T41" s="30">
        <v>3</v>
      </c>
      <c r="U41" s="30">
        <v>8</v>
      </c>
      <c r="V41" s="30">
        <v>20</v>
      </c>
      <c r="W41" s="30">
        <v>14</v>
      </c>
      <c r="X41" s="28"/>
      <c r="Y41" s="28"/>
    </row>
    <row r="42" spans="1:25" x14ac:dyDescent="0.25">
      <c r="C42" s="3"/>
      <c r="D42" s="40">
        <f t="shared" ref="D42" si="6">SUM(E42:X42)</f>
        <v>0</v>
      </c>
      <c r="E42" s="6"/>
      <c r="F42" s="7"/>
      <c r="G42" s="7"/>
      <c r="H42" s="7"/>
      <c r="I42" s="7"/>
      <c r="J42" s="7"/>
      <c r="K42" s="19"/>
      <c r="L42" s="7"/>
      <c r="M42" s="50"/>
      <c r="N42" s="50"/>
      <c r="O42" s="19"/>
      <c r="P42" s="19"/>
      <c r="Q42" s="19"/>
      <c r="R42" s="19"/>
      <c r="S42" s="35"/>
      <c r="T42" s="19"/>
      <c r="U42" s="19"/>
      <c r="V42" s="19"/>
      <c r="W42" s="19"/>
      <c r="X42" s="7"/>
      <c r="Y42" s="7"/>
    </row>
    <row r="43" spans="1:25" s="27" customFormat="1" x14ac:dyDescent="0.25">
      <c r="A43" s="27">
        <v>5.2</v>
      </c>
      <c r="B43" s="27" t="s">
        <v>29</v>
      </c>
      <c r="C43" s="28">
        <f>SUM(E43:X43)</f>
        <v>10</v>
      </c>
      <c r="D43" s="42"/>
      <c r="E43" s="29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34"/>
      <c r="T43" s="28"/>
      <c r="U43" s="28"/>
      <c r="V43" s="49"/>
      <c r="W43" s="30">
        <v>10</v>
      </c>
      <c r="X43" s="28"/>
      <c r="Y43" s="28"/>
    </row>
    <row r="44" spans="1:25" x14ac:dyDescent="0.25">
      <c r="C44" s="3"/>
      <c r="D44" s="40">
        <f t="shared" ref="D44" si="7">SUM(E44:X44)</f>
        <v>0</v>
      </c>
      <c r="E44" s="6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35"/>
      <c r="T44" s="7"/>
      <c r="U44" s="7"/>
      <c r="V44" s="50"/>
      <c r="W44" s="19"/>
      <c r="X44" s="7"/>
      <c r="Y44" s="7"/>
    </row>
    <row r="45" spans="1:25" s="27" customFormat="1" x14ac:dyDescent="0.25">
      <c r="A45" s="32">
        <v>5.3</v>
      </c>
      <c r="B45" s="27" t="s">
        <v>30</v>
      </c>
      <c r="C45" s="28">
        <f>SUM(E45:X45)</f>
        <v>30</v>
      </c>
      <c r="D45" s="42"/>
      <c r="E45" s="29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34"/>
      <c r="T45" s="28"/>
      <c r="U45" s="28"/>
      <c r="V45" s="28"/>
      <c r="W45" s="30">
        <v>20</v>
      </c>
      <c r="X45" s="30">
        <v>10</v>
      </c>
      <c r="Y45" s="30">
        <v>5</v>
      </c>
    </row>
    <row r="46" spans="1:25" x14ac:dyDescent="0.25">
      <c r="A46" s="8"/>
      <c r="C46" s="3"/>
      <c r="D46" s="40">
        <f t="shared" ref="D46" si="8">SUM(E46:X46)</f>
        <v>0</v>
      </c>
      <c r="E46" s="6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35"/>
      <c r="T46" s="7"/>
      <c r="U46" s="7"/>
      <c r="V46" s="7"/>
      <c r="W46" s="19"/>
      <c r="X46" s="19"/>
      <c r="Y46" s="19"/>
    </row>
    <row r="47" spans="1:25" s="27" customFormat="1" x14ac:dyDescent="0.25">
      <c r="A47" s="27">
        <v>5.4</v>
      </c>
      <c r="B47" s="27" t="s">
        <v>31</v>
      </c>
      <c r="C47" s="28">
        <f>SUM(E47:X47)</f>
        <v>3</v>
      </c>
      <c r="D47" s="42"/>
      <c r="E47" s="29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34"/>
      <c r="T47" s="28"/>
      <c r="U47" s="28"/>
      <c r="V47" s="28"/>
      <c r="W47" s="28"/>
      <c r="X47" s="30">
        <v>3</v>
      </c>
      <c r="Y47" s="30">
        <v>3</v>
      </c>
    </row>
    <row r="48" spans="1:25" x14ac:dyDescent="0.25">
      <c r="C48" s="3"/>
      <c r="D48" s="40">
        <f t="shared" ref="D48" si="9">SUM(E48:X48)</f>
        <v>0</v>
      </c>
      <c r="E48" s="6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35"/>
      <c r="T48" s="7"/>
      <c r="U48" s="7"/>
      <c r="V48" s="7"/>
      <c r="W48" s="7"/>
      <c r="X48" s="19"/>
      <c r="Y48" s="19"/>
    </row>
    <row r="49" spans="1:30" x14ac:dyDescent="0.25">
      <c r="A49" s="27">
        <v>5.5</v>
      </c>
      <c r="B49" s="27" t="s">
        <v>53</v>
      </c>
      <c r="C49" s="28">
        <f>SUM(E49:X49)</f>
        <v>12</v>
      </c>
      <c r="D49" s="42"/>
      <c r="E49" s="6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35"/>
      <c r="T49" s="7"/>
      <c r="U49" s="7"/>
      <c r="V49" s="7"/>
      <c r="W49" s="7"/>
      <c r="X49" s="19">
        <v>12</v>
      </c>
      <c r="Y49" s="19">
        <v>17</v>
      </c>
    </row>
    <row r="50" spans="1:30" x14ac:dyDescent="0.25">
      <c r="C50" s="3"/>
      <c r="D50" s="40">
        <f t="shared" ref="D50" si="10">SUM(E50:X50)</f>
        <v>0</v>
      </c>
      <c r="E50" s="6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35"/>
      <c r="T50" s="7"/>
      <c r="U50" s="7"/>
      <c r="V50" s="7"/>
      <c r="W50" s="7"/>
      <c r="X50" s="19"/>
      <c r="Y50" s="19"/>
    </row>
    <row r="51" spans="1:30" ht="15.75" thickBot="1" x14ac:dyDescent="0.3">
      <c r="D51" s="38"/>
      <c r="E51" s="6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35"/>
      <c r="T51" s="7"/>
      <c r="U51" s="7"/>
      <c r="V51" s="7"/>
      <c r="W51" s="7"/>
      <c r="X51" s="7"/>
      <c r="Y51" s="7"/>
    </row>
    <row r="52" spans="1:30" x14ac:dyDescent="0.25">
      <c r="A52" s="59">
        <v>6</v>
      </c>
      <c r="B52" s="54" t="s">
        <v>43</v>
      </c>
      <c r="C52" s="55">
        <f>C53</f>
        <v>19</v>
      </c>
      <c r="D52" s="56">
        <f>SUM(D53:D54)</f>
        <v>3</v>
      </c>
      <c r="E52" s="57"/>
      <c r="F52" s="58"/>
      <c r="G52" s="58"/>
      <c r="H52" s="58"/>
      <c r="I52" s="58"/>
      <c r="J52" s="58"/>
      <c r="K52" s="58"/>
      <c r="L52" s="58"/>
      <c r="M52" s="58"/>
      <c r="N52" s="58"/>
      <c r="O52" s="58"/>
      <c r="P52" s="58"/>
      <c r="Q52" s="58"/>
      <c r="R52" s="58"/>
      <c r="S52" s="58"/>
      <c r="T52" s="58"/>
      <c r="U52" s="58"/>
      <c r="V52" s="58"/>
      <c r="W52" s="58"/>
      <c r="X52" s="58"/>
      <c r="Y52" s="58"/>
    </row>
    <row r="53" spans="1:30" s="27" customFormat="1" x14ac:dyDescent="0.25">
      <c r="A53" s="27">
        <v>6.1</v>
      </c>
      <c r="B53" s="27" t="s">
        <v>44</v>
      </c>
      <c r="C53" s="28">
        <f>SUM(E53:X53)</f>
        <v>19</v>
      </c>
      <c r="D53" s="45"/>
      <c r="E53" s="31">
        <v>1</v>
      </c>
      <c r="F53" s="30">
        <v>1</v>
      </c>
      <c r="G53" s="30">
        <v>1</v>
      </c>
      <c r="H53" s="30">
        <v>1</v>
      </c>
      <c r="I53" s="30">
        <v>1</v>
      </c>
      <c r="J53" s="30">
        <v>1</v>
      </c>
      <c r="K53" s="30">
        <v>1</v>
      </c>
      <c r="L53" s="30">
        <v>1</v>
      </c>
      <c r="M53" s="30">
        <v>1</v>
      </c>
      <c r="N53" s="30">
        <v>1</v>
      </c>
      <c r="O53" s="30">
        <v>1</v>
      </c>
      <c r="P53" s="30">
        <v>1</v>
      </c>
      <c r="Q53" s="30">
        <v>1</v>
      </c>
      <c r="R53" s="30">
        <v>1</v>
      </c>
      <c r="S53" s="34"/>
      <c r="T53" s="30">
        <v>1</v>
      </c>
      <c r="U53" s="30">
        <v>1</v>
      </c>
      <c r="V53" s="30">
        <v>1</v>
      </c>
      <c r="W53" s="30">
        <v>1</v>
      </c>
      <c r="X53" s="30">
        <v>1</v>
      </c>
      <c r="Y53" s="30">
        <v>1</v>
      </c>
    </row>
    <row r="54" spans="1:30" x14ac:dyDescent="0.25">
      <c r="D54" s="40">
        <f>SUM(E54:X54)</f>
        <v>3</v>
      </c>
      <c r="E54" s="18"/>
      <c r="F54" s="19"/>
      <c r="G54" s="19">
        <v>3</v>
      </c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35"/>
      <c r="T54" s="19"/>
      <c r="U54" s="19"/>
      <c r="V54" s="19"/>
      <c r="W54" s="19"/>
      <c r="X54" s="19"/>
      <c r="Y54" s="19"/>
    </row>
    <row r="55" spans="1:30" x14ac:dyDescent="0.25">
      <c r="C55" s="3"/>
      <c r="D55" s="40"/>
      <c r="E55" s="6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35"/>
      <c r="T55" s="7"/>
      <c r="U55" s="7"/>
      <c r="V55" s="7"/>
      <c r="W55" s="7"/>
      <c r="X55" s="7"/>
      <c r="Y55" s="7"/>
    </row>
    <row r="56" spans="1:30" ht="15.75" thickBot="1" x14ac:dyDescent="0.3">
      <c r="C56" s="3"/>
      <c r="D56" s="40"/>
      <c r="E56" s="6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35"/>
      <c r="T56" s="7"/>
      <c r="U56" s="7"/>
      <c r="V56" s="7"/>
      <c r="W56" s="7"/>
      <c r="X56" s="7"/>
      <c r="Y56" s="7"/>
    </row>
    <row r="57" spans="1:30" s="10" customFormat="1" x14ac:dyDescent="0.25">
      <c r="B57" s="12" t="s">
        <v>50</v>
      </c>
      <c r="C57" s="11">
        <f>SUM(C52,C40,C32,C26,C20,C14)</f>
        <v>548</v>
      </c>
      <c r="D57" s="46">
        <f>SUM(D52,D40,D32,D26,D20,D14)</f>
        <v>53</v>
      </c>
      <c r="E57" s="47">
        <f>SUM(E49,E53,E47,E45,E43,E41,E37,E35,E33,E29,E27,E23,E21,E17,E15)</f>
        <v>26</v>
      </c>
      <c r="F57" s="47">
        <f t="shared" ref="F57:X58" si="11">SUM(F49,F53,F47,F45,F43,F41,F37,F35,F33,F29,F27,F23,F21,F17,F15)</f>
        <v>26</v>
      </c>
      <c r="G57" s="47">
        <f t="shared" si="11"/>
        <v>28</v>
      </c>
      <c r="H57" s="47">
        <f t="shared" si="11"/>
        <v>28</v>
      </c>
      <c r="I57" s="47">
        <f t="shared" si="11"/>
        <v>27</v>
      </c>
      <c r="J57" s="47">
        <f t="shared" si="11"/>
        <v>28</v>
      </c>
      <c r="K57" s="47">
        <f t="shared" si="11"/>
        <v>27</v>
      </c>
      <c r="L57" s="47">
        <f t="shared" si="11"/>
        <v>27</v>
      </c>
      <c r="M57" s="47">
        <f t="shared" si="11"/>
        <v>27</v>
      </c>
      <c r="N57" s="47">
        <f t="shared" si="11"/>
        <v>27</v>
      </c>
      <c r="O57" s="47">
        <f t="shared" si="11"/>
        <v>27</v>
      </c>
      <c r="P57" s="47">
        <f t="shared" si="11"/>
        <v>27</v>
      </c>
      <c r="Q57" s="47">
        <f t="shared" si="11"/>
        <v>27</v>
      </c>
      <c r="R57" s="47">
        <f t="shared" si="11"/>
        <v>27</v>
      </c>
      <c r="S57" s="47">
        <f t="shared" si="11"/>
        <v>0</v>
      </c>
      <c r="T57" s="47">
        <f t="shared" si="11"/>
        <v>25</v>
      </c>
      <c r="U57" s="47">
        <f t="shared" si="11"/>
        <v>27</v>
      </c>
      <c r="V57" s="47">
        <f t="shared" si="11"/>
        <v>46</v>
      </c>
      <c r="W57" s="47">
        <f t="shared" si="11"/>
        <v>45</v>
      </c>
      <c r="X57" s="47">
        <f t="shared" si="11"/>
        <v>26</v>
      </c>
      <c r="Y57" s="47">
        <f t="shared" ref="Y57" si="12">SUM(Y49,Y53,Y47,Y45,Y43,Y41,Y37,Y35,Y33,Y29,Y27,Y23,Y21,Y17,Y15)</f>
        <v>26</v>
      </c>
      <c r="Z57" s="11"/>
      <c r="AA57" s="11"/>
      <c r="AB57" s="11"/>
      <c r="AC57" s="11"/>
      <c r="AD57" s="11"/>
    </row>
    <row r="58" spans="1:30" ht="15.75" thickBot="1" x14ac:dyDescent="0.3">
      <c r="B58" t="s">
        <v>51</v>
      </c>
      <c r="C58" s="3"/>
      <c r="D58" s="3"/>
      <c r="E58" s="53">
        <f>SUM(E50,E54,E48,E46,E44,E42,E38,E36,E34,E30,E28,E24,E22,E18,E16)</f>
        <v>25</v>
      </c>
      <c r="F58" s="53">
        <f t="shared" si="11"/>
        <v>25</v>
      </c>
      <c r="G58" s="53">
        <f t="shared" si="11"/>
        <v>3</v>
      </c>
      <c r="H58" s="53">
        <f t="shared" si="11"/>
        <v>0</v>
      </c>
      <c r="I58" s="53">
        <f t="shared" si="11"/>
        <v>0</v>
      </c>
      <c r="J58" s="53">
        <f t="shared" si="11"/>
        <v>0</v>
      </c>
      <c r="K58" s="53">
        <f t="shared" si="11"/>
        <v>0</v>
      </c>
      <c r="L58" s="53">
        <f t="shared" si="11"/>
        <v>0</v>
      </c>
      <c r="M58" s="53">
        <f t="shared" si="11"/>
        <v>0</v>
      </c>
      <c r="N58" s="53">
        <f t="shared" si="11"/>
        <v>0</v>
      </c>
      <c r="O58" s="53">
        <f t="shared" si="11"/>
        <v>0</v>
      </c>
      <c r="P58" s="53">
        <f t="shared" si="11"/>
        <v>0</v>
      </c>
      <c r="Q58" s="53">
        <f t="shared" si="11"/>
        <v>0</v>
      </c>
      <c r="R58" s="53">
        <f t="shared" si="11"/>
        <v>0</v>
      </c>
      <c r="S58" s="53">
        <f t="shared" si="11"/>
        <v>0</v>
      </c>
      <c r="T58" s="53">
        <f t="shared" si="11"/>
        <v>0</v>
      </c>
      <c r="U58" s="53">
        <f t="shared" si="11"/>
        <v>0</v>
      </c>
      <c r="V58" s="53">
        <f t="shared" si="11"/>
        <v>0</v>
      </c>
      <c r="W58" s="53">
        <f t="shared" si="11"/>
        <v>0</v>
      </c>
      <c r="X58" s="53">
        <f t="shared" si="11"/>
        <v>0</v>
      </c>
      <c r="Y58" s="53">
        <f t="shared" ref="Y58" si="13">SUM(Y50,Y54,Y48,Y46,Y44,Y42,Y38,Y36,Y34,Y30,Y28,Y24,Y22,Y18,Y16)</f>
        <v>0</v>
      </c>
    </row>
    <row r="59" spans="1:30" x14ac:dyDescent="0.25">
      <c r="B59" t="s">
        <v>52</v>
      </c>
      <c r="D59" s="3"/>
      <c r="E59" s="48">
        <f>E58-E57</f>
        <v>-1</v>
      </c>
      <c r="F59" s="48">
        <f t="shared" ref="F59:H59" si="14">F58-F57</f>
        <v>-1</v>
      </c>
      <c r="G59" s="48">
        <f t="shared" si="14"/>
        <v>-25</v>
      </c>
      <c r="H59" s="48">
        <f t="shared" si="14"/>
        <v>-28</v>
      </c>
      <c r="I59" s="48">
        <f t="shared" ref="I59" si="15">I58-I57</f>
        <v>-27</v>
      </c>
      <c r="J59" s="48">
        <f t="shared" ref="J59:K59" si="16">J58-J57</f>
        <v>-28</v>
      </c>
      <c r="K59" s="48">
        <f t="shared" si="16"/>
        <v>-27</v>
      </c>
      <c r="L59" s="48">
        <f t="shared" ref="L59" si="17">L58-L57</f>
        <v>-27</v>
      </c>
      <c r="M59" s="48">
        <f t="shared" ref="M59:N59" si="18">M58-M57</f>
        <v>-27</v>
      </c>
      <c r="N59" s="48">
        <f t="shared" si="18"/>
        <v>-27</v>
      </c>
      <c r="O59" s="48">
        <f t="shared" ref="O59" si="19">O58-O57</f>
        <v>-27</v>
      </c>
      <c r="P59" s="48">
        <f t="shared" ref="P59:Q59" si="20">P58-P57</f>
        <v>-27</v>
      </c>
      <c r="Q59" s="48">
        <f t="shared" si="20"/>
        <v>-27</v>
      </c>
      <c r="R59" s="48">
        <f t="shared" ref="R59" si="21">R58-R57</f>
        <v>-27</v>
      </c>
      <c r="S59" s="48">
        <f t="shared" ref="S59:T59" si="22">S58-S57</f>
        <v>0</v>
      </c>
      <c r="T59" s="48">
        <f t="shared" si="22"/>
        <v>-25</v>
      </c>
      <c r="U59" s="48">
        <f t="shared" ref="U59" si="23">U58-U57</f>
        <v>-27</v>
      </c>
      <c r="V59" s="48">
        <f t="shared" ref="V59:W59" si="24">V58-V57</f>
        <v>-46</v>
      </c>
      <c r="W59" s="48">
        <f t="shared" si="24"/>
        <v>-45</v>
      </c>
      <c r="X59" s="48">
        <f t="shared" ref="X59:Y59" si="25">X58-X57</f>
        <v>-26</v>
      </c>
      <c r="Y59" s="48">
        <f t="shared" si="25"/>
        <v>-26</v>
      </c>
    </row>
    <row r="60" spans="1:30" x14ac:dyDescent="0.25">
      <c r="B60" t="s">
        <v>55</v>
      </c>
      <c r="C60" s="3">
        <v>540</v>
      </c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</row>
    <row r="61" spans="1:30" x14ac:dyDescent="0.25">
      <c r="C61" s="3">
        <v>450</v>
      </c>
      <c r="E61" s="3"/>
      <c r="F61" s="3"/>
      <c r="G61" s="3"/>
    </row>
    <row r="65" spans="6:6" x14ac:dyDescent="0.25">
      <c r="F65" s="48"/>
    </row>
  </sheetData>
  <pageMargins left="0.7" right="0.7" top="0.78740157499999996" bottom="0.78740157499999996" header="0.3" footer="0.3"/>
  <pageSetup paperSize="9" scale="53" fitToWidth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C7"/>
  <sheetViews>
    <sheetView workbookViewId="0">
      <selection activeCell="D5" sqref="D5"/>
    </sheetView>
  </sheetViews>
  <sheetFormatPr baseColWidth="10" defaultRowHeight="15" x14ac:dyDescent="0.25"/>
  <cols>
    <col min="2" max="2" width="15.42578125" customWidth="1"/>
  </cols>
  <sheetData>
    <row r="5" spans="2:3" x14ac:dyDescent="0.25">
      <c r="B5" t="s">
        <v>42</v>
      </c>
      <c r="C5">
        <f>18*30</f>
        <v>540</v>
      </c>
    </row>
    <row r="6" spans="2:3" x14ac:dyDescent="0.25">
      <c r="B6" t="s">
        <v>41</v>
      </c>
      <c r="C6">
        <v>19</v>
      </c>
    </row>
    <row r="7" spans="2:3" x14ac:dyDescent="0.25">
      <c r="C7">
        <f>C5/C6</f>
        <v>28.421052631578949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>NTB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Gehrig Marcel</dc:creator>
  <cp:lastModifiedBy>.</cp:lastModifiedBy>
  <cp:lastPrinted>2016-10-04T13:39:03Z</cp:lastPrinted>
  <dcterms:created xsi:type="dcterms:W3CDTF">2016-10-03T16:50:10Z</dcterms:created>
  <dcterms:modified xsi:type="dcterms:W3CDTF">2016-10-04T14:03:33Z</dcterms:modified>
</cp:coreProperties>
</file>