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movingChair\01_Administration\"/>
    </mc:Choice>
  </mc:AlternateContent>
  <bookViews>
    <workbookView xWindow="0" yWindow="0" windowWidth="28800" windowHeight="13020" activeTab="1"/>
  </bookViews>
  <sheets>
    <sheet name="Estimate" sheetId="5" r:id="rId1"/>
    <sheet name="Total_Actual" sheetId="19" r:id="rId2"/>
    <sheet name="GUTC" sheetId="11" r:id="rId3"/>
    <sheet name="STER" sheetId="20" r:id="rId4"/>
    <sheet name="LANS" sheetId="14" r:id="rId5"/>
    <sheet name="VISC" sheetId="17" r:id="rId6"/>
    <sheet name="KALA" sheetId="16" r:id="rId7"/>
    <sheet name="GRAU" sheetId="15" r:id="rId8"/>
    <sheet name="GEHM" sheetId="12" r:id="rId9"/>
    <sheet name="DITF" sheetId="13" r:id="rId10"/>
    <sheet name="NIEE" sheetId="8" r:id="rId11"/>
  </sheets>
  <definedNames>
    <definedName name="_xlnm.Print_Area" localSheetId="9">DITF!$A$1:$Q$107</definedName>
    <definedName name="_xlnm.Print_Area" localSheetId="0">Estimate!$A$1:$P$107</definedName>
    <definedName name="_xlnm.Print_Area" localSheetId="8">GEHM!$A$1:$Q$107</definedName>
    <definedName name="_xlnm.Print_Area" localSheetId="7">GRAU!$A$1:$Q$107</definedName>
    <definedName name="_xlnm.Print_Area" localSheetId="2">GUTC!$A$1:$Q$107</definedName>
    <definedName name="_xlnm.Print_Area" localSheetId="6">KALA!$A$1:$Q$107</definedName>
    <definedName name="_xlnm.Print_Area" localSheetId="4">LANS!$A$1:$Q$107</definedName>
    <definedName name="_xlnm.Print_Area" localSheetId="10">NIEE!$A$1:$Q$107</definedName>
    <definedName name="_xlnm.Print_Area" localSheetId="3">STER!$A$1:$Q$107</definedName>
    <definedName name="_xlnm.Print_Area" localSheetId="1">Total_Actual!$A$1:$Q$107</definedName>
    <definedName name="_xlnm.Print_Area" localSheetId="5">VISC!$A$1:$Q$107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8" l="1"/>
  <c r="D23" i="8"/>
  <c r="C23" i="13"/>
  <c r="D23" i="13"/>
  <c r="C23" i="12"/>
  <c r="D23" i="12"/>
  <c r="C23" i="15"/>
  <c r="D23" i="15"/>
  <c r="C23" i="16"/>
  <c r="D23" i="16"/>
  <c r="C23" i="17"/>
  <c r="D23" i="17"/>
  <c r="C23" i="14"/>
  <c r="D23" i="14"/>
  <c r="D23" i="20"/>
  <c r="C23" i="20"/>
  <c r="D23" i="11"/>
  <c r="C23" i="11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D23" i="19"/>
  <c r="C23" i="5"/>
  <c r="C23" i="19" l="1"/>
  <c r="Q106" i="20"/>
  <c r="P106" i="20"/>
  <c r="O106" i="20"/>
  <c r="N106" i="20"/>
  <c r="M106" i="20"/>
  <c r="L106" i="20"/>
  <c r="K106" i="20"/>
  <c r="J106" i="20"/>
  <c r="I106" i="20"/>
  <c r="H106" i="20"/>
  <c r="G106" i="20"/>
  <c r="F106" i="20"/>
  <c r="E106" i="20"/>
  <c r="O105" i="20"/>
  <c r="O107" i="20" s="1"/>
  <c r="C103" i="20"/>
  <c r="C102" i="20" s="1"/>
  <c r="Q102" i="20"/>
  <c r="P102" i="20"/>
  <c r="O102" i="20"/>
  <c r="N102" i="20"/>
  <c r="M102" i="20"/>
  <c r="L102" i="20"/>
  <c r="K102" i="20"/>
  <c r="J102" i="20"/>
  <c r="I102" i="20"/>
  <c r="H102" i="20"/>
  <c r="G102" i="20"/>
  <c r="G105" i="20" s="1"/>
  <c r="G107" i="20" s="1"/>
  <c r="F102" i="20"/>
  <c r="E102" i="20"/>
  <c r="C99" i="20"/>
  <c r="C98" i="20" s="1"/>
  <c r="Q98" i="20"/>
  <c r="P98" i="20"/>
  <c r="O98" i="20"/>
  <c r="N98" i="20"/>
  <c r="M98" i="20"/>
  <c r="L98" i="20"/>
  <c r="K98" i="20"/>
  <c r="J98" i="20"/>
  <c r="I98" i="20"/>
  <c r="H98" i="20"/>
  <c r="G98" i="20"/>
  <c r="F98" i="20"/>
  <c r="E98" i="20"/>
  <c r="D95" i="20"/>
  <c r="C95" i="20"/>
  <c r="D94" i="20"/>
  <c r="C94" i="20"/>
  <c r="D93" i="20"/>
  <c r="C93" i="20"/>
  <c r="Q92" i="20"/>
  <c r="P92" i="20"/>
  <c r="O92" i="20"/>
  <c r="N92" i="20"/>
  <c r="M92" i="20"/>
  <c r="L92" i="20"/>
  <c r="K92" i="20"/>
  <c r="J92" i="20"/>
  <c r="I92" i="20"/>
  <c r="H92" i="20"/>
  <c r="G92" i="20"/>
  <c r="F92" i="20"/>
  <c r="E92" i="20"/>
  <c r="C89" i="20"/>
  <c r="C88" i="20"/>
  <c r="C85" i="20" s="1"/>
  <c r="C87" i="20"/>
  <c r="C86" i="20"/>
  <c r="Q85" i="20"/>
  <c r="P85" i="20"/>
  <c r="O85" i="20"/>
  <c r="N85" i="20"/>
  <c r="M85" i="20"/>
  <c r="L85" i="20"/>
  <c r="K85" i="20"/>
  <c r="J85" i="20"/>
  <c r="I85" i="20"/>
  <c r="H85" i="20"/>
  <c r="G85" i="20"/>
  <c r="F85" i="20"/>
  <c r="E85" i="20"/>
  <c r="C82" i="20"/>
  <c r="C81" i="20"/>
  <c r="C80" i="20"/>
  <c r="C79" i="20"/>
  <c r="C78" i="20"/>
  <c r="C77" i="20"/>
  <c r="C76" i="20"/>
  <c r="Q75" i="20"/>
  <c r="P75" i="20"/>
  <c r="O75" i="20"/>
  <c r="N75" i="20"/>
  <c r="M75" i="20"/>
  <c r="L75" i="20"/>
  <c r="K75" i="20"/>
  <c r="J75" i="20"/>
  <c r="I75" i="20"/>
  <c r="H75" i="20"/>
  <c r="G75" i="20"/>
  <c r="F75" i="20"/>
  <c r="E75" i="20"/>
  <c r="C72" i="20"/>
  <c r="C71" i="20"/>
  <c r="C70" i="20"/>
  <c r="C69" i="20"/>
  <c r="C68" i="20"/>
  <c r="C67" i="20"/>
  <c r="C66" i="20"/>
  <c r="C65" i="20"/>
  <c r="Q64" i="20"/>
  <c r="P64" i="20"/>
  <c r="O64" i="20"/>
  <c r="N64" i="20"/>
  <c r="M64" i="20"/>
  <c r="L64" i="20"/>
  <c r="K64" i="20"/>
  <c r="J64" i="20"/>
  <c r="I64" i="20"/>
  <c r="H64" i="20"/>
  <c r="G64" i="20"/>
  <c r="F64" i="20"/>
  <c r="E64" i="20"/>
  <c r="D61" i="20"/>
  <c r="C61" i="20"/>
  <c r="D60" i="20"/>
  <c r="C60" i="20"/>
  <c r="D59" i="20"/>
  <c r="C59" i="20"/>
  <c r="C58" i="20" s="1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C55" i="20"/>
  <c r="C54" i="20"/>
  <c r="C51" i="20" s="1"/>
  <c r="C53" i="20"/>
  <c r="C52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C48" i="20"/>
  <c r="C47" i="20"/>
  <c r="C46" i="20"/>
  <c r="C45" i="20"/>
  <c r="C44" i="20"/>
  <c r="C43" i="20"/>
  <c r="C42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C38" i="20"/>
  <c r="C37" i="20"/>
  <c r="C36" i="20"/>
  <c r="C35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C31" i="20"/>
  <c r="C30" i="20"/>
  <c r="C29" i="20"/>
  <c r="C28" i="20"/>
  <c r="C27" i="20" s="1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C24" i="20"/>
  <c r="C22" i="20"/>
  <c r="C21" i="20"/>
  <c r="C20" i="20"/>
  <c r="C19" i="20"/>
  <c r="C18" i="20"/>
  <c r="C17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C13" i="20"/>
  <c r="C12" i="20"/>
  <c r="C11" i="20"/>
  <c r="C10" i="20"/>
  <c r="C9" i="20"/>
  <c r="C8" i="20"/>
  <c r="C7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C41" i="20" l="1"/>
  <c r="C75" i="20"/>
  <c r="C92" i="20"/>
  <c r="N105" i="20"/>
  <c r="N107" i="20" s="1"/>
  <c r="H105" i="20"/>
  <c r="H107" i="20" s="1"/>
  <c r="P105" i="20"/>
  <c r="P107" i="20" s="1"/>
  <c r="M105" i="20"/>
  <c r="M107" i="20" s="1"/>
  <c r="I105" i="20"/>
  <c r="I107" i="20" s="1"/>
  <c r="Q105" i="20"/>
  <c r="C34" i="20"/>
  <c r="C64" i="20"/>
  <c r="J105" i="20"/>
  <c r="F105" i="20"/>
  <c r="F107" i="20" s="1"/>
  <c r="K105" i="20"/>
  <c r="K107" i="20" s="1"/>
  <c r="D58" i="20"/>
  <c r="D92" i="20"/>
  <c r="L105" i="20"/>
  <c r="L107" i="20" s="1"/>
  <c r="C6" i="20"/>
  <c r="E105" i="20"/>
  <c r="E107" i="20" s="1"/>
  <c r="C16" i="20"/>
  <c r="Q107" i="20"/>
  <c r="J107" i="20"/>
  <c r="E72" i="19"/>
  <c r="F72" i="19"/>
  <c r="G72" i="19"/>
  <c r="H72" i="19"/>
  <c r="I72" i="19"/>
  <c r="J72" i="19"/>
  <c r="K72" i="19"/>
  <c r="L72" i="19"/>
  <c r="M72" i="19"/>
  <c r="N72" i="19"/>
  <c r="O72" i="19"/>
  <c r="P72" i="19"/>
  <c r="Q72" i="19"/>
  <c r="E78" i="19"/>
  <c r="F78" i="19"/>
  <c r="G78" i="19"/>
  <c r="H78" i="19"/>
  <c r="I78" i="19"/>
  <c r="J78" i="19"/>
  <c r="K78" i="19"/>
  <c r="L78" i="19"/>
  <c r="M78" i="19"/>
  <c r="N78" i="19"/>
  <c r="O78" i="19"/>
  <c r="P78" i="19"/>
  <c r="Q78" i="19"/>
  <c r="E79" i="19"/>
  <c r="F79" i="19"/>
  <c r="G79" i="19"/>
  <c r="H79" i="19"/>
  <c r="I79" i="19"/>
  <c r="J79" i="19"/>
  <c r="K79" i="19"/>
  <c r="L79" i="19"/>
  <c r="M79" i="19"/>
  <c r="N79" i="19"/>
  <c r="O79" i="19"/>
  <c r="P79" i="19"/>
  <c r="Q79" i="19"/>
  <c r="E80" i="19"/>
  <c r="F80" i="19"/>
  <c r="G80" i="19"/>
  <c r="H80" i="19"/>
  <c r="I80" i="19"/>
  <c r="J80" i="19"/>
  <c r="K80" i="19"/>
  <c r="L80" i="19"/>
  <c r="M80" i="19"/>
  <c r="N80" i="19"/>
  <c r="O80" i="19"/>
  <c r="P80" i="19"/>
  <c r="Q80" i="19"/>
  <c r="E81" i="19"/>
  <c r="F81" i="19"/>
  <c r="G81" i="19"/>
  <c r="H81" i="19"/>
  <c r="I81" i="19"/>
  <c r="J81" i="19"/>
  <c r="K81" i="19"/>
  <c r="L81" i="19"/>
  <c r="M81" i="19"/>
  <c r="N81" i="19"/>
  <c r="O81" i="19"/>
  <c r="P81" i="19"/>
  <c r="Q81" i="19"/>
  <c r="E82" i="19"/>
  <c r="F82" i="19"/>
  <c r="G82" i="19"/>
  <c r="H82" i="19"/>
  <c r="I82" i="19"/>
  <c r="J82" i="19"/>
  <c r="K82" i="19"/>
  <c r="L82" i="19"/>
  <c r="M82" i="19"/>
  <c r="N82" i="19"/>
  <c r="O82" i="19"/>
  <c r="P82" i="19"/>
  <c r="Q82" i="19"/>
  <c r="E88" i="19"/>
  <c r="F88" i="19"/>
  <c r="G88" i="19"/>
  <c r="H88" i="19"/>
  <c r="I88" i="19"/>
  <c r="J88" i="19"/>
  <c r="K88" i="19"/>
  <c r="L88" i="19"/>
  <c r="M88" i="19"/>
  <c r="N88" i="19"/>
  <c r="O88" i="19"/>
  <c r="P88" i="19"/>
  <c r="Q88" i="19"/>
  <c r="E89" i="19"/>
  <c r="F89" i="19"/>
  <c r="G89" i="19"/>
  <c r="H89" i="19"/>
  <c r="I89" i="19"/>
  <c r="J89" i="19"/>
  <c r="K89" i="19"/>
  <c r="L89" i="19"/>
  <c r="M89" i="19"/>
  <c r="N89" i="19"/>
  <c r="O89" i="19"/>
  <c r="P89" i="19"/>
  <c r="Q89" i="19"/>
  <c r="E95" i="19"/>
  <c r="F95" i="19"/>
  <c r="G95" i="19"/>
  <c r="H95" i="19"/>
  <c r="I95" i="19"/>
  <c r="J95" i="19"/>
  <c r="K95" i="19"/>
  <c r="L95" i="19"/>
  <c r="M95" i="19"/>
  <c r="N95" i="19"/>
  <c r="O95" i="19"/>
  <c r="P95" i="19"/>
  <c r="Q95" i="19"/>
  <c r="Q103" i="19"/>
  <c r="Q102" i="19" s="1"/>
  <c r="P103" i="19"/>
  <c r="P102" i="19" s="1"/>
  <c r="O103" i="19"/>
  <c r="O102" i="19" s="1"/>
  <c r="N103" i="19"/>
  <c r="N102" i="19" s="1"/>
  <c r="M103" i="19"/>
  <c r="M102" i="19" s="1"/>
  <c r="L103" i="19"/>
  <c r="K103" i="19"/>
  <c r="K102" i="19" s="1"/>
  <c r="J103" i="19"/>
  <c r="I103" i="19"/>
  <c r="I102" i="19" s="1"/>
  <c r="H103" i="19"/>
  <c r="H102" i="19" s="1"/>
  <c r="G103" i="19"/>
  <c r="G102" i="19" s="1"/>
  <c r="F103" i="19"/>
  <c r="F102" i="19" s="1"/>
  <c r="E103" i="19"/>
  <c r="E102" i="19" s="1"/>
  <c r="Q99" i="19"/>
  <c r="P99" i="19"/>
  <c r="P98" i="19" s="1"/>
  <c r="O99" i="19"/>
  <c r="N99" i="19"/>
  <c r="N98" i="19" s="1"/>
  <c r="M99" i="19"/>
  <c r="M98" i="19" s="1"/>
  <c r="L99" i="19"/>
  <c r="L98" i="19" s="1"/>
  <c r="K99" i="19"/>
  <c r="K98" i="19" s="1"/>
  <c r="J99" i="19"/>
  <c r="I99" i="19"/>
  <c r="H99" i="19"/>
  <c r="H98" i="19" s="1"/>
  <c r="G99" i="19"/>
  <c r="F99" i="19"/>
  <c r="F98" i="19" s="1"/>
  <c r="E99" i="19"/>
  <c r="E98" i="19" s="1"/>
  <c r="Q94" i="19"/>
  <c r="P94" i="19"/>
  <c r="O94" i="19"/>
  <c r="N94" i="19"/>
  <c r="M94" i="19"/>
  <c r="L94" i="19"/>
  <c r="K94" i="19"/>
  <c r="J94" i="19"/>
  <c r="I94" i="19"/>
  <c r="H94" i="19"/>
  <c r="G94" i="19"/>
  <c r="F94" i="19"/>
  <c r="E94" i="19"/>
  <c r="Q93" i="19"/>
  <c r="P93" i="19"/>
  <c r="O93" i="19"/>
  <c r="N93" i="19"/>
  <c r="M93" i="19"/>
  <c r="L93" i="19"/>
  <c r="K93" i="19"/>
  <c r="J93" i="19"/>
  <c r="I93" i="19"/>
  <c r="H93" i="19"/>
  <c r="G93" i="19"/>
  <c r="F93" i="19"/>
  <c r="E93" i="19"/>
  <c r="Q87" i="19"/>
  <c r="P87" i="19"/>
  <c r="O87" i="19"/>
  <c r="N87" i="19"/>
  <c r="M87" i="19"/>
  <c r="L87" i="19"/>
  <c r="K87" i="19"/>
  <c r="J87" i="19"/>
  <c r="I87" i="19"/>
  <c r="H87" i="19"/>
  <c r="G87" i="19"/>
  <c r="F87" i="19"/>
  <c r="E87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E86" i="19"/>
  <c r="Q77" i="19"/>
  <c r="P77" i="19"/>
  <c r="O77" i="19"/>
  <c r="N77" i="19"/>
  <c r="M77" i="19"/>
  <c r="L77" i="19"/>
  <c r="K77" i="19"/>
  <c r="J77" i="19"/>
  <c r="I77" i="19"/>
  <c r="H77" i="19"/>
  <c r="G77" i="19"/>
  <c r="F77" i="19"/>
  <c r="E77" i="19"/>
  <c r="Q76" i="19"/>
  <c r="P76" i="19"/>
  <c r="O76" i="19"/>
  <c r="N76" i="19"/>
  <c r="M76" i="19"/>
  <c r="L76" i="19"/>
  <c r="K76" i="19"/>
  <c r="J76" i="19"/>
  <c r="I76" i="19"/>
  <c r="H76" i="19"/>
  <c r="G76" i="19"/>
  <c r="F76" i="19"/>
  <c r="E76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Q71" i="19"/>
  <c r="P71" i="19"/>
  <c r="O71" i="19"/>
  <c r="N71" i="19"/>
  <c r="M71" i="19"/>
  <c r="L71" i="19"/>
  <c r="K71" i="19"/>
  <c r="J71" i="19"/>
  <c r="I71" i="19"/>
  <c r="H71" i="19"/>
  <c r="G71" i="19"/>
  <c r="F71" i="19"/>
  <c r="E71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E70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Q68" i="19"/>
  <c r="P68" i="19"/>
  <c r="O68" i="19"/>
  <c r="N68" i="19"/>
  <c r="M68" i="19"/>
  <c r="L68" i="19"/>
  <c r="K68" i="19"/>
  <c r="J68" i="19"/>
  <c r="I68" i="19"/>
  <c r="H68" i="19"/>
  <c r="G68" i="19"/>
  <c r="F68" i="19"/>
  <c r="E68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E67" i="19"/>
  <c r="Q66" i="19"/>
  <c r="P66" i="19"/>
  <c r="O66" i="19"/>
  <c r="N66" i="19"/>
  <c r="M66" i="19"/>
  <c r="L66" i="19"/>
  <c r="K66" i="19"/>
  <c r="J66" i="19"/>
  <c r="I66" i="19"/>
  <c r="H66" i="19"/>
  <c r="G66" i="19"/>
  <c r="F66" i="19"/>
  <c r="E66" i="19"/>
  <c r="Q65" i="19"/>
  <c r="P65" i="19"/>
  <c r="O65" i="19"/>
  <c r="N65" i="19"/>
  <c r="M65" i="19"/>
  <c r="L65" i="19"/>
  <c r="K65" i="19"/>
  <c r="J65" i="19"/>
  <c r="I65" i="19"/>
  <c r="H65" i="19"/>
  <c r="G65" i="19"/>
  <c r="F65" i="19"/>
  <c r="E65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F7" i="19"/>
  <c r="G7" i="19"/>
  <c r="H7" i="19"/>
  <c r="I7" i="19"/>
  <c r="J7" i="19"/>
  <c r="K7" i="19"/>
  <c r="L7" i="19"/>
  <c r="M7" i="19"/>
  <c r="N7" i="19"/>
  <c r="O7" i="19"/>
  <c r="P7" i="19"/>
  <c r="Q7" i="19"/>
  <c r="E7" i="19"/>
  <c r="L102" i="19"/>
  <c r="Q98" i="19"/>
  <c r="O98" i="19"/>
  <c r="I98" i="19"/>
  <c r="G98" i="19"/>
  <c r="D95" i="19"/>
  <c r="D94" i="19"/>
  <c r="D93" i="19"/>
  <c r="Q92" i="19"/>
  <c r="I92" i="19"/>
  <c r="D61" i="19"/>
  <c r="D60" i="19"/>
  <c r="D59" i="19"/>
  <c r="Q106" i="17"/>
  <c r="P106" i="17"/>
  <c r="O106" i="17"/>
  <c r="N106" i="17"/>
  <c r="M106" i="17"/>
  <c r="L106" i="17"/>
  <c r="K106" i="17"/>
  <c r="J106" i="17"/>
  <c r="I106" i="17"/>
  <c r="H106" i="17"/>
  <c r="G106" i="17"/>
  <c r="F106" i="17"/>
  <c r="E106" i="17"/>
  <c r="C103" i="17"/>
  <c r="Q102" i="17"/>
  <c r="P102" i="17"/>
  <c r="O102" i="17"/>
  <c r="N102" i="17"/>
  <c r="M102" i="17"/>
  <c r="L102" i="17"/>
  <c r="K102" i="17"/>
  <c r="J102" i="17"/>
  <c r="I102" i="17"/>
  <c r="H102" i="17"/>
  <c r="G102" i="17"/>
  <c r="F102" i="17"/>
  <c r="E102" i="17"/>
  <c r="C102" i="17"/>
  <c r="C99" i="17"/>
  <c r="Q98" i="17"/>
  <c r="P98" i="17"/>
  <c r="O98" i="17"/>
  <c r="N98" i="17"/>
  <c r="M98" i="17"/>
  <c r="L98" i="17"/>
  <c r="K98" i="17"/>
  <c r="J98" i="17"/>
  <c r="I98" i="17"/>
  <c r="H98" i="17"/>
  <c r="G98" i="17"/>
  <c r="F98" i="17"/>
  <c r="E98" i="17"/>
  <c r="C98" i="17"/>
  <c r="D95" i="17"/>
  <c r="C95" i="17"/>
  <c r="C92" i="17" s="1"/>
  <c r="D94" i="17"/>
  <c r="C94" i="17"/>
  <c r="D93" i="17"/>
  <c r="D92" i="17" s="1"/>
  <c r="C93" i="17"/>
  <c r="Q92" i="17"/>
  <c r="P92" i="17"/>
  <c r="O92" i="17"/>
  <c r="N92" i="17"/>
  <c r="M92" i="17"/>
  <c r="L92" i="17"/>
  <c r="K92" i="17"/>
  <c r="J92" i="17"/>
  <c r="I92" i="17"/>
  <c r="H92" i="17"/>
  <c r="G92" i="17"/>
  <c r="F92" i="17"/>
  <c r="E92" i="17"/>
  <c r="C89" i="17"/>
  <c r="C88" i="17"/>
  <c r="C87" i="17"/>
  <c r="C86" i="17"/>
  <c r="Q85" i="17"/>
  <c r="P85" i="17"/>
  <c r="O85" i="17"/>
  <c r="N85" i="17"/>
  <c r="M85" i="17"/>
  <c r="L85" i="17"/>
  <c r="K85" i="17"/>
  <c r="J85" i="17"/>
  <c r="I85" i="17"/>
  <c r="H85" i="17"/>
  <c r="G85" i="17"/>
  <c r="G105" i="17" s="1"/>
  <c r="G107" i="17" s="1"/>
  <c r="F85" i="17"/>
  <c r="E85" i="17"/>
  <c r="C85" i="17"/>
  <c r="C82" i="17"/>
  <c r="C81" i="17"/>
  <c r="C80" i="17"/>
  <c r="C79" i="17"/>
  <c r="C78" i="17"/>
  <c r="C77" i="17"/>
  <c r="C76" i="17"/>
  <c r="Q75" i="17"/>
  <c r="P75" i="17"/>
  <c r="O75" i="17"/>
  <c r="N75" i="17"/>
  <c r="M75" i="17"/>
  <c r="L75" i="17"/>
  <c r="K75" i="17"/>
  <c r="J75" i="17"/>
  <c r="I75" i="17"/>
  <c r="H75" i="17"/>
  <c r="G75" i="17"/>
  <c r="F75" i="17"/>
  <c r="E75" i="17"/>
  <c r="C72" i="17"/>
  <c r="C71" i="17"/>
  <c r="C70" i="17"/>
  <c r="C69" i="17"/>
  <c r="C68" i="17"/>
  <c r="C67" i="17"/>
  <c r="C64" i="17" s="1"/>
  <c r="C66" i="17"/>
  <c r="C65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1" i="17"/>
  <c r="C61" i="17"/>
  <c r="D60" i="17"/>
  <c r="C60" i="17"/>
  <c r="D59" i="17"/>
  <c r="C59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C55" i="17"/>
  <c r="C51" i="17" s="1"/>
  <c r="C54" i="17"/>
  <c r="C53" i="17"/>
  <c r="C52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C48" i="17"/>
  <c r="C47" i="17"/>
  <c r="C46" i="17"/>
  <c r="C45" i="17"/>
  <c r="C44" i="17"/>
  <c r="C43" i="17"/>
  <c r="C42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C38" i="17"/>
  <c r="C37" i="17"/>
  <c r="C36" i="17"/>
  <c r="C35" i="17"/>
  <c r="C34" i="17" s="1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C31" i="17"/>
  <c r="C27" i="17" s="1"/>
  <c r="C30" i="17"/>
  <c r="C29" i="17"/>
  <c r="C28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C24" i="17"/>
  <c r="C22" i="17"/>
  <c r="C21" i="17"/>
  <c r="C20" i="17"/>
  <c r="C19" i="17"/>
  <c r="C18" i="17"/>
  <c r="C17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C13" i="17"/>
  <c r="C12" i="17"/>
  <c r="C11" i="17"/>
  <c r="C10" i="17"/>
  <c r="C9" i="17"/>
  <c r="C8" i="17"/>
  <c r="C7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Q106" i="16"/>
  <c r="P106" i="16"/>
  <c r="O106" i="16"/>
  <c r="N106" i="16"/>
  <c r="M106" i="16"/>
  <c r="L106" i="16"/>
  <c r="K106" i="16"/>
  <c r="J106" i="16"/>
  <c r="I106" i="16"/>
  <c r="H106" i="16"/>
  <c r="G106" i="16"/>
  <c r="F106" i="16"/>
  <c r="E106" i="16"/>
  <c r="C103" i="16"/>
  <c r="C102" i="16" s="1"/>
  <c r="Q102" i="16"/>
  <c r="P102" i="16"/>
  <c r="O102" i="16"/>
  <c r="N102" i="16"/>
  <c r="M102" i="16"/>
  <c r="L102" i="16"/>
  <c r="K102" i="16"/>
  <c r="K105" i="16" s="1"/>
  <c r="K107" i="16" s="1"/>
  <c r="J102" i="16"/>
  <c r="I102" i="16"/>
  <c r="H102" i="16"/>
  <c r="G102" i="16"/>
  <c r="F102" i="16"/>
  <c r="E102" i="16"/>
  <c r="C99" i="16"/>
  <c r="C98" i="16" s="1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5" i="16"/>
  <c r="C95" i="16"/>
  <c r="D94" i="16"/>
  <c r="C94" i="16"/>
  <c r="D93" i="16"/>
  <c r="C93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C89" i="16"/>
  <c r="C88" i="16"/>
  <c r="C87" i="16"/>
  <c r="C86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C85" i="16"/>
  <c r="C82" i="16"/>
  <c r="C81" i="16"/>
  <c r="C80" i="16"/>
  <c r="C79" i="16"/>
  <c r="C78" i="16"/>
  <c r="C77" i="16"/>
  <c r="C76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E75" i="16"/>
  <c r="C72" i="16"/>
  <c r="C71" i="16"/>
  <c r="C70" i="16"/>
  <c r="C69" i="16"/>
  <c r="C68" i="16"/>
  <c r="C67" i="16"/>
  <c r="C66" i="16"/>
  <c r="C65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1" i="16"/>
  <c r="C61" i="16"/>
  <c r="D60" i="16"/>
  <c r="C60" i="16"/>
  <c r="D59" i="16"/>
  <c r="C59" i="16"/>
  <c r="Q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C55" i="16"/>
  <c r="C51" i="16" s="1"/>
  <c r="C54" i="16"/>
  <c r="C53" i="16"/>
  <c r="C52" i="16"/>
  <c r="Q51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C48" i="16"/>
  <c r="C47" i="16"/>
  <c r="C46" i="16"/>
  <c r="C45" i="16"/>
  <c r="C44" i="16"/>
  <c r="C43" i="16"/>
  <c r="C42" i="16"/>
  <c r="Q41" i="16"/>
  <c r="P41" i="16"/>
  <c r="O41" i="16"/>
  <c r="N41" i="16"/>
  <c r="M41" i="16"/>
  <c r="L41" i="16"/>
  <c r="K41" i="16"/>
  <c r="J41" i="16"/>
  <c r="I41" i="16"/>
  <c r="H41" i="16"/>
  <c r="G41" i="16"/>
  <c r="F41" i="16"/>
  <c r="E41" i="16"/>
  <c r="C38" i="16"/>
  <c r="C37" i="16"/>
  <c r="C36" i="16"/>
  <c r="C35" i="16"/>
  <c r="C34" i="16" s="1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C31" i="16"/>
  <c r="C30" i="16"/>
  <c r="C29" i="16"/>
  <c r="C28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C24" i="16"/>
  <c r="C22" i="16"/>
  <c r="C21" i="16"/>
  <c r="C20" i="16"/>
  <c r="C19" i="16"/>
  <c r="C18" i="16"/>
  <c r="C17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C13" i="16"/>
  <c r="C12" i="16"/>
  <c r="C11" i="16"/>
  <c r="C10" i="16"/>
  <c r="C9" i="16"/>
  <c r="C8" i="16"/>
  <c r="C7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Q106" i="15"/>
  <c r="P106" i="15"/>
  <c r="O106" i="15"/>
  <c r="N106" i="15"/>
  <c r="M106" i="15"/>
  <c r="L106" i="15"/>
  <c r="K106" i="15"/>
  <c r="J106" i="15"/>
  <c r="I106" i="15"/>
  <c r="H106" i="15"/>
  <c r="G106" i="15"/>
  <c r="F106" i="15"/>
  <c r="E106" i="15"/>
  <c r="C103" i="15"/>
  <c r="Q102" i="15"/>
  <c r="P102" i="15"/>
  <c r="O102" i="15"/>
  <c r="N102" i="15"/>
  <c r="M102" i="15"/>
  <c r="M105" i="15" s="1"/>
  <c r="M107" i="15" s="1"/>
  <c r="L102" i="15"/>
  <c r="K102" i="15"/>
  <c r="J102" i="15"/>
  <c r="I102" i="15"/>
  <c r="H102" i="15"/>
  <c r="G102" i="15"/>
  <c r="F102" i="15"/>
  <c r="E102" i="15"/>
  <c r="C102" i="15"/>
  <c r="C99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C98" i="15"/>
  <c r="D95" i="15"/>
  <c r="C95" i="15"/>
  <c r="D94" i="15"/>
  <c r="C94" i="15"/>
  <c r="D93" i="15"/>
  <c r="C93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C89" i="15"/>
  <c r="C88" i="15"/>
  <c r="C87" i="15"/>
  <c r="C86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C82" i="15"/>
  <c r="C81" i="15"/>
  <c r="C80" i="15"/>
  <c r="C79" i="15"/>
  <c r="C78" i="15"/>
  <c r="C77" i="15"/>
  <c r="C76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C72" i="15"/>
  <c r="C71" i="15"/>
  <c r="C70" i="15"/>
  <c r="C69" i="15"/>
  <c r="C68" i="15"/>
  <c r="C67" i="15"/>
  <c r="C66" i="15"/>
  <c r="C65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1" i="15"/>
  <c r="C61" i="15"/>
  <c r="D60" i="15"/>
  <c r="C60" i="15"/>
  <c r="D59" i="15"/>
  <c r="C59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C55" i="15"/>
  <c r="C54" i="15"/>
  <c r="C53" i="15"/>
  <c r="C52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C48" i="15"/>
  <c r="C47" i="15"/>
  <c r="C46" i="15"/>
  <c r="C45" i="15"/>
  <c r="C44" i="15"/>
  <c r="C43" i="15"/>
  <c r="C42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C38" i="15"/>
  <c r="C34" i="15" s="1"/>
  <c r="C37" i="15"/>
  <c r="C36" i="15"/>
  <c r="C35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C31" i="15"/>
  <c r="C30" i="15"/>
  <c r="C29" i="15"/>
  <c r="C28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C24" i="15"/>
  <c r="C22" i="15"/>
  <c r="C21" i="15"/>
  <c r="C20" i="15"/>
  <c r="C19" i="15"/>
  <c r="C18" i="15"/>
  <c r="C17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C13" i="15"/>
  <c r="C12" i="15"/>
  <c r="C11" i="15"/>
  <c r="C10" i="15"/>
  <c r="C9" i="15"/>
  <c r="C8" i="15"/>
  <c r="C7" i="15"/>
  <c r="Q6" i="15"/>
  <c r="P6" i="15"/>
  <c r="O6" i="15"/>
  <c r="O105" i="15" s="1"/>
  <c r="O107" i="15" s="1"/>
  <c r="N6" i="15"/>
  <c r="M6" i="15"/>
  <c r="L6" i="15"/>
  <c r="K6" i="15"/>
  <c r="J6" i="15"/>
  <c r="I6" i="15"/>
  <c r="H6" i="15"/>
  <c r="G6" i="15"/>
  <c r="F6" i="15"/>
  <c r="E6" i="15"/>
  <c r="Q106" i="14"/>
  <c r="P106" i="14"/>
  <c r="O106" i="14"/>
  <c r="N106" i="14"/>
  <c r="M106" i="14"/>
  <c r="L106" i="14"/>
  <c r="K106" i="14"/>
  <c r="J106" i="14"/>
  <c r="I106" i="14"/>
  <c r="H106" i="14"/>
  <c r="G106" i="14"/>
  <c r="F106" i="14"/>
  <c r="E106" i="14"/>
  <c r="C103" i="14"/>
  <c r="C102" i="14" s="1"/>
  <c r="Q102" i="14"/>
  <c r="P102" i="14"/>
  <c r="O102" i="14"/>
  <c r="O105" i="14" s="1"/>
  <c r="O107" i="14" s="1"/>
  <c r="N102" i="14"/>
  <c r="N105" i="14" s="1"/>
  <c r="N107" i="14" s="1"/>
  <c r="M102" i="14"/>
  <c r="L102" i="14"/>
  <c r="K102" i="14"/>
  <c r="K105" i="14" s="1"/>
  <c r="K107" i="14" s="1"/>
  <c r="J102" i="14"/>
  <c r="I102" i="14"/>
  <c r="H102" i="14"/>
  <c r="G102" i="14"/>
  <c r="G105" i="14" s="1"/>
  <c r="G107" i="14" s="1"/>
  <c r="F102" i="14"/>
  <c r="E102" i="14"/>
  <c r="C99" i="14"/>
  <c r="C98" i="14" s="1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5" i="14"/>
  <c r="C95" i="14"/>
  <c r="D94" i="14"/>
  <c r="C94" i="14"/>
  <c r="D93" i="14"/>
  <c r="C93" i="14"/>
  <c r="Q92" i="14"/>
  <c r="P92" i="14"/>
  <c r="O92" i="14"/>
  <c r="N92" i="14"/>
  <c r="M92" i="14"/>
  <c r="L92" i="14"/>
  <c r="K92" i="14"/>
  <c r="J92" i="14"/>
  <c r="I92" i="14"/>
  <c r="H92" i="14"/>
  <c r="G92" i="14"/>
  <c r="F92" i="14"/>
  <c r="E92" i="14"/>
  <c r="C89" i="14"/>
  <c r="C88" i="14"/>
  <c r="C87" i="14"/>
  <c r="C86" i="14"/>
  <c r="Q85" i="14"/>
  <c r="P85" i="14"/>
  <c r="O85" i="14"/>
  <c r="N85" i="14"/>
  <c r="M85" i="14"/>
  <c r="L85" i="14"/>
  <c r="K85" i="14"/>
  <c r="J85" i="14"/>
  <c r="I85" i="14"/>
  <c r="H85" i="14"/>
  <c r="G85" i="14"/>
  <c r="F85" i="14"/>
  <c r="E85" i="14"/>
  <c r="C82" i="14"/>
  <c r="C81" i="14"/>
  <c r="C80" i="14"/>
  <c r="C79" i="14"/>
  <c r="C78" i="14"/>
  <c r="C77" i="14"/>
  <c r="C76" i="14"/>
  <c r="Q75" i="14"/>
  <c r="P75" i="14"/>
  <c r="O75" i="14"/>
  <c r="N75" i="14"/>
  <c r="M75" i="14"/>
  <c r="L75" i="14"/>
  <c r="K75" i="14"/>
  <c r="J75" i="14"/>
  <c r="I75" i="14"/>
  <c r="H75" i="14"/>
  <c r="G75" i="14"/>
  <c r="F75" i="14"/>
  <c r="E75" i="14"/>
  <c r="C72" i="14"/>
  <c r="C71" i="14"/>
  <c r="C70" i="14"/>
  <c r="C69" i="14"/>
  <c r="C68" i="14"/>
  <c r="C67" i="14"/>
  <c r="C66" i="14"/>
  <c r="C65" i="14"/>
  <c r="Q64" i="14"/>
  <c r="P64" i="14"/>
  <c r="O64" i="14"/>
  <c r="N64" i="14"/>
  <c r="M64" i="14"/>
  <c r="L64" i="14"/>
  <c r="K64" i="14"/>
  <c r="J64" i="14"/>
  <c r="I64" i="14"/>
  <c r="H64" i="14"/>
  <c r="G64" i="14"/>
  <c r="F64" i="14"/>
  <c r="E64" i="14"/>
  <c r="D61" i="14"/>
  <c r="C61" i="14"/>
  <c r="D60" i="14"/>
  <c r="C60" i="14"/>
  <c r="D59" i="14"/>
  <c r="C59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E58" i="14"/>
  <c r="C55" i="14"/>
  <c r="C54" i="14"/>
  <c r="C53" i="14"/>
  <c r="C52" i="14"/>
  <c r="Q51" i="14"/>
  <c r="P51" i="14"/>
  <c r="O51" i="14"/>
  <c r="N51" i="14"/>
  <c r="M51" i="14"/>
  <c r="L51" i="14"/>
  <c r="K51" i="14"/>
  <c r="J51" i="14"/>
  <c r="I51" i="14"/>
  <c r="H51" i="14"/>
  <c r="G51" i="14"/>
  <c r="F51" i="14"/>
  <c r="E51" i="14"/>
  <c r="C48" i="14"/>
  <c r="C47" i="14"/>
  <c r="C46" i="14"/>
  <c r="C45" i="14"/>
  <c r="C44" i="14"/>
  <c r="C43" i="14"/>
  <c r="C42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C38" i="14"/>
  <c r="C37" i="14"/>
  <c r="C36" i="14"/>
  <c r="C35" i="14"/>
  <c r="C34" i="14" s="1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C31" i="14"/>
  <c r="C30" i="14"/>
  <c r="C29" i="14"/>
  <c r="C28" i="14"/>
  <c r="C27" i="14" s="1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C24" i="14"/>
  <c r="C22" i="14"/>
  <c r="C21" i="14"/>
  <c r="C20" i="14"/>
  <c r="C19" i="14"/>
  <c r="C18" i="14"/>
  <c r="C17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C13" i="14"/>
  <c r="C12" i="14"/>
  <c r="C11" i="14"/>
  <c r="C10" i="14"/>
  <c r="C9" i="14"/>
  <c r="C8" i="14"/>
  <c r="C7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Q106" i="13"/>
  <c r="P106" i="13"/>
  <c r="O106" i="13"/>
  <c r="N106" i="13"/>
  <c r="M106" i="13"/>
  <c r="L106" i="13"/>
  <c r="K106" i="13"/>
  <c r="J106" i="13"/>
  <c r="I106" i="13"/>
  <c r="H106" i="13"/>
  <c r="G106" i="13"/>
  <c r="F106" i="13"/>
  <c r="E106" i="13"/>
  <c r="C103" i="13"/>
  <c r="C102" i="13" s="1"/>
  <c r="Q102" i="13"/>
  <c r="P102" i="13"/>
  <c r="O102" i="13"/>
  <c r="N102" i="13"/>
  <c r="M102" i="13"/>
  <c r="L102" i="13"/>
  <c r="K102" i="13"/>
  <c r="J102" i="13"/>
  <c r="I102" i="13"/>
  <c r="H102" i="13"/>
  <c r="G102" i="13"/>
  <c r="F102" i="13"/>
  <c r="E102" i="13"/>
  <c r="C99" i="13"/>
  <c r="C98" i="13" s="1"/>
  <c r="Q98" i="13"/>
  <c r="P98" i="13"/>
  <c r="O98" i="13"/>
  <c r="N98" i="13"/>
  <c r="M98" i="13"/>
  <c r="L98" i="13"/>
  <c r="K98" i="13"/>
  <c r="J98" i="13"/>
  <c r="I98" i="13"/>
  <c r="H98" i="13"/>
  <c r="G98" i="13"/>
  <c r="F98" i="13"/>
  <c r="E98" i="13"/>
  <c r="D95" i="13"/>
  <c r="C95" i="13"/>
  <c r="D94" i="13"/>
  <c r="C94" i="13"/>
  <c r="D93" i="13"/>
  <c r="D92" i="13" s="1"/>
  <c r="C93" i="13"/>
  <c r="Q92" i="13"/>
  <c r="P92" i="13"/>
  <c r="O92" i="13"/>
  <c r="N92" i="13"/>
  <c r="M92" i="13"/>
  <c r="L92" i="13"/>
  <c r="K92" i="13"/>
  <c r="J92" i="13"/>
  <c r="I92" i="13"/>
  <c r="H92" i="13"/>
  <c r="G92" i="13"/>
  <c r="F92" i="13"/>
  <c r="E92" i="13"/>
  <c r="C89" i="13"/>
  <c r="C88" i="13"/>
  <c r="C87" i="13"/>
  <c r="C86" i="13"/>
  <c r="Q85" i="13"/>
  <c r="P85" i="13"/>
  <c r="O85" i="13"/>
  <c r="N85" i="13"/>
  <c r="M85" i="13"/>
  <c r="L85" i="13"/>
  <c r="K85" i="13"/>
  <c r="J85" i="13"/>
  <c r="I85" i="13"/>
  <c r="H85" i="13"/>
  <c r="G85" i="13"/>
  <c r="F85" i="13"/>
  <c r="E85" i="13"/>
  <c r="C85" i="13"/>
  <c r="C82" i="13"/>
  <c r="C81" i="13"/>
  <c r="C80" i="13"/>
  <c r="C79" i="13"/>
  <c r="C78" i="13"/>
  <c r="C77" i="13"/>
  <c r="C76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E75" i="13"/>
  <c r="C72" i="13"/>
  <c r="C71" i="13"/>
  <c r="C70" i="13"/>
  <c r="C69" i="13"/>
  <c r="C68" i="13"/>
  <c r="C67" i="13"/>
  <c r="C64" i="13" s="1"/>
  <c r="C66" i="13"/>
  <c r="C65" i="13"/>
  <c r="Q64" i="13"/>
  <c r="P64" i="13"/>
  <c r="O64" i="13"/>
  <c r="N64" i="13"/>
  <c r="M64" i="13"/>
  <c r="L64" i="13"/>
  <c r="K64" i="13"/>
  <c r="J64" i="13"/>
  <c r="I64" i="13"/>
  <c r="H64" i="13"/>
  <c r="G64" i="13"/>
  <c r="F64" i="13"/>
  <c r="E64" i="13"/>
  <c r="D61" i="13"/>
  <c r="C61" i="13"/>
  <c r="D60" i="13"/>
  <c r="C60" i="13"/>
  <c r="D59" i="13"/>
  <c r="C59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55" i="13"/>
  <c r="C51" i="13" s="1"/>
  <c r="C54" i="13"/>
  <c r="C53" i="13"/>
  <c r="C52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C48" i="13"/>
  <c r="C47" i="13"/>
  <c r="C46" i="13"/>
  <c r="C45" i="13"/>
  <c r="C44" i="13"/>
  <c r="C43" i="13"/>
  <c r="C41" i="13" s="1"/>
  <c r="C42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C38" i="13"/>
  <c r="C37" i="13"/>
  <c r="C36" i="13"/>
  <c r="C35" i="13"/>
  <c r="C34" i="13" s="1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C31" i="13"/>
  <c r="C30" i="13"/>
  <c r="C29" i="13"/>
  <c r="C28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C24" i="13"/>
  <c r="C22" i="13"/>
  <c r="C21" i="13"/>
  <c r="C20" i="13"/>
  <c r="C19" i="13"/>
  <c r="C18" i="13"/>
  <c r="C17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C16" i="13"/>
  <c r="C13" i="13"/>
  <c r="C12" i="13"/>
  <c r="C11" i="13"/>
  <c r="C10" i="13"/>
  <c r="C9" i="13"/>
  <c r="C8" i="13"/>
  <c r="C7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Q106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C103" i="12"/>
  <c r="C102" i="12" s="1"/>
  <c r="Q102" i="12"/>
  <c r="P102" i="12"/>
  <c r="O102" i="12"/>
  <c r="N102" i="12"/>
  <c r="N105" i="12" s="1"/>
  <c r="N107" i="12" s="1"/>
  <c r="M102" i="12"/>
  <c r="L102" i="12"/>
  <c r="K102" i="12"/>
  <c r="J102" i="12"/>
  <c r="I102" i="12"/>
  <c r="H102" i="12"/>
  <c r="G102" i="12"/>
  <c r="F102" i="12"/>
  <c r="E102" i="12"/>
  <c r="C99" i="12"/>
  <c r="C98" i="12" s="1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5" i="12"/>
  <c r="C95" i="12"/>
  <c r="D94" i="12"/>
  <c r="C94" i="12"/>
  <c r="D93" i="12"/>
  <c r="C93" i="12"/>
  <c r="C92" i="12" s="1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C89" i="12"/>
  <c r="C88" i="12"/>
  <c r="C87" i="12"/>
  <c r="C86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C82" i="12"/>
  <c r="C81" i="12"/>
  <c r="C80" i="12"/>
  <c r="C79" i="12"/>
  <c r="C78" i="12"/>
  <c r="C77" i="12"/>
  <c r="C76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C75" i="12"/>
  <c r="C72" i="12"/>
  <c r="C71" i="12"/>
  <c r="C70" i="12"/>
  <c r="C69" i="12"/>
  <c r="C68" i="12"/>
  <c r="C67" i="12"/>
  <c r="C66" i="12"/>
  <c r="C65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1" i="12"/>
  <c r="C61" i="12"/>
  <c r="C58" i="12" s="1"/>
  <c r="D60" i="12"/>
  <c r="C60" i="12"/>
  <c r="D59" i="12"/>
  <c r="C59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C55" i="12"/>
  <c r="C54" i="12"/>
  <c r="C53" i="12"/>
  <c r="C52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C48" i="12"/>
  <c r="C47" i="12"/>
  <c r="C46" i="12"/>
  <c r="C45" i="12"/>
  <c r="C44" i="12"/>
  <c r="C43" i="12"/>
  <c r="C42" i="12"/>
  <c r="C41" i="12" s="1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C38" i="12"/>
  <c r="C37" i="12"/>
  <c r="C36" i="12"/>
  <c r="C35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C31" i="12"/>
  <c r="C30" i="12"/>
  <c r="C29" i="12"/>
  <c r="C28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C27" i="12"/>
  <c r="C24" i="12"/>
  <c r="C22" i="12"/>
  <c r="C21" i="12"/>
  <c r="C20" i="12"/>
  <c r="C19" i="12"/>
  <c r="C18" i="12"/>
  <c r="C17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C13" i="12"/>
  <c r="C12" i="12"/>
  <c r="C11" i="12"/>
  <c r="C10" i="12"/>
  <c r="C9" i="12"/>
  <c r="C8" i="12"/>
  <c r="C7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Q106" i="11"/>
  <c r="P106" i="11"/>
  <c r="O106" i="11"/>
  <c r="N106" i="11"/>
  <c r="M106" i="11"/>
  <c r="L106" i="11"/>
  <c r="K106" i="11"/>
  <c r="J106" i="11"/>
  <c r="I106" i="11"/>
  <c r="H106" i="11"/>
  <c r="G106" i="11"/>
  <c r="F106" i="11"/>
  <c r="E106" i="11"/>
  <c r="C103" i="11"/>
  <c r="C102" i="11" s="1"/>
  <c r="Q102" i="11"/>
  <c r="P102" i="11"/>
  <c r="O102" i="11"/>
  <c r="N102" i="11"/>
  <c r="M102" i="11"/>
  <c r="L102" i="11"/>
  <c r="K102" i="11"/>
  <c r="J102" i="11"/>
  <c r="I102" i="11"/>
  <c r="H102" i="11"/>
  <c r="G102" i="11"/>
  <c r="G105" i="11" s="1"/>
  <c r="F102" i="11"/>
  <c r="E102" i="11"/>
  <c r="C99" i="11"/>
  <c r="C98" i="11" s="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5" i="11"/>
  <c r="C95" i="11"/>
  <c r="D94" i="11"/>
  <c r="C94" i="11"/>
  <c r="D93" i="11"/>
  <c r="D92" i="11" s="1"/>
  <c r="C93" i="11"/>
  <c r="Q92" i="11"/>
  <c r="P92" i="11"/>
  <c r="O92" i="11"/>
  <c r="O105" i="11" s="1"/>
  <c r="N92" i="11"/>
  <c r="M92" i="11"/>
  <c r="L92" i="11"/>
  <c r="K92" i="11"/>
  <c r="J92" i="11"/>
  <c r="I92" i="11"/>
  <c r="H92" i="11"/>
  <c r="G92" i="11"/>
  <c r="F92" i="11"/>
  <c r="E92" i="11"/>
  <c r="C89" i="11"/>
  <c r="C88" i="11"/>
  <c r="C87" i="11"/>
  <c r="C86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C82" i="11"/>
  <c r="C81" i="11"/>
  <c r="C80" i="11"/>
  <c r="C79" i="11"/>
  <c r="C78" i="11"/>
  <c r="C77" i="11"/>
  <c r="C76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C72" i="11"/>
  <c r="C71" i="11"/>
  <c r="C70" i="11"/>
  <c r="C69" i="11"/>
  <c r="C68" i="11"/>
  <c r="C67" i="11"/>
  <c r="C64" i="11" s="1"/>
  <c r="C66" i="11"/>
  <c r="C65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1" i="11"/>
  <c r="C61" i="11"/>
  <c r="D60" i="11"/>
  <c r="C60" i="11"/>
  <c r="D59" i="11"/>
  <c r="C59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C55" i="11"/>
  <c r="C54" i="11"/>
  <c r="C53" i="11"/>
  <c r="C52" i="11"/>
  <c r="C51" i="11" s="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C48" i="11"/>
  <c r="C47" i="11"/>
  <c r="C46" i="11"/>
  <c r="C45" i="11"/>
  <c r="C44" i="11"/>
  <c r="C43" i="11"/>
  <c r="C42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C38" i="11"/>
  <c r="C37" i="11"/>
  <c r="C36" i="11"/>
  <c r="C35" i="11"/>
  <c r="C34" i="11" s="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C31" i="11"/>
  <c r="C27" i="11" s="1"/>
  <c r="C30" i="11"/>
  <c r="C29" i="11"/>
  <c r="C28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C24" i="11"/>
  <c r="C22" i="11"/>
  <c r="C21" i="11"/>
  <c r="C20" i="11"/>
  <c r="C19" i="11"/>
  <c r="C18" i="11"/>
  <c r="C16" i="11" s="1"/>
  <c r="C17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C13" i="11"/>
  <c r="C12" i="11"/>
  <c r="C11" i="11"/>
  <c r="C10" i="11"/>
  <c r="C9" i="11"/>
  <c r="C8" i="11"/>
  <c r="C7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F106" i="8"/>
  <c r="G106" i="8"/>
  <c r="H106" i="8"/>
  <c r="I106" i="8"/>
  <c r="J106" i="8"/>
  <c r="K106" i="8"/>
  <c r="L106" i="8"/>
  <c r="M106" i="8"/>
  <c r="N106" i="8"/>
  <c r="O106" i="8"/>
  <c r="P106" i="8"/>
  <c r="Q106" i="8"/>
  <c r="E106" i="8"/>
  <c r="D95" i="8"/>
  <c r="D94" i="8"/>
  <c r="D93" i="8"/>
  <c r="D61" i="8"/>
  <c r="D60" i="8"/>
  <c r="D59" i="8"/>
  <c r="C94" i="8"/>
  <c r="C95" i="8"/>
  <c r="C93" i="8"/>
  <c r="C60" i="8"/>
  <c r="C61" i="8"/>
  <c r="C59" i="8"/>
  <c r="O98" i="8"/>
  <c r="N98" i="8"/>
  <c r="M98" i="8"/>
  <c r="L98" i="8"/>
  <c r="K98" i="8"/>
  <c r="J98" i="8"/>
  <c r="I98" i="8"/>
  <c r="H98" i="8"/>
  <c r="G98" i="8"/>
  <c r="F98" i="8"/>
  <c r="E98" i="8"/>
  <c r="O92" i="8"/>
  <c r="N92" i="8"/>
  <c r="M92" i="8"/>
  <c r="L92" i="8"/>
  <c r="K92" i="8"/>
  <c r="J92" i="8"/>
  <c r="I92" i="8"/>
  <c r="H92" i="8"/>
  <c r="G92" i="8"/>
  <c r="F92" i="8"/>
  <c r="E92" i="8"/>
  <c r="O85" i="8"/>
  <c r="N85" i="8"/>
  <c r="M85" i="8"/>
  <c r="L85" i="8"/>
  <c r="K85" i="8"/>
  <c r="J85" i="8"/>
  <c r="I85" i="8"/>
  <c r="H85" i="8"/>
  <c r="G85" i="8"/>
  <c r="F85" i="8"/>
  <c r="E85" i="8"/>
  <c r="O75" i="8"/>
  <c r="N75" i="8"/>
  <c r="M75" i="8"/>
  <c r="L75" i="8"/>
  <c r="K75" i="8"/>
  <c r="J75" i="8"/>
  <c r="I75" i="8"/>
  <c r="H75" i="8"/>
  <c r="G75" i="8"/>
  <c r="F75" i="8"/>
  <c r="E75" i="8"/>
  <c r="O64" i="8"/>
  <c r="N64" i="8"/>
  <c r="M64" i="8"/>
  <c r="L64" i="8"/>
  <c r="K64" i="8"/>
  <c r="J64" i="8"/>
  <c r="I64" i="8"/>
  <c r="H64" i="8"/>
  <c r="G64" i="8"/>
  <c r="F64" i="8"/>
  <c r="E64" i="8"/>
  <c r="O58" i="8"/>
  <c r="N58" i="8"/>
  <c r="M58" i="8"/>
  <c r="L58" i="8"/>
  <c r="K58" i="8"/>
  <c r="J58" i="8"/>
  <c r="I58" i="8"/>
  <c r="H58" i="8"/>
  <c r="G58" i="8"/>
  <c r="F58" i="8"/>
  <c r="E58" i="8"/>
  <c r="O51" i="8"/>
  <c r="N51" i="8"/>
  <c r="M51" i="8"/>
  <c r="L51" i="8"/>
  <c r="K51" i="8"/>
  <c r="J51" i="8"/>
  <c r="I51" i="8"/>
  <c r="H51" i="8"/>
  <c r="G51" i="8"/>
  <c r="F51" i="8"/>
  <c r="E51" i="8"/>
  <c r="O41" i="8"/>
  <c r="N41" i="8"/>
  <c r="M41" i="8"/>
  <c r="L41" i="8"/>
  <c r="K41" i="8"/>
  <c r="J41" i="8"/>
  <c r="I41" i="8"/>
  <c r="H41" i="8"/>
  <c r="G41" i="8"/>
  <c r="F41" i="8"/>
  <c r="E41" i="8"/>
  <c r="O34" i="8"/>
  <c r="N34" i="8"/>
  <c r="M34" i="8"/>
  <c r="L34" i="8"/>
  <c r="K34" i="8"/>
  <c r="J34" i="8"/>
  <c r="I34" i="8"/>
  <c r="H34" i="8"/>
  <c r="G34" i="8"/>
  <c r="F34" i="8"/>
  <c r="E34" i="8"/>
  <c r="O27" i="8"/>
  <c r="N27" i="8"/>
  <c r="M27" i="8"/>
  <c r="L27" i="8"/>
  <c r="K27" i="8"/>
  <c r="J27" i="8"/>
  <c r="I27" i="8"/>
  <c r="H27" i="8"/>
  <c r="G27" i="8"/>
  <c r="F27" i="8"/>
  <c r="E27" i="8"/>
  <c r="O16" i="8"/>
  <c r="N16" i="8"/>
  <c r="M16" i="8"/>
  <c r="L16" i="8"/>
  <c r="K16" i="8"/>
  <c r="J16" i="8"/>
  <c r="I16" i="8"/>
  <c r="H16" i="8"/>
  <c r="G16" i="8"/>
  <c r="F16" i="8"/>
  <c r="E16" i="8"/>
  <c r="O6" i="8"/>
  <c r="N6" i="8"/>
  <c r="M6" i="8"/>
  <c r="L6" i="8"/>
  <c r="K6" i="8"/>
  <c r="J6" i="8"/>
  <c r="I6" i="8"/>
  <c r="H6" i="8"/>
  <c r="G6" i="8"/>
  <c r="F6" i="8"/>
  <c r="E6" i="8"/>
  <c r="C103" i="8"/>
  <c r="C102" i="8" s="1"/>
  <c r="Q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C99" i="8"/>
  <c r="C98" i="8" s="1"/>
  <c r="Q98" i="8"/>
  <c r="P98" i="8"/>
  <c r="Q92" i="8"/>
  <c r="P92" i="8"/>
  <c r="C89" i="8"/>
  <c r="C88" i="8"/>
  <c r="C87" i="8"/>
  <c r="C86" i="8"/>
  <c r="Q85" i="8"/>
  <c r="P85" i="8"/>
  <c r="C82" i="8"/>
  <c r="C81" i="8"/>
  <c r="C80" i="8"/>
  <c r="C79" i="8"/>
  <c r="C78" i="8"/>
  <c r="C77" i="8"/>
  <c r="C76" i="8"/>
  <c r="Q75" i="8"/>
  <c r="P75" i="8"/>
  <c r="C72" i="8"/>
  <c r="C71" i="8"/>
  <c r="C70" i="8"/>
  <c r="C69" i="8"/>
  <c r="C68" i="8"/>
  <c r="C67" i="8"/>
  <c r="C66" i="8"/>
  <c r="C65" i="8"/>
  <c r="Q64" i="8"/>
  <c r="P64" i="8"/>
  <c r="Q58" i="8"/>
  <c r="P58" i="8"/>
  <c r="C55" i="8"/>
  <c r="C54" i="8"/>
  <c r="C53" i="8"/>
  <c r="C52" i="8"/>
  <c r="Q51" i="8"/>
  <c r="P51" i="8"/>
  <c r="C48" i="8"/>
  <c r="C47" i="8"/>
  <c r="C46" i="8"/>
  <c r="C45" i="8"/>
  <c r="C44" i="8"/>
  <c r="C43" i="8"/>
  <c r="C42" i="8"/>
  <c r="Q41" i="8"/>
  <c r="P41" i="8"/>
  <c r="C38" i="8"/>
  <c r="C37" i="8"/>
  <c r="C36" i="8"/>
  <c r="C35" i="8"/>
  <c r="Q34" i="8"/>
  <c r="P34" i="8"/>
  <c r="C31" i="8"/>
  <c r="C30" i="8"/>
  <c r="C29" i="8"/>
  <c r="C28" i="8"/>
  <c r="Q27" i="8"/>
  <c r="P27" i="8"/>
  <c r="C24" i="8"/>
  <c r="C22" i="8"/>
  <c r="C21" i="8"/>
  <c r="C20" i="8"/>
  <c r="C19" i="8"/>
  <c r="C18" i="8"/>
  <c r="C17" i="8"/>
  <c r="Q16" i="8"/>
  <c r="P16" i="8"/>
  <c r="C13" i="8"/>
  <c r="C12" i="8"/>
  <c r="C11" i="8"/>
  <c r="C10" i="8"/>
  <c r="C9" i="8"/>
  <c r="C8" i="8"/>
  <c r="C7" i="8"/>
  <c r="Q6" i="8"/>
  <c r="P6" i="8"/>
  <c r="C9" i="5"/>
  <c r="D9" i="12" s="1"/>
  <c r="F105" i="14" l="1"/>
  <c r="F107" i="14" s="1"/>
  <c r="F105" i="12"/>
  <c r="F107" i="12" s="1"/>
  <c r="D92" i="8"/>
  <c r="C16" i="15"/>
  <c r="D58" i="16"/>
  <c r="N58" i="19"/>
  <c r="C16" i="16"/>
  <c r="D92" i="16"/>
  <c r="C16" i="17"/>
  <c r="H58" i="19"/>
  <c r="P58" i="19"/>
  <c r="C105" i="20"/>
  <c r="C107" i="20" s="1"/>
  <c r="I16" i="19"/>
  <c r="I27" i="19"/>
  <c r="E34" i="19"/>
  <c r="M34" i="19"/>
  <c r="K51" i="19"/>
  <c r="O58" i="19"/>
  <c r="H34" i="19"/>
  <c r="P51" i="19"/>
  <c r="H51" i="19"/>
  <c r="N92" i="19"/>
  <c r="F92" i="19"/>
  <c r="I51" i="19"/>
  <c r="L27" i="19"/>
  <c r="P34" i="19"/>
  <c r="O92" i="19"/>
  <c r="G27" i="19"/>
  <c r="Q16" i="19"/>
  <c r="F27" i="19"/>
  <c r="N27" i="19"/>
  <c r="Q27" i="19"/>
  <c r="C38" i="19"/>
  <c r="Q6" i="19"/>
  <c r="I6" i="19"/>
  <c r="N6" i="19"/>
  <c r="F6" i="19"/>
  <c r="N16" i="19"/>
  <c r="F16" i="19"/>
  <c r="I64" i="19"/>
  <c r="Q64" i="19"/>
  <c r="G64" i="19"/>
  <c r="O64" i="19"/>
  <c r="C68" i="19"/>
  <c r="M64" i="19"/>
  <c r="H64" i="19"/>
  <c r="P64" i="19"/>
  <c r="C71" i="19"/>
  <c r="F51" i="19"/>
  <c r="N51" i="19"/>
  <c r="M51" i="19"/>
  <c r="E51" i="19"/>
  <c r="J58" i="19"/>
  <c r="Q58" i="19"/>
  <c r="I58" i="19"/>
  <c r="F58" i="19"/>
  <c r="I85" i="19"/>
  <c r="Q85" i="19"/>
  <c r="C93" i="19"/>
  <c r="P85" i="19"/>
  <c r="H85" i="19"/>
  <c r="M85" i="19"/>
  <c r="N34" i="19"/>
  <c r="K41" i="19"/>
  <c r="F64" i="19"/>
  <c r="N64" i="19"/>
  <c r="Q51" i="19"/>
  <c r="O51" i="19"/>
  <c r="L51" i="19"/>
  <c r="E58" i="19"/>
  <c r="M58" i="19"/>
  <c r="I75" i="19"/>
  <c r="Q75" i="19"/>
  <c r="M92" i="19"/>
  <c r="D9" i="11"/>
  <c r="D9" i="15"/>
  <c r="D58" i="11"/>
  <c r="D58" i="17"/>
  <c r="D58" i="13"/>
  <c r="E85" i="19"/>
  <c r="L75" i="19"/>
  <c r="C78" i="19"/>
  <c r="C72" i="19"/>
  <c r="D9" i="20"/>
  <c r="D9" i="17"/>
  <c r="D9" i="13"/>
  <c r="D9" i="16"/>
  <c r="D9" i="14"/>
  <c r="D9" i="8"/>
  <c r="C75" i="11"/>
  <c r="L105" i="11"/>
  <c r="D92" i="12"/>
  <c r="G105" i="15"/>
  <c r="G107" i="15" s="1"/>
  <c r="G105" i="16"/>
  <c r="O105" i="16"/>
  <c r="O107" i="16" s="1"/>
  <c r="I105" i="17"/>
  <c r="Q105" i="17"/>
  <c r="K105" i="11"/>
  <c r="C6" i="11"/>
  <c r="C85" i="11"/>
  <c r="E105" i="11"/>
  <c r="M105" i="11"/>
  <c r="C16" i="12"/>
  <c r="L105" i="12"/>
  <c r="L107" i="12" s="1"/>
  <c r="C85" i="12"/>
  <c r="I105" i="12"/>
  <c r="I107" i="12" s="1"/>
  <c r="Q105" i="12"/>
  <c r="Q107" i="12" s="1"/>
  <c r="H105" i="15"/>
  <c r="H107" i="15" s="1"/>
  <c r="P105" i="15"/>
  <c r="P107" i="15" s="1"/>
  <c r="H105" i="16"/>
  <c r="H107" i="16" s="1"/>
  <c r="P105" i="16"/>
  <c r="D9" i="19"/>
  <c r="N105" i="11"/>
  <c r="J105" i="12"/>
  <c r="J107" i="12" s="1"/>
  <c r="J6" i="19"/>
  <c r="C21" i="19"/>
  <c r="O27" i="19"/>
  <c r="K34" i="19"/>
  <c r="F34" i="19"/>
  <c r="E41" i="19"/>
  <c r="M41" i="19"/>
  <c r="C55" i="19"/>
  <c r="C54" i="19"/>
  <c r="C76" i="19"/>
  <c r="F75" i="19"/>
  <c r="N75" i="19"/>
  <c r="L85" i="19"/>
  <c r="J92" i="19"/>
  <c r="C94" i="19"/>
  <c r="E92" i="19"/>
  <c r="C82" i="19"/>
  <c r="F105" i="11"/>
  <c r="K105" i="15"/>
  <c r="K107" i="15" s="1"/>
  <c r="C58" i="11"/>
  <c r="J105" i="11"/>
  <c r="C34" i="12"/>
  <c r="L105" i="17"/>
  <c r="L107" i="17" s="1"/>
  <c r="H105" i="11"/>
  <c r="P105" i="11"/>
  <c r="D58" i="12"/>
  <c r="J105" i="13"/>
  <c r="J107" i="13" s="1"/>
  <c r="F105" i="15"/>
  <c r="F107" i="15" s="1"/>
  <c r="N105" i="15"/>
  <c r="N107" i="15" s="1"/>
  <c r="C64" i="14"/>
  <c r="O105" i="17"/>
  <c r="O107" i="17" s="1"/>
  <c r="C41" i="11"/>
  <c r="C92" i="11"/>
  <c r="I105" i="11"/>
  <c r="Q105" i="11"/>
  <c r="C51" i="12"/>
  <c r="H105" i="12"/>
  <c r="H107" i="12" s="1"/>
  <c r="P105" i="12"/>
  <c r="P107" i="12" s="1"/>
  <c r="C64" i="15"/>
  <c r="C64" i="16"/>
  <c r="G105" i="12"/>
  <c r="G107" i="12" s="1"/>
  <c r="O105" i="12"/>
  <c r="O107" i="12" s="1"/>
  <c r="E105" i="13"/>
  <c r="E107" i="13" s="1"/>
  <c r="M105" i="13"/>
  <c r="M107" i="13" s="1"/>
  <c r="K105" i="13"/>
  <c r="K107" i="13" s="1"/>
  <c r="C58" i="14"/>
  <c r="C92" i="14"/>
  <c r="L105" i="14"/>
  <c r="L107" i="14" s="1"/>
  <c r="C41" i="16"/>
  <c r="C92" i="16"/>
  <c r="J105" i="17"/>
  <c r="C24" i="19"/>
  <c r="J16" i="19"/>
  <c r="O16" i="19"/>
  <c r="G16" i="19"/>
  <c r="L16" i="19"/>
  <c r="C35" i="19"/>
  <c r="Q34" i="19"/>
  <c r="C36" i="19"/>
  <c r="G34" i="19"/>
  <c r="O34" i="19"/>
  <c r="J34" i="19"/>
  <c r="K58" i="19"/>
  <c r="H92" i="19"/>
  <c r="P92" i="19"/>
  <c r="K92" i="19"/>
  <c r="C27" i="13"/>
  <c r="C58" i="13"/>
  <c r="L105" i="13"/>
  <c r="L107" i="13" s="1"/>
  <c r="D58" i="14"/>
  <c r="D92" i="14"/>
  <c r="M105" i="14"/>
  <c r="D58" i="15"/>
  <c r="D92" i="15"/>
  <c r="I105" i="16"/>
  <c r="Q105" i="16"/>
  <c r="J105" i="16"/>
  <c r="J107" i="16" s="1"/>
  <c r="C75" i="17"/>
  <c r="K105" i="17"/>
  <c r="C61" i="19"/>
  <c r="L58" i="19"/>
  <c r="N85" i="19"/>
  <c r="F85" i="19"/>
  <c r="C88" i="19"/>
  <c r="M75" i="19"/>
  <c r="C81" i="19"/>
  <c r="J75" i="19"/>
  <c r="O75" i="19"/>
  <c r="G75" i="19"/>
  <c r="C6" i="13"/>
  <c r="C105" i="13" s="1"/>
  <c r="C107" i="13" s="1"/>
  <c r="C75" i="13"/>
  <c r="F105" i="13"/>
  <c r="F107" i="13" s="1"/>
  <c r="N105" i="13"/>
  <c r="N107" i="13" s="1"/>
  <c r="C16" i="14"/>
  <c r="C51" i="14"/>
  <c r="C85" i="14"/>
  <c r="C51" i="15"/>
  <c r="C85" i="15"/>
  <c r="J105" i="15"/>
  <c r="J107" i="15" s="1"/>
  <c r="I105" i="15"/>
  <c r="I107" i="15" s="1"/>
  <c r="Q105" i="15"/>
  <c r="Q107" i="15" s="1"/>
  <c r="M105" i="16"/>
  <c r="M107" i="16" s="1"/>
  <c r="L105" i="16"/>
  <c r="L107" i="16" s="1"/>
  <c r="C58" i="17"/>
  <c r="M105" i="17"/>
  <c r="D92" i="19"/>
  <c r="C42" i="19"/>
  <c r="P41" i="19"/>
  <c r="C43" i="19"/>
  <c r="C44" i="19"/>
  <c r="N41" i="19"/>
  <c r="C45" i="19"/>
  <c r="C47" i="19"/>
  <c r="C48" i="19"/>
  <c r="C52" i="19"/>
  <c r="K105" i="12"/>
  <c r="K107" i="12" s="1"/>
  <c r="I105" i="13"/>
  <c r="I107" i="13" s="1"/>
  <c r="Q105" i="13"/>
  <c r="Q107" i="13" s="1"/>
  <c r="G105" i="13"/>
  <c r="G107" i="13" s="1"/>
  <c r="O105" i="13"/>
  <c r="O107" i="13" s="1"/>
  <c r="C41" i="14"/>
  <c r="C75" i="14"/>
  <c r="H105" i="14"/>
  <c r="H107" i="14" s="1"/>
  <c r="P105" i="14"/>
  <c r="P107" i="14" s="1"/>
  <c r="C27" i="16"/>
  <c r="C58" i="16"/>
  <c r="C75" i="16"/>
  <c r="F105" i="17"/>
  <c r="N105" i="17"/>
  <c r="I41" i="19"/>
  <c r="Q41" i="19"/>
  <c r="L41" i="19"/>
  <c r="G41" i="19"/>
  <c r="O41" i="19"/>
  <c r="J41" i="19"/>
  <c r="C46" i="19"/>
  <c r="C77" i="19"/>
  <c r="C99" i="19"/>
  <c r="C98" i="19" s="1"/>
  <c r="C92" i="13"/>
  <c r="H105" i="13"/>
  <c r="H107" i="13" s="1"/>
  <c r="P105" i="13"/>
  <c r="P107" i="13" s="1"/>
  <c r="I105" i="14"/>
  <c r="I107" i="14" s="1"/>
  <c r="Q105" i="14"/>
  <c r="Q107" i="14" s="1"/>
  <c r="F105" i="16"/>
  <c r="F107" i="16" s="1"/>
  <c r="N105" i="16"/>
  <c r="N107" i="16" s="1"/>
  <c r="C41" i="17"/>
  <c r="D58" i="19"/>
  <c r="K6" i="19"/>
  <c r="P6" i="19"/>
  <c r="C12" i="19"/>
  <c r="C11" i="19"/>
  <c r="C10" i="19"/>
  <c r="O6" i="19"/>
  <c r="G6" i="19"/>
  <c r="P16" i="19"/>
  <c r="K16" i="19"/>
  <c r="J27" i="19"/>
  <c r="M27" i="19"/>
  <c r="H27" i="19"/>
  <c r="P27" i="19"/>
  <c r="C31" i="19"/>
  <c r="G85" i="19"/>
  <c r="O85" i="19"/>
  <c r="C87" i="19"/>
  <c r="M105" i="12"/>
  <c r="M107" i="12" s="1"/>
  <c r="J105" i="14"/>
  <c r="J107" i="14" s="1"/>
  <c r="C27" i="15"/>
  <c r="C41" i="15"/>
  <c r="C58" i="15"/>
  <c r="C75" i="15"/>
  <c r="C92" i="15"/>
  <c r="L105" i="15"/>
  <c r="L107" i="15" s="1"/>
  <c r="H105" i="17"/>
  <c r="H107" i="17" s="1"/>
  <c r="P105" i="17"/>
  <c r="P107" i="17" s="1"/>
  <c r="C95" i="19"/>
  <c r="C18" i="19"/>
  <c r="E105" i="17"/>
  <c r="C6" i="17"/>
  <c r="C6" i="15"/>
  <c r="E105" i="15"/>
  <c r="E107" i="15" s="1"/>
  <c r="C64" i="12"/>
  <c r="C66" i="19"/>
  <c r="E64" i="19"/>
  <c r="C6" i="12"/>
  <c r="E105" i="12"/>
  <c r="E107" i="12" s="1"/>
  <c r="C6" i="16"/>
  <c r="C105" i="16" s="1"/>
  <c r="C107" i="16" s="1"/>
  <c r="E105" i="16"/>
  <c r="E107" i="16" s="1"/>
  <c r="C103" i="19"/>
  <c r="C102" i="19" s="1"/>
  <c r="E27" i="19"/>
  <c r="C28" i="19"/>
  <c r="C6" i="14"/>
  <c r="C8" i="19"/>
  <c r="E105" i="14"/>
  <c r="E107" i="14" s="1"/>
  <c r="K64" i="19"/>
  <c r="C79" i="19"/>
  <c r="E75" i="19"/>
  <c r="H75" i="19"/>
  <c r="P75" i="19"/>
  <c r="C80" i="19"/>
  <c r="K85" i="19"/>
  <c r="C89" i="19"/>
  <c r="L92" i="19"/>
  <c r="J102" i="19"/>
  <c r="J98" i="19"/>
  <c r="G92" i="19"/>
  <c r="J85" i="19"/>
  <c r="C86" i="19"/>
  <c r="K75" i="19"/>
  <c r="G58" i="19"/>
  <c r="C60" i="19"/>
  <c r="C59" i="19"/>
  <c r="G51" i="19"/>
  <c r="C53" i="19"/>
  <c r="J51" i="19"/>
  <c r="J64" i="19"/>
  <c r="C65" i="19"/>
  <c r="C69" i="19"/>
  <c r="L64" i="19"/>
  <c r="C70" i="19"/>
  <c r="C67" i="19"/>
  <c r="F41" i="19"/>
  <c r="H41" i="19"/>
  <c r="I34" i="19"/>
  <c r="L34" i="19"/>
  <c r="C37" i="19"/>
  <c r="K27" i="19"/>
  <c r="C29" i="19"/>
  <c r="C30" i="19"/>
  <c r="C22" i="19"/>
  <c r="E16" i="19"/>
  <c r="M16" i="19"/>
  <c r="C20" i="19"/>
  <c r="C19" i="19"/>
  <c r="H16" i="19"/>
  <c r="C17" i="19"/>
  <c r="L6" i="19"/>
  <c r="M6" i="19"/>
  <c r="H6" i="19"/>
  <c r="C13" i="19"/>
  <c r="C9" i="19"/>
  <c r="E6" i="19"/>
  <c r="C7" i="19"/>
  <c r="G107" i="11"/>
  <c r="O107" i="11"/>
  <c r="N107" i="11"/>
  <c r="M107" i="14"/>
  <c r="E107" i="17"/>
  <c r="M107" i="17"/>
  <c r="F107" i="17"/>
  <c r="N107" i="17"/>
  <c r="I107" i="17"/>
  <c r="Q107" i="17"/>
  <c r="J107" i="17"/>
  <c r="K107" i="17"/>
  <c r="G107" i="16"/>
  <c r="P107" i="16"/>
  <c r="I107" i="16"/>
  <c r="Q107" i="16"/>
  <c r="D58" i="8"/>
  <c r="C51" i="8"/>
  <c r="J105" i="8"/>
  <c r="C64" i="8"/>
  <c r="H105" i="8"/>
  <c r="L105" i="8"/>
  <c r="C58" i="8"/>
  <c r="C41" i="8"/>
  <c r="C85" i="8"/>
  <c r="P105" i="8"/>
  <c r="O105" i="8"/>
  <c r="Q105" i="8"/>
  <c r="C92" i="8"/>
  <c r="K105" i="8"/>
  <c r="C16" i="8"/>
  <c r="C34" i="8"/>
  <c r="C75" i="8"/>
  <c r="E105" i="8"/>
  <c r="M105" i="8"/>
  <c r="C6" i="8"/>
  <c r="I105" i="8"/>
  <c r="C27" i="8"/>
  <c r="F105" i="8"/>
  <c r="N105" i="8"/>
  <c r="G105" i="8"/>
  <c r="E102" i="5"/>
  <c r="F102" i="5"/>
  <c r="G102" i="5"/>
  <c r="H102" i="5"/>
  <c r="I102" i="5"/>
  <c r="J102" i="5"/>
  <c r="K102" i="5"/>
  <c r="L102" i="5"/>
  <c r="M102" i="5"/>
  <c r="N102" i="5"/>
  <c r="O102" i="5"/>
  <c r="P102" i="5"/>
  <c r="D102" i="5"/>
  <c r="C103" i="5"/>
  <c r="E98" i="5"/>
  <c r="F98" i="5"/>
  <c r="G98" i="5"/>
  <c r="H98" i="5"/>
  <c r="I98" i="5"/>
  <c r="J98" i="5"/>
  <c r="K98" i="5"/>
  <c r="L98" i="5"/>
  <c r="M98" i="5"/>
  <c r="N98" i="5"/>
  <c r="O98" i="5"/>
  <c r="P98" i="5"/>
  <c r="D98" i="5"/>
  <c r="C99" i="5"/>
  <c r="E92" i="5"/>
  <c r="F92" i="5"/>
  <c r="G92" i="5"/>
  <c r="H92" i="5"/>
  <c r="I92" i="5"/>
  <c r="J92" i="5"/>
  <c r="K92" i="5"/>
  <c r="L92" i="5"/>
  <c r="M92" i="5"/>
  <c r="N92" i="5"/>
  <c r="O92" i="5"/>
  <c r="P92" i="5"/>
  <c r="D92" i="5"/>
  <c r="C92" i="5"/>
  <c r="E85" i="5"/>
  <c r="F85" i="5"/>
  <c r="G85" i="5"/>
  <c r="H85" i="5"/>
  <c r="I85" i="5"/>
  <c r="J85" i="5"/>
  <c r="K85" i="5"/>
  <c r="L85" i="5"/>
  <c r="M85" i="5"/>
  <c r="N85" i="5"/>
  <c r="O85" i="5"/>
  <c r="P85" i="5"/>
  <c r="D85" i="5"/>
  <c r="C87" i="5"/>
  <c r="C88" i="5"/>
  <c r="C89" i="5"/>
  <c r="C86" i="5"/>
  <c r="E75" i="5"/>
  <c r="F75" i="5"/>
  <c r="G75" i="5"/>
  <c r="H75" i="5"/>
  <c r="I75" i="5"/>
  <c r="J75" i="5"/>
  <c r="K75" i="5"/>
  <c r="L75" i="5"/>
  <c r="M75" i="5"/>
  <c r="N75" i="5"/>
  <c r="O75" i="5"/>
  <c r="P75" i="5"/>
  <c r="D75" i="5"/>
  <c r="C77" i="5"/>
  <c r="C78" i="5"/>
  <c r="C79" i="5"/>
  <c r="C80" i="5"/>
  <c r="C81" i="5"/>
  <c r="C82" i="5"/>
  <c r="C76" i="5"/>
  <c r="E58" i="5"/>
  <c r="F58" i="5"/>
  <c r="G58" i="5"/>
  <c r="H58" i="5"/>
  <c r="I58" i="5"/>
  <c r="J58" i="5"/>
  <c r="K58" i="5"/>
  <c r="L58" i="5"/>
  <c r="M58" i="5"/>
  <c r="N58" i="5"/>
  <c r="O58" i="5"/>
  <c r="P58" i="5"/>
  <c r="D58" i="5"/>
  <c r="C66" i="5"/>
  <c r="C67" i="5"/>
  <c r="C68" i="5"/>
  <c r="C69" i="5"/>
  <c r="C70" i="5"/>
  <c r="C71" i="5"/>
  <c r="C72" i="5"/>
  <c r="C65" i="5"/>
  <c r="E64" i="5"/>
  <c r="F64" i="5"/>
  <c r="G64" i="5"/>
  <c r="H64" i="5"/>
  <c r="I64" i="5"/>
  <c r="J64" i="5"/>
  <c r="K64" i="5"/>
  <c r="L64" i="5"/>
  <c r="M64" i="5"/>
  <c r="N64" i="5"/>
  <c r="O64" i="5"/>
  <c r="P64" i="5"/>
  <c r="D64" i="5"/>
  <c r="C58" i="5"/>
  <c r="E51" i="5"/>
  <c r="F51" i="5"/>
  <c r="G51" i="5"/>
  <c r="H51" i="5"/>
  <c r="I51" i="5"/>
  <c r="J51" i="5"/>
  <c r="K51" i="5"/>
  <c r="L51" i="5"/>
  <c r="M51" i="5"/>
  <c r="N51" i="5"/>
  <c r="O51" i="5"/>
  <c r="P51" i="5"/>
  <c r="D51" i="5"/>
  <c r="C53" i="5"/>
  <c r="C54" i="5"/>
  <c r="C55" i="5"/>
  <c r="C52" i="5"/>
  <c r="C43" i="5"/>
  <c r="C44" i="5"/>
  <c r="C45" i="5"/>
  <c r="C46" i="5"/>
  <c r="C47" i="5"/>
  <c r="C48" i="5"/>
  <c r="C42" i="5"/>
  <c r="E41" i="5"/>
  <c r="F41" i="5"/>
  <c r="G41" i="5"/>
  <c r="H41" i="5"/>
  <c r="I41" i="5"/>
  <c r="J41" i="5"/>
  <c r="K41" i="5"/>
  <c r="L41" i="5"/>
  <c r="M41" i="5"/>
  <c r="N41" i="5"/>
  <c r="O41" i="5"/>
  <c r="P41" i="5"/>
  <c r="D41" i="5"/>
  <c r="C36" i="5"/>
  <c r="C37" i="5"/>
  <c r="C38" i="5"/>
  <c r="C35" i="5"/>
  <c r="E34" i="5"/>
  <c r="F34" i="5"/>
  <c r="G34" i="5"/>
  <c r="H34" i="5"/>
  <c r="I34" i="5"/>
  <c r="J34" i="5"/>
  <c r="K34" i="5"/>
  <c r="L34" i="5"/>
  <c r="M34" i="5"/>
  <c r="N34" i="5"/>
  <c r="O34" i="5"/>
  <c r="P34" i="5"/>
  <c r="D34" i="5"/>
  <c r="C29" i="5"/>
  <c r="C30" i="5"/>
  <c r="C31" i="5"/>
  <c r="C28" i="5"/>
  <c r="E27" i="5"/>
  <c r="F27" i="5"/>
  <c r="G27" i="5"/>
  <c r="H27" i="5"/>
  <c r="I27" i="5"/>
  <c r="J27" i="5"/>
  <c r="K27" i="5"/>
  <c r="L27" i="5"/>
  <c r="M27" i="5"/>
  <c r="N27" i="5"/>
  <c r="O27" i="5"/>
  <c r="P27" i="5"/>
  <c r="D27" i="5"/>
  <c r="C17" i="5"/>
  <c r="C18" i="5"/>
  <c r="C19" i="5"/>
  <c r="C20" i="5"/>
  <c r="C21" i="5"/>
  <c r="C22" i="5"/>
  <c r="C24" i="5"/>
  <c r="C8" i="5"/>
  <c r="C10" i="5"/>
  <c r="C11" i="5"/>
  <c r="C12" i="5"/>
  <c r="C13" i="5"/>
  <c r="C7" i="5"/>
  <c r="C105" i="12" l="1"/>
  <c r="C107" i="12" s="1"/>
  <c r="C105" i="15"/>
  <c r="C107" i="15" s="1"/>
  <c r="C105" i="17"/>
  <c r="C107" i="17" s="1"/>
  <c r="C105" i="11"/>
  <c r="C107" i="11" s="1"/>
  <c r="C34" i="19"/>
  <c r="O105" i="19"/>
  <c r="O106" i="19" s="1"/>
  <c r="C92" i="19"/>
  <c r="Q105" i="19"/>
  <c r="Q106" i="19" s="1"/>
  <c r="Q107" i="19" s="1"/>
  <c r="F105" i="19"/>
  <c r="F106" i="19" s="1"/>
  <c r="F107" i="19" s="1"/>
  <c r="P105" i="19"/>
  <c r="P106" i="19" s="1"/>
  <c r="P107" i="19" s="1"/>
  <c r="L105" i="19"/>
  <c r="L106" i="19" s="1"/>
  <c r="L107" i="19" s="1"/>
  <c r="G105" i="19"/>
  <c r="G106" i="19" s="1"/>
  <c r="G107" i="19" s="1"/>
  <c r="C41" i="19"/>
  <c r="N105" i="19"/>
  <c r="N106" i="19" s="1"/>
  <c r="N107" i="19" s="1"/>
  <c r="H105" i="19"/>
  <c r="H106" i="19" s="1"/>
  <c r="H107" i="19" s="1"/>
  <c r="M105" i="19"/>
  <c r="M106" i="19" s="1"/>
  <c r="M107" i="19" s="1"/>
  <c r="D8" i="20"/>
  <c r="D8" i="19"/>
  <c r="D8" i="17"/>
  <c r="D8" i="13"/>
  <c r="D8" i="15"/>
  <c r="D8" i="11"/>
  <c r="D8" i="16"/>
  <c r="D8" i="14"/>
  <c r="D8" i="8"/>
  <c r="D8" i="12"/>
  <c r="D29" i="20"/>
  <c r="D29" i="14"/>
  <c r="D29" i="17"/>
  <c r="D29" i="13"/>
  <c r="D29" i="19"/>
  <c r="D29" i="16"/>
  <c r="D29" i="15"/>
  <c r="D29" i="11"/>
  <c r="D29" i="12"/>
  <c r="D29" i="8"/>
  <c r="D37" i="20"/>
  <c r="D37" i="19"/>
  <c r="D37" i="15"/>
  <c r="D37" i="17"/>
  <c r="D37" i="14"/>
  <c r="D37" i="13"/>
  <c r="D37" i="11"/>
  <c r="D37" i="8"/>
  <c r="D37" i="16"/>
  <c r="D37" i="12"/>
  <c r="D48" i="20"/>
  <c r="D48" i="16"/>
  <c r="D48" i="15"/>
  <c r="D48" i="14"/>
  <c r="D48" i="19"/>
  <c r="D48" i="8"/>
  <c r="D48" i="11"/>
  <c r="D48" i="12"/>
  <c r="D48" i="17"/>
  <c r="D48" i="13"/>
  <c r="D54" i="20"/>
  <c r="D54" i="17"/>
  <c r="D54" i="15"/>
  <c r="D54" i="13"/>
  <c r="D54" i="14"/>
  <c r="D54" i="16"/>
  <c r="D54" i="12"/>
  <c r="D54" i="11"/>
  <c r="D54" i="19"/>
  <c r="D54" i="8"/>
  <c r="D70" i="20"/>
  <c r="D70" i="19"/>
  <c r="D70" i="17"/>
  <c r="D70" i="13"/>
  <c r="D70" i="15"/>
  <c r="D70" i="16"/>
  <c r="D70" i="12"/>
  <c r="D70" i="14"/>
  <c r="D70" i="8"/>
  <c r="D70" i="11"/>
  <c r="D77" i="20"/>
  <c r="D77" i="17"/>
  <c r="D77" i="13"/>
  <c r="D77" i="15"/>
  <c r="D77" i="19"/>
  <c r="D77" i="8"/>
  <c r="D77" i="16"/>
  <c r="D77" i="14"/>
  <c r="D77" i="11"/>
  <c r="D77" i="12"/>
  <c r="D88" i="20"/>
  <c r="D88" i="15"/>
  <c r="D88" i="16"/>
  <c r="D88" i="14"/>
  <c r="D88" i="19"/>
  <c r="D88" i="17"/>
  <c r="D88" i="8"/>
  <c r="D88" i="13"/>
  <c r="D88" i="11"/>
  <c r="D88" i="12"/>
  <c r="Q107" i="11"/>
  <c r="E107" i="11"/>
  <c r="D22" i="20"/>
  <c r="D22" i="16"/>
  <c r="D22" i="15"/>
  <c r="D22" i="17"/>
  <c r="D22" i="13"/>
  <c r="D22" i="14"/>
  <c r="D22" i="12"/>
  <c r="D22" i="8"/>
  <c r="D22" i="19"/>
  <c r="D22" i="11"/>
  <c r="D46" i="20"/>
  <c r="D46" i="17"/>
  <c r="D46" i="13"/>
  <c r="D46" i="14"/>
  <c r="D46" i="16"/>
  <c r="D46" i="19"/>
  <c r="D46" i="15"/>
  <c r="D46" i="8"/>
  <c r="D46" i="12"/>
  <c r="D46" i="11"/>
  <c r="D68" i="20"/>
  <c r="D68" i="14"/>
  <c r="D68" i="16"/>
  <c r="D68" i="19"/>
  <c r="D68" i="15"/>
  <c r="D68" i="11"/>
  <c r="D68" i="13"/>
  <c r="D68" i="12"/>
  <c r="D68" i="17"/>
  <c r="D68" i="8"/>
  <c r="D76" i="20"/>
  <c r="D76" i="16"/>
  <c r="D76" i="14"/>
  <c r="D76" i="17"/>
  <c r="D76" i="8"/>
  <c r="D76" i="13"/>
  <c r="D76" i="19"/>
  <c r="D76" i="15"/>
  <c r="D76" i="11"/>
  <c r="D76" i="12"/>
  <c r="I105" i="19"/>
  <c r="I106" i="19" s="1"/>
  <c r="K105" i="19"/>
  <c r="K106" i="19" s="1"/>
  <c r="P107" i="11"/>
  <c r="L107" i="11"/>
  <c r="D24" i="20"/>
  <c r="D24" i="16"/>
  <c r="D24" i="15"/>
  <c r="D24" i="14"/>
  <c r="D24" i="19"/>
  <c r="D24" i="13"/>
  <c r="D24" i="11"/>
  <c r="D24" i="17"/>
  <c r="D24" i="8"/>
  <c r="D24" i="12"/>
  <c r="D47" i="20"/>
  <c r="D47" i="16"/>
  <c r="D47" i="19"/>
  <c r="D47" i="15"/>
  <c r="D47" i="17"/>
  <c r="D47" i="13"/>
  <c r="D47" i="12"/>
  <c r="D47" i="14"/>
  <c r="D47" i="8"/>
  <c r="D47" i="11"/>
  <c r="D69" i="20"/>
  <c r="D69" i="19"/>
  <c r="D69" i="17"/>
  <c r="D69" i="13"/>
  <c r="D69" i="14"/>
  <c r="D69" i="11"/>
  <c r="D69" i="16"/>
  <c r="D69" i="12"/>
  <c r="D69" i="8"/>
  <c r="D69" i="15"/>
  <c r="I107" i="11"/>
  <c r="D7" i="20"/>
  <c r="D7" i="15"/>
  <c r="D7" i="19"/>
  <c r="D7" i="16"/>
  <c r="D7" i="14"/>
  <c r="D7" i="11"/>
  <c r="D7" i="12"/>
  <c r="D7" i="13"/>
  <c r="D7" i="17"/>
  <c r="D7" i="8"/>
  <c r="D21" i="20"/>
  <c r="D21" i="19"/>
  <c r="D21" i="17"/>
  <c r="D21" i="13"/>
  <c r="D21" i="16"/>
  <c r="D21" i="15"/>
  <c r="D21" i="14"/>
  <c r="D21" i="11"/>
  <c r="D21" i="12"/>
  <c r="D21" i="8"/>
  <c r="D45" i="20"/>
  <c r="D45" i="15"/>
  <c r="D45" i="17"/>
  <c r="D45" i="13"/>
  <c r="D45" i="14"/>
  <c r="D45" i="19"/>
  <c r="D45" i="16"/>
  <c r="D45" i="11"/>
  <c r="D45" i="8"/>
  <c r="D45" i="12"/>
  <c r="D67" i="20"/>
  <c r="D67" i="15"/>
  <c r="D67" i="14"/>
  <c r="D67" i="19"/>
  <c r="D67" i="16"/>
  <c r="D67" i="17"/>
  <c r="D67" i="13"/>
  <c r="D67" i="12"/>
  <c r="D67" i="8"/>
  <c r="D67" i="11"/>
  <c r="D82" i="20"/>
  <c r="D82" i="17"/>
  <c r="D82" i="13"/>
  <c r="D82" i="15"/>
  <c r="D82" i="16"/>
  <c r="D82" i="14"/>
  <c r="D82" i="11"/>
  <c r="D82" i="8"/>
  <c r="D82" i="19"/>
  <c r="D82" i="12"/>
  <c r="C102" i="5"/>
  <c r="D103" i="20"/>
  <c r="D102" i="20" s="1"/>
  <c r="D103" i="19"/>
  <c r="D102" i="19" s="1"/>
  <c r="D103" i="15"/>
  <c r="D102" i="15" s="1"/>
  <c r="D103" i="12"/>
  <c r="D102" i="12" s="1"/>
  <c r="D103" i="17"/>
  <c r="D102" i="17" s="1"/>
  <c r="D103" i="13"/>
  <c r="D102" i="13" s="1"/>
  <c r="D103" i="16"/>
  <c r="D102" i="16" s="1"/>
  <c r="D103" i="14"/>
  <c r="D102" i="14" s="1"/>
  <c r="D103" i="8"/>
  <c r="D102" i="8" s="1"/>
  <c r="D103" i="11"/>
  <c r="D102" i="11" s="1"/>
  <c r="H107" i="11"/>
  <c r="K107" i="11"/>
  <c r="D87" i="20"/>
  <c r="D87" i="15"/>
  <c r="D87" i="16"/>
  <c r="D87" i="19"/>
  <c r="D87" i="17"/>
  <c r="D85" i="17" s="1"/>
  <c r="D87" i="13"/>
  <c r="D87" i="12"/>
  <c r="D87" i="8"/>
  <c r="D87" i="14"/>
  <c r="D87" i="11"/>
  <c r="D13" i="20"/>
  <c r="D13" i="17"/>
  <c r="D13" i="13"/>
  <c r="D13" i="19"/>
  <c r="D13" i="16"/>
  <c r="D13" i="14"/>
  <c r="D13" i="12"/>
  <c r="D13" i="8"/>
  <c r="D13" i="11"/>
  <c r="D13" i="15"/>
  <c r="D44" i="20"/>
  <c r="D44" i="19"/>
  <c r="D44" i="16"/>
  <c r="D44" i="15"/>
  <c r="D44" i="14"/>
  <c r="D44" i="17"/>
  <c r="D44" i="13"/>
  <c r="D44" i="12"/>
  <c r="D44" i="11"/>
  <c r="D44" i="8"/>
  <c r="D66" i="20"/>
  <c r="D66" i="17"/>
  <c r="D66" i="13"/>
  <c r="D66" i="15"/>
  <c r="D66" i="16"/>
  <c r="D66" i="8"/>
  <c r="D66" i="14"/>
  <c r="D66" i="11"/>
  <c r="D66" i="12"/>
  <c r="D66" i="19"/>
  <c r="D81" i="20"/>
  <c r="D81" i="19"/>
  <c r="D81" i="17"/>
  <c r="D81" i="13"/>
  <c r="D81" i="15"/>
  <c r="D81" i="11"/>
  <c r="D81" i="8"/>
  <c r="D81" i="16"/>
  <c r="D81" i="14"/>
  <c r="D81" i="12"/>
  <c r="F107" i="11"/>
  <c r="C75" i="19"/>
  <c r="C105" i="14"/>
  <c r="C107" i="14" s="1"/>
  <c r="D20" i="20"/>
  <c r="D20" i="14"/>
  <c r="D20" i="19"/>
  <c r="D20" i="17"/>
  <c r="D20" i="13"/>
  <c r="D20" i="11"/>
  <c r="D20" i="16"/>
  <c r="D20" i="15"/>
  <c r="D20" i="12"/>
  <c r="D20" i="8"/>
  <c r="D12" i="20"/>
  <c r="D12" i="17"/>
  <c r="D12" i="13"/>
  <c r="D12" i="15"/>
  <c r="D12" i="11"/>
  <c r="D12" i="8"/>
  <c r="D12" i="16"/>
  <c r="D12" i="14"/>
  <c r="D12" i="19"/>
  <c r="D12" i="12"/>
  <c r="D19" i="20"/>
  <c r="D19" i="16"/>
  <c r="D19" i="15"/>
  <c r="D19" i="14"/>
  <c r="D19" i="19"/>
  <c r="D19" i="12"/>
  <c r="D19" i="11"/>
  <c r="D19" i="17"/>
  <c r="D19" i="8"/>
  <c r="D19" i="13"/>
  <c r="D28" i="20"/>
  <c r="D28" i="16"/>
  <c r="D28" i="15"/>
  <c r="D28" i="14"/>
  <c r="D28" i="19"/>
  <c r="D28" i="17"/>
  <c r="D28" i="11"/>
  <c r="D28" i="8"/>
  <c r="D28" i="12"/>
  <c r="D28" i="13"/>
  <c r="D43" i="20"/>
  <c r="D43" i="19"/>
  <c r="D43" i="16"/>
  <c r="D43" i="15"/>
  <c r="D43" i="17"/>
  <c r="D43" i="13"/>
  <c r="D43" i="12"/>
  <c r="D43" i="14"/>
  <c r="D43" i="8"/>
  <c r="D43" i="11"/>
  <c r="D65" i="20"/>
  <c r="D65" i="17"/>
  <c r="D65" i="13"/>
  <c r="D65" i="19"/>
  <c r="D65" i="14"/>
  <c r="D65" i="15"/>
  <c r="D65" i="11"/>
  <c r="D65" i="8"/>
  <c r="D65" i="16"/>
  <c r="D65" i="12"/>
  <c r="D80" i="20"/>
  <c r="D80" i="16"/>
  <c r="D80" i="14"/>
  <c r="D80" i="19"/>
  <c r="D80" i="17"/>
  <c r="D80" i="11"/>
  <c r="D80" i="8"/>
  <c r="D80" i="13"/>
  <c r="D80" i="12"/>
  <c r="D80" i="15"/>
  <c r="C98" i="5"/>
  <c r="D99" i="20"/>
  <c r="D98" i="20" s="1"/>
  <c r="D99" i="15"/>
  <c r="D98" i="15" s="1"/>
  <c r="D99" i="16"/>
  <c r="D98" i="16" s="1"/>
  <c r="D99" i="19"/>
  <c r="D98" i="19" s="1"/>
  <c r="D99" i="17"/>
  <c r="D98" i="17" s="1"/>
  <c r="D99" i="14"/>
  <c r="D98" i="14" s="1"/>
  <c r="D99" i="13"/>
  <c r="D98" i="13" s="1"/>
  <c r="D99" i="12"/>
  <c r="D98" i="12" s="1"/>
  <c r="D99" i="8"/>
  <c r="D98" i="8" s="1"/>
  <c r="D99" i="11"/>
  <c r="D98" i="11" s="1"/>
  <c r="C51" i="19"/>
  <c r="C27" i="19"/>
  <c r="D36" i="20"/>
  <c r="D36" i="19"/>
  <c r="D36" i="16"/>
  <c r="D36" i="15"/>
  <c r="D36" i="11"/>
  <c r="D36" i="13"/>
  <c r="D36" i="8"/>
  <c r="D36" i="12"/>
  <c r="D36" i="17"/>
  <c r="D36" i="14"/>
  <c r="D18" i="20"/>
  <c r="D18" i="16"/>
  <c r="D18" i="15"/>
  <c r="D18" i="17"/>
  <c r="D18" i="13"/>
  <c r="D18" i="19"/>
  <c r="D18" i="12"/>
  <c r="D18" i="8"/>
  <c r="D18" i="14"/>
  <c r="D18" i="11"/>
  <c r="D31" i="20"/>
  <c r="D31" i="19"/>
  <c r="D31" i="16"/>
  <c r="D31" i="15"/>
  <c r="D31" i="14"/>
  <c r="D31" i="17"/>
  <c r="D31" i="13"/>
  <c r="D31" i="12"/>
  <c r="D31" i="8"/>
  <c r="D31" i="11"/>
  <c r="D52" i="20"/>
  <c r="D52" i="19"/>
  <c r="D52" i="16"/>
  <c r="D52" i="14"/>
  <c r="D52" i="15"/>
  <c r="D52" i="8"/>
  <c r="D52" i="13"/>
  <c r="D52" i="11"/>
  <c r="D52" i="17"/>
  <c r="D52" i="12"/>
  <c r="D72" i="20"/>
  <c r="D72" i="14"/>
  <c r="D72" i="16"/>
  <c r="D72" i="19"/>
  <c r="D72" i="15"/>
  <c r="D72" i="17"/>
  <c r="D72" i="11"/>
  <c r="D72" i="12"/>
  <c r="D72" i="13"/>
  <c r="D72" i="8"/>
  <c r="D79" i="20"/>
  <c r="D79" i="15"/>
  <c r="D79" i="19"/>
  <c r="D79" i="16"/>
  <c r="D79" i="14"/>
  <c r="D79" i="17"/>
  <c r="D79" i="13"/>
  <c r="D79" i="12"/>
  <c r="D79" i="8"/>
  <c r="D79" i="11"/>
  <c r="D86" i="20"/>
  <c r="D86" i="17"/>
  <c r="D86" i="13"/>
  <c r="D86" i="16"/>
  <c r="D86" i="14"/>
  <c r="D86" i="19"/>
  <c r="D86" i="12"/>
  <c r="D85" i="12" s="1"/>
  <c r="D86" i="11"/>
  <c r="D86" i="8"/>
  <c r="D86" i="15"/>
  <c r="J107" i="11"/>
  <c r="D53" i="20"/>
  <c r="D53" i="19"/>
  <c r="D53" i="17"/>
  <c r="D53" i="15"/>
  <c r="D53" i="13"/>
  <c r="D53" i="11"/>
  <c r="D53" i="14"/>
  <c r="D53" i="12"/>
  <c r="D53" i="16"/>
  <c r="D53" i="8"/>
  <c r="D11" i="20"/>
  <c r="D11" i="15"/>
  <c r="D11" i="16"/>
  <c r="D11" i="14"/>
  <c r="D11" i="19"/>
  <c r="D11" i="17"/>
  <c r="D11" i="11"/>
  <c r="D11" i="8"/>
  <c r="D11" i="12"/>
  <c r="D11" i="13"/>
  <c r="D35" i="20"/>
  <c r="D35" i="19"/>
  <c r="D35" i="16"/>
  <c r="D35" i="17"/>
  <c r="D35" i="14"/>
  <c r="D35" i="13"/>
  <c r="D35" i="15"/>
  <c r="D35" i="8"/>
  <c r="D35" i="12"/>
  <c r="D35" i="11"/>
  <c r="D10" i="20"/>
  <c r="D10" i="15"/>
  <c r="D10" i="16"/>
  <c r="D10" i="14"/>
  <c r="D10" i="19"/>
  <c r="D10" i="17"/>
  <c r="D10" i="13"/>
  <c r="D10" i="12"/>
  <c r="D10" i="8"/>
  <c r="D10" i="11"/>
  <c r="D17" i="20"/>
  <c r="D17" i="17"/>
  <c r="D17" i="13"/>
  <c r="D17" i="19"/>
  <c r="D17" i="16"/>
  <c r="D17" i="15"/>
  <c r="D17" i="14"/>
  <c r="D17" i="8"/>
  <c r="D16" i="8" s="1"/>
  <c r="D17" i="11"/>
  <c r="D17" i="12"/>
  <c r="D16" i="12" s="1"/>
  <c r="D30" i="20"/>
  <c r="D30" i="17"/>
  <c r="D30" i="13"/>
  <c r="D30" i="16"/>
  <c r="D30" i="15"/>
  <c r="D30" i="19"/>
  <c r="D30" i="12"/>
  <c r="D30" i="8"/>
  <c r="D30" i="14"/>
  <c r="D30" i="11"/>
  <c r="D38" i="20"/>
  <c r="D38" i="17"/>
  <c r="D38" i="14"/>
  <c r="D38" i="13"/>
  <c r="D38" i="16"/>
  <c r="D38" i="19"/>
  <c r="D38" i="15"/>
  <c r="D38" i="8"/>
  <c r="D38" i="12"/>
  <c r="D38" i="11"/>
  <c r="D42" i="20"/>
  <c r="D42" i="17"/>
  <c r="D42" i="13"/>
  <c r="D42" i="14"/>
  <c r="D42" i="19"/>
  <c r="D42" i="16"/>
  <c r="D42" i="12"/>
  <c r="D42" i="11"/>
  <c r="D42" i="8"/>
  <c r="D42" i="15"/>
  <c r="D55" i="20"/>
  <c r="D55" i="14"/>
  <c r="D55" i="16"/>
  <c r="D55" i="19"/>
  <c r="D55" i="17"/>
  <c r="D55" i="15"/>
  <c r="D55" i="13"/>
  <c r="D55" i="12"/>
  <c r="D55" i="11"/>
  <c r="D55" i="8"/>
  <c r="D71" i="20"/>
  <c r="D71" i="15"/>
  <c r="D71" i="14"/>
  <c r="D71" i="16"/>
  <c r="D71" i="17"/>
  <c r="D71" i="13"/>
  <c r="D71" i="12"/>
  <c r="D71" i="8"/>
  <c r="D71" i="11"/>
  <c r="D71" i="19"/>
  <c r="D78" i="20"/>
  <c r="D78" i="17"/>
  <c r="D78" i="13"/>
  <c r="D78" i="15"/>
  <c r="D78" i="16"/>
  <c r="D78" i="14"/>
  <c r="D78" i="11"/>
  <c r="D78" i="12"/>
  <c r="D78" i="19"/>
  <c r="D78" i="8"/>
  <c r="D89" i="20"/>
  <c r="D89" i="14"/>
  <c r="D89" i="17"/>
  <c r="D89" i="13"/>
  <c r="D89" i="15"/>
  <c r="D89" i="16"/>
  <c r="D89" i="8"/>
  <c r="D89" i="11"/>
  <c r="D89" i="19"/>
  <c r="D89" i="12"/>
  <c r="C58" i="19"/>
  <c r="M107" i="11"/>
  <c r="C85" i="19"/>
  <c r="J105" i="19"/>
  <c r="J106" i="19" s="1"/>
  <c r="C64" i="19"/>
  <c r="E105" i="19"/>
  <c r="E106" i="19" s="1"/>
  <c r="C16" i="19"/>
  <c r="C6" i="19"/>
  <c r="G107" i="8"/>
  <c r="Q107" i="8"/>
  <c r="J107" i="8"/>
  <c r="L107" i="8"/>
  <c r="O107" i="8"/>
  <c r="F107" i="8"/>
  <c r="N107" i="8"/>
  <c r="H107" i="8"/>
  <c r="E107" i="8"/>
  <c r="P107" i="8"/>
  <c r="I107" i="8"/>
  <c r="C105" i="8"/>
  <c r="K107" i="8"/>
  <c r="M107" i="8"/>
  <c r="C85" i="5"/>
  <c r="C34" i="5"/>
  <c r="C51" i="5"/>
  <c r="C41" i="5"/>
  <c r="C27" i="5"/>
  <c r="D41" i="15" l="1"/>
  <c r="D41" i="16"/>
  <c r="D34" i="17"/>
  <c r="D16" i="14"/>
  <c r="O107" i="19"/>
  <c r="D41" i="14"/>
  <c r="D16" i="20"/>
  <c r="D6" i="11"/>
  <c r="D64" i="19"/>
  <c r="D41" i="19"/>
  <c r="D16" i="19"/>
  <c r="D34" i="13"/>
  <c r="D51" i="17"/>
  <c r="D85" i="19"/>
  <c r="D34" i="14"/>
  <c r="D41" i="17"/>
  <c r="D27" i="20"/>
  <c r="D16" i="15"/>
  <c r="D27" i="16"/>
  <c r="D41" i="13"/>
  <c r="D64" i="13"/>
  <c r="D27" i="11"/>
  <c r="D6" i="14"/>
  <c r="D75" i="19"/>
  <c r="D64" i="17"/>
  <c r="D27" i="12"/>
  <c r="D105" i="12" s="1"/>
  <c r="D6" i="15"/>
  <c r="D51" i="20"/>
  <c r="D51" i="16"/>
  <c r="D27" i="14"/>
  <c r="D64" i="12"/>
  <c r="D27" i="17"/>
  <c r="D6" i="16"/>
  <c r="K107" i="19"/>
  <c r="D75" i="13"/>
  <c r="D27" i="8"/>
  <c r="D41" i="8"/>
  <c r="D41" i="20"/>
  <c r="D34" i="16"/>
  <c r="D85" i="16"/>
  <c r="D51" i="12"/>
  <c r="D51" i="19"/>
  <c r="D64" i="16"/>
  <c r="D64" i="20"/>
  <c r="D85" i="11"/>
  <c r="D85" i="15"/>
  <c r="D6" i="19"/>
  <c r="I107" i="19"/>
  <c r="D75" i="8"/>
  <c r="D41" i="11"/>
  <c r="D34" i="11"/>
  <c r="D34" i="19"/>
  <c r="D51" i="14"/>
  <c r="D85" i="13"/>
  <c r="D64" i="8"/>
  <c r="D85" i="14"/>
  <c r="D85" i="20"/>
  <c r="D6" i="8"/>
  <c r="D75" i="17"/>
  <c r="D64" i="11"/>
  <c r="J107" i="19"/>
  <c r="D85" i="8"/>
  <c r="D41" i="12"/>
  <c r="D16" i="16"/>
  <c r="D34" i="12"/>
  <c r="D34" i="20"/>
  <c r="D51" i="11"/>
  <c r="D27" i="19"/>
  <c r="D16" i="17"/>
  <c r="D27" i="15"/>
  <c r="D6" i="17"/>
  <c r="D6" i="20"/>
  <c r="D75" i="14"/>
  <c r="D51" i="13"/>
  <c r="D64" i="15"/>
  <c r="D27" i="13"/>
  <c r="D6" i="13"/>
  <c r="D75" i="12"/>
  <c r="D75" i="16"/>
  <c r="D34" i="8"/>
  <c r="D16" i="13"/>
  <c r="D51" i="15"/>
  <c r="D75" i="15"/>
  <c r="D51" i="8"/>
  <c r="D16" i="11"/>
  <c r="D34" i="15"/>
  <c r="D64" i="14"/>
  <c r="D6" i="12"/>
  <c r="D75" i="20"/>
  <c r="D75" i="11"/>
  <c r="E107" i="19"/>
  <c r="C105" i="19"/>
  <c r="C107" i="19" s="1"/>
  <c r="E16" i="5"/>
  <c r="F16" i="5"/>
  <c r="G16" i="5"/>
  <c r="H16" i="5"/>
  <c r="I16" i="5"/>
  <c r="J16" i="5"/>
  <c r="K16" i="5"/>
  <c r="L16" i="5"/>
  <c r="M16" i="5"/>
  <c r="N16" i="5"/>
  <c r="O16" i="5"/>
  <c r="P16" i="5"/>
  <c r="D16" i="5"/>
  <c r="C16" i="5"/>
  <c r="E6" i="5"/>
  <c r="F6" i="5"/>
  <c r="G6" i="5"/>
  <c r="H6" i="5"/>
  <c r="I6" i="5"/>
  <c r="J6" i="5"/>
  <c r="K6" i="5"/>
  <c r="L6" i="5"/>
  <c r="M6" i="5"/>
  <c r="N6" i="5"/>
  <c r="O6" i="5"/>
  <c r="P6" i="5"/>
  <c r="D6" i="5"/>
  <c r="C6" i="5"/>
  <c r="C75" i="5"/>
  <c r="C64" i="5"/>
  <c r="D105" i="20" l="1"/>
  <c r="D105" i="5"/>
  <c r="D105" i="14"/>
  <c r="D105" i="16"/>
  <c r="D105" i="19"/>
  <c r="D105" i="13"/>
  <c r="D105" i="15"/>
  <c r="D105" i="11"/>
  <c r="D105" i="17"/>
  <c r="D105" i="8"/>
  <c r="Q75" i="5"/>
  <c r="Q64" i="5"/>
  <c r="T4" i="5" l="1"/>
  <c r="U4" i="5"/>
  <c r="V4" i="5"/>
  <c r="W4" i="5"/>
  <c r="X4" i="5"/>
  <c r="Y4" i="5"/>
  <c r="Z4" i="5"/>
  <c r="S4" i="5"/>
  <c r="AA2" i="5"/>
  <c r="AA4" i="5" l="1"/>
  <c r="C105" i="5"/>
  <c r="P105" i="5"/>
  <c r="N106" i="5" l="1"/>
  <c r="F106" i="5"/>
  <c r="M106" i="5"/>
  <c r="P106" i="5"/>
  <c r="P107" i="5" s="1"/>
  <c r="O106" i="5"/>
  <c r="E106" i="5"/>
  <c r="K106" i="5"/>
  <c r="L106" i="5"/>
  <c r="D106" i="5"/>
  <c r="D107" i="5" s="1"/>
  <c r="C106" i="5"/>
  <c r="J106" i="5"/>
  <c r="I106" i="5"/>
  <c r="H106" i="5"/>
  <c r="G106" i="5"/>
  <c r="Q92" i="5"/>
  <c r="N105" i="5"/>
  <c r="N107" i="5" s="1"/>
  <c r="Q85" i="5"/>
  <c r="I105" i="5"/>
  <c r="J105" i="5"/>
  <c r="J107" i="5" s="1"/>
  <c r="O105" i="5"/>
  <c r="O107" i="5" s="1"/>
  <c r="L105" i="5"/>
  <c r="L107" i="5" s="1"/>
  <c r="M105" i="5"/>
  <c r="M107" i="5" s="1"/>
  <c r="K105" i="5"/>
  <c r="K107" i="5" s="1"/>
  <c r="H105" i="5"/>
  <c r="H107" i="5" s="1"/>
  <c r="F105" i="5"/>
  <c r="F107" i="5" s="1"/>
  <c r="G105" i="5"/>
  <c r="E105" i="5"/>
  <c r="E107" i="5" s="1"/>
  <c r="I107" i="5" l="1"/>
  <c r="D106" i="20"/>
  <c r="D107" i="20" s="1"/>
  <c r="D106" i="16"/>
  <c r="D107" i="16" s="1"/>
  <c r="D106" i="12"/>
  <c r="D107" i="12" s="1"/>
  <c r="D106" i="17"/>
  <c r="D107" i="17" s="1"/>
  <c r="D106" i="13"/>
  <c r="D107" i="13" s="1"/>
  <c r="D106" i="15"/>
  <c r="D107" i="15" s="1"/>
  <c r="D106" i="14"/>
  <c r="D107" i="14" s="1"/>
  <c r="D106" i="8"/>
  <c r="D107" i="8" s="1"/>
  <c r="D106" i="11"/>
  <c r="D107" i="11" s="1"/>
  <c r="D106" i="19"/>
  <c r="D107" i="19" s="1"/>
  <c r="G107" i="5"/>
  <c r="C107" i="5"/>
  <c r="C107" i="8"/>
</calcChain>
</file>

<file path=xl/sharedStrings.xml><?xml version="1.0" encoding="utf-8"?>
<sst xmlns="http://schemas.openxmlformats.org/spreadsheetml/2006/main" count="912" uniqueCount="90">
  <si>
    <t>costs [CHF/h]</t>
  </si>
  <si>
    <t>Reporting, controlling and documetation</t>
  </si>
  <si>
    <t>Project Management</t>
  </si>
  <si>
    <t>Usability test, optimization, demonstration, exception tests</t>
  </si>
  <si>
    <t>Usability test, optimization</t>
  </si>
  <si>
    <t>Simulation of the performance</t>
  </si>
  <si>
    <t>Algorithms for demonstration</t>
  </si>
  <si>
    <t>Sensor concept</t>
  </si>
  <si>
    <t>Concept development</t>
  </si>
  <si>
    <t>Art performance development</t>
  </si>
  <si>
    <t>Hardware tests</t>
  </si>
  <si>
    <t>Order and produce of all electronic parts</t>
  </si>
  <si>
    <t>Rework of the PCBs</t>
  </si>
  <si>
    <t>Small series production electronic</t>
  </si>
  <si>
    <t>Basic software development</t>
  </si>
  <si>
    <t>Control hardware</t>
  </si>
  <si>
    <t>Commissioning and testing</t>
  </si>
  <si>
    <t>Montage</t>
  </si>
  <si>
    <t>Order and produce of all mechanical parts</t>
  </si>
  <si>
    <t>Small series production mechanik</t>
  </si>
  <si>
    <t>Assembly and integration Automation module</t>
  </si>
  <si>
    <t xml:space="preserve">Order and Production </t>
  </si>
  <si>
    <t>Construction and manufacture of the prototype</t>
  </si>
  <si>
    <t>Constructive postprocessing of the Chair</t>
  </si>
  <si>
    <t>Sequencer</t>
  </si>
  <si>
    <t>Safety-System</t>
  </si>
  <si>
    <t>Control-System with sensors</t>
  </si>
  <si>
    <t>Navigation, position detection, obstacle detection,</t>
  </si>
  <si>
    <t>Sensors commissioning</t>
  </si>
  <si>
    <t>Control-System for the drives</t>
  </si>
  <si>
    <t>Robot software development</t>
  </si>
  <si>
    <t>Commissioning and testing (not with the right electronics)</t>
  </si>
  <si>
    <t>Mounting the drives</t>
  </si>
  <si>
    <t>Order and Production</t>
  </si>
  <si>
    <t>Construction and development the Baseframe</t>
  </si>
  <si>
    <t>First test only with baseframe</t>
  </si>
  <si>
    <t>Verification / Experiments</t>
  </si>
  <si>
    <t>Algorithms for cartesian controllers</t>
  </si>
  <si>
    <t>Exploration / development of a generic dynamic model</t>
  </si>
  <si>
    <t>Transformation algorithms</t>
  </si>
  <si>
    <t>Algorithms and controllers</t>
  </si>
  <si>
    <t>Order of power electronics</t>
  </si>
  <si>
    <t>Construction and development</t>
  </si>
  <si>
    <t>Drive concept, local power electronics</t>
  </si>
  <si>
    <t>Active caster module</t>
  </si>
  <si>
    <t>Chair digitizing</t>
  </si>
  <si>
    <t>Requirements engineering</t>
  </si>
  <si>
    <t>Requirements engineering / Concept</t>
  </si>
  <si>
    <t>Manufacturing</t>
  </si>
  <si>
    <t>Technician</t>
  </si>
  <si>
    <t>Senior Researcher INF</t>
  </si>
  <si>
    <t>Dozent EMS</t>
  </si>
  <si>
    <t>Researcher EMS</t>
  </si>
  <si>
    <t>Senior Researcher EMS</t>
  </si>
  <si>
    <t>Researcher INF</t>
  </si>
  <si>
    <t>Dozent INF</t>
  </si>
  <si>
    <t>Estimated Total [h]</t>
  </si>
  <si>
    <t>Estimate hours [h]</t>
  </si>
  <si>
    <t>WP Nr.</t>
  </si>
  <si>
    <t>WP / Tasks</t>
  </si>
  <si>
    <t>Total [h]:</t>
  </si>
  <si>
    <t>Estimate [%]</t>
  </si>
  <si>
    <t>Total [CHF]</t>
  </si>
  <si>
    <t>mean costs [CHF/h]</t>
  </si>
  <si>
    <t>Main control: Evaluation, Procurement, Testing</t>
  </si>
  <si>
    <t>EtherCAT</t>
  </si>
  <si>
    <t>Servo Drives: Evaluation, Procurement, Testing</t>
  </si>
  <si>
    <t>Sensor concept global and local</t>
  </si>
  <si>
    <t>Security electronics: Evaluation, Procurement, Testing</t>
  </si>
  <si>
    <t>PCBs and communication module development</t>
  </si>
  <si>
    <t>Order and Production for Prototype</t>
  </si>
  <si>
    <t>Robotics Library development, control system &amp; safety system</t>
  </si>
  <si>
    <t>Robotics Library development, sequencer</t>
  </si>
  <si>
    <t>Robotics Library development, hardware abstraction layer</t>
  </si>
  <si>
    <t>Test Cases</t>
  </si>
  <si>
    <t>Operating system support (Kernel, QNX, …)</t>
  </si>
  <si>
    <t>ROS interfaceing</t>
  </si>
  <si>
    <t>Global Data Flow</t>
  </si>
  <si>
    <t>Extensive testing</t>
  </si>
  <si>
    <t xml:space="preserve">Sensor concept, sensor fusion, data flow </t>
  </si>
  <si>
    <t>Recharging management</t>
  </si>
  <si>
    <t>Power Management, Battery, Current distribution</t>
  </si>
  <si>
    <t>Order, Production and montage</t>
  </si>
  <si>
    <t>People detection</t>
  </si>
  <si>
    <t>CHF/h</t>
  </si>
  <si>
    <t>Total [h]</t>
  </si>
  <si>
    <t xml:space="preserve"> hours [h]</t>
  </si>
  <si>
    <t>Integration, motor tests (with other drives)</t>
  </si>
  <si>
    <t>Installation and commissioning the right drives and Construction</t>
  </si>
  <si>
    <t>Construction and Software development for simple test of all electronic components (2x drives, 3x Encoder, 2x motors, 1x slip 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</si>
</sst>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 * #,##0_ ;_ * \-#,##0_ ;_ * &quot;-&quot;??_ ;_ @_ "/>
    <numFmt numFmtId="165" formatCode="&quot;CHF&quot;\ #,##0"/>
    <numFmt numFmtId="166" formatCode="&quot;CHF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01"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27" xfId="0" applyBorder="1"/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35" xfId="0" applyBorder="1"/>
    <xf numFmtId="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21" xfId="0" applyBorder="1"/>
    <xf numFmtId="0" fontId="0" fillId="0" borderId="9" xfId="0" applyBorder="1"/>
    <xf numFmtId="0" fontId="0" fillId="0" borderId="20" xfId="0" applyBorder="1"/>
    <xf numFmtId="0" fontId="0" fillId="0" borderId="34" xfId="0" applyBorder="1"/>
    <xf numFmtId="0" fontId="0" fillId="0" borderId="8" xfId="0" applyBorder="1"/>
    <xf numFmtId="0" fontId="0" fillId="0" borderId="38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6" xfId="0" applyBorder="1"/>
    <xf numFmtId="0" fontId="0" fillId="0" borderId="16" xfId="0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4" borderId="43" xfId="0" applyFill="1" applyBorder="1"/>
    <xf numFmtId="0" fontId="0" fillId="2" borderId="11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2" borderId="37" xfId="0" applyFill="1" applyBorder="1"/>
    <xf numFmtId="0" fontId="0" fillId="2" borderId="12" xfId="0" applyFill="1" applyBorder="1"/>
    <xf numFmtId="1" fontId="0" fillId="2" borderId="37" xfId="0" applyNumberFormat="1" applyFill="1" applyBorder="1"/>
    <xf numFmtId="0" fontId="1" fillId="2" borderId="45" xfId="0" applyFont="1" applyFill="1" applyBorder="1" applyAlignment="1">
      <alignment horizontal="center" vertical="center"/>
    </xf>
    <xf numFmtId="1" fontId="0" fillId="2" borderId="48" xfId="0" applyNumberFormat="1" applyFill="1" applyBorder="1"/>
    <xf numFmtId="0" fontId="4" fillId="0" borderId="3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64" fontId="5" fillId="0" borderId="14" xfId="2" applyNumberFormat="1" applyFont="1" applyFill="1" applyBorder="1" applyAlignment="1">
      <alignment horizontal="center"/>
    </xf>
    <xf numFmtId="17" fontId="4" fillId="0" borderId="42" xfId="0" applyNumberFormat="1" applyFont="1" applyFill="1" applyBorder="1" applyAlignment="1">
      <alignment horizontal="center" vertical="top"/>
    </xf>
    <xf numFmtId="17" fontId="4" fillId="0" borderId="40" xfId="0" applyNumberFormat="1" applyFont="1" applyFill="1" applyBorder="1" applyAlignment="1">
      <alignment horizontal="center" vertical="top"/>
    </xf>
    <xf numFmtId="17" fontId="4" fillId="0" borderId="41" xfId="0" applyNumberFormat="1" applyFont="1" applyFill="1" applyBorder="1" applyAlignment="1">
      <alignment horizontal="center" vertical="top"/>
    </xf>
    <xf numFmtId="17" fontId="4" fillId="0" borderId="13" xfId="0" applyNumberFormat="1" applyFont="1" applyFill="1" applyBorder="1" applyAlignment="1">
      <alignment horizontal="center" vertical="top"/>
    </xf>
    <xf numFmtId="17" fontId="4" fillId="4" borderId="6" xfId="0" applyNumberFormat="1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1" fontId="0" fillId="0" borderId="23" xfId="0" applyNumberFormat="1" applyBorder="1"/>
    <xf numFmtId="1" fontId="0" fillId="0" borderId="18" xfId="0" applyNumberFormat="1" applyBorder="1"/>
    <xf numFmtId="9" fontId="0" fillId="0" borderId="19" xfId="0" applyNumberFormat="1" applyBorder="1"/>
    <xf numFmtId="0" fontId="0" fillId="3" borderId="22" xfId="0" applyFill="1" applyBorder="1"/>
    <xf numFmtId="9" fontId="0" fillId="5" borderId="6" xfId="0" applyNumberFormat="1" applyFill="1" applyBorder="1"/>
    <xf numFmtId="0" fontId="0" fillId="5" borderId="6" xfId="0" applyFill="1" applyBorder="1"/>
    <xf numFmtId="0" fontId="5" fillId="4" borderId="43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165" fontId="0" fillId="2" borderId="21" xfId="0" applyNumberFormat="1" applyFill="1" applyBorder="1"/>
    <xf numFmtId="0" fontId="0" fillId="3" borderId="23" xfId="0" applyFill="1" applyBorder="1" applyAlignment="1">
      <alignment horizontal="center" vertical="center"/>
    </xf>
    <xf numFmtId="165" fontId="0" fillId="3" borderId="2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7" xfId="0" applyFont="1" applyFill="1" applyBorder="1" applyAlignment="1" applyProtection="1">
      <alignment vertical="center" wrapText="1"/>
      <protection locked="0"/>
    </xf>
    <xf numFmtId="0" fontId="6" fillId="0" borderId="4" xfId="0" applyFont="1" applyFill="1" applyBorder="1" applyAlignment="1" applyProtection="1">
      <alignment vertical="center" wrapText="1"/>
      <protection locked="0"/>
    </xf>
    <xf numFmtId="0" fontId="7" fillId="0" borderId="6" xfId="0" applyFont="1" applyBorder="1"/>
    <xf numFmtId="0" fontId="7" fillId="0" borderId="2" xfId="0" applyFont="1" applyBorder="1"/>
    <xf numFmtId="0" fontId="6" fillId="0" borderId="47" xfId="0" applyFont="1" applyFill="1" applyBorder="1" applyAlignment="1" applyProtection="1">
      <alignment vertical="center" wrapText="1"/>
      <protection locked="0"/>
    </xf>
    <xf numFmtId="0" fontId="8" fillId="2" borderId="11" xfId="0" applyFont="1" applyFill="1" applyBorder="1"/>
    <xf numFmtId="0" fontId="9" fillId="2" borderId="11" xfId="0" applyFont="1" applyFill="1" applyBorder="1"/>
    <xf numFmtId="0" fontId="9" fillId="2" borderId="46" xfId="0" applyFont="1" applyFill="1" applyBorder="1"/>
    <xf numFmtId="0" fontId="0" fillId="2" borderId="3" xfId="0" applyFill="1" applyBorder="1"/>
    <xf numFmtId="0" fontId="0" fillId="0" borderId="26" xfId="0" applyBorder="1" applyAlignment="1">
      <alignment horizontal="center" vertical="center"/>
    </xf>
    <xf numFmtId="0" fontId="7" fillId="0" borderId="21" xfId="0" applyFont="1" applyBorder="1"/>
    <xf numFmtId="0" fontId="0" fillId="0" borderId="50" xfId="0" applyBorder="1" applyAlignment="1">
      <alignment horizontal="center" vertical="center"/>
    </xf>
    <xf numFmtId="0" fontId="0" fillId="0" borderId="51" xfId="0" applyBorder="1"/>
    <xf numFmtId="0" fontId="0" fillId="0" borderId="22" xfId="0" applyBorder="1"/>
    <xf numFmtId="0" fontId="7" fillId="0" borderId="4" xfId="0" applyFont="1" applyBorder="1"/>
    <xf numFmtId="0" fontId="0" fillId="0" borderId="23" xfId="0" applyBorder="1"/>
    <xf numFmtId="0" fontId="0" fillId="0" borderId="18" xfId="0" applyBorder="1"/>
    <xf numFmtId="0" fontId="0" fillId="0" borderId="33" xfId="0" applyBorder="1"/>
    <xf numFmtId="1" fontId="0" fillId="0" borderId="29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19" xfId="0" applyNumberFormat="1" applyBorder="1"/>
    <xf numFmtId="1" fontId="0" fillId="0" borderId="16" xfId="0" applyNumberForma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66" fontId="0" fillId="2" borderId="21" xfId="0" applyNumberFormat="1" applyFill="1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5" fillId="4" borderId="14" xfId="2" applyNumberFormat="1" applyFont="1" applyFill="1" applyBorder="1" applyAlignment="1">
      <alignment horizontal="center" vertical="center"/>
    </xf>
    <xf numFmtId="164" fontId="5" fillId="4" borderId="15" xfId="2" applyNumberFormat="1" applyFont="1" applyFill="1" applyBorder="1" applyAlignment="1">
      <alignment horizontal="center" vertical="center"/>
    </xf>
    <xf numFmtId="164" fontId="5" fillId="4" borderId="16" xfId="2" applyNumberFormat="1" applyFont="1" applyFill="1" applyBorder="1" applyAlignment="1">
      <alignment horizontal="center" vertical="center"/>
    </xf>
    <xf numFmtId="17" fontId="4" fillId="4" borderId="39" xfId="0" applyNumberFormat="1" applyFont="1" applyFill="1" applyBorder="1" applyAlignment="1">
      <alignment horizontal="center" vertical="center"/>
    </xf>
    <xf numFmtId="17" fontId="4" fillId="4" borderId="36" xfId="0" applyNumberFormat="1" applyFont="1" applyFill="1" applyBorder="1" applyAlignment="1">
      <alignment horizontal="center" vertical="center"/>
    </xf>
    <xf numFmtId="17" fontId="4" fillId="4" borderId="45" xfId="0" applyNumberFormat="1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3"/>
  <sheetViews>
    <sheetView zoomScale="85" zoomScaleNormal="85" workbookViewId="0">
      <pane xSplit="3" ySplit="5" topLeftCell="D84" activePane="bottomRight" state="frozen"/>
      <selection pane="topRight" activeCell="D1" sqref="D1"/>
      <selection pane="bottomLeft" activeCell="A6" sqref="A6"/>
      <selection pane="bottomRight" activeCell="B22" sqref="B22:B24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3" width="16.75" bestFit="1" customWidth="1"/>
    <col min="4" max="4" width="11.375" bestFit="1" customWidth="1"/>
    <col min="9" max="9" width="12.625" customWidth="1"/>
    <col min="12" max="12" width="12.25" customWidth="1"/>
    <col min="18" max="18" width="15.75" bestFit="1" customWidth="1"/>
    <col min="19" max="20" width="18" bestFit="1" customWidth="1"/>
    <col min="21" max="21" width="12.5" bestFit="1" customWidth="1"/>
    <col min="22" max="22" width="10.125" bestFit="1" customWidth="1"/>
    <col min="23" max="23" width="18.75" bestFit="1" customWidth="1"/>
    <col min="24" max="24" width="13.25" bestFit="1" customWidth="1"/>
    <col min="25" max="26" width="12.25" bestFit="1" customWidth="1"/>
  </cols>
  <sheetData>
    <row r="1" spans="1:27" ht="15.75" thickBot="1" x14ac:dyDescent="0.3">
      <c r="A1" s="55"/>
      <c r="B1" s="54"/>
      <c r="C1" s="31"/>
      <c r="D1" s="87" t="s">
        <v>57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  <c r="R1" s="4"/>
      <c r="S1" s="46" t="s">
        <v>55</v>
      </c>
      <c r="T1" s="46" t="s">
        <v>50</v>
      </c>
      <c r="U1" s="46" t="s">
        <v>54</v>
      </c>
      <c r="V1" s="46" t="s">
        <v>51</v>
      </c>
      <c r="W1" s="46" t="s">
        <v>53</v>
      </c>
      <c r="X1" s="46" t="s">
        <v>52</v>
      </c>
      <c r="Y1" s="46" t="s">
        <v>49</v>
      </c>
      <c r="Z1" s="46" t="s">
        <v>48</v>
      </c>
      <c r="AA1" s="5"/>
    </row>
    <row r="2" spans="1:27" x14ac:dyDescent="0.25">
      <c r="A2" s="95" t="s">
        <v>58</v>
      </c>
      <c r="B2" s="98" t="s">
        <v>59</v>
      </c>
      <c r="C2" s="89" t="s">
        <v>56</v>
      </c>
      <c r="D2" s="92">
        <v>42675</v>
      </c>
      <c r="E2" s="92">
        <v>42705</v>
      </c>
      <c r="F2" s="92">
        <v>42736</v>
      </c>
      <c r="G2" s="92">
        <v>42767</v>
      </c>
      <c r="H2" s="92">
        <v>42795</v>
      </c>
      <c r="I2" s="92">
        <v>42826</v>
      </c>
      <c r="J2" s="92">
        <v>42856</v>
      </c>
      <c r="K2" s="92">
        <v>42887</v>
      </c>
      <c r="L2" s="92">
        <v>42917</v>
      </c>
      <c r="M2" s="92">
        <v>42948</v>
      </c>
      <c r="N2" s="92">
        <v>42979</v>
      </c>
      <c r="O2" s="92">
        <v>43009</v>
      </c>
      <c r="P2" s="92">
        <v>43040</v>
      </c>
      <c r="R2" s="4" t="s">
        <v>61</v>
      </c>
      <c r="S2" s="52">
        <v>0.05</v>
      </c>
      <c r="T2" s="52">
        <v>0.08</v>
      </c>
      <c r="U2" s="52">
        <v>0.2</v>
      </c>
      <c r="V2" s="52">
        <v>0.05</v>
      </c>
      <c r="W2" s="52">
        <v>0.12</v>
      </c>
      <c r="X2" s="52">
        <v>0.3</v>
      </c>
      <c r="Y2" s="52">
        <v>7.0000000000000007E-2</v>
      </c>
      <c r="Z2" s="52">
        <v>0.125</v>
      </c>
      <c r="AA2" s="50">
        <f>SUM(S2:Z2)</f>
        <v>0.99500000000000011</v>
      </c>
    </row>
    <row r="3" spans="1:27" x14ac:dyDescent="0.25">
      <c r="A3" s="96"/>
      <c r="B3" s="99"/>
      <c r="C3" s="90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R3" s="4" t="s">
        <v>0</v>
      </c>
      <c r="S3" s="53">
        <v>165</v>
      </c>
      <c r="T3" s="53">
        <v>125</v>
      </c>
      <c r="U3" s="53">
        <v>105</v>
      </c>
      <c r="V3" s="53">
        <v>165</v>
      </c>
      <c r="W3" s="53">
        <v>125</v>
      </c>
      <c r="X3" s="53">
        <v>105</v>
      </c>
      <c r="Y3" s="53">
        <v>85</v>
      </c>
      <c r="Z3" s="53">
        <v>85</v>
      </c>
      <c r="AA3" s="5"/>
    </row>
    <row r="4" spans="1:27" ht="15.75" thickBot="1" x14ac:dyDescent="0.3">
      <c r="A4" s="97"/>
      <c r="B4" s="100"/>
      <c r="C4" s="91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R4" s="6" t="s">
        <v>63</v>
      </c>
      <c r="S4" s="13">
        <f>S2*S3</f>
        <v>8.25</v>
      </c>
      <c r="T4" s="13">
        <f t="shared" ref="T4:Z4" si="0">T2*T3</f>
        <v>10</v>
      </c>
      <c r="U4" s="13">
        <f t="shared" si="0"/>
        <v>21</v>
      </c>
      <c r="V4" s="13">
        <f t="shared" si="0"/>
        <v>8.25</v>
      </c>
      <c r="W4" s="13">
        <f t="shared" si="0"/>
        <v>15</v>
      </c>
      <c r="X4" s="13">
        <f t="shared" si="0"/>
        <v>31.5</v>
      </c>
      <c r="Y4" s="13">
        <f t="shared" si="0"/>
        <v>5.95</v>
      </c>
      <c r="Z4" s="13">
        <f t="shared" si="0"/>
        <v>10.625</v>
      </c>
      <c r="AA4" s="51">
        <f>SUM(S4:Z4)</f>
        <v>110.575</v>
      </c>
    </row>
    <row r="5" spans="1:27" ht="15.75" thickBot="1" x14ac:dyDescent="0.3">
      <c r="A5" s="39"/>
      <c r="B5" s="40"/>
      <c r="C5" s="41"/>
      <c r="D5" s="42"/>
      <c r="E5" s="43"/>
      <c r="F5" s="42"/>
      <c r="G5" s="43"/>
      <c r="H5" s="42"/>
      <c r="I5" s="43"/>
      <c r="J5" s="42"/>
      <c r="K5" s="44"/>
      <c r="L5" s="42"/>
      <c r="M5" s="43"/>
      <c r="N5" s="42"/>
      <c r="O5" s="43"/>
      <c r="P5" s="45"/>
    </row>
    <row r="6" spans="1:27" ht="16.5" thickBot="1" x14ac:dyDescent="0.3">
      <c r="A6" s="33">
        <v>1</v>
      </c>
      <c r="B6" s="66" t="s">
        <v>47</v>
      </c>
      <c r="C6" s="47">
        <f>SUM(C7:C13)</f>
        <v>200</v>
      </c>
      <c r="D6" s="32">
        <f t="shared" ref="D6" si="1">SUM(D7:D13)</f>
        <v>80</v>
      </c>
      <c r="E6" s="32">
        <f t="shared" ref="E6" si="2">SUM(E7:E13)</f>
        <v>120</v>
      </c>
      <c r="F6" s="32">
        <f t="shared" ref="F6" si="3">SUM(F7:F13)</f>
        <v>0</v>
      </c>
      <c r="G6" s="32">
        <f t="shared" ref="G6" si="4">SUM(G7:G13)</f>
        <v>0</v>
      </c>
      <c r="H6" s="32">
        <f t="shared" ref="H6" si="5">SUM(H7:H13)</f>
        <v>0</v>
      </c>
      <c r="I6" s="32">
        <f t="shared" ref="I6" si="6">SUM(I7:I13)</f>
        <v>0</v>
      </c>
      <c r="J6" s="32">
        <f t="shared" ref="J6" si="7">SUM(J7:J13)</f>
        <v>0</v>
      </c>
      <c r="K6" s="32">
        <f t="shared" ref="K6" si="8">SUM(K7:K13)</f>
        <v>0</v>
      </c>
      <c r="L6" s="32">
        <f t="shared" ref="L6" si="9">SUM(L7:L13)</f>
        <v>0</v>
      </c>
      <c r="M6" s="32">
        <f t="shared" ref="M6" si="10">SUM(M7:M13)</f>
        <v>0</v>
      </c>
      <c r="N6" s="32">
        <f t="shared" ref="N6" si="11">SUM(N7:N13)</f>
        <v>0</v>
      </c>
      <c r="O6" s="32">
        <f t="shared" ref="O6" si="12">SUM(O7:O13)</f>
        <v>0</v>
      </c>
      <c r="P6" s="35">
        <f t="shared" ref="P6" si="13">SUM(P7:P13)</f>
        <v>0</v>
      </c>
      <c r="Q6">
        <v>200</v>
      </c>
    </row>
    <row r="7" spans="1:27" x14ac:dyDescent="0.25">
      <c r="A7" s="26"/>
      <c r="B7" s="62" t="s">
        <v>46</v>
      </c>
      <c r="C7" s="19">
        <f>SUM(D7:P7)</f>
        <v>60</v>
      </c>
      <c r="D7" s="17">
        <v>30</v>
      </c>
      <c r="E7" s="14">
        <v>30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</row>
    <row r="8" spans="1:27" x14ac:dyDescent="0.25">
      <c r="A8" s="27"/>
      <c r="B8" s="62" t="s">
        <v>8</v>
      </c>
      <c r="C8" s="19">
        <f t="shared" ref="C8:C13" si="14">SUM(D8:P8)</f>
        <v>40</v>
      </c>
      <c r="D8" s="1">
        <v>20</v>
      </c>
      <c r="E8" s="9">
        <v>20</v>
      </c>
      <c r="F8" s="9"/>
      <c r="G8" s="9"/>
      <c r="H8" s="9"/>
      <c r="I8" s="9"/>
      <c r="J8" s="9"/>
      <c r="K8" s="9"/>
      <c r="L8" s="9"/>
      <c r="M8" s="9"/>
      <c r="N8" s="9"/>
      <c r="O8" s="9"/>
      <c r="P8" s="5"/>
    </row>
    <row r="9" spans="1:27" x14ac:dyDescent="0.25">
      <c r="A9" s="27"/>
      <c r="B9" s="62" t="s">
        <v>67</v>
      </c>
      <c r="C9" s="19">
        <f t="shared" ref="C9" si="15">SUM(D9:P9)</f>
        <v>40</v>
      </c>
      <c r="D9" s="1">
        <v>20</v>
      </c>
      <c r="E9" s="9">
        <v>20</v>
      </c>
      <c r="F9" s="9"/>
      <c r="G9" s="9"/>
      <c r="H9" s="9"/>
      <c r="I9" s="9"/>
      <c r="J9" s="9"/>
      <c r="K9" s="9"/>
      <c r="L9" s="9"/>
      <c r="M9" s="9"/>
      <c r="N9" s="9"/>
      <c r="O9" s="9"/>
      <c r="P9" s="5"/>
      <c r="Q9" s="11"/>
    </row>
    <row r="10" spans="1:27" x14ac:dyDescent="0.25">
      <c r="A10" s="27"/>
      <c r="B10" s="62" t="s">
        <v>79</v>
      </c>
      <c r="C10" s="19">
        <f t="shared" si="14"/>
        <v>15</v>
      </c>
      <c r="D10" s="1"/>
      <c r="E10" s="9">
        <v>15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5"/>
    </row>
    <row r="11" spans="1:27" x14ac:dyDescent="0.25">
      <c r="A11" s="27"/>
      <c r="B11" s="62" t="s">
        <v>80</v>
      </c>
      <c r="C11" s="19">
        <f t="shared" si="14"/>
        <v>15</v>
      </c>
      <c r="D11" s="1"/>
      <c r="E11" s="9">
        <v>15</v>
      </c>
      <c r="G11" s="9"/>
      <c r="H11" s="9"/>
      <c r="I11" s="9"/>
      <c r="J11" s="9"/>
      <c r="K11" s="9"/>
      <c r="L11" s="9"/>
      <c r="M11" s="9"/>
      <c r="N11" s="9"/>
      <c r="O11" s="9"/>
      <c r="P11" s="5"/>
    </row>
    <row r="12" spans="1:27" ht="30" x14ac:dyDescent="0.25">
      <c r="A12" s="27"/>
      <c r="B12" s="62" t="s">
        <v>81</v>
      </c>
      <c r="C12" s="19">
        <f t="shared" si="14"/>
        <v>20</v>
      </c>
      <c r="D12" s="1"/>
      <c r="E12" s="9">
        <v>20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5"/>
    </row>
    <row r="13" spans="1:27" x14ac:dyDescent="0.25">
      <c r="A13" s="27"/>
      <c r="B13" s="62" t="s">
        <v>45</v>
      </c>
      <c r="C13" s="19">
        <f t="shared" si="14"/>
        <v>10</v>
      </c>
      <c r="D13" s="1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5"/>
    </row>
    <row r="14" spans="1:27" ht="16.5" thickBot="1" x14ac:dyDescent="0.3">
      <c r="A14" s="70"/>
      <c r="B14" s="71"/>
      <c r="C14" s="72"/>
      <c r="D14" s="7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74"/>
    </row>
    <row r="15" spans="1:27" ht="16.5" thickBot="1" x14ac:dyDescent="0.3">
      <c r="A15" s="28"/>
      <c r="B15" s="64"/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</row>
    <row r="16" spans="1:27" ht="16.5" thickBot="1" x14ac:dyDescent="0.3">
      <c r="A16" s="33">
        <v>2</v>
      </c>
      <c r="B16" s="67" t="s">
        <v>44</v>
      </c>
      <c r="C16" s="47">
        <f t="shared" ref="C16:P16" si="16">SUM(C17:C24)</f>
        <v>600</v>
      </c>
      <c r="D16" s="34">
        <f t="shared" si="16"/>
        <v>95</v>
      </c>
      <c r="E16" s="34">
        <f t="shared" si="16"/>
        <v>140</v>
      </c>
      <c r="F16" s="34">
        <f t="shared" si="16"/>
        <v>235</v>
      </c>
      <c r="G16" s="34">
        <f t="shared" si="16"/>
        <v>130</v>
      </c>
      <c r="H16" s="34">
        <f t="shared" si="16"/>
        <v>0</v>
      </c>
      <c r="I16" s="34">
        <f t="shared" si="16"/>
        <v>0</v>
      </c>
      <c r="J16" s="34">
        <f t="shared" si="16"/>
        <v>0</v>
      </c>
      <c r="K16" s="34">
        <f t="shared" si="16"/>
        <v>0</v>
      </c>
      <c r="L16" s="34">
        <f t="shared" si="16"/>
        <v>0</v>
      </c>
      <c r="M16" s="34">
        <f t="shared" si="16"/>
        <v>0</v>
      </c>
      <c r="N16" s="34">
        <f t="shared" si="16"/>
        <v>0</v>
      </c>
      <c r="O16" s="34">
        <f t="shared" si="16"/>
        <v>0</v>
      </c>
      <c r="P16" s="69">
        <f t="shared" si="16"/>
        <v>0</v>
      </c>
      <c r="Q16">
        <v>600</v>
      </c>
    </row>
    <row r="17" spans="1:17" x14ac:dyDescent="0.25">
      <c r="A17" s="26"/>
      <c r="B17" s="61" t="s">
        <v>43</v>
      </c>
      <c r="C17" s="19">
        <f>SUM(D17:P17)</f>
        <v>50</v>
      </c>
      <c r="D17" s="17">
        <v>30</v>
      </c>
      <c r="E17" s="14">
        <v>20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8" spans="1:17" x14ac:dyDescent="0.25">
      <c r="A18" s="27"/>
      <c r="B18" s="62" t="s">
        <v>7</v>
      </c>
      <c r="C18" s="19">
        <f t="shared" ref="C18:C24" si="17">SUM(D18:P18)</f>
        <v>60</v>
      </c>
      <c r="D18" s="1">
        <v>20</v>
      </c>
      <c r="E18" s="9">
        <v>40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5"/>
    </row>
    <row r="19" spans="1:17" x14ac:dyDescent="0.25">
      <c r="A19" s="27"/>
      <c r="B19" s="62" t="s">
        <v>42</v>
      </c>
      <c r="C19" s="19">
        <f t="shared" si="17"/>
        <v>200</v>
      </c>
      <c r="D19" s="1">
        <v>40</v>
      </c>
      <c r="E19" s="9">
        <v>80</v>
      </c>
      <c r="F19" s="9">
        <v>80</v>
      </c>
      <c r="G19" s="9"/>
      <c r="H19" s="9"/>
      <c r="I19" s="9"/>
      <c r="J19" s="9"/>
      <c r="K19" s="9"/>
      <c r="L19" s="9"/>
      <c r="M19" s="9"/>
      <c r="N19" s="9"/>
      <c r="O19" s="9"/>
      <c r="P19" s="5"/>
    </row>
    <row r="20" spans="1:17" x14ac:dyDescent="0.25">
      <c r="A20" s="27"/>
      <c r="B20" s="62" t="s">
        <v>41</v>
      </c>
      <c r="C20" s="19">
        <f t="shared" si="17"/>
        <v>5</v>
      </c>
      <c r="D20" s="1">
        <v>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5"/>
    </row>
    <row r="21" spans="1:17" x14ac:dyDescent="0.25">
      <c r="A21" s="27"/>
      <c r="B21" s="62" t="s">
        <v>82</v>
      </c>
      <c r="C21" s="19">
        <f t="shared" si="17"/>
        <v>75</v>
      </c>
      <c r="D21" s="1"/>
      <c r="E21" s="9"/>
      <c r="F21" s="9">
        <v>75</v>
      </c>
      <c r="G21" s="9"/>
      <c r="H21" s="9"/>
      <c r="I21" s="9"/>
      <c r="J21" s="9"/>
      <c r="K21" s="9"/>
      <c r="L21" s="9"/>
      <c r="M21" s="9"/>
      <c r="N21" s="9"/>
      <c r="O21" s="9"/>
      <c r="P21" s="5"/>
    </row>
    <row r="22" spans="1:17" x14ac:dyDescent="0.25">
      <c r="A22" s="27"/>
      <c r="B22" s="62" t="s">
        <v>87</v>
      </c>
      <c r="C22" s="19">
        <f>SUM(D22:P22)</f>
        <v>40</v>
      </c>
      <c r="D22" s="1"/>
      <c r="E22" s="9"/>
      <c r="F22" s="9">
        <v>40</v>
      </c>
      <c r="G22" s="9"/>
      <c r="H22" s="9"/>
      <c r="I22" s="9"/>
      <c r="J22" s="9"/>
      <c r="K22" s="9"/>
      <c r="L22" s="9"/>
      <c r="M22" s="9"/>
      <c r="N22" s="9"/>
      <c r="O22" s="9"/>
      <c r="P22" s="5"/>
    </row>
    <row r="23" spans="1:17" ht="45" x14ac:dyDescent="0.25">
      <c r="A23" s="27"/>
      <c r="B23" s="62" t="s">
        <v>89</v>
      </c>
      <c r="C23" s="19">
        <f>SUM(D23:P23)</f>
        <v>40</v>
      </c>
      <c r="D23" s="1"/>
      <c r="E23" s="9"/>
      <c r="F23" s="9">
        <v>40</v>
      </c>
      <c r="G23" s="9"/>
      <c r="H23" s="9"/>
      <c r="I23" s="9"/>
      <c r="J23" s="9"/>
      <c r="K23" s="9"/>
      <c r="L23" s="9"/>
      <c r="M23" s="9"/>
      <c r="N23" s="9"/>
      <c r="O23" s="9"/>
      <c r="P23" s="5"/>
    </row>
    <row r="24" spans="1:17" ht="30" x14ac:dyDescent="0.25">
      <c r="A24" s="27"/>
      <c r="B24" s="62" t="s">
        <v>88</v>
      </c>
      <c r="C24" s="19">
        <f t="shared" si="17"/>
        <v>130</v>
      </c>
      <c r="D24" s="1"/>
      <c r="E24" s="9"/>
      <c r="F24" s="9"/>
      <c r="G24" s="9">
        <v>130</v>
      </c>
      <c r="H24" s="9"/>
      <c r="I24" s="9"/>
      <c r="J24" s="9"/>
      <c r="K24" s="9"/>
      <c r="L24" s="9"/>
      <c r="M24" s="9"/>
      <c r="N24" s="9"/>
      <c r="O24" s="9"/>
      <c r="P24" s="5"/>
    </row>
    <row r="25" spans="1:17" ht="16.5" thickBot="1" x14ac:dyDescent="0.3">
      <c r="A25" s="70"/>
      <c r="B25" s="71"/>
      <c r="C25" s="72"/>
      <c r="D25" s="7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74"/>
    </row>
    <row r="26" spans="1:17" ht="16.5" thickBot="1" x14ac:dyDescent="0.3">
      <c r="A26" s="28"/>
      <c r="B26" s="64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</row>
    <row r="27" spans="1:17" ht="16.5" thickBot="1" x14ac:dyDescent="0.3">
      <c r="A27" s="33">
        <v>3</v>
      </c>
      <c r="B27" s="67" t="s">
        <v>40</v>
      </c>
      <c r="C27" s="47">
        <f>SUM(C28:C31)</f>
        <v>125</v>
      </c>
      <c r="D27" s="34">
        <f>SUM(D28:D31)</f>
        <v>35</v>
      </c>
      <c r="E27" s="34">
        <f t="shared" ref="E27:P27" si="18">SUM(E28:E31)</f>
        <v>75</v>
      </c>
      <c r="F27" s="34">
        <f t="shared" si="18"/>
        <v>15</v>
      </c>
      <c r="G27" s="34">
        <f t="shared" si="18"/>
        <v>0</v>
      </c>
      <c r="H27" s="34">
        <f t="shared" si="18"/>
        <v>0</v>
      </c>
      <c r="I27" s="34">
        <f t="shared" si="18"/>
        <v>0</v>
      </c>
      <c r="J27" s="34">
        <f t="shared" si="18"/>
        <v>0</v>
      </c>
      <c r="K27" s="34">
        <f t="shared" si="18"/>
        <v>0</v>
      </c>
      <c r="L27" s="34">
        <f t="shared" si="18"/>
        <v>0</v>
      </c>
      <c r="M27" s="34">
        <f t="shared" si="18"/>
        <v>0</v>
      </c>
      <c r="N27" s="34">
        <f t="shared" si="18"/>
        <v>0</v>
      </c>
      <c r="O27" s="34">
        <f t="shared" si="18"/>
        <v>0</v>
      </c>
      <c r="P27" s="34">
        <f t="shared" si="18"/>
        <v>0</v>
      </c>
      <c r="Q27">
        <v>125</v>
      </c>
    </row>
    <row r="28" spans="1:17" x14ac:dyDescent="0.25">
      <c r="A28" s="26"/>
      <c r="B28" s="61" t="s">
        <v>39</v>
      </c>
      <c r="C28" s="19">
        <f>SUM(D28:P28)</f>
        <v>55</v>
      </c>
      <c r="D28" s="17">
        <v>10</v>
      </c>
      <c r="E28" s="14">
        <v>30</v>
      </c>
      <c r="F28" s="14">
        <v>15</v>
      </c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1:17" ht="30" x14ac:dyDescent="0.25">
      <c r="A29" s="27"/>
      <c r="B29" s="62" t="s">
        <v>38</v>
      </c>
      <c r="C29" s="19">
        <f t="shared" ref="C29:C31" si="19">SUM(D29:P29)</f>
        <v>30</v>
      </c>
      <c r="D29" s="1">
        <v>10</v>
      </c>
      <c r="E29" s="9">
        <v>20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5"/>
    </row>
    <row r="30" spans="1:17" x14ac:dyDescent="0.25">
      <c r="A30" s="27"/>
      <c r="B30" s="62" t="s">
        <v>37</v>
      </c>
      <c r="C30" s="19">
        <f t="shared" si="19"/>
        <v>30</v>
      </c>
      <c r="D30" s="1">
        <v>15</v>
      </c>
      <c r="E30" s="9">
        <v>15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5"/>
    </row>
    <row r="31" spans="1:17" x14ac:dyDescent="0.25">
      <c r="A31" s="27"/>
      <c r="B31" s="62" t="s">
        <v>36</v>
      </c>
      <c r="C31" s="19">
        <f t="shared" si="19"/>
        <v>10</v>
      </c>
      <c r="D31" s="1"/>
      <c r="E31" s="9">
        <v>10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5"/>
    </row>
    <row r="32" spans="1:17" ht="16.5" thickBot="1" x14ac:dyDescent="0.3">
      <c r="A32" s="27"/>
      <c r="B32" s="63"/>
      <c r="C32" s="20"/>
      <c r="D32" s="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5"/>
    </row>
    <row r="33" spans="1:19" ht="16.5" thickBot="1" x14ac:dyDescent="0.3">
      <c r="A33" s="28"/>
      <c r="B33" s="64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7"/>
    </row>
    <row r="34" spans="1:19" ht="16.5" thickBot="1" x14ac:dyDescent="0.3">
      <c r="A34" s="33">
        <v>4</v>
      </c>
      <c r="B34" s="67" t="s">
        <v>35</v>
      </c>
      <c r="C34" s="47">
        <f>SUM(C35:C38)</f>
        <v>250</v>
      </c>
      <c r="D34" s="34">
        <f>SUM(D35:D38)</f>
        <v>0</v>
      </c>
      <c r="E34" s="34">
        <f t="shared" ref="E34:P34" si="20">SUM(E35:E38)</f>
        <v>0</v>
      </c>
      <c r="F34" s="34">
        <f t="shared" si="20"/>
        <v>140</v>
      </c>
      <c r="G34" s="34">
        <f t="shared" si="20"/>
        <v>85</v>
      </c>
      <c r="H34" s="34">
        <f t="shared" si="20"/>
        <v>25</v>
      </c>
      <c r="I34" s="34">
        <f t="shared" si="20"/>
        <v>0</v>
      </c>
      <c r="J34" s="34">
        <f t="shared" si="20"/>
        <v>0</v>
      </c>
      <c r="K34" s="34">
        <f t="shared" si="20"/>
        <v>0</v>
      </c>
      <c r="L34" s="34">
        <f t="shared" si="20"/>
        <v>0</v>
      </c>
      <c r="M34" s="34">
        <f t="shared" si="20"/>
        <v>0</v>
      </c>
      <c r="N34" s="34">
        <f t="shared" si="20"/>
        <v>0</v>
      </c>
      <c r="O34" s="34">
        <f t="shared" si="20"/>
        <v>0</v>
      </c>
      <c r="P34" s="34">
        <f t="shared" si="20"/>
        <v>0</v>
      </c>
      <c r="Q34">
        <v>350</v>
      </c>
      <c r="R34">
        <v>300</v>
      </c>
      <c r="S34">
        <v>250</v>
      </c>
    </row>
    <row r="35" spans="1:19" ht="30" x14ac:dyDescent="0.25">
      <c r="A35" s="26"/>
      <c r="B35" s="61" t="s">
        <v>34</v>
      </c>
      <c r="C35" s="19">
        <f>SUM(D35:P35)</f>
        <v>150</v>
      </c>
      <c r="D35" s="17"/>
      <c r="E35" s="14"/>
      <c r="F35" s="14">
        <v>140</v>
      </c>
      <c r="G35" s="14">
        <v>10</v>
      </c>
      <c r="H35" s="14"/>
      <c r="I35" s="14"/>
      <c r="J35" s="14"/>
      <c r="K35" s="14"/>
      <c r="L35" s="14"/>
      <c r="M35" s="14"/>
      <c r="N35" s="14"/>
      <c r="O35" s="14"/>
      <c r="P35" s="15"/>
    </row>
    <row r="36" spans="1:19" x14ac:dyDescent="0.25">
      <c r="A36" s="27"/>
      <c r="B36" s="62" t="s">
        <v>33</v>
      </c>
      <c r="C36" s="19">
        <f t="shared" ref="C36:C38" si="21">SUM(D36:P36)</f>
        <v>10</v>
      </c>
      <c r="D36" s="1"/>
      <c r="E36" s="9"/>
      <c r="F36" s="9"/>
      <c r="G36" s="9">
        <v>10</v>
      </c>
      <c r="H36" s="9"/>
      <c r="I36" s="9"/>
      <c r="J36" s="9"/>
      <c r="K36" s="9"/>
      <c r="L36" s="9"/>
      <c r="M36" s="9"/>
      <c r="N36" s="9"/>
      <c r="O36" s="9"/>
      <c r="P36" s="5"/>
    </row>
    <row r="37" spans="1:19" x14ac:dyDescent="0.25">
      <c r="A37" s="27"/>
      <c r="B37" s="62" t="s">
        <v>32</v>
      </c>
      <c r="C37" s="19">
        <f t="shared" si="21"/>
        <v>40</v>
      </c>
      <c r="D37" s="1"/>
      <c r="E37" s="9"/>
      <c r="F37" s="9"/>
      <c r="G37" s="9">
        <v>40</v>
      </c>
      <c r="H37" s="9"/>
      <c r="I37" s="9"/>
      <c r="J37" s="9"/>
      <c r="K37" s="9"/>
      <c r="L37" s="9"/>
      <c r="M37" s="9"/>
      <c r="N37" s="9"/>
      <c r="O37" s="9"/>
      <c r="P37" s="5"/>
    </row>
    <row r="38" spans="1:19" ht="30" x14ac:dyDescent="0.25">
      <c r="A38" s="27"/>
      <c r="B38" s="62" t="s">
        <v>31</v>
      </c>
      <c r="C38" s="19">
        <f t="shared" si="21"/>
        <v>50</v>
      </c>
      <c r="D38" s="1"/>
      <c r="E38" s="9"/>
      <c r="F38" s="9"/>
      <c r="G38" s="9">
        <v>25</v>
      </c>
      <c r="H38" s="9">
        <v>25</v>
      </c>
      <c r="I38" s="9"/>
      <c r="J38" s="9"/>
      <c r="K38" s="9"/>
      <c r="L38" s="9"/>
      <c r="M38" s="9"/>
      <c r="N38" s="9"/>
      <c r="O38" s="9"/>
      <c r="P38" s="5"/>
    </row>
    <row r="39" spans="1:19" ht="16.5" thickBot="1" x14ac:dyDescent="0.3">
      <c r="A39" s="27"/>
      <c r="B39" s="63"/>
      <c r="C39" s="20"/>
      <c r="D39" s="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5"/>
    </row>
    <row r="40" spans="1:19" ht="16.5" thickBot="1" x14ac:dyDescent="0.3">
      <c r="A40" s="28"/>
      <c r="B40" s="64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7"/>
    </row>
    <row r="41" spans="1:19" ht="16.5" thickBot="1" x14ac:dyDescent="0.3">
      <c r="A41" s="33">
        <v>5</v>
      </c>
      <c r="B41" s="67" t="s">
        <v>30</v>
      </c>
      <c r="C41" s="47">
        <f>SUM(C42:C48)</f>
        <v>750</v>
      </c>
      <c r="D41" s="34">
        <f>SUM(D42:D48)</f>
        <v>0</v>
      </c>
      <c r="E41" s="34">
        <f t="shared" ref="E41:P41" si="22">SUM(E42:E48)</f>
        <v>0</v>
      </c>
      <c r="F41" s="34">
        <f t="shared" si="22"/>
        <v>120</v>
      </c>
      <c r="G41" s="34">
        <f t="shared" si="22"/>
        <v>155</v>
      </c>
      <c r="H41" s="34">
        <f t="shared" si="22"/>
        <v>150</v>
      </c>
      <c r="I41" s="34">
        <f t="shared" si="22"/>
        <v>150</v>
      </c>
      <c r="J41" s="34">
        <f t="shared" si="22"/>
        <v>150</v>
      </c>
      <c r="K41" s="34">
        <f t="shared" si="22"/>
        <v>25</v>
      </c>
      <c r="L41" s="34">
        <f t="shared" si="22"/>
        <v>0</v>
      </c>
      <c r="M41" s="34">
        <f t="shared" si="22"/>
        <v>0</v>
      </c>
      <c r="N41" s="34">
        <f t="shared" si="22"/>
        <v>0</v>
      </c>
      <c r="O41" s="34">
        <f t="shared" si="22"/>
        <v>0</v>
      </c>
      <c r="P41" s="34">
        <f t="shared" si="22"/>
        <v>0</v>
      </c>
      <c r="Q41">
        <v>700</v>
      </c>
    </row>
    <row r="42" spans="1:19" x14ac:dyDescent="0.25">
      <c r="A42" s="26"/>
      <c r="B42" s="61" t="s">
        <v>29</v>
      </c>
      <c r="C42" s="19">
        <f>SUM(D42:P42)</f>
        <v>150</v>
      </c>
      <c r="D42" s="1"/>
      <c r="E42" s="9"/>
      <c r="F42" s="14">
        <v>120</v>
      </c>
      <c r="G42" s="14">
        <v>30</v>
      </c>
      <c r="H42" s="14"/>
      <c r="I42" s="14"/>
      <c r="J42" s="14"/>
      <c r="K42" s="14"/>
      <c r="L42" s="14"/>
      <c r="M42" s="14"/>
      <c r="N42" s="14"/>
      <c r="O42" s="14"/>
      <c r="P42" s="15"/>
    </row>
    <row r="43" spans="1:19" x14ac:dyDescent="0.25">
      <c r="A43" s="27"/>
      <c r="B43" s="62" t="s">
        <v>28</v>
      </c>
      <c r="C43" s="19">
        <f t="shared" ref="C43:C48" si="23">SUM(D43:P43)</f>
        <v>50</v>
      </c>
      <c r="D43" s="1"/>
      <c r="E43" s="9"/>
      <c r="F43" s="9"/>
      <c r="G43" s="9">
        <v>50</v>
      </c>
      <c r="H43" s="9"/>
      <c r="I43" s="9"/>
      <c r="J43" s="9"/>
      <c r="K43" s="9"/>
      <c r="L43" s="9"/>
      <c r="M43" s="9"/>
      <c r="N43" s="9"/>
      <c r="O43" s="9"/>
      <c r="P43" s="5"/>
    </row>
    <row r="44" spans="1:19" x14ac:dyDescent="0.25">
      <c r="A44" s="27"/>
      <c r="B44" s="62" t="s">
        <v>83</v>
      </c>
      <c r="C44" s="19">
        <f t="shared" si="23"/>
        <v>150</v>
      </c>
      <c r="D44" s="1"/>
      <c r="E44" s="9"/>
      <c r="F44" s="9"/>
      <c r="G44" s="9">
        <v>75</v>
      </c>
      <c r="H44" s="9">
        <v>75</v>
      </c>
      <c r="I44" s="9"/>
      <c r="J44" s="9"/>
      <c r="K44" s="9"/>
      <c r="L44" s="9"/>
      <c r="M44" s="9"/>
      <c r="N44" s="9"/>
      <c r="O44" s="9"/>
      <c r="P44" s="5"/>
    </row>
    <row r="45" spans="1:19" ht="30" x14ac:dyDescent="0.25">
      <c r="A45" s="27"/>
      <c r="B45" s="62" t="s">
        <v>27</v>
      </c>
      <c r="C45" s="19">
        <f t="shared" si="23"/>
        <v>150</v>
      </c>
      <c r="D45" s="1"/>
      <c r="E45" s="9"/>
      <c r="F45" s="9"/>
      <c r="G45" s="9"/>
      <c r="H45" s="9">
        <v>75</v>
      </c>
      <c r="I45" s="9">
        <v>75</v>
      </c>
      <c r="J45" s="9"/>
      <c r="K45" s="9"/>
      <c r="L45" s="9"/>
      <c r="M45" s="9"/>
      <c r="N45" s="9"/>
      <c r="O45" s="9"/>
      <c r="P45" s="5"/>
    </row>
    <row r="46" spans="1:19" x14ac:dyDescent="0.25">
      <c r="A46" s="27"/>
      <c r="B46" s="62" t="s">
        <v>26</v>
      </c>
      <c r="C46" s="19">
        <f t="shared" si="23"/>
        <v>100</v>
      </c>
      <c r="D46" s="1"/>
      <c r="E46" s="9"/>
      <c r="F46" s="9"/>
      <c r="G46" s="9"/>
      <c r="H46" s="9"/>
      <c r="I46" s="9">
        <v>75</v>
      </c>
      <c r="J46" s="9">
        <v>25</v>
      </c>
      <c r="K46" s="9"/>
      <c r="L46" s="9"/>
      <c r="M46" s="9"/>
      <c r="N46" s="9"/>
      <c r="O46" s="9"/>
      <c r="P46" s="5"/>
    </row>
    <row r="47" spans="1:19" x14ac:dyDescent="0.25">
      <c r="A47" s="27"/>
      <c r="B47" s="62" t="s">
        <v>25</v>
      </c>
      <c r="C47" s="19">
        <f t="shared" si="23"/>
        <v>50</v>
      </c>
      <c r="D47" s="1"/>
      <c r="E47" s="9"/>
      <c r="F47" s="9"/>
      <c r="G47" s="9"/>
      <c r="H47" s="9"/>
      <c r="I47" s="9"/>
      <c r="J47" s="9">
        <v>50</v>
      </c>
      <c r="K47" s="9"/>
      <c r="L47" s="9"/>
      <c r="M47" s="9"/>
      <c r="N47" s="9"/>
      <c r="O47" s="9"/>
      <c r="P47" s="5"/>
    </row>
    <row r="48" spans="1:19" x14ac:dyDescent="0.25">
      <c r="A48" s="27"/>
      <c r="B48" s="62" t="s">
        <v>24</v>
      </c>
      <c r="C48" s="19">
        <f t="shared" si="23"/>
        <v>100</v>
      </c>
      <c r="D48" s="1"/>
      <c r="E48" s="9"/>
      <c r="F48" s="9"/>
      <c r="G48" s="9"/>
      <c r="H48" s="9"/>
      <c r="I48" s="9"/>
      <c r="J48" s="9">
        <v>75</v>
      </c>
      <c r="K48" s="9">
        <v>25</v>
      </c>
      <c r="L48" s="9"/>
      <c r="M48" s="9"/>
      <c r="N48" s="9"/>
      <c r="O48" s="9"/>
      <c r="P48" s="5"/>
    </row>
    <row r="49" spans="1:18" ht="16.5" thickBot="1" x14ac:dyDescent="0.3">
      <c r="A49" s="27"/>
      <c r="B49" s="75"/>
      <c r="C49" s="72"/>
      <c r="D49" s="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5"/>
    </row>
    <row r="50" spans="1:18" ht="16.5" thickBot="1" x14ac:dyDescent="0.3">
      <c r="A50" s="28"/>
      <c r="B50" s="64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7"/>
    </row>
    <row r="51" spans="1:18" ht="16.5" thickBot="1" x14ac:dyDescent="0.3">
      <c r="A51" s="33">
        <v>6</v>
      </c>
      <c r="B51" s="67" t="s">
        <v>23</v>
      </c>
      <c r="C51" s="47">
        <f>SUM(C52:C55)</f>
        <v>300</v>
      </c>
      <c r="D51" s="34">
        <f>SUM(D52:D55)</f>
        <v>0</v>
      </c>
      <c r="E51" s="34">
        <f t="shared" ref="E51:P51" si="24">SUM(E52:E55)</f>
        <v>0</v>
      </c>
      <c r="F51" s="34">
        <f t="shared" si="24"/>
        <v>30</v>
      </c>
      <c r="G51" s="34">
        <f t="shared" si="24"/>
        <v>150</v>
      </c>
      <c r="H51" s="34">
        <f t="shared" si="24"/>
        <v>30</v>
      </c>
      <c r="I51" s="34">
        <f t="shared" si="24"/>
        <v>50</v>
      </c>
      <c r="J51" s="34">
        <f t="shared" si="24"/>
        <v>40</v>
      </c>
      <c r="K51" s="34">
        <f t="shared" si="24"/>
        <v>0</v>
      </c>
      <c r="L51" s="34">
        <f t="shared" si="24"/>
        <v>0</v>
      </c>
      <c r="M51" s="34">
        <f t="shared" si="24"/>
        <v>0</v>
      </c>
      <c r="N51" s="34">
        <f t="shared" si="24"/>
        <v>0</v>
      </c>
      <c r="O51" s="34">
        <f t="shared" si="24"/>
        <v>0</v>
      </c>
      <c r="P51" s="34">
        <f t="shared" si="24"/>
        <v>0</v>
      </c>
      <c r="Q51">
        <v>250</v>
      </c>
      <c r="R51">
        <v>300</v>
      </c>
    </row>
    <row r="52" spans="1:18" ht="30" x14ac:dyDescent="0.25">
      <c r="A52" s="26"/>
      <c r="B52" s="61" t="s">
        <v>22</v>
      </c>
      <c r="C52" s="19">
        <f>SUM(D52:P52)</f>
        <v>200</v>
      </c>
      <c r="D52" s="17"/>
      <c r="E52" s="14"/>
      <c r="F52" s="14">
        <v>30</v>
      </c>
      <c r="G52" s="14">
        <v>150</v>
      </c>
      <c r="H52" s="14">
        <v>20</v>
      </c>
      <c r="I52" s="14"/>
      <c r="J52" s="14"/>
      <c r="K52" s="14"/>
      <c r="L52" s="14"/>
      <c r="M52" s="14"/>
      <c r="N52" s="14"/>
      <c r="O52" s="14"/>
      <c r="P52" s="15"/>
    </row>
    <row r="53" spans="1:18" x14ac:dyDescent="0.25">
      <c r="A53" s="27"/>
      <c r="B53" s="62" t="s">
        <v>21</v>
      </c>
      <c r="C53" s="19">
        <f t="shared" ref="C53:C55" si="25">SUM(D53:P53)</f>
        <v>10</v>
      </c>
      <c r="D53" s="1"/>
      <c r="E53" s="9"/>
      <c r="F53" s="9"/>
      <c r="G53" s="9"/>
      <c r="H53" s="9">
        <v>10</v>
      </c>
      <c r="I53" s="9"/>
      <c r="J53" s="9"/>
      <c r="K53" s="9"/>
      <c r="L53" s="9"/>
      <c r="M53" s="9"/>
      <c r="N53" s="9"/>
      <c r="O53" s="9"/>
      <c r="P53" s="5"/>
    </row>
    <row r="54" spans="1:18" ht="30" x14ac:dyDescent="0.25">
      <c r="A54" s="27"/>
      <c r="B54" s="62" t="s">
        <v>20</v>
      </c>
      <c r="C54" s="19">
        <f t="shared" si="25"/>
        <v>50</v>
      </c>
      <c r="D54" s="1"/>
      <c r="E54" s="9"/>
      <c r="F54" s="9"/>
      <c r="G54" s="9"/>
      <c r="H54" s="9"/>
      <c r="I54" s="9">
        <v>50</v>
      </c>
      <c r="J54" s="9"/>
      <c r="K54" s="9"/>
      <c r="L54" s="9"/>
      <c r="M54" s="9"/>
      <c r="N54" s="9"/>
      <c r="O54" s="9"/>
      <c r="P54" s="5"/>
    </row>
    <row r="55" spans="1:18" x14ac:dyDescent="0.25">
      <c r="A55" s="27"/>
      <c r="B55" s="62" t="s">
        <v>16</v>
      </c>
      <c r="C55" s="19">
        <f t="shared" si="25"/>
        <v>40</v>
      </c>
      <c r="D55" s="1"/>
      <c r="E55" s="9"/>
      <c r="F55" s="9"/>
      <c r="G55" s="9"/>
      <c r="H55" s="9"/>
      <c r="I55" s="9"/>
      <c r="J55" s="9">
        <v>40</v>
      </c>
      <c r="K55" s="9"/>
      <c r="L55" s="9"/>
      <c r="M55" s="9"/>
      <c r="N55" s="9"/>
      <c r="O55" s="9"/>
      <c r="P55" s="5"/>
    </row>
    <row r="56" spans="1:18" ht="16.5" thickBot="1" x14ac:dyDescent="0.3">
      <c r="A56" s="27"/>
      <c r="B56" s="63"/>
      <c r="C56" s="20"/>
      <c r="D56" s="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5"/>
    </row>
    <row r="57" spans="1:18" ht="16.5" thickBot="1" x14ac:dyDescent="0.3">
      <c r="A57" s="28"/>
      <c r="B57" s="64"/>
      <c r="C57" s="1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7"/>
    </row>
    <row r="58" spans="1:18" ht="16.5" thickBot="1" x14ac:dyDescent="0.3">
      <c r="A58" s="33">
        <v>7</v>
      </c>
      <c r="B58" s="67" t="s">
        <v>19</v>
      </c>
      <c r="C58" s="47">
        <f>SUM(C59:C61)</f>
        <v>110</v>
      </c>
      <c r="D58" s="34">
        <f>SUM(D59:D61)</f>
        <v>0</v>
      </c>
      <c r="E58" s="34">
        <f t="shared" ref="E58:P58" si="26">SUM(E59:E61)</f>
        <v>0</v>
      </c>
      <c r="F58" s="34">
        <f t="shared" si="26"/>
        <v>0</v>
      </c>
      <c r="G58" s="34">
        <f t="shared" si="26"/>
        <v>0</v>
      </c>
      <c r="H58" s="34">
        <f t="shared" si="26"/>
        <v>0</v>
      </c>
      <c r="I58" s="34">
        <f t="shared" si="26"/>
        <v>0</v>
      </c>
      <c r="J58" s="34">
        <f t="shared" si="26"/>
        <v>10</v>
      </c>
      <c r="K58" s="34">
        <f t="shared" si="26"/>
        <v>45</v>
      </c>
      <c r="L58" s="34">
        <f t="shared" si="26"/>
        <v>55</v>
      </c>
      <c r="M58" s="34">
        <f t="shared" si="26"/>
        <v>0</v>
      </c>
      <c r="N58" s="34">
        <f t="shared" si="26"/>
        <v>0</v>
      </c>
      <c r="O58" s="34">
        <f t="shared" si="26"/>
        <v>0</v>
      </c>
      <c r="P58" s="34">
        <f t="shared" si="26"/>
        <v>0</v>
      </c>
      <c r="Q58">
        <v>60</v>
      </c>
      <c r="R58">
        <v>110</v>
      </c>
    </row>
    <row r="59" spans="1:18" x14ac:dyDescent="0.25">
      <c r="A59" s="26"/>
      <c r="B59" s="61" t="s">
        <v>18</v>
      </c>
      <c r="C59" s="19">
        <v>10</v>
      </c>
      <c r="D59" s="17"/>
      <c r="E59" s="14"/>
      <c r="F59" s="14"/>
      <c r="G59" s="14"/>
      <c r="H59" s="14"/>
      <c r="I59" s="14"/>
      <c r="J59" s="14">
        <v>10</v>
      </c>
      <c r="K59" s="14"/>
      <c r="L59" s="14"/>
      <c r="M59" s="14"/>
      <c r="N59" s="14"/>
      <c r="O59" s="14"/>
      <c r="P59" s="15"/>
    </row>
    <row r="60" spans="1:18" x14ac:dyDescent="0.25">
      <c r="A60" s="27"/>
      <c r="B60" s="62" t="s">
        <v>17</v>
      </c>
      <c r="C60" s="20">
        <v>45</v>
      </c>
      <c r="D60" s="1"/>
      <c r="E60" s="9"/>
      <c r="F60" s="9"/>
      <c r="G60" s="9"/>
      <c r="H60" s="9"/>
      <c r="I60" s="9"/>
      <c r="J60" s="9"/>
      <c r="K60" s="9">
        <v>45</v>
      </c>
      <c r="L60" s="9"/>
      <c r="M60" s="9"/>
      <c r="N60" s="9"/>
      <c r="O60" s="9"/>
      <c r="P60" s="5"/>
    </row>
    <row r="61" spans="1:18" x14ac:dyDescent="0.25">
      <c r="A61" s="27"/>
      <c r="B61" s="62" t="s">
        <v>16</v>
      </c>
      <c r="C61" s="20">
        <v>55</v>
      </c>
      <c r="D61" s="1"/>
      <c r="E61" s="9"/>
      <c r="F61" s="9"/>
      <c r="G61" s="9"/>
      <c r="H61" s="9"/>
      <c r="I61" s="9"/>
      <c r="J61" s="9"/>
      <c r="K61" s="9"/>
      <c r="L61" s="9">
        <v>55</v>
      </c>
      <c r="M61" s="9"/>
      <c r="N61" s="9"/>
      <c r="O61" s="9"/>
      <c r="P61" s="5"/>
    </row>
    <row r="62" spans="1:18" ht="16.5" thickBot="1" x14ac:dyDescent="0.3">
      <c r="A62" s="27"/>
      <c r="B62" s="63"/>
      <c r="C62" s="20"/>
      <c r="D62" s="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5"/>
    </row>
    <row r="63" spans="1:18" ht="16.5" thickBot="1" x14ac:dyDescent="0.3">
      <c r="A63" s="28"/>
      <c r="B63" s="64"/>
      <c r="C63" s="1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7"/>
    </row>
    <row r="64" spans="1:18" ht="16.5" thickBot="1" x14ac:dyDescent="0.3">
      <c r="A64" s="33">
        <v>8</v>
      </c>
      <c r="B64" s="67" t="s">
        <v>15</v>
      </c>
      <c r="C64" s="47">
        <f>SUM(C65:C72)</f>
        <v>400</v>
      </c>
      <c r="D64" s="36">
        <f>SUM(D65:D72)</f>
        <v>40</v>
      </c>
      <c r="E64" s="36">
        <f t="shared" ref="E64:P64" si="27">SUM(E65:E72)</f>
        <v>60</v>
      </c>
      <c r="F64" s="36">
        <f t="shared" si="27"/>
        <v>65</v>
      </c>
      <c r="G64" s="36">
        <f t="shared" si="27"/>
        <v>45</v>
      </c>
      <c r="H64" s="36">
        <f t="shared" si="27"/>
        <v>45</v>
      </c>
      <c r="I64" s="36">
        <f t="shared" si="27"/>
        <v>40</v>
      </c>
      <c r="J64" s="36">
        <f t="shared" si="27"/>
        <v>60</v>
      </c>
      <c r="K64" s="36">
        <f t="shared" si="27"/>
        <v>45</v>
      </c>
      <c r="L64" s="36">
        <f t="shared" si="27"/>
        <v>0</v>
      </c>
      <c r="M64" s="36">
        <f t="shared" si="27"/>
        <v>0</v>
      </c>
      <c r="N64" s="36">
        <f t="shared" si="27"/>
        <v>0</v>
      </c>
      <c r="O64" s="36">
        <f t="shared" si="27"/>
        <v>0</v>
      </c>
      <c r="P64" s="36">
        <f t="shared" si="27"/>
        <v>0</v>
      </c>
      <c r="Q64" s="11">
        <f>SUM(D64:P64)</f>
        <v>400</v>
      </c>
    </row>
    <row r="65" spans="1:17" ht="30" x14ac:dyDescent="0.25">
      <c r="A65" s="26"/>
      <c r="B65" s="62" t="s">
        <v>64</v>
      </c>
      <c r="C65" s="19">
        <f>SUM(D65:P65)</f>
        <v>20</v>
      </c>
      <c r="D65" s="17"/>
      <c r="E65" s="14"/>
      <c r="F65" s="14">
        <v>20</v>
      </c>
      <c r="G65" s="14"/>
      <c r="H65" s="14"/>
      <c r="I65" s="14"/>
      <c r="J65" s="14"/>
      <c r="K65" s="14"/>
      <c r="L65" s="14"/>
      <c r="M65" s="14"/>
      <c r="N65" s="14"/>
      <c r="O65" s="14"/>
      <c r="P65" s="15"/>
      <c r="Q65" s="11"/>
    </row>
    <row r="66" spans="1:17" x14ac:dyDescent="0.25">
      <c r="A66" s="27"/>
      <c r="B66" s="62" t="s">
        <v>65</v>
      </c>
      <c r="C66" s="19">
        <f t="shared" ref="C66:C72" si="28">SUM(D66:P66)</f>
        <v>100</v>
      </c>
      <c r="D66" s="1">
        <v>40</v>
      </c>
      <c r="E66" s="9">
        <v>60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5"/>
      <c r="Q66" s="11"/>
    </row>
    <row r="67" spans="1:17" ht="30" x14ac:dyDescent="0.25">
      <c r="A67" s="29"/>
      <c r="B67" s="62" t="s">
        <v>66</v>
      </c>
      <c r="C67" s="19">
        <f t="shared" si="28"/>
        <v>15</v>
      </c>
      <c r="D67" s="18"/>
      <c r="E67" s="10"/>
      <c r="F67" s="10">
        <v>15</v>
      </c>
      <c r="G67" s="10"/>
      <c r="H67" s="10"/>
      <c r="I67" s="10"/>
      <c r="J67" s="10"/>
      <c r="K67" s="10"/>
      <c r="L67" s="10"/>
      <c r="M67" s="10"/>
      <c r="N67" s="10"/>
      <c r="O67" s="10"/>
      <c r="P67" s="16"/>
      <c r="Q67" s="11"/>
    </row>
    <row r="68" spans="1:17" x14ac:dyDescent="0.25">
      <c r="A68" s="27"/>
      <c r="B68" s="62" t="s">
        <v>67</v>
      </c>
      <c r="C68" s="19">
        <f t="shared" si="28"/>
        <v>90</v>
      </c>
      <c r="D68" s="1"/>
      <c r="E68" s="9"/>
      <c r="F68" s="9">
        <v>30</v>
      </c>
      <c r="G68" s="9">
        <v>30</v>
      </c>
      <c r="H68" s="9">
        <v>30</v>
      </c>
      <c r="I68" s="9"/>
      <c r="J68" s="9"/>
      <c r="K68" s="9"/>
      <c r="L68" s="9"/>
      <c r="M68" s="9"/>
      <c r="N68" s="9"/>
      <c r="O68" s="9"/>
      <c r="P68" s="5"/>
      <c r="Q68" s="11"/>
    </row>
    <row r="69" spans="1:17" ht="30" x14ac:dyDescent="0.25">
      <c r="A69" s="27"/>
      <c r="B69" s="62" t="s">
        <v>68</v>
      </c>
      <c r="C69" s="19">
        <f t="shared" si="28"/>
        <v>30</v>
      </c>
      <c r="D69" s="1"/>
      <c r="E69" s="9"/>
      <c r="F69" s="9"/>
      <c r="G69" s="9">
        <v>15</v>
      </c>
      <c r="H69" s="9">
        <v>15</v>
      </c>
      <c r="I69" s="9"/>
      <c r="J69" s="9"/>
      <c r="K69" s="9"/>
      <c r="L69" s="9"/>
      <c r="M69" s="9"/>
      <c r="N69" s="9"/>
      <c r="O69" s="9"/>
      <c r="P69" s="5"/>
      <c r="Q69" s="11"/>
    </row>
    <row r="70" spans="1:17" ht="30" x14ac:dyDescent="0.25">
      <c r="A70" s="27"/>
      <c r="B70" s="62" t="s">
        <v>69</v>
      </c>
      <c r="C70" s="19">
        <f t="shared" si="28"/>
        <v>80</v>
      </c>
      <c r="D70" s="1"/>
      <c r="E70" s="9"/>
      <c r="F70" s="9"/>
      <c r="G70" s="9"/>
      <c r="H70" s="9"/>
      <c r="I70" s="9">
        <v>40</v>
      </c>
      <c r="J70" s="9">
        <v>40</v>
      </c>
      <c r="K70" s="9"/>
      <c r="L70" s="9"/>
      <c r="M70" s="9"/>
      <c r="N70" s="9"/>
      <c r="O70" s="9"/>
      <c r="P70" s="5"/>
      <c r="Q70" s="11"/>
    </row>
    <row r="71" spans="1:17" x14ac:dyDescent="0.25">
      <c r="A71" s="29"/>
      <c r="B71" s="62" t="s">
        <v>70</v>
      </c>
      <c r="C71" s="19">
        <f t="shared" si="28"/>
        <v>50</v>
      </c>
      <c r="D71" s="18"/>
      <c r="E71" s="10"/>
      <c r="F71" s="10"/>
      <c r="G71" s="10"/>
      <c r="H71" s="10"/>
      <c r="I71" s="10"/>
      <c r="J71" s="10">
        <v>20</v>
      </c>
      <c r="K71" s="10">
        <v>30</v>
      </c>
      <c r="L71" s="10"/>
      <c r="M71" s="10"/>
      <c r="N71" s="10"/>
      <c r="O71" s="10"/>
      <c r="P71" s="16"/>
      <c r="Q71" s="11"/>
    </row>
    <row r="72" spans="1:17" x14ac:dyDescent="0.25">
      <c r="A72" s="29"/>
      <c r="B72" s="62" t="s">
        <v>10</v>
      </c>
      <c r="C72" s="19">
        <f t="shared" si="28"/>
        <v>15</v>
      </c>
      <c r="D72" s="18"/>
      <c r="E72" s="10"/>
      <c r="F72" s="10"/>
      <c r="G72" s="10"/>
      <c r="H72" s="10"/>
      <c r="I72" s="10"/>
      <c r="J72" s="10"/>
      <c r="K72" s="10">
        <v>15</v>
      </c>
      <c r="L72" s="10"/>
      <c r="M72" s="10"/>
      <c r="N72" s="10"/>
      <c r="O72" s="10"/>
      <c r="P72" s="16"/>
      <c r="Q72" s="11"/>
    </row>
    <row r="73" spans="1:17" ht="15.75" thickBot="1" x14ac:dyDescent="0.3">
      <c r="A73" s="27"/>
      <c r="B73" s="62"/>
      <c r="C73" s="20"/>
      <c r="D73" s="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5"/>
      <c r="Q73" s="11"/>
    </row>
    <row r="74" spans="1:17" ht="16.5" thickBot="1" x14ac:dyDescent="0.3">
      <c r="A74" s="28"/>
      <c r="B74" s="64"/>
      <c r="C74" s="1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7"/>
      <c r="Q74" s="11"/>
    </row>
    <row r="75" spans="1:17" ht="16.5" thickBot="1" x14ac:dyDescent="0.3">
      <c r="A75" s="33">
        <v>9</v>
      </c>
      <c r="B75" s="67" t="s">
        <v>14</v>
      </c>
      <c r="C75" s="47">
        <f>SUM(C76:C82)</f>
        <v>700</v>
      </c>
      <c r="D75" s="34">
        <f>SUM(D76:D82)</f>
        <v>80</v>
      </c>
      <c r="E75" s="34">
        <f t="shared" ref="E75:P75" si="29">SUM(E76:E82)</f>
        <v>100</v>
      </c>
      <c r="F75" s="34">
        <f t="shared" si="29"/>
        <v>140</v>
      </c>
      <c r="G75" s="34">
        <f t="shared" si="29"/>
        <v>70</v>
      </c>
      <c r="H75" s="34">
        <f t="shared" si="29"/>
        <v>80</v>
      </c>
      <c r="I75" s="34">
        <f t="shared" si="29"/>
        <v>50</v>
      </c>
      <c r="J75" s="34">
        <f t="shared" si="29"/>
        <v>110</v>
      </c>
      <c r="K75" s="34">
        <f t="shared" si="29"/>
        <v>70</v>
      </c>
      <c r="L75" s="34">
        <f t="shared" si="29"/>
        <v>0</v>
      </c>
      <c r="M75" s="34">
        <f t="shared" si="29"/>
        <v>0</v>
      </c>
      <c r="N75" s="34">
        <f t="shared" si="29"/>
        <v>0</v>
      </c>
      <c r="O75" s="34">
        <f t="shared" si="29"/>
        <v>0</v>
      </c>
      <c r="P75" s="34">
        <f t="shared" si="29"/>
        <v>0</v>
      </c>
      <c r="Q75" s="11">
        <f t="shared" ref="Q75:Q92" si="30">SUM(D75:P75)</f>
        <v>700</v>
      </c>
    </row>
    <row r="76" spans="1:17" ht="30" x14ac:dyDescent="0.25">
      <c r="A76" s="26"/>
      <c r="B76" s="62" t="s">
        <v>71</v>
      </c>
      <c r="C76" s="19">
        <f>SUM(D76:P76)</f>
        <v>150</v>
      </c>
      <c r="D76" s="3">
        <v>40</v>
      </c>
      <c r="E76" s="76">
        <v>50</v>
      </c>
      <c r="F76" s="76">
        <v>60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11"/>
    </row>
    <row r="77" spans="1:17" x14ac:dyDescent="0.25">
      <c r="A77" s="27"/>
      <c r="B77" s="62" t="s">
        <v>72</v>
      </c>
      <c r="C77" s="19">
        <f t="shared" ref="C77:C82" si="31">SUM(D77:P77)</f>
        <v>70</v>
      </c>
      <c r="D77" s="4"/>
      <c r="E77" s="9"/>
      <c r="F77" s="9">
        <v>10</v>
      </c>
      <c r="G77" s="9">
        <v>40</v>
      </c>
      <c r="H77" s="9">
        <v>20</v>
      </c>
      <c r="I77" s="9"/>
      <c r="J77" s="9"/>
      <c r="K77" s="9"/>
      <c r="L77" s="9"/>
      <c r="M77" s="9"/>
      <c r="N77" s="9"/>
      <c r="O77" s="9"/>
      <c r="P77" s="5"/>
      <c r="Q77" s="11"/>
    </row>
    <row r="78" spans="1:17" ht="30" x14ac:dyDescent="0.25">
      <c r="A78" s="29"/>
      <c r="B78" s="62" t="s">
        <v>73</v>
      </c>
      <c r="C78" s="19">
        <f t="shared" si="31"/>
        <v>120</v>
      </c>
      <c r="D78" s="78"/>
      <c r="E78" s="10">
        <v>10</v>
      </c>
      <c r="F78" s="10">
        <v>30</v>
      </c>
      <c r="G78" s="10">
        <v>30</v>
      </c>
      <c r="H78" s="10">
        <v>50</v>
      </c>
      <c r="I78" s="10"/>
      <c r="J78" s="10"/>
      <c r="K78" s="10"/>
      <c r="L78" s="10"/>
      <c r="M78" s="10"/>
      <c r="N78" s="10"/>
      <c r="O78" s="10"/>
      <c r="P78" s="16"/>
      <c r="Q78" s="11"/>
    </row>
    <row r="79" spans="1:17" x14ac:dyDescent="0.25">
      <c r="A79" s="29"/>
      <c r="B79" s="62" t="s">
        <v>74</v>
      </c>
      <c r="C79" s="19">
        <f t="shared" si="31"/>
        <v>100</v>
      </c>
      <c r="D79" s="78"/>
      <c r="E79" s="10"/>
      <c r="F79" s="10"/>
      <c r="G79" s="10"/>
      <c r="H79" s="10"/>
      <c r="I79" s="10"/>
      <c r="J79" s="10">
        <v>50</v>
      </c>
      <c r="K79" s="10">
        <v>50</v>
      </c>
      <c r="L79" s="10"/>
      <c r="M79" s="10"/>
      <c r="N79" s="10"/>
      <c r="O79" s="10"/>
      <c r="P79" s="16"/>
      <c r="Q79" s="11"/>
    </row>
    <row r="80" spans="1:17" x14ac:dyDescent="0.25">
      <c r="A80" s="26"/>
      <c r="B80" s="62" t="s">
        <v>75</v>
      </c>
      <c r="C80" s="19">
        <f t="shared" si="31"/>
        <v>120</v>
      </c>
      <c r="D80" s="78">
        <v>40</v>
      </c>
      <c r="E80" s="10">
        <v>40</v>
      </c>
      <c r="F80" s="10">
        <v>40</v>
      </c>
      <c r="G80" s="10"/>
      <c r="H80" s="10"/>
      <c r="I80" s="10"/>
      <c r="J80" s="10"/>
      <c r="K80" s="10"/>
      <c r="L80" s="10"/>
      <c r="M80" s="10"/>
      <c r="N80" s="10"/>
      <c r="O80" s="10"/>
      <c r="P80" s="16"/>
      <c r="Q80" s="11"/>
    </row>
    <row r="81" spans="1:17" x14ac:dyDescent="0.25">
      <c r="A81" s="27"/>
      <c r="B81" s="62" t="s">
        <v>76</v>
      </c>
      <c r="C81" s="19">
        <f t="shared" si="31"/>
        <v>100</v>
      </c>
      <c r="D81" s="4"/>
      <c r="E81" s="9"/>
      <c r="F81" s="9"/>
      <c r="G81" s="9"/>
      <c r="H81" s="9">
        <v>10</v>
      </c>
      <c r="I81" s="9">
        <v>50</v>
      </c>
      <c r="J81" s="9">
        <v>40</v>
      </c>
      <c r="K81" s="9"/>
      <c r="L81" s="9"/>
      <c r="M81" s="9"/>
      <c r="N81" s="9"/>
      <c r="O81" s="9"/>
      <c r="P81" s="5"/>
      <c r="Q81" s="11"/>
    </row>
    <row r="82" spans="1:17" x14ac:dyDescent="0.25">
      <c r="A82" s="29"/>
      <c r="B82" s="62" t="s">
        <v>77</v>
      </c>
      <c r="C82" s="19">
        <f t="shared" si="31"/>
        <v>40</v>
      </c>
      <c r="D82" s="78"/>
      <c r="E82" s="10"/>
      <c r="F82" s="10"/>
      <c r="G82" s="10"/>
      <c r="H82" s="10"/>
      <c r="I82" s="10"/>
      <c r="J82" s="10">
        <v>20</v>
      </c>
      <c r="K82" s="10">
        <v>20</v>
      </c>
      <c r="L82" s="10"/>
      <c r="M82" s="10"/>
      <c r="N82" s="10"/>
      <c r="O82" s="10"/>
      <c r="P82" s="16"/>
      <c r="Q82" s="11"/>
    </row>
    <row r="83" spans="1:17" ht="15.75" thickBot="1" x14ac:dyDescent="0.3">
      <c r="A83" s="27"/>
      <c r="B83" s="62"/>
      <c r="C83" s="20"/>
      <c r="D83" s="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74"/>
      <c r="Q83" s="11"/>
    </row>
    <row r="84" spans="1:17" ht="16.5" thickBot="1" x14ac:dyDescent="0.3">
      <c r="A84" s="28"/>
      <c r="B84" s="64"/>
      <c r="C84" s="1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7"/>
      <c r="Q84" s="11"/>
    </row>
    <row r="85" spans="1:17" ht="16.5" thickBot="1" x14ac:dyDescent="0.3">
      <c r="A85" s="33">
        <v>10</v>
      </c>
      <c r="B85" s="67" t="s">
        <v>13</v>
      </c>
      <c r="C85" s="47">
        <f t="shared" ref="C85:P85" si="32">SUM(C86:C89)</f>
        <v>150</v>
      </c>
      <c r="D85" s="34">
        <f t="shared" si="32"/>
        <v>0</v>
      </c>
      <c r="E85" s="34">
        <f t="shared" si="32"/>
        <v>0</v>
      </c>
      <c r="F85" s="34">
        <f t="shared" si="32"/>
        <v>0</v>
      </c>
      <c r="G85" s="34">
        <f t="shared" si="32"/>
        <v>0</v>
      </c>
      <c r="H85" s="34">
        <f t="shared" si="32"/>
        <v>0</v>
      </c>
      <c r="I85" s="34">
        <f t="shared" si="32"/>
        <v>0</v>
      </c>
      <c r="J85" s="34">
        <f t="shared" si="32"/>
        <v>0</v>
      </c>
      <c r="K85" s="34">
        <f t="shared" si="32"/>
        <v>0</v>
      </c>
      <c r="L85" s="34">
        <f t="shared" si="32"/>
        <v>40</v>
      </c>
      <c r="M85" s="34">
        <f t="shared" si="32"/>
        <v>70</v>
      </c>
      <c r="N85" s="34">
        <f t="shared" si="32"/>
        <v>40</v>
      </c>
      <c r="O85" s="34">
        <f t="shared" si="32"/>
        <v>0</v>
      </c>
      <c r="P85" s="34">
        <f t="shared" si="32"/>
        <v>0</v>
      </c>
      <c r="Q85" s="11">
        <f t="shared" si="30"/>
        <v>150</v>
      </c>
    </row>
    <row r="86" spans="1:17" x14ac:dyDescent="0.25">
      <c r="A86" s="26"/>
      <c r="B86" s="62" t="s">
        <v>78</v>
      </c>
      <c r="C86" s="19">
        <f>SUM(D86:P86)</f>
        <v>40</v>
      </c>
      <c r="D86" s="17"/>
      <c r="E86" s="14"/>
      <c r="F86" s="14"/>
      <c r="G86" s="14"/>
      <c r="H86" s="14"/>
      <c r="I86" s="14"/>
      <c r="J86" s="14"/>
      <c r="K86" s="14"/>
      <c r="L86" s="14">
        <v>40</v>
      </c>
      <c r="M86" s="14"/>
      <c r="N86" s="14"/>
      <c r="O86" s="14"/>
      <c r="P86" s="15"/>
      <c r="Q86" s="11"/>
    </row>
    <row r="87" spans="1:17" x14ac:dyDescent="0.25">
      <c r="A87" s="27"/>
      <c r="B87" s="62" t="s">
        <v>12</v>
      </c>
      <c r="C87" s="19">
        <f t="shared" ref="C87:C89" si="33">SUM(D87:P87)</f>
        <v>40</v>
      </c>
      <c r="D87" s="1"/>
      <c r="E87" s="9"/>
      <c r="F87" s="9"/>
      <c r="G87" s="9"/>
      <c r="H87" s="9"/>
      <c r="I87" s="9"/>
      <c r="J87" s="9"/>
      <c r="K87" s="9"/>
      <c r="L87" s="9"/>
      <c r="M87" s="9">
        <v>40</v>
      </c>
      <c r="N87" s="9"/>
      <c r="O87" s="9"/>
      <c r="P87" s="5"/>
      <c r="Q87" s="11"/>
    </row>
    <row r="88" spans="1:17" x14ac:dyDescent="0.25">
      <c r="A88" s="29"/>
      <c r="B88" s="62" t="s">
        <v>11</v>
      </c>
      <c r="C88" s="19">
        <f t="shared" si="33"/>
        <v>30</v>
      </c>
      <c r="D88" s="18"/>
      <c r="E88" s="10"/>
      <c r="F88" s="10"/>
      <c r="G88" s="10"/>
      <c r="H88" s="10"/>
      <c r="I88" s="10"/>
      <c r="J88" s="10"/>
      <c r="K88" s="10"/>
      <c r="L88" s="10"/>
      <c r="M88" s="10">
        <v>30</v>
      </c>
      <c r="N88" s="10"/>
      <c r="O88" s="10"/>
      <c r="P88" s="16"/>
      <c r="Q88" s="11"/>
    </row>
    <row r="89" spans="1:17" x14ac:dyDescent="0.25">
      <c r="A89" s="29"/>
      <c r="B89" s="62" t="s">
        <v>10</v>
      </c>
      <c r="C89" s="19">
        <f t="shared" si="33"/>
        <v>40</v>
      </c>
      <c r="D89" s="18"/>
      <c r="E89" s="10"/>
      <c r="F89" s="10"/>
      <c r="G89" s="10"/>
      <c r="H89" s="10"/>
      <c r="I89" s="10"/>
      <c r="J89" s="10"/>
      <c r="K89" s="10"/>
      <c r="L89" s="10"/>
      <c r="M89" s="10"/>
      <c r="N89" s="10">
        <v>40</v>
      </c>
      <c r="O89" s="10"/>
      <c r="P89" s="16"/>
      <c r="Q89" s="11"/>
    </row>
    <row r="90" spans="1:17" ht="15.75" thickBot="1" x14ac:dyDescent="0.3">
      <c r="A90" s="29"/>
      <c r="B90" s="62"/>
      <c r="C90" s="21"/>
      <c r="D90" s="18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6"/>
      <c r="Q90" s="11"/>
    </row>
    <row r="91" spans="1:17" ht="16.5" thickBot="1" x14ac:dyDescent="0.3">
      <c r="A91" s="28"/>
      <c r="B91" s="64"/>
      <c r="C91" s="1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7"/>
      <c r="Q91" s="11"/>
    </row>
    <row r="92" spans="1:17" ht="16.5" thickBot="1" x14ac:dyDescent="0.3">
      <c r="A92" s="37">
        <v>11</v>
      </c>
      <c r="B92" s="68" t="s">
        <v>9</v>
      </c>
      <c r="C92" s="47">
        <f>SUM(C93:C95)</f>
        <v>250</v>
      </c>
      <c r="D92" s="38">
        <f>SUM(D93:D95)</f>
        <v>0</v>
      </c>
      <c r="E92" s="38">
        <f t="shared" ref="E92:P92" si="34">SUM(E93:E95)</f>
        <v>0</v>
      </c>
      <c r="F92" s="38">
        <f t="shared" si="34"/>
        <v>0</v>
      </c>
      <c r="G92" s="38">
        <f t="shared" si="34"/>
        <v>0</v>
      </c>
      <c r="H92" s="38">
        <f t="shared" si="34"/>
        <v>0</v>
      </c>
      <c r="I92" s="38">
        <f t="shared" si="34"/>
        <v>20</v>
      </c>
      <c r="J92" s="38">
        <f t="shared" si="34"/>
        <v>0</v>
      </c>
      <c r="K92" s="38">
        <f t="shared" si="34"/>
        <v>0</v>
      </c>
      <c r="L92" s="38">
        <f t="shared" si="34"/>
        <v>0</v>
      </c>
      <c r="M92" s="38">
        <f t="shared" si="34"/>
        <v>230</v>
      </c>
      <c r="N92" s="38">
        <f t="shared" si="34"/>
        <v>0</v>
      </c>
      <c r="O92" s="38">
        <f t="shared" si="34"/>
        <v>0</v>
      </c>
      <c r="P92" s="38">
        <f t="shared" si="34"/>
        <v>0</v>
      </c>
      <c r="Q92" s="11">
        <f t="shared" si="30"/>
        <v>250</v>
      </c>
    </row>
    <row r="93" spans="1:17" x14ac:dyDescent="0.25">
      <c r="A93" s="26"/>
      <c r="B93" s="61" t="s">
        <v>8</v>
      </c>
      <c r="C93" s="19">
        <v>20</v>
      </c>
      <c r="D93" s="17"/>
      <c r="E93" s="14"/>
      <c r="F93" s="14"/>
      <c r="G93" s="14"/>
      <c r="H93" s="14"/>
      <c r="I93" s="14">
        <v>20</v>
      </c>
      <c r="J93" s="14"/>
      <c r="K93" s="14"/>
      <c r="L93" s="14"/>
      <c r="M93" s="14"/>
      <c r="N93" s="14"/>
      <c r="O93" s="14"/>
      <c r="P93" s="15"/>
    </row>
    <row r="94" spans="1:17" x14ac:dyDescent="0.25">
      <c r="A94" s="27"/>
      <c r="B94" s="62" t="s">
        <v>6</v>
      </c>
      <c r="C94" s="20">
        <v>150</v>
      </c>
      <c r="D94" s="1"/>
      <c r="E94" s="9"/>
      <c r="F94" s="9"/>
      <c r="G94" s="9"/>
      <c r="H94" s="9"/>
      <c r="I94" s="9"/>
      <c r="J94" s="9"/>
      <c r="K94" s="9"/>
      <c r="L94" s="9"/>
      <c r="M94" s="9">
        <v>150</v>
      </c>
      <c r="N94" s="9"/>
      <c r="O94" s="9"/>
      <c r="P94" s="5"/>
    </row>
    <row r="95" spans="1:17" x14ac:dyDescent="0.25">
      <c r="A95" s="27"/>
      <c r="B95" s="62" t="s">
        <v>5</v>
      </c>
      <c r="C95" s="20">
        <v>80</v>
      </c>
      <c r="D95" s="1"/>
      <c r="E95" s="9"/>
      <c r="F95" s="9"/>
      <c r="G95" s="9"/>
      <c r="H95" s="9"/>
      <c r="I95" s="9"/>
      <c r="J95" s="9"/>
      <c r="K95" s="9"/>
      <c r="L95" s="9"/>
      <c r="M95" s="9">
        <v>80</v>
      </c>
      <c r="N95" s="9"/>
      <c r="O95" s="9"/>
      <c r="P95" s="5"/>
    </row>
    <row r="96" spans="1:17" ht="16.5" thickBot="1" x14ac:dyDescent="0.3">
      <c r="A96" s="27"/>
      <c r="B96" s="63"/>
      <c r="C96" s="20"/>
      <c r="D96" s="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"/>
    </row>
    <row r="97" spans="1:18" ht="16.5" thickBot="1" x14ac:dyDescent="0.3">
      <c r="A97" s="28"/>
      <c r="B97" s="64"/>
      <c r="C97" s="1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7"/>
    </row>
    <row r="98" spans="1:18" ht="16.5" thickBot="1" x14ac:dyDescent="0.3">
      <c r="A98" s="33">
        <v>12</v>
      </c>
      <c r="B98" s="67" t="s">
        <v>4</v>
      </c>
      <c r="C98" s="47">
        <f>SUM(C99)</f>
        <v>42</v>
      </c>
      <c r="D98" s="34">
        <f>SUM(D99)</f>
        <v>0</v>
      </c>
      <c r="E98" s="34">
        <f t="shared" ref="E98:P98" si="35">SUM(E99)</f>
        <v>0</v>
      </c>
      <c r="F98" s="34">
        <f t="shared" si="35"/>
        <v>0</v>
      </c>
      <c r="G98" s="34">
        <f t="shared" si="35"/>
        <v>0</v>
      </c>
      <c r="H98" s="34">
        <f t="shared" si="35"/>
        <v>0</v>
      </c>
      <c r="I98" s="34">
        <f t="shared" si="35"/>
        <v>0</v>
      </c>
      <c r="J98" s="34">
        <f t="shared" si="35"/>
        <v>0</v>
      </c>
      <c r="K98" s="34">
        <f t="shared" si="35"/>
        <v>0</v>
      </c>
      <c r="L98" s="34">
        <f t="shared" si="35"/>
        <v>0</v>
      </c>
      <c r="M98" s="34">
        <f t="shared" si="35"/>
        <v>0</v>
      </c>
      <c r="N98" s="34">
        <f t="shared" si="35"/>
        <v>42</v>
      </c>
      <c r="O98" s="34">
        <f t="shared" si="35"/>
        <v>0</v>
      </c>
      <c r="P98" s="34">
        <f t="shared" si="35"/>
        <v>0</v>
      </c>
      <c r="Q98">
        <v>42</v>
      </c>
    </row>
    <row r="99" spans="1:18" ht="30" x14ac:dyDescent="0.25">
      <c r="A99" s="26"/>
      <c r="B99" s="61" t="s">
        <v>3</v>
      </c>
      <c r="C99" s="19">
        <f>SUM(D99:P99)</f>
        <v>42</v>
      </c>
      <c r="D99" s="17"/>
      <c r="E99" s="14"/>
      <c r="F99" s="14"/>
      <c r="G99" s="14"/>
      <c r="H99" s="14"/>
      <c r="I99" s="14"/>
      <c r="J99" s="14"/>
      <c r="K99" s="14"/>
      <c r="L99" s="14"/>
      <c r="M99" s="14"/>
      <c r="N99" s="14">
        <v>42</v>
      </c>
      <c r="O99" s="14"/>
      <c r="P99" s="15"/>
    </row>
    <row r="100" spans="1:18" ht="16.5" thickBot="1" x14ac:dyDescent="0.3">
      <c r="A100" s="27"/>
      <c r="B100" s="63"/>
      <c r="C100" s="20"/>
      <c r="D100" s="1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"/>
    </row>
    <row r="101" spans="1:18" ht="16.5" thickBot="1" x14ac:dyDescent="0.3">
      <c r="A101" s="28"/>
      <c r="B101" s="64"/>
      <c r="C101" s="1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7"/>
    </row>
    <row r="102" spans="1:18" ht="16.5" thickBot="1" x14ac:dyDescent="0.3">
      <c r="A102" s="33">
        <v>13</v>
      </c>
      <c r="B102" s="67" t="s">
        <v>2</v>
      </c>
      <c r="C102" s="47">
        <f>SUM(C103)</f>
        <v>360</v>
      </c>
      <c r="D102" s="36">
        <f>SUM(D103)</f>
        <v>40</v>
      </c>
      <c r="E102" s="36">
        <f t="shared" ref="E102:P102" si="36">SUM(E103)</f>
        <v>40</v>
      </c>
      <c r="F102" s="36">
        <f t="shared" si="36"/>
        <v>30</v>
      </c>
      <c r="G102" s="36">
        <f t="shared" si="36"/>
        <v>30</v>
      </c>
      <c r="H102" s="36">
        <f t="shared" si="36"/>
        <v>30</v>
      </c>
      <c r="I102" s="36">
        <f t="shared" si="36"/>
        <v>30</v>
      </c>
      <c r="J102" s="36">
        <f t="shared" si="36"/>
        <v>30</v>
      </c>
      <c r="K102" s="36">
        <f t="shared" si="36"/>
        <v>30</v>
      </c>
      <c r="L102" s="36">
        <f t="shared" si="36"/>
        <v>20</v>
      </c>
      <c r="M102" s="36">
        <f t="shared" si="36"/>
        <v>20</v>
      </c>
      <c r="N102" s="36">
        <f t="shared" si="36"/>
        <v>20</v>
      </c>
      <c r="O102" s="36">
        <f t="shared" si="36"/>
        <v>20</v>
      </c>
      <c r="P102" s="36">
        <f t="shared" si="36"/>
        <v>20</v>
      </c>
      <c r="Q102">
        <v>80</v>
      </c>
    </row>
    <row r="103" spans="1:18" ht="15.75" thickBot="1" x14ac:dyDescent="0.3">
      <c r="A103" s="30"/>
      <c r="B103" s="65" t="s">
        <v>1</v>
      </c>
      <c r="C103" s="23">
        <f>SUM(D103:P103)</f>
        <v>360</v>
      </c>
      <c r="D103" s="24">
        <v>40</v>
      </c>
      <c r="E103" s="22">
        <v>40</v>
      </c>
      <c r="F103" s="22">
        <v>30</v>
      </c>
      <c r="G103" s="22">
        <v>30</v>
      </c>
      <c r="H103" s="22">
        <v>30</v>
      </c>
      <c r="I103" s="22">
        <v>30</v>
      </c>
      <c r="J103" s="22">
        <v>30</v>
      </c>
      <c r="K103" s="22">
        <v>30</v>
      </c>
      <c r="L103" s="22">
        <v>20</v>
      </c>
      <c r="M103" s="22">
        <v>20</v>
      </c>
      <c r="N103" s="22">
        <v>20</v>
      </c>
      <c r="O103" s="22">
        <v>20</v>
      </c>
      <c r="P103" s="25">
        <v>20</v>
      </c>
    </row>
    <row r="104" spans="1:18" ht="15.75" thickBot="1" x14ac:dyDescent="0.3">
      <c r="C104" s="60"/>
    </row>
    <row r="105" spans="1:18" x14ac:dyDescent="0.25">
      <c r="B105" s="3" t="s">
        <v>60</v>
      </c>
      <c r="C105" s="57">
        <f t="shared" ref="C105:P105" si="37">C102+C98+C92+C85+C75+C64+C58+C51+C41+C34+C27+C16+C6</f>
        <v>4237</v>
      </c>
      <c r="D105" s="48">
        <f>D102+D98+D92+D85+D75+D64+D58+D51+D41+D34+D27+D16+D6</f>
        <v>370</v>
      </c>
      <c r="E105" s="48">
        <f t="shared" si="37"/>
        <v>535</v>
      </c>
      <c r="F105" s="48">
        <f t="shared" si="37"/>
        <v>775</v>
      </c>
      <c r="G105" s="48">
        <f t="shared" si="37"/>
        <v>665</v>
      </c>
      <c r="H105" s="48">
        <f t="shared" si="37"/>
        <v>360</v>
      </c>
      <c r="I105" s="48">
        <f t="shared" si="37"/>
        <v>340</v>
      </c>
      <c r="J105" s="48">
        <f t="shared" si="37"/>
        <v>400</v>
      </c>
      <c r="K105" s="48">
        <f t="shared" si="37"/>
        <v>215</v>
      </c>
      <c r="L105" s="48">
        <f t="shared" si="37"/>
        <v>115</v>
      </c>
      <c r="M105" s="48">
        <f t="shared" si="37"/>
        <v>320</v>
      </c>
      <c r="N105" s="48">
        <f t="shared" si="37"/>
        <v>102</v>
      </c>
      <c r="O105" s="48">
        <f t="shared" si="37"/>
        <v>20</v>
      </c>
      <c r="P105" s="49">
        <f t="shared" si="37"/>
        <v>20</v>
      </c>
      <c r="R105" s="11"/>
    </row>
    <row r="106" spans="1:18" x14ac:dyDescent="0.25">
      <c r="B106" s="4" t="s">
        <v>84</v>
      </c>
      <c r="C106" s="79">
        <f>$AA$4</f>
        <v>110.575</v>
      </c>
      <c r="D106" s="80">
        <f t="shared" ref="D106:P106" si="38">$AA$4</f>
        <v>110.575</v>
      </c>
      <c r="E106" s="81">
        <f t="shared" si="38"/>
        <v>110.575</v>
      </c>
      <c r="F106" s="81">
        <f t="shared" si="38"/>
        <v>110.575</v>
      </c>
      <c r="G106" s="81">
        <f t="shared" si="38"/>
        <v>110.575</v>
      </c>
      <c r="H106" s="81">
        <f t="shared" si="38"/>
        <v>110.575</v>
      </c>
      <c r="I106" s="81">
        <f t="shared" si="38"/>
        <v>110.575</v>
      </c>
      <c r="J106" s="81">
        <f t="shared" si="38"/>
        <v>110.575</v>
      </c>
      <c r="K106" s="81">
        <f t="shared" si="38"/>
        <v>110.575</v>
      </c>
      <c r="L106" s="81">
        <f t="shared" si="38"/>
        <v>110.575</v>
      </c>
      <c r="M106" s="81">
        <f t="shared" si="38"/>
        <v>110.575</v>
      </c>
      <c r="N106" s="81">
        <f t="shared" si="38"/>
        <v>110.575</v>
      </c>
      <c r="O106" s="81">
        <f t="shared" si="38"/>
        <v>110.575</v>
      </c>
      <c r="P106" s="82">
        <f t="shared" si="38"/>
        <v>110.575</v>
      </c>
    </row>
    <row r="107" spans="1:18" ht="15.75" thickBot="1" x14ac:dyDescent="0.3">
      <c r="B107" s="6" t="s">
        <v>62</v>
      </c>
      <c r="C107" s="58">
        <f>C105*C106</f>
        <v>468506.27500000002</v>
      </c>
      <c r="D107" s="56">
        <f t="shared" ref="D107:P107" si="39">D105*D106</f>
        <v>40912.75</v>
      </c>
      <c r="E107" s="56">
        <f t="shared" si="39"/>
        <v>59157.625</v>
      </c>
      <c r="F107" s="56">
        <f t="shared" si="39"/>
        <v>85695.625</v>
      </c>
      <c r="G107" s="56">
        <f t="shared" si="39"/>
        <v>73532.375</v>
      </c>
      <c r="H107" s="56">
        <f t="shared" si="39"/>
        <v>39807</v>
      </c>
      <c r="I107" s="56">
        <f t="shared" si="39"/>
        <v>37595.5</v>
      </c>
      <c r="J107" s="56">
        <f t="shared" si="39"/>
        <v>44230</v>
      </c>
      <c r="K107" s="56">
        <f t="shared" si="39"/>
        <v>23773.625</v>
      </c>
      <c r="L107" s="56">
        <f t="shared" si="39"/>
        <v>12716.125</v>
      </c>
      <c r="M107" s="56">
        <f t="shared" si="39"/>
        <v>35384</v>
      </c>
      <c r="N107" s="56">
        <f t="shared" si="39"/>
        <v>11278.65</v>
      </c>
      <c r="O107" s="56">
        <f t="shared" si="39"/>
        <v>2211.5</v>
      </c>
      <c r="P107" s="56">
        <f t="shared" si="39"/>
        <v>2211.5</v>
      </c>
    </row>
    <row r="108" spans="1:18" x14ac:dyDescent="0.25">
      <c r="C108" s="60"/>
    </row>
    <row r="113" spans="3:3" x14ac:dyDescent="0.25">
      <c r="C113" s="59"/>
    </row>
  </sheetData>
  <mergeCells count="17">
    <mergeCell ref="A2:A4"/>
    <mergeCell ref="M2:M4"/>
    <mergeCell ref="N2:N4"/>
    <mergeCell ref="O2:O4"/>
    <mergeCell ref="P2:P4"/>
    <mergeCell ref="B2:B4"/>
    <mergeCell ref="G2:G4"/>
    <mergeCell ref="H2:H4"/>
    <mergeCell ref="I2:I4"/>
    <mergeCell ref="J2:J4"/>
    <mergeCell ref="K2:K4"/>
    <mergeCell ref="L2:L4"/>
    <mergeCell ref="D1:P1"/>
    <mergeCell ref="C2:C4"/>
    <mergeCell ref="D2:D4"/>
    <mergeCell ref="E2:E4"/>
    <mergeCell ref="F2:F4"/>
  </mergeCells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tabSelected="1" zoomScale="85" zoomScaleNormal="85" workbookViewId="0">
      <pane xSplit="3" ySplit="5" topLeftCell="D81" activePane="bottomRight" state="frozen"/>
      <selection activeCell="C34" sqref="C34"/>
      <selection pane="topRight" activeCell="C34" sqref="C34"/>
      <selection pane="bottomLeft" activeCell="C34" sqref="C34"/>
      <selection pane="bottomRight" activeCell="G113" sqref="G113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3.25" bestFit="1" customWidth="1"/>
    <col min="6" max="6" width="11.25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139.75</v>
      </c>
      <c r="D6" s="47">
        <f>SUM(D7:D13)</f>
        <v>200</v>
      </c>
      <c r="E6" s="32">
        <f t="shared" ref="E6:Q6" si="0">SUM(E7:E13)</f>
        <v>125.75</v>
      </c>
      <c r="F6" s="32">
        <f t="shared" si="0"/>
        <v>14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40</v>
      </c>
      <c r="D7" s="19">
        <f>Estimate!C7</f>
        <v>60</v>
      </c>
      <c r="E7" s="17">
        <f>LANS!E7+GUTC!E7+VISC!E7+KALA!E7+GRAU!E7+GEHM!E7+DITF!E7+NIEE!E7</f>
        <v>40</v>
      </c>
      <c r="F7" s="17">
        <f>LANS!F7+GUTC!F7+VISC!F7+KALA!F7+GRAU!F7+GEHM!F7+DITF!F7+NIEE!F7</f>
        <v>0</v>
      </c>
      <c r="G7" s="17">
        <f>LANS!G7+GUTC!G7+VISC!G7+KALA!G7+GRAU!G7+GEHM!G7+DITF!G7+NIEE!G7</f>
        <v>0</v>
      </c>
      <c r="H7" s="17">
        <f>LANS!H7+GUTC!H7+VISC!H7+KALA!H7+GRAU!H7+GEHM!H7+DITF!H7+NIEE!H7</f>
        <v>0</v>
      </c>
      <c r="I7" s="17">
        <f>LANS!I7+GUTC!I7+VISC!I7+KALA!I7+GRAU!I7+GEHM!I7+DITF!I7+NIEE!I7</f>
        <v>0</v>
      </c>
      <c r="J7" s="17">
        <f>LANS!J7+GUTC!J7+VISC!J7+KALA!J7+GRAU!J7+GEHM!J7+DITF!J7+NIEE!J7</f>
        <v>0</v>
      </c>
      <c r="K7" s="17">
        <f>LANS!K7+GUTC!K7+VISC!K7+KALA!K7+GRAU!K7+GEHM!K7+DITF!K7+NIEE!K7</f>
        <v>0</v>
      </c>
      <c r="L7" s="17">
        <f>LANS!L7+GUTC!L7+VISC!L7+KALA!L7+GRAU!L7+GEHM!L7+DITF!L7+NIEE!L7</f>
        <v>0</v>
      </c>
      <c r="M7" s="17">
        <f>LANS!M7+GUTC!M7+VISC!M7+KALA!M7+GRAU!M7+GEHM!M7+DITF!M7+NIEE!M7</f>
        <v>0</v>
      </c>
      <c r="N7" s="17">
        <f>LANS!N7+GUTC!N7+VISC!N7+KALA!N7+GRAU!N7+GEHM!N7+DITF!N7+NIEE!N7</f>
        <v>0</v>
      </c>
      <c r="O7" s="17">
        <f>LANS!O7+GUTC!O7+VISC!O7+KALA!O7+GRAU!O7+GEHM!O7+DITF!O7+NIEE!O7</f>
        <v>0</v>
      </c>
      <c r="P7" s="17">
        <f>LANS!P7+GUTC!P7+VISC!P7+KALA!P7+GRAU!P7+GEHM!P7+DITF!P7+NIEE!P7</f>
        <v>0</v>
      </c>
      <c r="Q7" s="17">
        <f>LANS!Q7+GUTC!Q7+VISC!Q7+KALA!Q7+GRAU!Q7+GEHM!Q7+DITF!Q7+NIEE!Q7</f>
        <v>0</v>
      </c>
    </row>
    <row r="8" spans="1:18" x14ac:dyDescent="0.25">
      <c r="A8" s="27"/>
      <c r="B8" s="62" t="s">
        <v>8</v>
      </c>
      <c r="C8" s="19">
        <f t="shared" ref="C8:C13" si="1">SUM(E8:Q8)</f>
        <v>55.75</v>
      </c>
      <c r="D8" s="19">
        <f>Estimate!C8</f>
        <v>40</v>
      </c>
      <c r="E8" s="17">
        <f>LANS!E8+GUTC!E8+VISC!E8+KALA!E8+GRAU!E8+GEHM!E8+DITF!E8+NIEE!E8</f>
        <v>55.75</v>
      </c>
      <c r="F8" s="17">
        <f>LANS!F8+GUTC!F8+VISC!F8+KALA!F8+GRAU!F8+GEHM!F8+DITF!F8+NIEE!F8</f>
        <v>0</v>
      </c>
      <c r="G8" s="17">
        <f>LANS!G8+GUTC!G8+VISC!G8+KALA!G8+GRAU!G8+GEHM!G8+DITF!G8+NIEE!G8</f>
        <v>0</v>
      </c>
      <c r="H8" s="17">
        <f>LANS!H8+GUTC!H8+VISC!H8+KALA!H8+GRAU!H8+GEHM!H8+DITF!H8+NIEE!H8</f>
        <v>0</v>
      </c>
      <c r="I8" s="17">
        <f>LANS!I8+GUTC!I8+VISC!I8+KALA!I8+GRAU!I8+GEHM!I8+DITF!I8+NIEE!I8</f>
        <v>0</v>
      </c>
      <c r="J8" s="17">
        <f>LANS!J8+GUTC!J8+VISC!J8+KALA!J8+GRAU!J8+GEHM!J8+DITF!J8+NIEE!J8</f>
        <v>0</v>
      </c>
      <c r="K8" s="17">
        <f>LANS!K8+GUTC!K8+VISC!K8+KALA!K8+GRAU!K8+GEHM!K8+DITF!K8+NIEE!K8</f>
        <v>0</v>
      </c>
      <c r="L8" s="17">
        <f>LANS!L8+GUTC!L8+VISC!L8+KALA!L8+GRAU!L8+GEHM!L8+DITF!L8+NIEE!L8</f>
        <v>0</v>
      </c>
      <c r="M8" s="17">
        <f>LANS!M8+GUTC!M8+VISC!M8+KALA!M8+GRAU!M8+GEHM!M8+DITF!M8+NIEE!M8</f>
        <v>0</v>
      </c>
      <c r="N8" s="17">
        <f>LANS!N8+GUTC!N8+VISC!N8+KALA!N8+GRAU!N8+GEHM!N8+DITF!N8+NIEE!N8</f>
        <v>0</v>
      </c>
      <c r="O8" s="17">
        <f>LANS!O8+GUTC!O8+VISC!O8+KALA!O8+GRAU!O8+GEHM!O8+DITF!O8+NIEE!O8</f>
        <v>0</v>
      </c>
      <c r="P8" s="17">
        <f>LANS!P8+GUTC!P8+VISC!P8+KALA!P8+GRAU!P8+GEHM!P8+DITF!P8+NIEE!P8</f>
        <v>0</v>
      </c>
      <c r="Q8" s="17">
        <f>LANS!Q8+GUTC!Q8+VISC!Q8+KALA!Q8+GRAU!Q8+GEHM!Q8+DITF!Q8+NIEE!Q8</f>
        <v>0</v>
      </c>
    </row>
    <row r="9" spans="1:18" x14ac:dyDescent="0.25">
      <c r="A9" s="27"/>
      <c r="B9" s="62" t="s">
        <v>67</v>
      </c>
      <c r="C9" s="19">
        <f t="shared" ref="C9" si="2">SUM(E9:Q9)</f>
        <v>33</v>
      </c>
      <c r="D9" s="19">
        <f>Estimate!C9</f>
        <v>40</v>
      </c>
      <c r="E9" s="17">
        <f>LANS!E9+GUTC!E9+VISC!E9+KALA!E9+GRAU!E9+GEHM!E9+DITF!E9+NIEE!E9</f>
        <v>25</v>
      </c>
      <c r="F9" s="17">
        <f>LANS!F9+GUTC!F9+VISC!F9+KALA!F9+GRAU!F9+GEHM!F9+DITF!F9+NIEE!F9</f>
        <v>8</v>
      </c>
      <c r="G9" s="17">
        <f>LANS!G9+GUTC!G9+VISC!G9+KALA!G9+GRAU!G9+GEHM!G9+DITF!G9+NIEE!G9</f>
        <v>0</v>
      </c>
      <c r="H9" s="17">
        <f>LANS!H9+GUTC!H9+VISC!H9+KALA!H9+GRAU!H9+GEHM!H9+DITF!H9+NIEE!H9</f>
        <v>0</v>
      </c>
      <c r="I9" s="17">
        <f>LANS!I9+GUTC!I9+VISC!I9+KALA!I9+GRAU!I9+GEHM!I9+DITF!I9+NIEE!I9</f>
        <v>0</v>
      </c>
      <c r="J9" s="17">
        <f>LANS!J9+GUTC!J9+VISC!J9+KALA!J9+GRAU!J9+GEHM!J9+DITF!J9+NIEE!J9</f>
        <v>0</v>
      </c>
      <c r="K9" s="17">
        <f>LANS!K9+GUTC!K9+VISC!K9+KALA!K9+GRAU!K9+GEHM!K9+DITF!K9+NIEE!K9</f>
        <v>0</v>
      </c>
      <c r="L9" s="17">
        <f>LANS!L9+GUTC!L9+VISC!L9+KALA!L9+GRAU!L9+GEHM!L9+DITF!L9+NIEE!L9</f>
        <v>0</v>
      </c>
      <c r="M9" s="17">
        <f>LANS!M9+GUTC!M9+VISC!M9+KALA!M9+GRAU!M9+GEHM!M9+DITF!M9+NIEE!M9</f>
        <v>0</v>
      </c>
      <c r="N9" s="17">
        <f>LANS!N9+GUTC!N9+VISC!N9+KALA!N9+GRAU!N9+GEHM!N9+DITF!N9+NIEE!N9</f>
        <v>0</v>
      </c>
      <c r="O9" s="17">
        <f>LANS!O9+GUTC!O9+VISC!O9+KALA!O9+GRAU!O9+GEHM!O9+DITF!O9+NIEE!O9</f>
        <v>0</v>
      </c>
      <c r="P9" s="17">
        <f>LANS!P9+GUTC!P9+VISC!P9+KALA!P9+GRAU!P9+GEHM!P9+DITF!P9+NIEE!P9</f>
        <v>0</v>
      </c>
      <c r="Q9" s="17">
        <f>LANS!Q9+GUTC!Q9+VISC!Q9+KALA!Q9+GRAU!Q9+GEHM!Q9+DITF!Q9+NIEE!Q9</f>
        <v>0</v>
      </c>
      <c r="R9" s="11"/>
    </row>
    <row r="10" spans="1:18" x14ac:dyDescent="0.25">
      <c r="A10" s="27"/>
      <c r="B10" s="62" t="s">
        <v>79</v>
      </c>
      <c r="C10" s="19">
        <f t="shared" si="1"/>
        <v>2</v>
      </c>
      <c r="D10" s="19">
        <f>Estimate!C10</f>
        <v>15</v>
      </c>
      <c r="E10" s="17">
        <f>LANS!E10+GUTC!E10+VISC!E10+KALA!E10+GRAU!E10+GEHM!E10+DITF!E10+NIEE!E10</f>
        <v>0</v>
      </c>
      <c r="F10" s="17">
        <f>LANS!F10+GUTC!F10+VISC!F10+KALA!F10+GRAU!F10+GEHM!F10+DITF!F10+NIEE!F10</f>
        <v>2</v>
      </c>
      <c r="G10" s="17">
        <f>LANS!G10+GUTC!G10+VISC!G10+KALA!G10+GRAU!G10+GEHM!G10+DITF!G10+NIEE!G10</f>
        <v>0</v>
      </c>
      <c r="H10" s="17">
        <f>LANS!H10+GUTC!H10+VISC!H10+KALA!H10+GRAU!H10+GEHM!H10+DITF!H10+NIEE!H10</f>
        <v>0</v>
      </c>
      <c r="I10" s="17">
        <f>LANS!I10+GUTC!I10+VISC!I10+KALA!I10+GRAU!I10+GEHM!I10+DITF!I10+NIEE!I10</f>
        <v>0</v>
      </c>
      <c r="J10" s="17">
        <f>LANS!J10+GUTC!J10+VISC!J10+KALA!J10+GRAU!J10+GEHM!J10+DITF!J10+NIEE!J10</f>
        <v>0</v>
      </c>
      <c r="K10" s="17">
        <f>LANS!K10+GUTC!K10+VISC!K10+KALA!K10+GRAU!K10+GEHM!K10+DITF!K10+NIEE!K10</f>
        <v>0</v>
      </c>
      <c r="L10" s="17">
        <f>LANS!L10+GUTC!L10+VISC!L10+KALA!L10+GRAU!L10+GEHM!L10+DITF!L10+NIEE!L10</f>
        <v>0</v>
      </c>
      <c r="M10" s="17">
        <f>LANS!M10+GUTC!M10+VISC!M10+KALA!M10+GRAU!M10+GEHM!M10+DITF!M10+NIEE!M10</f>
        <v>0</v>
      </c>
      <c r="N10" s="17">
        <f>LANS!N10+GUTC!N10+VISC!N10+KALA!N10+GRAU!N10+GEHM!N10+DITF!N10+NIEE!N10</f>
        <v>0</v>
      </c>
      <c r="O10" s="17">
        <f>LANS!O10+GUTC!O10+VISC!O10+KALA!O10+GRAU!O10+GEHM!O10+DITF!O10+NIEE!O10</f>
        <v>0</v>
      </c>
      <c r="P10" s="17">
        <f>LANS!P10+GUTC!P10+VISC!P10+KALA!P10+GRAU!P10+GEHM!P10+DITF!P10+NIEE!P10</f>
        <v>0</v>
      </c>
      <c r="Q10" s="17">
        <f>LANS!Q10+GUTC!Q10+VISC!Q10+KALA!Q10+GRAU!Q10+GEHM!Q10+DITF!Q10+NIEE!Q10</f>
        <v>0</v>
      </c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7">
        <f>LANS!E11+GUTC!E11+VISC!E11+KALA!E11+GRAU!E11+GEHM!E11+DITF!E11+NIEE!E11</f>
        <v>0</v>
      </c>
      <c r="F11" s="17">
        <f>LANS!F11+GUTC!F11+VISC!F11+KALA!F11+GRAU!F11+GEHM!F11+DITF!F11+NIEE!F11</f>
        <v>0</v>
      </c>
      <c r="G11" s="17">
        <f>LANS!G11+GUTC!G11+VISC!G11+KALA!G11+GRAU!G11+GEHM!G11+DITF!G11+NIEE!G11</f>
        <v>0</v>
      </c>
      <c r="H11" s="17">
        <f>LANS!H11+GUTC!H11+VISC!H11+KALA!H11+GRAU!H11+GEHM!H11+DITF!H11+NIEE!H11</f>
        <v>0</v>
      </c>
      <c r="I11" s="17">
        <f>LANS!I11+GUTC!I11+VISC!I11+KALA!I11+GRAU!I11+GEHM!I11+DITF!I11+NIEE!I11</f>
        <v>0</v>
      </c>
      <c r="J11" s="17">
        <f>LANS!J11+GUTC!J11+VISC!J11+KALA!J11+GRAU!J11+GEHM!J11+DITF!J11+NIEE!J11</f>
        <v>0</v>
      </c>
      <c r="K11" s="17">
        <f>LANS!K11+GUTC!K11+VISC!K11+KALA!K11+GRAU!K11+GEHM!K11+DITF!K11+NIEE!K11</f>
        <v>0</v>
      </c>
      <c r="L11" s="17">
        <f>LANS!L11+GUTC!L11+VISC!L11+KALA!L11+GRAU!L11+GEHM!L11+DITF!L11+NIEE!L11</f>
        <v>0</v>
      </c>
      <c r="M11" s="17">
        <f>LANS!M11+GUTC!M11+VISC!M11+KALA!M11+GRAU!M11+GEHM!M11+DITF!M11+NIEE!M11</f>
        <v>0</v>
      </c>
      <c r="N11" s="17">
        <f>LANS!N11+GUTC!N11+VISC!N11+KALA!N11+GRAU!N11+GEHM!N11+DITF!N11+NIEE!N11</f>
        <v>0</v>
      </c>
      <c r="O11" s="17">
        <f>LANS!O11+GUTC!O11+VISC!O11+KALA!O11+GRAU!O11+GEHM!O11+DITF!O11+NIEE!O11</f>
        <v>0</v>
      </c>
      <c r="P11" s="17">
        <f>LANS!P11+GUTC!P11+VISC!P11+KALA!P11+GRAU!P11+GEHM!P11+DITF!P11+NIEE!P11</f>
        <v>0</v>
      </c>
      <c r="Q11" s="17">
        <f>LANS!Q11+GUTC!Q11+VISC!Q11+KALA!Q11+GRAU!Q11+GEHM!Q11+DITF!Q11+NIEE!Q11</f>
        <v>0</v>
      </c>
    </row>
    <row r="12" spans="1:18" ht="30" x14ac:dyDescent="0.25">
      <c r="A12" s="27"/>
      <c r="B12" s="62" t="s">
        <v>81</v>
      </c>
      <c r="C12" s="19">
        <f t="shared" si="1"/>
        <v>4</v>
      </c>
      <c r="D12" s="19">
        <f>Estimate!C12</f>
        <v>20</v>
      </c>
      <c r="E12" s="17">
        <f>LANS!E12+GUTC!E12+VISC!E12+KALA!E12+GRAU!E12+GEHM!E12+DITF!E12+NIEE!E12</f>
        <v>0</v>
      </c>
      <c r="F12" s="17">
        <f>LANS!F12+GUTC!F12+VISC!F12+KALA!F12+GRAU!F12+GEHM!F12+DITF!F12+NIEE!F12</f>
        <v>4</v>
      </c>
      <c r="G12" s="17">
        <f>LANS!G12+GUTC!G12+VISC!G12+KALA!G12+GRAU!G12+GEHM!G12+DITF!G12+NIEE!G12</f>
        <v>0</v>
      </c>
      <c r="H12" s="17">
        <f>LANS!H12+GUTC!H12+VISC!H12+KALA!H12+GRAU!H12+GEHM!H12+DITF!H12+NIEE!H12</f>
        <v>0</v>
      </c>
      <c r="I12" s="17">
        <f>LANS!I12+GUTC!I12+VISC!I12+KALA!I12+GRAU!I12+GEHM!I12+DITF!I12+NIEE!I12</f>
        <v>0</v>
      </c>
      <c r="J12" s="17">
        <f>LANS!J12+GUTC!J12+VISC!J12+KALA!J12+GRAU!J12+GEHM!J12+DITF!J12+NIEE!J12</f>
        <v>0</v>
      </c>
      <c r="K12" s="17">
        <f>LANS!K12+GUTC!K12+VISC!K12+KALA!K12+GRAU!K12+GEHM!K12+DITF!K12+NIEE!K12</f>
        <v>0</v>
      </c>
      <c r="L12" s="17">
        <f>LANS!L12+GUTC!L12+VISC!L12+KALA!L12+GRAU!L12+GEHM!L12+DITF!L12+NIEE!L12</f>
        <v>0</v>
      </c>
      <c r="M12" s="17">
        <f>LANS!M12+GUTC!M12+VISC!M12+KALA!M12+GRAU!M12+GEHM!M12+DITF!M12+NIEE!M12</f>
        <v>0</v>
      </c>
      <c r="N12" s="17">
        <f>LANS!N12+GUTC!N12+VISC!N12+KALA!N12+GRAU!N12+GEHM!N12+DITF!N12+NIEE!N12</f>
        <v>0</v>
      </c>
      <c r="O12" s="17">
        <f>LANS!O12+GUTC!O12+VISC!O12+KALA!O12+GRAU!O12+GEHM!O12+DITF!O12+NIEE!O12</f>
        <v>0</v>
      </c>
      <c r="P12" s="17">
        <f>LANS!P12+GUTC!P12+VISC!P12+KALA!P12+GRAU!P12+GEHM!P12+DITF!P12+NIEE!P12</f>
        <v>0</v>
      </c>
      <c r="Q12" s="17">
        <f>LANS!Q12+GUTC!Q12+VISC!Q12+KALA!Q12+GRAU!Q12+GEHM!Q12+DITF!Q12+NIEE!Q12</f>
        <v>0</v>
      </c>
    </row>
    <row r="13" spans="1:18" x14ac:dyDescent="0.25">
      <c r="A13" s="27"/>
      <c r="B13" s="62" t="s">
        <v>45</v>
      </c>
      <c r="C13" s="19">
        <f t="shared" si="1"/>
        <v>5</v>
      </c>
      <c r="D13" s="19">
        <f>Estimate!C13</f>
        <v>10</v>
      </c>
      <c r="E13" s="17">
        <f>LANS!E13+GUTC!E13+VISC!E13+KALA!E13+GRAU!E13+GEHM!E13+DITF!E13+NIEE!E13</f>
        <v>5</v>
      </c>
      <c r="F13" s="17">
        <f>LANS!F13+GUTC!F13+VISC!F13+KALA!F13+GRAU!F13+GEHM!F13+DITF!F13+NIEE!F13</f>
        <v>0</v>
      </c>
      <c r="G13" s="17">
        <f>LANS!G13+GUTC!G13+VISC!G13+KALA!G13+GRAU!G13+GEHM!G13+DITF!G13+NIEE!G13</f>
        <v>0</v>
      </c>
      <c r="H13" s="17">
        <f>LANS!H13+GUTC!H13+VISC!H13+KALA!H13+GRAU!H13+GEHM!H13+DITF!H13+NIEE!H13</f>
        <v>0</v>
      </c>
      <c r="I13" s="17">
        <f>LANS!I13+GUTC!I13+VISC!I13+KALA!I13+GRAU!I13+GEHM!I13+DITF!I13+NIEE!I13</f>
        <v>0</v>
      </c>
      <c r="J13" s="17">
        <f>LANS!J13+GUTC!J13+VISC!J13+KALA!J13+GRAU!J13+GEHM!J13+DITF!J13+NIEE!J13</f>
        <v>0</v>
      </c>
      <c r="K13" s="17">
        <f>LANS!K13+GUTC!K13+VISC!K13+KALA!K13+GRAU!K13+GEHM!K13+DITF!K13+NIEE!K13</f>
        <v>0</v>
      </c>
      <c r="L13" s="17">
        <f>LANS!L13+GUTC!L13+VISC!L13+KALA!L13+GRAU!L13+GEHM!L13+DITF!L13+NIEE!L13</f>
        <v>0</v>
      </c>
      <c r="M13" s="17">
        <f>LANS!M13+GUTC!M13+VISC!M13+KALA!M13+GRAU!M13+GEHM!M13+DITF!M13+NIEE!M13</f>
        <v>0</v>
      </c>
      <c r="N13" s="17">
        <f>LANS!N13+GUTC!N13+VISC!N13+KALA!N13+GRAU!N13+GEHM!N13+DITF!N13+NIEE!N13</f>
        <v>0</v>
      </c>
      <c r="O13" s="17">
        <f>LANS!O13+GUTC!O13+VISC!O13+KALA!O13+GRAU!O13+GEHM!O13+DITF!O13+NIEE!O13</f>
        <v>0</v>
      </c>
      <c r="P13" s="17">
        <f>LANS!P13+GUTC!P13+VISC!P13+KALA!P13+GRAU!P13+GEHM!P13+DITF!P13+NIEE!P13</f>
        <v>0</v>
      </c>
      <c r="Q13" s="17">
        <f>LANS!Q13+GUTC!Q13+VISC!Q13+KALA!Q13+GRAU!Q13+GEHM!Q13+DITF!Q13+NIEE!Q13</f>
        <v>0</v>
      </c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78</v>
      </c>
      <c r="D16" s="47">
        <f t="shared" si="3"/>
        <v>600</v>
      </c>
      <c r="E16" s="34">
        <f t="shared" si="3"/>
        <v>40</v>
      </c>
      <c r="F16" s="34">
        <f t="shared" si="3"/>
        <v>38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20</v>
      </c>
      <c r="D17" s="19">
        <f>Estimate!C17</f>
        <v>50</v>
      </c>
      <c r="E17" s="17">
        <f>LANS!E17+GUTC!E17+VISC!E17+KALA!E17+GRAU!E17+GEHM!E17+DITF!E17+NIEE!E17</f>
        <v>20</v>
      </c>
      <c r="F17" s="14">
        <f>LANS!F17+GUTC!F17+VISC!F17+KALA!F17+GRAU!F17+GEHM!F17+DITF!F17+NIEE!F17</f>
        <v>0</v>
      </c>
      <c r="G17" s="14">
        <f>LANS!G17+GUTC!G17+VISC!G17+KALA!G17+GRAU!G17+GEHM!G17+DITF!G17+NIEE!G17</f>
        <v>0</v>
      </c>
      <c r="H17" s="14">
        <f>LANS!H17+GUTC!H17+VISC!H17+KALA!H17+GRAU!H17+GEHM!H17+DITF!H17+NIEE!H17</f>
        <v>0</v>
      </c>
      <c r="I17" s="14">
        <f>LANS!I17+GUTC!I17+VISC!I17+KALA!I17+GRAU!I17+GEHM!I17+DITF!I17+NIEE!I17</f>
        <v>0</v>
      </c>
      <c r="J17" s="14">
        <f>LANS!J17+GUTC!J17+VISC!J17+KALA!J17+GRAU!J17+GEHM!J17+DITF!J17+NIEE!J17</f>
        <v>0</v>
      </c>
      <c r="K17" s="14">
        <f>LANS!K17+GUTC!K17+VISC!K17+KALA!K17+GRAU!K17+GEHM!K17+DITF!K17+NIEE!K17</f>
        <v>0</v>
      </c>
      <c r="L17" s="14">
        <f>LANS!L17+GUTC!L17+VISC!L17+KALA!L17+GRAU!L17+GEHM!L17+DITF!L17+NIEE!L17</f>
        <v>0</v>
      </c>
      <c r="M17" s="14">
        <f>LANS!M17+GUTC!M17+VISC!M17+KALA!M17+GRAU!M17+GEHM!M17+DITF!M17+NIEE!M17</f>
        <v>0</v>
      </c>
      <c r="N17" s="14">
        <f>LANS!N17+GUTC!N17+VISC!N17+KALA!N17+GRAU!N17+GEHM!N17+DITF!N17+NIEE!N17</f>
        <v>0</v>
      </c>
      <c r="O17" s="14">
        <f>LANS!O17+GUTC!O17+VISC!O17+KALA!O17+GRAU!O17+GEHM!O17+DITF!O17+NIEE!O17</f>
        <v>0</v>
      </c>
      <c r="P17" s="14">
        <f>LANS!P17+GUTC!P17+VISC!P17+KALA!P17+GRAU!P17+GEHM!P17+DITF!P17+NIEE!P17</f>
        <v>0</v>
      </c>
      <c r="Q17" s="15">
        <f>LANS!Q17+GUTC!Q17+VISC!Q17+KALA!Q17+GRAU!Q17+GEHM!Q17+DITF!Q17+NIEE!Q17</f>
        <v>0</v>
      </c>
    </row>
    <row r="18" spans="1:17" x14ac:dyDescent="0.25">
      <c r="A18" s="27"/>
      <c r="B18" s="62" t="s">
        <v>7</v>
      </c>
      <c r="C18" s="19">
        <f t="shared" ref="C18:C24" si="4">SUM(E18:Q18)</f>
        <v>48</v>
      </c>
      <c r="D18" s="19">
        <f>Estimate!C18</f>
        <v>60</v>
      </c>
      <c r="E18" s="1">
        <f>LANS!E18+GUTC!E18+VISC!E18+KALA!E18+GRAU!E18+GEHM!E18+DITF!E18+NIEE!E18</f>
        <v>10</v>
      </c>
      <c r="F18" s="9">
        <f>LANS!F18+GUTC!F18+VISC!F18+KALA!F18+GRAU!F18+GEHM!F18+DITF!F18+NIEE!F18</f>
        <v>38</v>
      </c>
      <c r="G18" s="9">
        <f>LANS!G18+GUTC!G18+VISC!G18+KALA!G18+GRAU!G18+GEHM!G18+DITF!G18+NIEE!G18</f>
        <v>0</v>
      </c>
      <c r="H18" s="9">
        <f>LANS!H18+GUTC!H18+VISC!H18+KALA!H18+GRAU!H18+GEHM!H18+DITF!H18+NIEE!H18</f>
        <v>0</v>
      </c>
      <c r="I18" s="9">
        <f>LANS!I18+GUTC!I18+VISC!I18+KALA!I18+GRAU!I18+GEHM!I18+DITF!I18+NIEE!I18</f>
        <v>0</v>
      </c>
      <c r="J18" s="9">
        <f>LANS!J18+GUTC!J18+VISC!J18+KALA!J18+GRAU!J18+GEHM!J18+DITF!J18+NIEE!J18</f>
        <v>0</v>
      </c>
      <c r="K18" s="9">
        <f>LANS!K18+GUTC!K18+VISC!K18+KALA!K18+GRAU!K18+GEHM!K18+DITF!K18+NIEE!K18</f>
        <v>0</v>
      </c>
      <c r="L18" s="9">
        <f>LANS!L18+GUTC!L18+VISC!L18+KALA!L18+GRAU!L18+GEHM!L18+DITF!L18+NIEE!L18</f>
        <v>0</v>
      </c>
      <c r="M18" s="9">
        <f>LANS!M18+GUTC!M18+VISC!M18+KALA!M18+GRAU!M18+GEHM!M18+DITF!M18+NIEE!M18</f>
        <v>0</v>
      </c>
      <c r="N18" s="9">
        <f>LANS!N18+GUTC!N18+VISC!N18+KALA!N18+GRAU!N18+GEHM!N18+DITF!N18+NIEE!N18</f>
        <v>0</v>
      </c>
      <c r="O18" s="9">
        <f>LANS!O18+GUTC!O18+VISC!O18+KALA!O18+GRAU!O18+GEHM!O18+DITF!O18+NIEE!O18</f>
        <v>0</v>
      </c>
      <c r="P18" s="9">
        <f>LANS!P18+GUTC!P18+VISC!P18+KALA!P18+GRAU!P18+GEHM!P18+DITF!P18+NIEE!P18</f>
        <v>0</v>
      </c>
      <c r="Q18" s="5">
        <f>LANS!Q18+GUTC!Q18+VISC!Q18+KALA!Q18+GRAU!Q18+GEHM!Q18+DITF!Q18+NIEE!Q18</f>
        <v>0</v>
      </c>
    </row>
    <row r="19" spans="1:17" x14ac:dyDescent="0.25">
      <c r="A19" s="27"/>
      <c r="B19" s="62" t="s">
        <v>42</v>
      </c>
      <c r="C19" s="19">
        <f t="shared" si="4"/>
        <v>10</v>
      </c>
      <c r="D19" s="19">
        <f>Estimate!C19</f>
        <v>200</v>
      </c>
      <c r="E19" s="1">
        <f>LANS!E19+GUTC!E19+VISC!E19+KALA!E19+GRAU!E19+GEHM!E19+DITF!E19+NIEE!E19</f>
        <v>10</v>
      </c>
      <c r="F19" s="9">
        <f>LANS!F19+GUTC!F19+VISC!F19+KALA!F19+GRAU!F19+GEHM!F19+DITF!F19+NIEE!F19</f>
        <v>0</v>
      </c>
      <c r="G19" s="9">
        <f>LANS!G19+GUTC!G19+VISC!G19+KALA!G19+GRAU!G19+GEHM!G19+DITF!G19+NIEE!G19</f>
        <v>0</v>
      </c>
      <c r="H19" s="9">
        <f>LANS!H19+GUTC!H19+VISC!H19+KALA!H19+GRAU!H19+GEHM!H19+DITF!H19+NIEE!H19</f>
        <v>0</v>
      </c>
      <c r="I19" s="9">
        <f>LANS!I19+GUTC!I19+VISC!I19+KALA!I19+GRAU!I19+GEHM!I19+DITF!I19+NIEE!I19</f>
        <v>0</v>
      </c>
      <c r="J19" s="9">
        <f>LANS!J19+GUTC!J19+VISC!J19+KALA!J19+GRAU!J19+GEHM!J19+DITF!J19+NIEE!J19</f>
        <v>0</v>
      </c>
      <c r="K19" s="9">
        <f>LANS!K19+GUTC!K19+VISC!K19+KALA!K19+GRAU!K19+GEHM!K19+DITF!K19+NIEE!K19</f>
        <v>0</v>
      </c>
      <c r="L19" s="9">
        <f>LANS!L19+GUTC!L19+VISC!L19+KALA!L19+GRAU!L19+GEHM!L19+DITF!L19+NIEE!L19</f>
        <v>0</v>
      </c>
      <c r="M19" s="9">
        <f>LANS!M19+GUTC!M19+VISC!M19+KALA!M19+GRAU!M19+GEHM!M19+DITF!M19+NIEE!M19</f>
        <v>0</v>
      </c>
      <c r="N19" s="9">
        <f>LANS!N19+GUTC!N19+VISC!N19+KALA!N19+GRAU!N19+GEHM!N19+DITF!N19+NIEE!N19</f>
        <v>0</v>
      </c>
      <c r="O19" s="9">
        <f>LANS!O19+GUTC!O19+VISC!O19+KALA!O19+GRAU!O19+GEHM!O19+DITF!O19+NIEE!O19</f>
        <v>0</v>
      </c>
      <c r="P19" s="9">
        <f>LANS!P19+GUTC!P19+VISC!P19+KALA!P19+GRAU!P19+GEHM!P19+DITF!P19+NIEE!P19</f>
        <v>0</v>
      </c>
      <c r="Q19" s="5">
        <f>LANS!Q19+GUTC!Q19+VISC!Q19+KALA!Q19+GRAU!Q19+GEHM!Q19+DITF!Q19+NIEE!Q19</f>
        <v>0</v>
      </c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>
        <f>LANS!E20+GUTC!E20+VISC!E20+KALA!E20+GRAU!E20+GEHM!E20+DITF!E20+NIEE!E20</f>
        <v>0</v>
      </c>
      <c r="F20" s="9">
        <f>LANS!F20+GUTC!F20+VISC!F20+KALA!F20+GRAU!F20+GEHM!F20+DITF!F20+NIEE!F20</f>
        <v>0</v>
      </c>
      <c r="G20" s="9">
        <f>LANS!G20+GUTC!G20+VISC!G20+KALA!G20+GRAU!G20+GEHM!G20+DITF!G20+NIEE!G20</f>
        <v>0</v>
      </c>
      <c r="H20" s="9">
        <f>LANS!H20+GUTC!H20+VISC!H20+KALA!H20+GRAU!H20+GEHM!H20+DITF!H20+NIEE!H20</f>
        <v>0</v>
      </c>
      <c r="I20" s="9">
        <f>LANS!I20+GUTC!I20+VISC!I20+KALA!I20+GRAU!I20+GEHM!I20+DITF!I20+NIEE!I20</f>
        <v>0</v>
      </c>
      <c r="J20" s="9">
        <f>LANS!J20+GUTC!J20+VISC!J20+KALA!J20+GRAU!J20+GEHM!J20+DITF!J20+NIEE!J20</f>
        <v>0</v>
      </c>
      <c r="K20" s="9">
        <f>LANS!K20+GUTC!K20+VISC!K20+KALA!K20+GRAU!K20+GEHM!K20+DITF!K20+NIEE!K20</f>
        <v>0</v>
      </c>
      <c r="L20" s="9">
        <f>LANS!L20+GUTC!L20+VISC!L20+KALA!L20+GRAU!L20+GEHM!L20+DITF!L20+NIEE!L20</f>
        <v>0</v>
      </c>
      <c r="M20" s="9">
        <f>LANS!M20+GUTC!M20+VISC!M20+KALA!M20+GRAU!M20+GEHM!M20+DITF!M20+NIEE!M20</f>
        <v>0</v>
      </c>
      <c r="N20" s="9">
        <f>LANS!N20+GUTC!N20+VISC!N20+KALA!N20+GRAU!N20+GEHM!N20+DITF!N20+NIEE!N20</f>
        <v>0</v>
      </c>
      <c r="O20" s="9">
        <f>LANS!O20+GUTC!O20+VISC!O20+KALA!O20+GRAU!O20+GEHM!O20+DITF!O20+NIEE!O20</f>
        <v>0</v>
      </c>
      <c r="P20" s="9">
        <f>LANS!P20+GUTC!P20+VISC!P20+KALA!P20+GRAU!P20+GEHM!P20+DITF!P20+NIEE!P20</f>
        <v>0</v>
      </c>
      <c r="Q20" s="5">
        <f>LANS!Q20+GUTC!Q20+VISC!Q20+KALA!Q20+GRAU!Q20+GEHM!Q20+DITF!Q20+NIEE!Q20</f>
        <v>0</v>
      </c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>
        <f>LANS!E21+GUTC!E21+VISC!E21+KALA!E21+GRAU!E21+GEHM!E21+DITF!E21+NIEE!E21</f>
        <v>0</v>
      </c>
      <c r="F21" s="9">
        <f>LANS!F21+GUTC!F21+VISC!F21+KALA!F21+GRAU!F21+GEHM!F21+DITF!F21+NIEE!F21</f>
        <v>0</v>
      </c>
      <c r="G21" s="9">
        <f>LANS!G21+GUTC!G21+VISC!G21+KALA!G21+GRAU!G21+GEHM!G21+DITF!G21+NIEE!G21</f>
        <v>0</v>
      </c>
      <c r="H21" s="9">
        <f>LANS!H21+GUTC!H21+VISC!H21+KALA!H21+GRAU!H21+GEHM!H21+DITF!H21+NIEE!H21</f>
        <v>0</v>
      </c>
      <c r="I21" s="9">
        <f>LANS!I21+GUTC!I21+VISC!I21+KALA!I21+GRAU!I21+GEHM!I21+DITF!I21+NIEE!I21</f>
        <v>0</v>
      </c>
      <c r="J21" s="9">
        <f>LANS!J21+GUTC!J21+VISC!J21+KALA!J21+GRAU!J21+GEHM!J21+DITF!J21+NIEE!J21</f>
        <v>0</v>
      </c>
      <c r="K21" s="9">
        <f>LANS!K21+GUTC!K21+VISC!K21+KALA!K21+GRAU!K21+GEHM!K21+DITF!K21+NIEE!K21</f>
        <v>0</v>
      </c>
      <c r="L21" s="9">
        <f>LANS!L21+GUTC!L21+VISC!L21+KALA!L21+GRAU!L21+GEHM!L21+DITF!L21+NIEE!L21</f>
        <v>0</v>
      </c>
      <c r="M21" s="9">
        <f>LANS!M21+GUTC!M21+VISC!M21+KALA!M21+GRAU!M21+GEHM!M21+DITF!M21+NIEE!M21</f>
        <v>0</v>
      </c>
      <c r="N21" s="9">
        <f>LANS!N21+GUTC!N21+VISC!N21+KALA!N21+GRAU!N21+GEHM!N21+DITF!N21+NIEE!N21</f>
        <v>0</v>
      </c>
      <c r="O21" s="9">
        <f>LANS!O21+GUTC!O21+VISC!O21+KALA!O21+GRAU!O21+GEHM!O21+DITF!O21+NIEE!O21</f>
        <v>0</v>
      </c>
      <c r="P21" s="9">
        <f>LANS!P21+GUTC!P21+VISC!P21+KALA!P21+GRAU!P21+GEHM!P21+DITF!P21+NIEE!P21</f>
        <v>0</v>
      </c>
      <c r="Q21" s="5">
        <f>LANS!Q21+GUTC!Q21+VISC!Q21+KALA!Q21+GRAU!Q21+GEHM!Q21+DITF!Q21+NIEE!Q21</f>
        <v>0</v>
      </c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>
        <f>LANS!E22+GUTC!E22+VISC!E22+KALA!E22+GRAU!E22+GEHM!E22+DITF!E22+NIEE!E22</f>
        <v>0</v>
      </c>
      <c r="F22" s="9">
        <f>LANS!F22+GUTC!F22+VISC!F22+KALA!F22+GRAU!F22+GEHM!F22+DITF!F22+NIEE!F22</f>
        <v>0</v>
      </c>
      <c r="G22" s="9">
        <f>LANS!G22+GUTC!G22+VISC!G22+KALA!G22+GRAU!G22+GEHM!G22+DITF!G22+NIEE!G22</f>
        <v>0</v>
      </c>
      <c r="H22" s="9">
        <f>LANS!H22+GUTC!H22+VISC!H22+KALA!H22+GRAU!H22+GEHM!H22+DITF!H22+NIEE!H22</f>
        <v>0</v>
      </c>
      <c r="I22" s="9">
        <f>LANS!I22+GUTC!I22+VISC!I22+KALA!I22+GRAU!I22+GEHM!I22+DITF!I22+NIEE!I22</f>
        <v>0</v>
      </c>
      <c r="J22" s="9">
        <f>LANS!J22+GUTC!J22+VISC!J22+KALA!J22+GRAU!J22+GEHM!J22+DITF!J22+NIEE!J22</f>
        <v>0</v>
      </c>
      <c r="K22" s="9">
        <f>LANS!K22+GUTC!K22+VISC!K22+KALA!K22+GRAU!K22+GEHM!K22+DITF!K22+NIEE!K22</f>
        <v>0</v>
      </c>
      <c r="L22" s="9">
        <f>LANS!L22+GUTC!L22+VISC!L22+KALA!L22+GRAU!L22+GEHM!L22+DITF!L22+NIEE!L22</f>
        <v>0</v>
      </c>
      <c r="M22" s="9">
        <f>LANS!M22+GUTC!M22+VISC!M22+KALA!M22+GRAU!M22+GEHM!M22+DITF!M22+NIEE!M22</f>
        <v>0</v>
      </c>
      <c r="N22" s="9">
        <f>LANS!N22+GUTC!N22+VISC!N22+KALA!N22+GRAU!N22+GEHM!N22+DITF!N22+NIEE!N22</f>
        <v>0</v>
      </c>
      <c r="O22" s="9">
        <f>LANS!O22+GUTC!O22+VISC!O22+KALA!O22+GRAU!O22+GEHM!O22+DITF!O22+NIEE!O22</f>
        <v>0</v>
      </c>
      <c r="P22" s="9">
        <f>LANS!P22+GUTC!P22+VISC!P22+KALA!P22+GRAU!P22+GEHM!P22+DITF!P22+NIEE!P22</f>
        <v>0</v>
      </c>
      <c r="Q22" s="5">
        <f>LANS!Q22+GUTC!Q22+VISC!Q22+KALA!Q22+GRAU!Q22+GEHM!Q22+DITF!Q22+NIEE!Q22</f>
        <v>0</v>
      </c>
    </row>
    <row r="23" spans="1:17" ht="45" x14ac:dyDescent="0.25">
      <c r="A23" s="27"/>
      <c r="B23" s="62" t="s">
        <v>89</v>
      </c>
      <c r="C23" s="19">
        <f t="shared" si="4"/>
        <v>0</v>
      </c>
      <c r="D23" s="19">
        <f>Estimate!C23</f>
        <v>40</v>
      </c>
      <c r="E23" s="1">
        <f>LANS!E24+GUTC!E24+VISC!E24+KALA!E24+GRAU!E24+GEHM!E24+DITF!E24+NIEE!E24</f>
        <v>0</v>
      </c>
      <c r="F23" s="9">
        <f>LANS!F24+GUTC!F24+VISC!F24+KALA!F24+GRAU!F24+GEHM!F24+DITF!F24+NIEE!F24</f>
        <v>0</v>
      </c>
      <c r="G23" s="9">
        <f>LANS!G24+GUTC!G24+VISC!G24+KALA!G24+GRAU!G24+GEHM!G24+DITF!G24+NIEE!G24</f>
        <v>0</v>
      </c>
      <c r="H23" s="9">
        <f>LANS!H24+GUTC!H24+VISC!H24+KALA!H24+GRAU!H24+GEHM!H24+DITF!H24+NIEE!H24</f>
        <v>0</v>
      </c>
      <c r="I23" s="9">
        <f>LANS!I24+GUTC!I24+VISC!I24+KALA!I24+GRAU!I24+GEHM!I24+DITF!I24+NIEE!I24</f>
        <v>0</v>
      </c>
      <c r="J23" s="9">
        <f>LANS!J24+GUTC!J24+VISC!J24+KALA!J24+GRAU!J24+GEHM!J24+DITF!J24+NIEE!J24</f>
        <v>0</v>
      </c>
      <c r="K23" s="9">
        <f>LANS!K24+GUTC!K24+VISC!K24+KALA!K24+GRAU!K24+GEHM!K24+DITF!K24+NIEE!K24</f>
        <v>0</v>
      </c>
      <c r="L23" s="9">
        <f>LANS!L24+GUTC!L24+VISC!L24+KALA!L24+GRAU!L24+GEHM!L24+DITF!L24+NIEE!L24</f>
        <v>0</v>
      </c>
      <c r="M23" s="9">
        <f>LANS!M24+GUTC!M24+VISC!M24+KALA!M24+GRAU!M24+GEHM!M24+DITF!M24+NIEE!M24</f>
        <v>0</v>
      </c>
      <c r="N23" s="9">
        <f>LANS!N24+GUTC!N24+VISC!N24+KALA!N24+GRAU!N24+GEHM!N24+DITF!N24+NIEE!N24</f>
        <v>0</v>
      </c>
      <c r="O23" s="9">
        <f>LANS!O24+GUTC!O24+VISC!O24+KALA!O24+GRAU!O24+GEHM!O24+DITF!O24+NIEE!O24</f>
        <v>0</v>
      </c>
      <c r="P23" s="9">
        <f>LANS!P24+GUTC!P24+VISC!P24+KALA!P24+GRAU!P24+GEHM!P24+DITF!P24+NIEE!P24</f>
        <v>0</v>
      </c>
      <c r="Q23" s="5">
        <f>LANS!Q24+GUTC!Q24+VISC!Q24+KALA!Q24+GRAU!Q24+GEHM!Q24+DITF!Q24+NIEE!Q24</f>
        <v>0</v>
      </c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>
        <f>LANS!E24+GUTC!E24+VISC!E24+KALA!E24+GRAU!E24+GEHM!E24+DITF!E24+NIEE!E24</f>
        <v>0</v>
      </c>
      <c r="F24" s="9">
        <f>LANS!F24+GUTC!F24+VISC!F24+KALA!F24+GRAU!F24+GEHM!F24+DITF!F24+NIEE!F24</f>
        <v>0</v>
      </c>
      <c r="G24" s="9">
        <f>LANS!G24+GUTC!G24+VISC!G24+KALA!G24+GRAU!G24+GEHM!G24+DITF!G24+NIEE!G24</f>
        <v>0</v>
      </c>
      <c r="H24" s="9">
        <f>LANS!H24+GUTC!H24+VISC!H24+KALA!H24+GRAU!H24+GEHM!H24+DITF!H24+NIEE!H24</f>
        <v>0</v>
      </c>
      <c r="I24" s="9">
        <f>LANS!I24+GUTC!I24+VISC!I24+KALA!I24+GRAU!I24+GEHM!I24+DITF!I24+NIEE!I24</f>
        <v>0</v>
      </c>
      <c r="J24" s="9">
        <f>LANS!J24+GUTC!J24+VISC!J24+KALA!J24+GRAU!J24+GEHM!J24+DITF!J24+NIEE!J24</f>
        <v>0</v>
      </c>
      <c r="K24" s="9">
        <f>LANS!K24+GUTC!K24+VISC!K24+KALA!K24+GRAU!K24+GEHM!K24+DITF!K24+NIEE!K24</f>
        <v>0</v>
      </c>
      <c r="L24" s="9">
        <f>LANS!L24+GUTC!L24+VISC!L24+KALA!L24+GRAU!L24+GEHM!L24+DITF!L24+NIEE!L24</f>
        <v>0</v>
      </c>
      <c r="M24" s="9">
        <f>LANS!M24+GUTC!M24+VISC!M24+KALA!M24+GRAU!M24+GEHM!M24+DITF!M24+NIEE!M24</f>
        <v>0</v>
      </c>
      <c r="N24" s="9">
        <f>LANS!N24+GUTC!N24+VISC!N24+KALA!N24+GRAU!N24+GEHM!N24+DITF!N24+NIEE!N24</f>
        <v>0</v>
      </c>
      <c r="O24" s="9">
        <f>LANS!O24+GUTC!O24+VISC!O24+KALA!O24+GRAU!O24+GEHM!O24+DITF!O24+NIEE!O24</f>
        <v>0</v>
      </c>
      <c r="P24" s="9">
        <f>LANS!P24+GUTC!P24+VISC!P24+KALA!P24+GRAU!P24+GEHM!P24+DITF!P24+NIEE!P24</f>
        <v>0</v>
      </c>
      <c r="Q24" s="5">
        <f>LANS!Q24+GUTC!Q24+VISC!Q24+KALA!Q24+GRAU!Q24+GEHM!Q24+DITF!Q24+NIEE!Q24</f>
        <v>0</v>
      </c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24.5</v>
      </c>
      <c r="D27" s="47">
        <f>SUM(D28:D31)</f>
        <v>125</v>
      </c>
      <c r="E27" s="34">
        <f t="shared" ref="E27:Q27" si="5">SUM(E28:E31)</f>
        <v>19.5</v>
      </c>
      <c r="F27" s="34">
        <f t="shared" si="5"/>
        <v>5</v>
      </c>
      <c r="G27" s="34">
        <f t="shared" si="5"/>
        <v>0</v>
      </c>
      <c r="H27" s="34">
        <f t="shared" si="5"/>
        <v>0</v>
      </c>
      <c r="I27" s="34">
        <f t="shared" si="5"/>
        <v>0</v>
      </c>
      <c r="J27" s="34">
        <f t="shared" si="5"/>
        <v>0</v>
      </c>
      <c r="K27" s="34">
        <f t="shared" si="5"/>
        <v>0</v>
      </c>
      <c r="L27" s="34">
        <f t="shared" si="5"/>
        <v>0</v>
      </c>
      <c r="M27" s="34">
        <f t="shared" si="5"/>
        <v>0</v>
      </c>
      <c r="N27" s="34">
        <f t="shared" si="5"/>
        <v>0</v>
      </c>
      <c r="O27" s="34">
        <f t="shared" si="5"/>
        <v>0</v>
      </c>
      <c r="P27" s="34">
        <f t="shared" si="5"/>
        <v>0</v>
      </c>
      <c r="Q27" s="34">
        <f t="shared" si="5"/>
        <v>0</v>
      </c>
    </row>
    <row r="28" spans="1:17" x14ac:dyDescent="0.25">
      <c r="A28" s="26"/>
      <c r="B28" s="61" t="s">
        <v>39</v>
      </c>
      <c r="C28" s="19">
        <f>SUM(E28:Q28)</f>
        <v>19.5</v>
      </c>
      <c r="D28" s="19">
        <f>Estimate!C28</f>
        <v>55</v>
      </c>
      <c r="E28" s="17">
        <f>LANS!E28+GUTC!E28+VISC!E28+KALA!E28+GRAU!E28+GEHM!E28+DITF!E28+NIEE!E28</f>
        <v>19.5</v>
      </c>
      <c r="F28" s="14">
        <f>LANS!F28+GUTC!F28+VISC!F28+KALA!F28+GRAU!F28+GEHM!F28+DITF!F28+NIEE!F28</f>
        <v>0</v>
      </c>
      <c r="G28" s="14">
        <f>LANS!G28+GUTC!G28+VISC!G28+KALA!G28+GRAU!G28+GEHM!G28+DITF!G28+NIEE!G28</f>
        <v>0</v>
      </c>
      <c r="H28" s="14">
        <f>LANS!H28+GUTC!H28+VISC!H28+KALA!H28+GRAU!H28+GEHM!H28+DITF!H28+NIEE!H28</f>
        <v>0</v>
      </c>
      <c r="I28" s="14">
        <f>LANS!I28+GUTC!I28+VISC!I28+KALA!I28+GRAU!I28+GEHM!I28+DITF!I28+NIEE!I28</f>
        <v>0</v>
      </c>
      <c r="J28" s="14">
        <f>LANS!J28+GUTC!J28+VISC!J28+KALA!J28+GRAU!J28+GEHM!J28+DITF!J28+NIEE!J28</f>
        <v>0</v>
      </c>
      <c r="K28" s="14">
        <f>LANS!K28+GUTC!K28+VISC!K28+KALA!K28+GRAU!K28+GEHM!K28+DITF!K28+NIEE!K28</f>
        <v>0</v>
      </c>
      <c r="L28" s="14">
        <f>LANS!L28+GUTC!L28+VISC!L28+KALA!L28+GRAU!L28+GEHM!L28+DITF!L28+NIEE!L28</f>
        <v>0</v>
      </c>
      <c r="M28" s="14">
        <f>LANS!M28+GUTC!M28+VISC!M28+KALA!M28+GRAU!M28+GEHM!M28+DITF!M28+NIEE!M28</f>
        <v>0</v>
      </c>
      <c r="N28" s="14">
        <f>LANS!N28+GUTC!N28+VISC!N28+KALA!N28+GRAU!N28+GEHM!N28+DITF!N28+NIEE!N28</f>
        <v>0</v>
      </c>
      <c r="O28" s="14">
        <f>LANS!O28+GUTC!O28+VISC!O28+KALA!O28+GRAU!O28+GEHM!O28+DITF!O28+NIEE!O28</f>
        <v>0</v>
      </c>
      <c r="P28" s="14">
        <f>LANS!P28+GUTC!P28+VISC!P28+KALA!P28+GRAU!P28+GEHM!P28+DITF!P28+NIEE!P28</f>
        <v>0</v>
      </c>
      <c r="Q28" s="15">
        <f>LANS!Q28+GUTC!Q28+VISC!Q28+KALA!Q28+GRAU!Q28+GEHM!Q28+DITF!Q28+NIEE!Q28</f>
        <v>0</v>
      </c>
    </row>
    <row r="29" spans="1:17" ht="30" x14ac:dyDescent="0.25">
      <c r="A29" s="27"/>
      <c r="B29" s="62" t="s">
        <v>38</v>
      </c>
      <c r="C29" s="19">
        <f t="shared" ref="C29:C31" si="6">SUM(E29:Q29)</f>
        <v>0</v>
      </c>
      <c r="D29" s="19">
        <f>Estimate!C29</f>
        <v>30</v>
      </c>
      <c r="E29" s="1">
        <f>LANS!E29+GUTC!E29+VISC!E29+KALA!E29+GRAU!E29+GEHM!E29+DITF!E29+NIEE!E29</f>
        <v>0</v>
      </c>
      <c r="F29" s="9">
        <f>LANS!F29+GUTC!F29+VISC!F29+KALA!F29+GRAU!F29+GEHM!F29+DITF!F29+NIEE!F29</f>
        <v>0</v>
      </c>
      <c r="G29" s="9">
        <f>LANS!G29+GUTC!G29+VISC!G29+KALA!G29+GRAU!G29+GEHM!G29+DITF!G29+NIEE!G29</f>
        <v>0</v>
      </c>
      <c r="H29" s="9">
        <f>LANS!H29+GUTC!H29+VISC!H29+KALA!H29+GRAU!H29+GEHM!H29+DITF!H29+NIEE!H29</f>
        <v>0</v>
      </c>
      <c r="I29" s="9">
        <f>LANS!I29+GUTC!I29+VISC!I29+KALA!I29+GRAU!I29+GEHM!I29+DITF!I29+NIEE!I29</f>
        <v>0</v>
      </c>
      <c r="J29" s="9">
        <f>LANS!J29+GUTC!J29+VISC!J29+KALA!J29+GRAU!J29+GEHM!J29+DITF!J29+NIEE!J29</f>
        <v>0</v>
      </c>
      <c r="K29" s="9">
        <f>LANS!K29+GUTC!K29+VISC!K29+KALA!K29+GRAU!K29+GEHM!K29+DITF!K29+NIEE!K29</f>
        <v>0</v>
      </c>
      <c r="L29" s="9">
        <f>LANS!L29+GUTC!L29+VISC!L29+KALA!L29+GRAU!L29+GEHM!L29+DITF!L29+NIEE!L29</f>
        <v>0</v>
      </c>
      <c r="M29" s="9">
        <f>LANS!M29+GUTC!M29+VISC!M29+KALA!M29+GRAU!M29+GEHM!M29+DITF!M29+NIEE!M29</f>
        <v>0</v>
      </c>
      <c r="N29" s="9">
        <f>LANS!N29+GUTC!N29+VISC!N29+KALA!N29+GRAU!N29+GEHM!N29+DITF!N29+NIEE!N29</f>
        <v>0</v>
      </c>
      <c r="O29" s="9">
        <f>LANS!O29+GUTC!O29+VISC!O29+KALA!O29+GRAU!O29+GEHM!O29+DITF!O29+NIEE!O29</f>
        <v>0</v>
      </c>
      <c r="P29" s="9">
        <f>LANS!P29+GUTC!P29+VISC!P29+KALA!P29+GRAU!P29+GEHM!P29+DITF!P29+NIEE!P29</f>
        <v>0</v>
      </c>
      <c r="Q29" s="5">
        <f>LANS!Q29+GUTC!Q29+VISC!Q29+KALA!Q29+GRAU!Q29+GEHM!Q29+DITF!Q29+NIEE!Q29</f>
        <v>0</v>
      </c>
    </row>
    <row r="30" spans="1:17" x14ac:dyDescent="0.25">
      <c r="A30" s="27"/>
      <c r="B30" s="62" t="s">
        <v>37</v>
      </c>
      <c r="C30" s="19">
        <f t="shared" si="6"/>
        <v>5</v>
      </c>
      <c r="D30" s="19">
        <f>Estimate!C30</f>
        <v>30</v>
      </c>
      <c r="E30" s="1">
        <f>LANS!E30+GUTC!E30+VISC!E30+KALA!E30+GRAU!E30+GEHM!E30+DITF!E30+NIEE!E30</f>
        <v>0</v>
      </c>
      <c r="F30" s="9">
        <f>LANS!F30+GUTC!F30+VISC!F30+KALA!F30+GRAU!F30+GEHM!F30+DITF!F30+NIEE!F30</f>
        <v>5</v>
      </c>
      <c r="G30" s="9">
        <f>LANS!G30+GUTC!G30+VISC!G30+KALA!G30+GRAU!G30+GEHM!G30+DITF!G30+NIEE!G30</f>
        <v>0</v>
      </c>
      <c r="H30" s="9">
        <f>LANS!H30+GUTC!H30+VISC!H30+KALA!H30+GRAU!H30+GEHM!H30+DITF!H30+NIEE!H30</f>
        <v>0</v>
      </c>
      <c r="I30" s="9">
        <f>LANS!I30+GUTC!I30+VISC!I30+KALA!I30+GRAU!I30+GEHM!I30+DITF!I30+NIEE!I30</f>
        <v>0</v>
      </c>
      <c r="J30" s="9">
        <f>LANS!J30+GUTC!J30+VISC!J30+KALA!J30+GRAU!J30+GEHM!J30+DITF!J30+NIEE!J30</f>
        <v>0</v>
      </c>
      <c r="K30" s="9">
        <f>LANS!K30+GUTC!K30+VISC!K30+KALA!K30+GRAU!K30+GEHM!K30+DITF!K30+NIEE!K30</f>
        <v>0</v>
      </c>
      <c r="L30" s="9">
        <f>LANS!L30+GUTC!L30+VISC!L30+KALA!L30+GRAU!L30+GEHM!L30+DITF!L30+NIEE!L30</f>
        <v>0</v>
      </c>
      <c r="M30" s="9">
        <f>LANS!M30+GUTC!M30+VISC!M30+KALA!M30+GRAU!M30+GEHM!M30+DITF!M30+NIEE!M30</f>
        <v>0</v>
      </c>
      <c r="N30" s="9">
        <f>LANS!N30+GUTC!N30+VISC!N30+KALA!N30+GRAU!N30+GEHM!N30+DITF!N30+NIEE!N30</f>
        <v>0</v>
      </c>
      <c r="O30" s="9">
        <f>LANS!O30+GUTC!O30+VISC!O30+KALA!O30+GRAU!O30+GEHM!O30+DITF!O30+NIEE!O30</f>
        <v>0</v>
      </c>
      <c r="P30" s="9">
        <f>LANS!P30+GUTC!P30+VISC!P30+KALA!P30+GRAU!P30+GEHM!P30+DITF!P30+NIEE!P30</f>
        <v>0</v>
      </c>
      <c r="Q30" s="5">
        <f>LANS!Q30+GUTC!Q30+VISC!Q30+KALA!Q30+GRAU!Q30+GEHM!Q30+DITF!Q30+NIEE!Q30</f>
        <v>0</v>
      </c>
    </row>
    <row r="31" spans="1:17" x14ac:dyDescent="0.25">
      <c r="A31" s="27"/>
      <c r="B31" s="62" t="s">
        <v>36</v>
      </c>
      <c r="C31" s="19">
        <f t="shared" si="6"/>
        <v>0</v>
      </c>
      <c r="D31" s="19">
        <f>Estimate!C31</f>
        <v>10</v>
      </c>
      <c r="E31" s="1">
        <f>LANS!E31+GUTC!E31+VISC!E31+KALA!E31+GRAU!E31+GEHM!E31+DITF!E31+NIEE!E31</f>
        <v>0</v>
      </c>
      <c r="F31" s="9">
        <f>LANS!F31+GUTC!F31+VISC!F31+KALA!F31+GRAU!F31+GEHM!F31+DITF!F31+NIEE!F31</f>
        <v>0</v>
      </c>
      <c r="G31" s="9">
        <f>LANS!G31+GUTC!G31+VISC!G31+KALA!G31+GRAU!G31+GEHM!G31+DITF!G31+NIEE!G31</f>
        <v>0</v>
      </c>
      <c r="H31" s="9">
        <f>LANS!H31+GUTC!H31+VISC!H31+KALA!H31+GRAU!H31+GEHM!H31+DITF!H31+NIEE!H31</f>
        <v>0</v>
      </c>
      <c r="I31" s="9">
        <f>LANS!I31+GUTC!I31+VISC!I31+KALA!I31+GRAU!I31+GEHM!I31+DITF!I31+NIEE!I31</f>
        <v>0</v>
      </c>
      <c r="J31" s="9">
        <f>LANS!J31+GUTC!J31+VISC!J31+KALA!J31+GRAU!J31+GEHM!J31+DITF!J31+NIEE!J31</f>
        <v>0</v>
      </c>
      <c r="K31" s="9">
        <f>LANS!K31+GUTC!K31+VISC!K31+KALA!K31+GRAU!K31+GEHM!K31+DITF!K31+NIEE!K31</f>
        <v>0</v>
      </c>
      <c r="L31" s="9">
        <f>LANS!L31+GUTC!L31+VISC!L31+KALA!L31+GRAU!L31+GEHM!L31+DITF!L31+NIEE!L31</f>
        <v>0</v>
      </c>
      <c r="M31" s="9">
        <f>LANS!M31+GUTC!M31+VISC!M31+KALA!M31+GRAU!M31+GEHM!M31+DITF!M31+NIEE!M31</f>
        <v>0</v>
      </c>
      <c r="N31" s="9">
        <f>LANS!N31+GUTC!N31+VISC!N31+KALA!N31+GRAU!N31+GEHM!N31+DITF!N31+NIEE!N31</f>
        <v>0</v>
      </c>
      <c r="O31" s="9">
        <f>LANS!O31+GUTC!O31+VISC!O31+KALA!O31+GRAU!O31+GEHM!O31+DITF!O31+NIEE!O31</f>
        <v>0</v>
      </c>
      <c r="P31" s="9">
        <f>LANS!P31+GUTC!P31+VISC!P31+KALA!P31+GRAU!P31+GEHM!P31+DITF!P31+NIEE!P31</f>
        <v>0</v>
      </c>
      <c r="Q31" s="5">
        <f>LANS!Q31+GUTC!Q31+VISC!Q31+KALA!Q31+GRAU!Q31+GEHM!Q31+DITF!Q31+NIEE!Q31</f>
        <v>0</v>
      </c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7">SUM(E35:E38)</f>
        <v>0</v>
      </c>
      <c r="F34" s="34">
        <f t="shared" si="7"/>
        <v>0</v>
      </c>
      <c r="G34" s="34">
        <f t="shared" si="7"/>
        <v>0</v>
      </c>
      <c r="H34" s="34">
        <f t="shared" si="7"/>
        <v>0</v>
      </c>
      <c r="I34" s="34">
        <f t="shared" si="7"/>
        <v>0</v>
      </c>
      <c r="J34" s="34">
        <f t="shared" si="7"/>
        <v>0</v>
      </c>
      <c r="K34" s="34">
        <f t="shared" si="7"/>
        <v>0</v>
      </c>
      <c r="L34" s="34">
        <f t="shared" si="7"/>
        <v>0</v>
      </c>
      <c r="M34" s="34">
        <f t="shared" si="7"/>
        <v>0</v>
      </c>
      <c r="N34" s="34">
        <f t="shared" si="7"/>
        <v>0</v>
      </c>
      <c r="O34" s="34">
        <f t="shared" si="7"/>
        <v>0</v>
      </c>
      <c r="P34" s="34">
        <f t="shared" si="7"/>
        <v>0</v>
      </c>
      <c r="Q34" s="34">
        <f t="shared" si="7"/>
        <v>0</v>
      </c>
    </row>
    <row r="35" spans="1:17" ht="30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>
        <f>LANS!E35+GUTC!E35+VISC!E35+KALA!E35+GRAU!E35+GEHM!E35+DITF!E35+NIEE!E35</f>
        <v>0</v>
      </c>
      <c r="F35" s="14">
        <f>LANS!F35+GUTC!F35+VISC!F35+KALA!F35+GRAU!F35+GEHM!F35+DITF!F35+NIEE!F35</f>
        <v>0</v>
      </c>
      <c r="G35" s="14">
        <f>LANS!G35+GUTC!G35+VISC!G35+KALA!G35+GRAU!G35+GEHM!G35+DITF!G35+NIEE!G35</f>
        <v>0</v>
      </c>
      <c r="H35" s="14">
        <f>LANS!H35+GUTC!H35+VISC!H35+KALA!H35+GRAU!H35+GEHM!H35+DITF!H35+NIEE!H35</f>
        <v>0</v>
      </c>
      <c r="I35" s="14">
        <f>LANS!I35+GUTC!I35+VISC!I35+KALA!I35+GRAU!I35+GEHM!I35+DITF!I35+NIEE!I35</f>
        <v>0</v>
      </c>
      <c r="J35" s="14">
        <f>LANS!J35+GUTC!J35+VISC!J35+KALA!J35+GRAU!J35+GEHM!J35+DITF!J35+NIEE!J35</f>
        <v>0</v>
      </c>
      <c r="K35" s="14">
        <f>LANS!K35+GUTC!K35+VISC!K35+KALA!K35+GRAU!K35+GEHM!K35+DITF!K35+NIEE!K35</f>
        <v>0</v>
      </c>
      <c r="L35" s="14">
        <f>LANS!L35+GUTC!L35+VISC!L35+KALA!L35+GRAU!L35+GEHM!L35+DITF!L35+NIEE!L35</f>
        <v>0</v>
      </c>
      <c r="M35" s="14">
        <f>LANS!M35+GUTC!M35+VISC!M35+KALA!M35+GRAU!M35+GEHM!M35+DITF!M35+NIEE!M35</f>
        <v>0</v>
      </c>
      <c r="N35" s="14">
        <f>LANS!N35+GUTC!N35+VISC!N35+KALA!N35+GRAU!N35+GEHM!N35+DITF!N35+NIEE!N35</f>
        <v>0</v>
      </c>
      <c r="O35" s="14">
        <f>LANS!O35+GUTC!O35+VISC!O35+KALA!O35+GRAU!O35+GEHM!O35+DITF!O35+NIEE!O35</f>
        <v>0</v>
      </c>
      <c r="P35" s="14">
        <f>LANS!P35+GUTC!P35+VISC!P35+KALA!P35+GRAU!P35+GEHM!P35+DITF!P35+NIEE!P35</f>
        <v>0</v>
      </c>
      <c r="Q35" s="15">
        <f>LANS!Q35+GUTC!Q35+VISC!Q35+KALA!Q35+GRAU!Q35+GEHM!Q35+DITF!Q35+NIEE!Q35</f>
        <v>0</v>
      </c>
    </row>
    <row r="36" spans="1:17" x14ac:dyDescent="0.25">
      <c r="A36" s="27"/>
      <c r="B36" s="62" t="s">
        <v>33</v>
      </c>
      <c r="C36" s="19">
        <f t="shared" ref="C36:C38" si="8">SUM(E36:Q36)</f>
        <v>0</v>
      </c>
      <c r="D36" s="19">
        <f>Estimate!C36</f>
        <v>10</v>
      </c>
      <c r="E36" s="1">
        <f>LANS!E36+GUTC!E36+VISC!E36+KALA!E36+GRAU!E36+GEHM!E36+DITF!E36+NIEE!E36</f>
        <v>0</v>
      </c>
      <c r="F36" s="9">
        <f>LANS!F36+GUTC!F36+VISC!F36+KALA!F36+GRAU!F36+GEHM!F36+DITF!F36+NIEE!F36</f>
        <v>0</v>
      </c>
      <c r="G36" s="9">
        <f>LANS!G36+GUTC!G36+VISC!G36+KALA!G36+GRAU!G36+GEHM!G36+DITF!G36+NIEE!G36</f>
        <v>0</v>
      </c>
      <c r="H36" s="9">
        <f>LANS!H36+GUTC!H36+VISC!H36+KALA!H36+GRAU!H36+GEHM!H36+DITF!H36+NIEE!H36</f>
        <v>0</v>
      </c>
      <c r="I36" s="9">
        <f>LANS!I36+GUTC!I36+VISC!I36+KALA!I36+GRAU!I36+GEHM!I36+DITF!I36+NIEE!I36</f>
        <v>0</v>
      </c>
      <c r="J36" s="9">
        <f>LANS!J36+GUTC!J36+VISC!J36+KALA!J36+GRAU!J36+GEHM!J36+DITF!J36+NIEE!J36</f>
        <v>0</v>
      </c>
      <c r="K36" s="9">
        <f>LANS!K36+GUTC!K36+VISC!K36+KALA!K36+GRAU!K36+GEHM!K36+DITF!K36+NIEE!K36</f>
        <v>0</v>
      </c>
      <c r="L36" s="9">
        <f>LANS!L36+GUTC!L36+VISC!L36+KALA!L36+GRAU!L36+GEHM!L36+DITF!L36+NIEE!L36</f>
        <v>0</v>
      </c>
      <c r="M36" s="9">
        <f>LANS!M36+GUTC!M36+VISC!M36+KALA!M36+GRAU!M36+GEHM!M36+DITF!M36+NIEE!M36</f>
        <v>0</v>
      </c>
      <c r="N36" s="9">
        <f>LANS!N36+GUTC!N36+VISC!N36+KALA!N36+GRAU!N36+GEHM!N36+DITF!N36+NIEE!N36</f>
        <v>0</v>
      </c>
      <c r="O36" s="9">
        <f>LANS!O36+GUTC!O36+VISC!O36+KALA!O36+GRAU!O36+GEHM!O36+DITF!O36+NIEE!O36</f>
        <v>0</v>
      </c>
      <c r="P36" s="9">
        <f>LANS!P36+GUTC!P36+VISC!P36+KALA!P36+GRAU!P36+GEHM!P36+DITF!P36+NIEE!P36</f>
        <v>0</v>
      </c>
      <c r="Q36" s="5">
        <f>LANS!Q36+GUTC!Q36+VISC!Q36+KALA!Q36+GRAU!Q36+GEHM!Q36+DITF!Q36+NIEE!Q36</f>
        <v>0</v>
      </c>
    </row>
    <row r="37" spans="1:17" x14ac:dyDescent="0.25">
      <c r="A37" s="27"/>
      <c r="B37" s="62" t="s">
        <v>32</v>
      </c>
      <c r="C37" s="19">
        <f t="shared" si="8"/>
        <v>0</v>
      </c>
      <c r="D37" s="19">
        <f>Estimate!C37</f>
        <v>40</v>
      </c>
      <c r="E37" s="1">
        <f>LANS!E37+GUTC!E37+VISC!E37+KALA!E37+GRAU!E37+GEHM!E37+DITF!E37+NIEE!E37</f>
        <v>0</v>
      </c>
      <c r="F37" s="9">
        <f>LANS!F37+GUTC!F37+VISC!F37+KALA!F37+GRAU!F37+GEHM!F37+DITF!F37+NIEE!F37</f>
        <v>0</v>
      </c>
      <c r="G37" s="9">
        <f>LANS!G37+GUTC!G37+VISC!G37+KALA!G37+GRAU!G37+GEHM!G37+DITF!G37+NIEE!G37</f>
        <v>0</v>
      </c>
      <c r="H37" s="9">
        <f>LANS!H37+GUTC!H37+VISC!H37+KALA!H37+GRAU!H37+GEHM!H37+DITF!H37+NIEE!H37</f>
        <v>0</v>
      </c>
      <c r="I37" s="9">
        <f>LANS!I37+GUTC!I37+VISC!I37+KALA!I37+GRAU!I37+GEHM!I37+DITF!I37+NIEE!I37</f>
        <v>0</v>
      </c>
      <c r="J37" s="9">
        <f>LANS!J37+GUTC!J37+VISC!J37+KALA!J37+GRAU!J37+GEHM!J37+DITF!J37+NIEE!J37</f>
        <v>0</v>
      </c>
      <c r="K37" s="9">
        <f>LANS!K37+GUTC!K37+VISC!K37+KALA!K37+GRAU!K37+GEHM!K37+DITF!K37+NIEE!K37</f>
        <v>0</v>
      </c>
      <c r="L37" s="9">
        <f>LANS!L37+GUTC!L37+VISC!L37+KALA!L37+GRAU!L37+GEHM!L37+DITF!L37+NIEE!L37</f>
        <v>0</v>
      </c>
      <c r="M37" s="9">
        <f>LANS!M37+GUTC!M37+VISC!M37+KALA!M37+GRAU!M37+GEHM!M37+DITF!M37+NIEE!M37</f>
        <v>0</v>
      </c>
      <c r="N37" s="9">
        <f>LANS!N37+GUTC!N37+VISC!N37+KALA!N37+GRAU!N37+GEHM!N37+DITF!N37+NIEE!N37</f>
        <v>0</v>
      </c>
      <c r="O37" s="9">
        <f>LANS!O37+GUTC!O37+VISC!O37+KALA!O37+GRAU!O37+GEHM!O37+DITF!O37+NIEE!O37</f>
        <v>0</v>
      </c>
      <c r="P37" s="9">
        <f>LANS!P37+GUTC!P37+VISC!P37+KALA!P37+GRAU!P37+GEHM!P37+DITF!P37+NIEE!P37</f>
        <v>0</v>
      </c>
      <c r="Q37" s="5">
        <f>LANS!Q37+GUTC!Q37+VISC!Q37+KALA!Q37+GRAU!Q37+GEHM!Q37+DITF!Q37+NIEE!Q37</f>
        <v>0</v>
      </c>
    </row>
    <row r="38" spans="1:17" ht="30" x14ac:dyDescent="0.25">
      <c r="A38" s="27"/>
      <c r="B38" s="62" t="s">
        <v>31</v>
      </c>
      <c r="C38" s="19">
        <f t="shared" si="8"/>
        <v>0</v>
      </c>
      <c r="D38" s="19">
        <f>Estimate!C38</f>
        <v>50</v>
      </c>
      <c r="E38" s="1">
        <f>LANS!E38+GUTC!E38+VISC!E38+KALA!E38+GRAU!E38+GEHM!E38+DITF!E38+NIEE!E38</f>
        <v>0</v>
      </c>
      <c r="F38" s="9">
        <f>LANS!F38+GUTC!F38+VISC!F38+KALA!F38+GRAU!F38+GEHM!F38+DITF!F38+NIEE!F38</f>
        <v>0</v>
      </c>
      <c r="G38" s="9">
        <f>LANS!G38+GUTC!G38+VISC!G38+KALA!G38+GRAU!G38+GEHM!G38+DITF!G38+NIEE!G38</f>
        <v>0</v>
      </c>
      <c r="H38" s="9">
        <f>LANS!H38+GUTC!H38+VISC!H38+KALA!H38+GRAU!H38+GEHM!H38+DITF!H38+NIEE!H38</f>
        <v>0</v>
      </c>
      <c r="I38" s="9">
        <f>LANS!I38+GUTC!I38+VISC!I38+KALA!I38+GRAU!I38+GEHM!I38+DITF!I38+NIEE!I38</f>
        <v>0</v>
      </c>
      <c r="J38" s="9">
        <f>LANS!J38+GUTC!J38+VISC!J38+KALA!J38+GRAU!J38+GEHM!J38+DITF!J38+NIEE!J38</f>
        <v>0</v>
      </c>
      <c r="K38" s="9">
        <f>LANS!K38+GUTC!K38+VISC!K38+KALA!K38+GRAU!K38+GEHM!K38+DITF!K38+NIEE!K38</f>
        <v>0</v>
      </c>
      <c r="L38" s="9">
        <f>LANS!L38+GUTC!L38+VISC!L38+KALA!L38+GRAU!L38+GEHM!L38+DITF!L38+NIEE!L38</f>
        <v>0</v>
      </c>
      <c r="M38" s="9">
        <f>LANS!M38+GUTC!M38+VISC!M38+KALA!M38+GRAU!M38+GEHM!M38+DITF!M38+NIEE!M38</f>
        <v>0</v>
      </c>
      <c r="N38" s="9">
        <f>LANS!N38+GUTC!N38+VISC!N38+KALA!N38+GRAU!N38+GEHM!N38+DITF!N38+NIEE!N38</f>
        <v>0</v>
      </c>
      <c r="O38" s="9">
        <f>LANS!O38+GUTC!O38+VISC!O38+KALA!O38+GRAU!O38+GEHM!O38+DITF!O38+NIEE!O38</f>
        <v>0</v>
      </c>
      <c r="P38" s="9">
        <f>LANS!P38+GUTC!P38+VISC!P38+KALA!P38+GRAU!P38+GEHM!P38+DITF!P38+NIEE!P38</f>
        <v>0</v>
      </c>
      <c r="Q38" s="5">
        <f>LANS!Q38+GUTC!Q38+VISC!Q38+KALA!Q38+GRAU!Q38+GEHM!Q38+DITF!Q38+NIEE!Q38</f>
        <v>0</v>
      </c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9">SUM(E42:E48)</f>
        <v>0</v>
      </c>
      <c r="F41" s="34">
        <f t="shared" si="9"/>
        <v>0</v>
      </c>
      <c r="G41" s="34">
        <f t="shared" si="9"/>
        <v>0</v>
      </c>
      <c r="H41" s="34">
        <f t="shared" si="9"/>
        <v>0</v>
      </c>
      <c r="I41" s="34">
        <f t="shared" si="9"/>
        <v>0</v>
      </c>
      <c r="J41" s="34">
        <f t="shared" si="9"/>
        <v>0</v>
      </c>
      <c r="K41" s="34">
        <f t="shared" si="9"/>
        <v>0</v>
      </c>
      <c r="L41" s="34">
        <f t="shared" si="9"/>
        <v>0</v>
      </c>
      <c r="M41" s="34">
        <f t="shared" si="9"/>
        <v>0</v>
      </c>
      <c r="N41" s="34">
        <f t="shared" si="9"/>
        <v>0</v>
      </c>
      <c r="O41" s="34">
        <f t="shared" si="9"/>
        <v>0</v>
      </c>
      <c r="P41" s="34">
        <f t="shared" si="9"/>
        <v>0</v>
      </c>
      <c r="Q41" s="34">
        <f t="shared" si="9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>
        <f>LANS!E42+GUTC!E42+VISC!E42+KALA!E42+GRAU!E42+GEHM!E42+DITF!E42+NIEE!E42</f>
        <v>0</v>
      </c>
      <c r="F42" s="9">
        <f>LANS!F42+GUTC!F42+VISC!F42+KALA!F42+GRAU!F42+GEHM!F42+DITF!F42+NIEE!F42</f>
        <v>0</v>
      </c>
      <c r="G42" s="14">
        <f>LANS!G42+GUTC!G42+VISC!G42+KALA!G42+GRAU!G42+GEHM!G42+DITF!G42+NIEE!G42</f>
        <v>0</v>
      </c>
      <c r="H42" s="14">
        <f>LANS!H42+GUTC!H42+VISC!H42+KALA!H42+GRAU!H42+GEHM!H42+DITF!H42+NIEE!H42</f>
        <v>0</v>
      </c>
      <c r="I42" s="14">
        <f>LANS!I42+GUTC!I42+VISC!I42+KALA!I42+GRAU!I42+GEHM!I42+DITF!I42+NIEE!I42</f>
        <v>0</v>
      </c>
      <c r="J42" s="14">
        <f>LANS!J42+GUTC!J42+VISC!J42+KALA!J42+GRAU!J42+GEHM!J42+DITF!J42+NIEE!J42</f>
        <v>0</v>
      </c>
      <c r="K42" s="14">
        <f>LANS!K42+GUTC!K42+VISC!K42+KALA!K42+GRAU!K42+GEHM!K42+DITF!K42+NIEE!K42</f>
        <v>0</v>
      </c>
      <c r="L42" s="14">
        <f>LANS!L42+GUTC!L42+VISC!L42+KALA!L42+GRAU!L42+GEHM!L42+DITF!L42+NIEE!L42</f>
        <v>0</v>
      </c>
      <c r="M42" s="14">
        <f>LANS!M42+GUTC!M42+VISC!M42+KALA!M42+GRAU!M42+GEHM!M42+DITF!M42+NIEE!M42</f>
        <v>0</v>
      </c>
      <c r="N42" s="14">
        <f>LANS!N42+GUTC!N42+VISC!N42+KALA!N42+GRAU!N42+GEHM!N42+DITF!N42+NIEE!N42</f>
        <v>0</v>
      </c>
      <c r="O42" s="14">
        <f>LANS!O42+GUTC!O42+VISC!O42+KALA!O42+GRAU!O42+GEHM!O42+DITF!O42+NIEE!O42</f>
        <v>0</v>
      </c>
      <c r="P42" s="14">
        <f>LANS!P42+GUTC!P42+VISC!P42+KALA!P42+GRAU!P42+GEHM!P42+DITF!P42+NIEE!P42</f>
        <v>0</v>
      </c>
      <c r="Q42" s="15">
        <f>LANS!Q42+GUTC!Q42+VISC!Q42+KALA!Q42+GRAU!Q42+GEHM!Q42+DITF!Q42+NIEE!Q42</f>
        <v>0</v>
      </c>
    </row>
    <row r="43" spans="1:17" x14ac:dyDescent="0.25">
      <c r="A43" s="27"/>
      <c r="B43" s="62" t="s">
        <v>28</v>
      </c>
      <c r="C43" s="19">
        <f t="shared" ref="C43:C48" si="10">SUM(E43:Q43)</f>
        <v>0</v>
      </c>
      <c r="D43" s="19">
        <f>Estimate!C43</f>
        <v>50</v>
      </c>
      <c r="E43" s="1">
        <f>LANS!E43+GUTC!E43+VISC!E43+KALA!E43+GRAU!E43+GEHM!E43+DITF!E43+NIEE!E43</f>
        <v>0</v>
      </c>
      <c r="F43" s="9">
        <f>LANS!F43+GUTC!F43+VISC!F43+KALA!F43+GRAU!F43+GEHM!F43+DITF!F43+NIEE!F43</f>
        <v>0</v>
      </c>
      <c r="G43" s="9">
        <f>LANS!G43+GUTC!G43+VISC!G43+KALA!G43+GRAU!G43+GEHM!G43+DITF!G43+NIEE!G43</f>
        <v>0</v>
      </c>
      <c r="H43" s="9">
        <f>LANS!H43+GUTC!H43+VISC!H43+KALA!H43+GRAU!H43+GEHM!H43+DITF!H43+NIEE!H43</f>
        <v>0</v>
      </c>
      <c r="I43" s="9">
        <f>LANS!I43+GUTC!I43+VISC!I43+KALA!I43+GRAU!I43+GEHM!I43+DITF!I43+NIEE!I43</f>
        <v>0</v>
      </c>
      <c r="J43" s="9">
        <f>LANS!J43+GUTC!J43+VISC!J43+KALA!J43+GRAU!J43+GEHM!J43+DITF!J43+NIEE!J43</f>
        <v>0</v>
      </c>
      <c r="K43" s="9">
        <f>LANS!K43+GUTC!K43+VISC!K43+KALA!K43+GRAU!K43+GEHM!K43+DITF!K43+NIEE!K43</f>
        <v>0</v>
      </c>
      <c r="L43" s="9">
        <f>LANS!L43+GUTC!L43+VISC!L43+KALA!L43+GRAU!L43+GEHM!L43+DITF!L43+NIEE!L43</f>
        <v>0</v>
      </c>
      <c r="M43" s="9">
        <f>LANS!M43+GUTC!M43+VISC!M43+KALA!M43+GRAU!M43+GEHM!M43+DITF!M43+NIEE!M43</f>
        <v>0</v>
      </c>
      <c r="N43" s="9">
        <f>LANS!N43+GUTC!N43+VISC!N43+KALA!N43+GRAU!N43+GEHM!N43+DITF!N43+NIEE!N43</f>
        <v>0</v>
      </c>
      <c r="O43" s="9">
        <f>LANS!O43+GUTC!O43+VISC!O43+KALA!O43+GRAU!O43+GEHM!O43+DITF!O43+NIEE!O43</f>
        <v>0</v>
      </c>
      <c r="P43" s="9">
        <f>LANS!P43+GUTC!P43+VISC!P43+KALA!P43+GRAU!P43+GEHM!P43+DITF!P43+NIEE!P43</f>
        <v>0</v>
      </c>
      <c r="Q43" s="5">
        <f>LANS!Q43+GUTC!Q43+VISC!Q43+KALA!Q43+GRAU!Q43+GEHM!Q43+DITF!Q43+NIEE!Q43</f>
        <v>0</v>
      </c>
    </row>
    <row r="44" spans="1:17" x14ac:dyDescent="0.25">
      <c r="A44" s="27"/>
      <c r="B44" s="62" t="s">
        <v>83</v>
      </c>
      <c r="C44" s="19">
        <f t="shared" si="10"/>
        <v>0</v>
      </c>
      <c r="D44" s="19">
        <f>Estimate!C44</f>
        <v>150</v>
      </c>
      <c r="E44" s="1">
        <f>LANS!E44+GUTC!E44+VISC!E44+KALA!E44+GRAU!E44+GEHM!E44+DITF!E44+NIEE!E44</f>
        <v>0</v>
      </c>
      <c r="F44" s="9">
        <f>LANS!F44+GUTC!F44+VISC!F44+KALA!F44+GRAU!F44+GEHM!F44+DITF!F44+NIEE!F44</f>
        <v>0</v>
      </c>
      <c r="G44" s="9">
        <f>LANS!G44+GUTC!G44+VISC!G44+KALA!G44+GRAU!G44+GEHM!G44+DITF!G44+NIEE!G44</f>
        <v>0</v>
      </c>
      <c r="H44" s="9">
        <f>LANS!H44+GUTC!H44+VISC!H44+KALA!H44+GRAU!H44+GEHM!H44+DITF!H44+NIEE!H44</f>
        <v>0</v>
      </c>
      <c r="I44" s="9">
        <f>LANS!I44+GUTC!I44+VISC!I44+KALA!I44+GRAU!I44+GEHM!I44+DITF!I44+NIEE!I44</f>
        <v>0</v>
      </c>
      <c r="J44" s="9">
        <f>LANS!J44+GUTC!J44+VISC!J44+KALA!J44+GRAU!J44+GEHM!J44+DITF!J44+NIEE!J44</f>
        <v>0</v>
      </c>
      <c r="K44" s="9">
        <f>LANS!K44+GUTC!K44+VISC!K44+KALA!K44+GRAU!K44+GEHM!K44+DITF!K44+NIEE!K44</f>
        <v>0</v>
      </c>
      <c r="L44" s="9">
        <f>LANS!L44+GUTC!L44+VISC!L44+KALA!L44+GRAU!L44+GEHM!L44+DITF!L44+NIEE!L44</f>
        <v>0</v>
      </c>
      <c r="M44" s="9">
        <f>LANS!M44+GUTC!M44+VISC!M44+KALA!M44+GRAU!M44+GEHM!M44+DITF!M44+NIEE!M44</f>
        <v>0</v>
      </c>
      <c r="N44" s="9">
        <f>LANS!N44+GUTC!N44+VISC!N44+KALA!N44+GRAU!N44+GEHM!N44+DITF!N44+NIEE!N44</f>
        <v>0</v>
      </c>
      <c r="O44" s="9">
        <f>LANS!O44+GUTC!O44+VISC!O44+KALA!O44+GRAU!O44+GEHM!O44+DITF!O44+NIEE!O44</f>
        <v>0</v>
      </c>
      <c r="P44" s="9">
        <f>LANS!P44+GUTC!P44+VISC!P44+KALA!P44+GRAU!P44+GEHM!P44+DITF!P44+NIEE!P44</f>
        <v>0</v>
      </c>
      <c r="Q44" s="5">
        <f>LANS!Q44+GUTC!Q44+VISC!Q44+KALA!Q44+GRAU!Q44+GEHM!Q44+DITF!Q44+NIEE!Q44</f>
        <v>0</v>
      </c>
    </row>
    <row r="45" spans="1:17" ht="30" x14ac:dyDescent="0.25">
      <c r="A45" s="27"/>
      <c r="B45" s="62" t="s">
        <v>27</v>
      </c>
      <c r="C45" s="19">
        <f t="shared" si="10"/>
        <v>0</v>
      </c>
      <c r="D45" s="19">
        <f>Estimate!C45</f>
        <v>150</v>
      </c>
      <c r="E45" s="1">
        <f>LANS!E45+GUTC!E45+VISC!E45+KALA!E45+GRAU!E45+GEHM!E45+DITF!E45+NIEE!E45</f>
        <v>0</v>
      </c>
      <c r="F45" s="9">
        <f>LANS!F45+GUTC!F45+VISC!F45+KALA!F45+GRAU!F45+GEHM!F45+DITF!F45+NIEE!F45</f>
        <v>0</v>
      </c>
      <c r="G45" s="9">
        <f>LANS!G45+GUTC!G45+VISC!G45+KALA!G45+GRAU!G45+GEHM!G45+DITF!G45+NIEE!G45</f>
        <v>0</v>
      </c>
      <c r="H45" s="9">
        <f>LANS!H45+GUTC!H45+VISC!H45+KALA!H45+GRAU!H45+GEHM!H45+DITF!H45+NIEE!H45</f>
        <v>0</v>
      </c>
      <c r="I45" s="9">
        <f>LANS!I45+GUTC!I45+VISC!I45+KALA!I45+GRAU!I45+GEHM!I45+DITF!I45+NIEE!I45</f>
        <v>0</v>
      </c>
      <c r="J45" s="9">
        <f>LANS!J45+GUTC!J45+VISC!J45+KALA!J45+GRAU!J45+GEHM!J45+DITF!J45+NIEE!J45</f>
        <v>0</v>
      </c>
      <c r="K45" s="9">
        <f>LANS!K45+GUTC!K45+VISC!K45+KALA!K45+GRAU!K45+GEHM!K45+DITF!K45+NIEE!K45</f>
        <v>0</v>
      </c>
      <c r="L45" s="9">
        <f>LANS!L45+GUTC!L45+VISC!L45+KALA!L45+GRAU!L45+GEHM!L45+DITF!L45+NIEE!L45</f>
        <v>0</v>
      </c>
      <c r="M45" s="9">
        <f>LANS!M45+GUTC!M45+VISC!M45+KALA!M45+GRAU!M45+GEHM!M45+DITF!M45+NIEE!M45</f>
        <v>0</v>
      </c>
      <c r="N45" s="9">
        <f>LANS!N45+GUTC!N45+VISC!N45+KALA!N45+GRAU!N45+GEHM!N45+DITF!N45+NIEE!N45</f>
        <v>0</v>
      </c>
      <c r="O45" s="9">
        <f>LANS!O45+GUTC!O45+VISC!O45+KALA!O45+GRAU!O45+GEHM!O45+DITF!O45+NIEE!O45</f>
        <v>0</v>
      </c>
      <c r="P45" s="9">
        <f>LANS!P45+GUTC!P45+VISC!P45+KALA!P45+GRAU!P45+GEHM!P45+DITF!P45+NIEE!P45</f>
        <v>0</v>
      </c>
      <c r="Q45" s="5">
        <f>LANS!Q45+GUTC!Q45+VISC!Q45+KALA!Q45+GRAU!Q45+GEHM!Q45+DITF!Q45+NIEE!Q45</f>
        <v>0</v>
      </c>
    </row>
    <row r="46" spans="1:17" x14ac:dyDescent="0.25">
      <c r="A46" s="27"/>
      <c r="B46" s="62" t="s">
        <v>26</v>
      </c>
      <c r="C46" s="19">
        <f t="shared" si="10"/>
        <v>0</v>
      </c>
      <c r="D46" s="19">
        <f>Estimate!C46</f>
        <v>100</v>
      </c>
      <c r="E46" s="1">
        <f>LANS!E46+GUTC!E46+VISC!E46+KALA!E46+GRAU!E46+GEHM!E46+DITF!E46+NIEE!E46</f>
        <v>0</v>
      </c>
      <c r="F46" s="9">
        <f>LANS!F46+GUTC!F46+VISC!F46+KALA!F46+GRAU!F46+GEHM!F46+DITF!F46+NIEE!F46</f>
        <v>0</v>
      </c>
      <c r="G46" s="9">
        <f>LANS!G46+GUTC!G46+VISC!G46+KALA!G46+GRAU!G46+GEHM!G46+DITF!G46+NIEE!G46</f>
        <v>0</v>
      </c>
      <c r="H46" s="9">
        <f>LANS!H46+GUTC!H46+VISC!H46+KALA!H46+GRAU!H46+GEHM!H46+DITF!H46+NIEE!H46</f>
        <v>0</v>
      </c>
      <c r="I46" s="9">
        <f>LANS!I46+GUTC!I46+VISC!I46+KALA!I46+GRAU!I46+GEHM!I46+DITF!I46+NIEE!I46</f>
        <v>0</v>
      </c>
      <c r="J46" s="9">
        <f>LANS!J46+GUTC!J46+VISC!J46+KALA!J46+GRAU!J46+GEHM!J46+DITF!J46+NIEE!J46</f>
        <v>0</v>
      </c>
      <c r="K46" s="9">
        <f>LANS!K46+GUTC!K46+VISC!K46+KALA!K46+GRAU!K46+GEHM!K46+DITF!K46+NIEE!K46</f>
        <v>0</v>
      </c>
      <c r="L46" s="9">
        <f>LANS!L46+GUTC!L46+VISC!L46+KALA!L46+GRAU!L46+GEHM!L46+DITF!L46+NIEE!L46</f>
        <v>0</v>
      </c>
      <c r="M46" s="9">
        <f>LANS!M46+GUTC!M46+VISC!M46+KALA!M46+GRAU!M46+GEHM!M46+DITF!M46+NIEE!M46</f>
        <v>0</v>
      </c>
      <c r="N46" s="9">
        <f>LANS!N46+GUTC!N46+VISC!N46+KALA!N46+GRAU!N46+GEHM!N46+DITF!N46+NIEE!N46</f>
        <v>0</v>
      </c>
      <c r="O46" s="9">
        <f>LANS!O46+GUTC!O46+VISC!O46+KALA!O46+GRAU!O46+GEHM!O46+DITF!O46+NIEE!O46</f>
        <v>0</v>
      </c>
      <c r="P46" s="9">
        <f>LANS!P46+GUTC!P46+VISC!P46+KALA!P46+GRAU!P46+GEHM!P46+DITF!P46+NIEE!P46</f>
        <v>0</v>
      </c>
      <c r="Q46" s="5">
        <f>LANS!Q46+GUTC!Q46+VISC!Q46+KALA!Q46+GRAU!Q46+GEHM!Q46+DITF!Q46+NIEE!Q46</f>
        <v>0</v>
      </c>
    </row>
    <row r="47" spans="1:17" x14ac:dyDescent="0.25">
      <c r="A47" s="27"/>
      <c r="B47" s="62" t="s">
        <v>25</v>
      </c>
      <c r="C47" s="19">
        <f t="shared" si="10"/>
        <v>0</v>
      </c>
      <c r="D47" s="19">
        <f>Estimate!C47</f>
        <v>50</v>
      </c>
      <c r="E47" s="1">
        <f>LANS!E47+GUTC!E47+VISC!E47+KALA!E47+GRAU!E47+GEHM!E47+DITF!E47+NIEE!E47</f>
        <v>0</v>
      </c>
      <c r="F47" s="9">
        <f>LANS!F47+GUTC!F47+VISC!F47+KALA!F47+GRAU!F47+GEHM!F47+DITF!F47+NIEE!F47</f>
        <v>0</v>
      </c>
      <c r="G47" s="9">
        <f>LANS!G47+GUTC!G47+VISC!G47+KALA!G47+GRAU!G47+GEHM!G47+DITF!G47+NIEE!G47</f>
        <v>0</v>
      </c>
      <c r="H47" s="9">
        <f>LANS!H47+GUTC!H47+VISC!H47+KALA!H47+GRAU!H47+GEHM!H47+DITF!H47+NIEE!H47</f>
        <v>0</v>
      </c>
      <c r="I47" s="9">
        <f>LANS!I47+GUTC!I47+VISC!I47+KALA!I47+GRAU!I47+GEHM!I47+DITF!I47+NIEE!I47</f>
        <v>0</v>
      </c>
      <c r="J47" s="9">
        <f>LANS!J47+GUTC!J47+VISC!J47+KALA!J47+GRAU!J47+GEHM!J47+DITF!J47+NIEE!J47</f>
        <v>0</v>
      </c>
      <c r="K47" s="9">
        <f>LANS!K47+GUTC!K47+VISC!K47+KALA!K47+GRAU!K47+GEHM!K47+DITF!K47+NIEE!K47</f>
        <v>0</v>
      </c>
      <c r="L47" s="9">
        <f>LANS!L47+GUTC!L47+VISC!L47+KALA!L47+GRAU!L47+GEHM!L47+DITF!L47+NIEE!L47</f>
        <v>0</v>
      </c>
      <c r="M47" s="9">
        <f>LANS!M47+GUTC!M47+VISC!M47+KALA!M47+GRAU!M47+GEHM!M47+DITF!M47+NIEE!M47</f>
        <v>0</v>
      </c>
      <c r="N47" s="9">
        <f>LANS!N47+GUTC!N47+VISC!N47+KALA!N47+GRAU!N47+GEHM!N47+DITF!N47+NIEE!N47</f>
        <v>0</v>
      </c>
      <c r="O47" s="9">
        <f>LANS!O47+GUTC!O47+VISC!O47+KALA!O47+GRAU!O47+GEHM!O47+DITF!O47+NIEE!O47</f>
        <v>0</v>
      </c>
      <c r="P47" s="9">
        <f>LANS!P47+GUTC!P47+VISC!P47+KALA!P47+GRAU!P47+GEHM!P47+DITF!P47+NIEE!P47</f>
        <v>0</v>
      </c>
      <c r="Q47" s="5">
        <f>LANS!Q47+GUTC!Q47+VISC!Q47+KALA!Q47+GRAU!Q47+GEHM!Q47+DITF!Q47+NIEE!Q47</f>
        <v>0</v>
      </c>
    </row>
    <row r="48" spans="1:17" x14ac:dyDescent="0.25">
      <c r="A48" s="27"/>
      <c r="B48" s="62" t="s">
        <v>24</v>
      </c>
      <c r="C48" s="19">
        <f t="shared" si="10"/>
        <v>0</v>
      </c>
      <c r="D48" s="19">
        <f>Estimate!C48</f>
        <v>100</v>
      </c>
      <c r="E48" s="1">
        <f>LANS!E48+GUTC!E48+VISC!E48+KALA!E48+GRAU!E48+GEHM!E48+DITF!E48+NIEE!E48</f>
        <v>0</v>
      </c>
      <c r="F48" s="9">
        <f>LANS!F48+GUTC!F48+VISC!F48+KALA!F48+GRAU!F48+GEHM!F48+DITF!F48+NIEE!F48</f>
        <v>0</v>
      </c>
      <c r="G48" s="9">
        <f>LANS!G48+GUTC!G48+VISC!G48+KALA!G48+GRAU!G48+GEHM!G48+DITF!G48+NIEE!G48</f>
        <v>0</v>
      </c>
      <c r="H48" s="9">
        <f>LANS!H48+GUTC!H48+VISC!H48+KALA!H48+GRAU!H48+GEHM!H48+DITF!H48+NIEE!H48</f>
        <v>0</v>
      </c>
      <c r="I48" s="9">
        <f>LANS!I48+GUTC!I48+VISC!I48+KALA!I48+GRAU!I48+GEHM!I48+DITF!I48+NIEE!I48</f>
        <v>0</v>
      </c>
      <c r="J48" s="9">
        <f>LANS!J48+GUTC!J48+VISC!J48+KALA!J48+GRAU!J48+GEHM!J48+DITF!J48+NIEE!J48</f>
        <v>0</v>
      </c>
      <c r="K48" s="9">
        <f>LANS!K48+GUTC!K48+VISC!K48+KALA!K48+GRAU!K48+GEHM!K48+DITF!K48+NIEE!K48</f>
        <v>0</v>
      </c>
      <c r="L48" s="9">
        <f>LANS!L48+GUTC!L48+VISC!L48+KALA!L48+GRAU!L48+GEHM!L48+DITF!L48+NIEE!L48</f>
        <v>0</v>
      </c>
      <c r="M48" s="9">
        <f>LANS!M48+GUTC!M48+VISC!M48+KALA!M48+GRAU!M48+GEHM!M48+DITF!M48+NIEE!M48</f>
        <v>0</v>
      </c>
      <c r="N48" s="9">
        <f>LANS!N48+GUTC!N48+VISC!N48+KALA!N48+GRAU!N48+GEHM!N48+DITF!N48+NIEE!N48</f>
        <v>0</v>
      </c>
      <c r="O48" s="9">
        <f>LANS!O48+GUTC!O48+VISC!O48+KALA!O48+GRAU!O48+GEHM!O48+DITF!O48+NIEE!O48</f>
        <v>0</v>
      </c>
      <c r="P48" s="9">
        <f>LANS!P48+GUTC!P48+VISC!P48+KALA!P48+GRAU!P48+GEHM!P48+DITF!P48+NIEE!P48</f>
        <v>0</v>
      </c>
      <c r="Q48" s="5">
        <f>LANS!Q48+GUTC!Q48+VISC!Q48+KALA!Q48+GRAU!Q48+GEHM!Q48+DITF!Q48+NIEE!Q48</f>
        <v>0</v>
      </c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1">SUM(E52:E55)</f>
        <v>0</v>
      </c>
      <c r="F51" s="34">
        <f t="shared" si="11"/>
        <v>0</v>
      </c>
      <c r="G51" s="34">
        <f t="shared" si="11"/>
        <v>0</v>
      </c>
      <c r="H51" s="34">
        <f t="shared" si="11"/>
        <v>0</v>
      </c>
      <c r="I51" s="34">
        <f t="shared" si="11"/>
        <v>0</v>
      </c>
      <c r="J51" s="34">
        <f t="shared" si="11"/>
        <v>0</v>
      </c>
      <c r="K51" s="34">
        <f t="shared" si="11"/>
        <v>0</v>
      </c>
      <c r="L51" s="34">
        <f t="shared" si="11"/>
        <v>0</v>
      </c>
      <c r="M51" s="34">
        <f t="shared" si="11"/>
        <v>0</v>
      </c>
      <c r="N51" s="34">
        <f t="shared" si="11"/>
        <v>0</v>
      </c>
      <c r="O51" s="34">
        <f t="shared" si="11"/>
        <v>0</v>
      </c>
      <c r="P51" s="34">
        <f t="shared" si="11"/>
        <v>0</v>
      </c>
      <c r="Q51" s="34">
        <f t="shared" si="11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>
        <f>LANS!E52+GUTC!E52+VISC!E52+KALA!E52+GRAU!E52+GEHM!E52+DITF!E52+NIEE!E52</f>
        <v>0</v>
      </c>
      <c r="F52" s="14">
        <f>LANS!F52+GUTC!F52+VISC!F52+KALA!F52+GRAU!F52+GEHM!F52+DITF!F52+NIEE!F52</f>
        <v>0</v>
      </c>
      <c r="G52" s="14">
        <f>LANS!G52+GUTC!G52+VISC!G52+KALA!G52+GRAU!G52+GEHM!G52+DITF!G52+NIEE!G52</f>
        <v>0</v>
      </c>
      <c r="H52" s="14">
        <f>LANS!H52+GUTC!H52+VISC!H52+KALA!H52+GRAU!H52+GEHM!H52+DITF!H52+NIEE!H52</f>
        <v>0</v>
      </c>
      <c r="I52" s="14">
        <f>LANS!I52+GUTC!I52+VISC!I52+KALA!I52+GRAU!I52+GEHM!I52+DITF!I52+NIEE!I52</f>
        <v>0</v>
      </c>
      <c r="J52" s="14">
        <f>LANS!J52+GUTC!J52+VISC!J52+KALA!J52+GRAU!J52+GEHM!J52+DITF!J52+NIEE!J52</f>
        <v>0</v>
      </c>
      <c r="K52" s="14">
        <f>LANS!K52+GUTC!K52+VISC!K52+KALA!K52+GRAU!K52+GEHM!K52+DITF!K52+NIEE!K52</f>
        <v>0</v>
      </c>
      <c r="L52" s="14">
        <f>LANS!L52+GUTC!L52+VISC!L52+KALA!L52+GRAU!L52+GEHM!L52+DITF!L52+NIEE!L52</f>
        <v>0</v>
      </c>
      <c r="M52" s="14">
        <f>LANS!M52+GUTC!M52+VISC!M52+KALA!M52+GRAU!M52+GEHM!M52+DITF!M52+NIEE!M52</f>
        <v>0</v>
      </c>
      <c r="N52" s="14">
        <f>LANS!N52+GUTC!N52+VISC!N52+KALA!N52+GRAU!N52+GEHM!N52+DITF!N52+NIEE!N52</f>
        <v>0</v>
      </c>
      <c r="O52" s="14">
        <f>LANS!O52+GUTC!O52+VISC!O52+KALA!O52+GRAU!O52+GEHM!O52+DITF!O52+NIEE!O52</f>
        <v>0</v>
      </c>
      <c r="P52" s="14">
        <f>LANS!P52+GUTC!P52+VISC!P52+KALA!P52+GRAU!P52+GEHM!P52+DITF!P52+NIEE!P52</f>
        <v>0</v>
      </c>
      <c r="Q52" s="15">
        <f>LANS!Q52+GUTC!Q52+VISC!Q52+KALA!Q52+GRAU!Q52+GEHM!Q52+DITF!Q52+NIEE!Q52</f>
        <v>0</v>
      </c>
    </row>
    <row r="53" spans="1:18" x14ac:dyDescent="0.25">
      <c r="A53" s="27"/>
      <c r="B53" s="62" t="s">
        <v>21</v>
      </c>
      <c r="C53" s="19">
        <f t="shared" ref="C53:C55" si="12">SUM(E53:Q53)</f>
        <v>0</v>
      </c>
      <c r="D53" s="19">
        <f>Estimate!C53</f>
        <v>10</v>
      </c>
      <c r="E53" s="17">
        <f>LANS!E53+GUTC!E53+VISC!E53+KALA!E53+GRAU!E53+GEHM!E53+DITF!E53+NIEE!E53</f>
        <v>0</v>
      </c>
      <c r="F53" s="14">
        <f>LANS!F53+GUTC!F53+VISC!F53+KALA!F53+GRAU!F53+GEHM!F53+DITF!F53+NIEE!F53</f>
        <v>0</v>
      </c>
      <c r="G53" s="14">
        <f>LANS!G53+GUTC!G53+VISC!G53+KALA!G53+GRAU!G53+GEHM!G53+DITF!G53+NIEE!G53</f>
        <v>0</v>
      </c>
      <c r="H53" s="14">
        <f>LANS!H53+GUTC!H53+VISC!H53+KALA!H53+GRAU!H53+GEHM!H53+DITF!H53+NIEE!H53</f>
        <v>0</v>
      </c>
      <c r="I53" s="14">
        <f>LANS!I53+GUTC!I53+VISC!I53+KALA!I53+GRAU!I53+GEHM!I53+DITF!I53+NIEE!I53</f>
        <v>0</v>
      </c>
      <c r="J53" s="14">
        <f>LANS!J53+GUTC!J53+VISC!J53+KALA!J53+GRAU!J53+GEHM!J53+DITF!J53+NIEE!J53</f>
        <v>0</v>
      </c>
      <c r="K53" s="14">
        <f>LANS!K53+GUTC!K53+VISC!K53+KALA!K53+GRAU!K53+GEHM!K53+DITF!K53+NIEE!K53</f>
        <v>0</v>
      </c>
      <c r="L53" s="14">
        <f>LANS!L53+GUTC!L53+VISC!L53+KALA!L53+GRAU!L53+GEHM!L53+DITF!L53+NIEE!L53</f>
        <v>0</v>
      </c>
      <c r="M53" s="14">
        <f>LANS!M53+GUTC!M53+VISC!M53+KALA!M53+GRAU!M53+GEHM!M53+DITF!M53+NIEE!M53</f>
        <v>0</v>
      </c>
      <c r="N53" s="14">
        <f>LANS!N53+GUTC!N53+VISC!N53+KALA!N53+GRAU!N53+GEHM!N53+DITF!N53+NIEE!N53</f>
        <v>0</v>
      </c>
      <c r="O53" s="14">
        <f>LANS!O53+GUTC!O53+VISC!O53+KALA!O53+GRAU!O53+GEHM!O53+DITF!O53+NIEE!O53</f>
        <v>0</v>
      </c>
      <c r="P53" s="14">
        <f>LANS!P53+GUTC!P53+VISC!P53+KALA!P53+GRAU!P53+GEHM!P53+DITF!P53+NIEE!P53</f>
        <v>0</v>
      </c>
      <c r="Q53" s="15">
        <f>LANS!Q53+GUTC!Q53+VISC!Q53+KALA!Q53+GRAU!Q53+GEHM!Q53+DITF!Q53+NIEE!Q53</f>
        <v>0</v>
      </c>
    </row>
    <row r="54" spans="1:18" ht="30" x14ac:dyDescent="0.25">
      <c r="A54" s="27"/>
      <c r="B54" s="62" t="s">
        <v>20</v>
      </c>
      <c r="C54" s="19">
        <f t="shared" si="12"/>
        <v>0</v>
      </c>
      <c r="D54" s="19">
        <f>Estimate!C54</f>
        <v>50</v>
      </c>
      <c r="E54" s="17">
        <f>LANS!E54+GUTC!E54+VISC!E54+KALA!E54+GRAU!E54+GEHM!E54+DITF!E54+NIEE!E54</f>
        <v>0</v>
      </c>
      <c r="F54" s="14">
        <f>LANS!F54+GUTC!F54+VISC!F54+KALA!F54+GRAU!F54+GEHM!F54+DITF!F54+NIEE!F54</f>
        <v>0</v>
      </c>
      <c r="G54" s="14">
        <f>LANS!G54+GUTC!G54+VISC!G54+KALA!G54+GRAU!G54+GEHM!G54+DITF!G54+NIEE!G54</f>
        <v>0</v>
      </c>
      <c r="H54" s="14">
        <f>LANS!H54+GUTC!H54+VISC!H54+KALA!H54+GRAU!H54+GEHM!H54+DITF!H54+NIEE!H54</f>
        <v>0</v>
      </c>
      <c r="I54" s="14">
        <f>LANS!I54+GUTC!I54+VISC!I54+KALA!I54+GRAU!I54+GEHM!I54+DITF!I54+NIEE!I54</f>
        <v>0</v>
      </c>
      <c r="J54" s="14">
        <f>LANS!J54+GUTC!J54+VISC!J54+KALA!J54+GRAU!J54+GEHM!J54+DITF!J54+NIEE!J54</f>
        <v>0</v>
      </c>
      <c r="K54" s="14">
        <f>LANS!K54+GUTC!K54+VISC!K54+KALA!K54+GRAU!K54+GEHM!K54+DITF!K54+NIEE!K54</f>
        <v>0</v>
      </c>
      <c r="L54" s="14">
        <f>LANS!L54+GUTC!L54+VISC!L54+KALA!L54+GRAU!L54+GEHM!L54+DITF!L54+NIEE!L54</f>
        <v>0</v>
      </c>
      <c r="M54" s="14">
        <f>LANS!M54+GUTC!M54+VISC!M54+KALA!M54+GRAU!M54+GEHM!M54+DITF!M54+NIEE!M54</f>
        <v>0</v>
      </c>
      <c r="N54" s="14">
        <f>LANS!N54+GUTC!N54+VISC!N54+KALA!N54+GRAU!N54+GEHM!N54+DITF!N54+NIEE!N54</f>
        <v>0</v>
      </c>
      <c r="O54" s="14">
        <f>LANS!O54+GUTC!O54+VISC!O54+KALA!O54+GRAU!O54+GEHM!O54+DITF!O54+NIEE!O54</f>
        <v>0</v>
      </c>
      <c r="P54" s="14">
        <f>LANS!P54+GUTC!P54+VISC!P54+KALA!P54+GRAU!P54+GEHM!P54+DITF!P54+NIEE!P54</f>
        <v>0</v>
      </c>
      <c r="Q54" s="15">
        <f>LANS!Q54+GUTC!Q54+VISC!Q54+KALA!Q54+GRAU!Q54+GEHM!Q54+DITF!Q54+NIEE!Q54</f>
        <v>0</v>
      </c>
    </row>
    <row r="55" spans="1:18" x14ac:dyDescent="0.25">
      <c r="A55" s="27"/>
      <c r="B55" s="62" t="s">
        <v>16</v>
      </c>
      <c r="C55" s="19">
        <f t="shared" si="12"/>
        <v>0</v>
      </c>
      <c r="D55" s="19">
        <f>Estimate!C55</f>
        <v>40</v>
      </c>
      <c r="E55" s="17">
        <f>LANS!E55+GUTC!E55+VISC!E55+KALA!E55+GRAU!E55+GEHM!E55+DITF!E55+NIEE!E55</f>
        <v>0</v>
      </c>
      <c r="F55" s="14">
        <f>LANS!F55+GUTC!F55+VISC!F55+KALA!F55+GRAU!F55+GEHM!F55+DITF!F55+NIEE!F55</f>
        <v>0</v>
      </c>
      <c r="G55" s="14">
        <f>LANS!G55+GUTC!G55+VISC!G55+KALA!G55+GRAU!G55+GEHM!G55+DITF!G55+NIEE!G55</f>
        <v>0</v>
      </c>
      <c r="H55" s="14">
        <f>LANS!H55+GUTC!H55+VISC!H55+KALA!H55+GRAU!H55+GEHM!H55+DITF!H55+NIEE!H55</f>
        <v>0</v>
      </c>
      <c r="I55" s="14">
        <f>LANS!I55+GUTC!I55+VISC!I55+KALA!I55+GRAU!I55+GEHM!I55+DITF!I55+NIEE!I55</f>
        <v>0</v>
      </c>
      <c r="J55" s="14">
        <f>LANS!J55+GUTC!J55+VISC!J55+KALA!J55+GRAU!J55+GEHM!J55+DITF!J55+NIEE!J55</f>
        <v>0</v>
      </c>
      <c r="K55" s="14">
        <f>LANS!K55+GUTC!K55+VISC!K55+KALA!K55+GRAU!K55+GEHM!K55+DITF!K55+NIEE!K55</f>
        <v>0</v>
      </c>
      <c r="L55" s="14">
        <f>LANS!L55+GUTC!L55+VISC!L55+KALA!L55+GRAU!L55+GEHM!L55+DITF!L55+NIEE!L55</f>
        <v>0</v>
      </c>
      <c r="M55" s="14">
        <f>LANS!M55+GUTC!M55+VISC!M55+KALA!M55+GRAU!M55+GEHM!M55+DITF!M55+NIEE!M55</f>
        <v>0</v>
      </c>
      <c r="N55" s="14">
        <f>LANS!N55+GUTC!N55+VISC!N55+KALA!N55+GRAU!N55+GEHM!N55+DITF!N55+NIEE!N55</f>
        <v>0</v>
      </c>
      <c r="O55" s="14">
        <f>LANS!O55+GUTC!O55+VISC!O55+KALA!O55+GRAU!O55+GEHM!O55+DITF!O55+NIEE!O55</f>
        <v>0</v>
      </c>
      <c r="P55" s="14">
        <f>LANS!P55+GUTC!P55+VISC!P55+KALA!P55+GRAU!P55+GEHM!P55+DITF!P55+NIEE!P55</f>
        <v>0</v>
      </c>
      <c r="Q55" s="15">
        <f>LANS!Q55+GUTC!Q55+VISC!Q55+KALA!Q55+GRAU!Q55+GEHM!Q55+DITF!Q55+NIEE!Q55</f>
        <v>0</v>
      </c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3">SUM(E59:E61)</f>
        <v>0</v>
      </c>
      <c r="F58" s="34">
        <f t="shared" si="13"/>
        <v>0</v>
      </c>
      <c r="G58" s="34">
        <f t="shared" si="13"/>
        <v>0</v>
      </c>
      <c r="H58" s="34">
        <f t="shared" si="13"/>
        <v>0</v>
      </c>
      <c r="I58" s="34">
        <f t="shared" si="13"/>
        <v>0</v>
      </c>
      <c r="J58" s="34">
        <f t="shared" si="13"/>
        <v>0</v>
      </c>
      <c r="K58" s="34">
        <f t="shared" si="13"/>
        <v>0</v>
      </c>
      <c r="L58" s="34">
        <f t="shared" si="13"/>
        <v>0</v>
      </c>
      <c r="M58" s="34">
        <f t="shared" si="13"/>
        <v>0</v>
      </c>
      <c r="N58" s="34">
        <f t="shared" si="13"/>
        <v>0</v>
      </c>
      <c r="O58" s="34">
        <f t="shared" si="13"/>
        <v>0</v>
      </c>
      <c r="P58" s="34">
        <f t="shared" si="13"/>
        <v>0</v>
      </c>
      <c r="Q58" s="34">
        <f t="shared" si="13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>
        <f>LANS!E59+GUTC!E59+VISC!E59+KALA!E59+GRAU!E59+GEHM!E59+DITF!E59+NIEE!E59</f>
        <v>0</v>
      </c>
      <c r="F59" s="14">
        <f>LANS!F59+GUTC!F59+VISC!F59+KALA!F59+GRAU!F59+GEHM!F59+DITF!F59+NIEE!F59</f>
        <v>0</v>
      </c>
      <c r="G59" s="14">
        <f>LANS!G59+GUTC!G59+VISC!G59+KALA!G59+GRAU!G59+GEHM!G59+DITF!G59+NIEE!G59</f>
        <v>0</v>
      </c>
      <c r="H59" s="14">
        <f>LANS!H59+GUTC!H59+VISC!H59+KALA!H59+GRAU!H59+GEHM!H59+DITF!H59+NIEE!H59</f>
        <v>0</v>
      </c>
      <c r="I59" s="14">
        <f>LANS!I59+GUTC!I59+VISC!I59+KALA!I59+GRAU!I59+GEHM!I59+DITF!I59+NIEE!I59</f>
        <v>0</v>
      </c>
      <c r="J59" s="14">
        <f>LANS!J59+GUTC!J59+VISC!J59+KALA!J59+GRAU!J59+GEHM!J59+DITF!J59+NIEE!J59</f>
        <v>0</v>
      </c>
      <c r="K59" s="14">
        <f>LANS!K59+GUTC!K59+VISC!K59+KALA!K59+GRAU!K59+GEHM!K59+DITF!K59+NIEE!K59</f>
        <v>0</v>
      </c>
      <c r="L59" s="14">
        <f>LANS!L59+GUTC!L59+VISC!L59+KALA!L59+GRAU!L59+GEHM!L59+DITF!L59+NIEE!L59</f>
        <v>0</v>
      </c>
      <c r="M59" s="14">
        <f>LANS!M59+GUTC!M59+VISC!M59+KALA!M59+GRAU!M59+GEHM!M59+DITF!M59+NIEE!M59</f>
        <v>0</v>
      </c>
      <c r="N59" s="14">
        <f>LANS!N59+GUTC!N59+VISC!N59+KALA!N59+GRAU!N59+GEHM!N59+DITF!N59+NIEE!N59</f>
        <v>0</v>
      </c>
      <c r="O59" s="14">
        <f>LANS!O59+GUTC!O59+VISC!O59+KALA!O59+GRAU!O59+GEHM!O59+DITF!O59+NIEE!O59</f>
        <v>0</v>
      </c>
      <c r="P59" s="14">
        <f>LANS!P59+GUTC!P59+VISC!P59+KALA!P59+GRAU!P59+GEHM!P59+DITF!P59+NIEE!P59</f>
        <v>0</v>
      </c>
      <c r="Q59" s="15">
        <f>LANS!Q59+GUTC!Q59+VISC!Q59+KALA!Q59+GRAU!Q59+GEHM!Q59+DITF!Q59+NIEE!Q59</f>
        <v>0</v>
      </c>
    </row>
    <row r="60" spans="1:18" x14ac:dyDescent="0.25">
      <c r="A60" s="27"/>
      <c r="B60" s="62" t="s">
        <v>17</v>
      </c>
      <c r="C60" s="19">
        <f t="shared" ref="C60:C61" si="14">SUM(E60:Q60)</f>
        <v>0</v>
      </c>
      <c r="D60" s="19">
        <f>Estimate!C60</f>
        <v>45</v>
      </c>
      <c r="E60" s="17">
        <f>LANS!E60+GUTC!E60+VISC!E60+KALA!E60+GRAU!E60+GEHM!E60+DITF!E60+NIEE!E60</f>
        <v>0</v>
      </c>
      <c r="F60" s="14">
        <f>LANS!F60+GUTC!F60+VISC!F60+KALA!F60+GRAU!F60+GEHM!F60+DITF!F60+NIEE!F60</f>
        <v>0</v>
      </c>
      <c r="G60" s="14">
        <f>LANS!G60+GUTC!G60+VISC!G60+KALA!G60+GRAU!G60+GEHM!G60+DITF!G60+NIEE!G60</f>
        <v>0</v>
      </c>
      <c r="H60" s="14">
        <f>LANS!H60+GUTC!H60+VISC!H60+KALA!H60+GRAU!H60+GEHM!H60+DITF!H60+NIEE!H60</f>
        <v>0</v>
      </c>
      <c r="I60" s="14">
        <f>LANS!I60+GUTC!I60+VISC!I60+KALA!I60+GRAU!I60+GEHM!I60+DITF!I60+NIEE!I60</f>
        <v>0</v>
      </c>
      <c r="J60" s="14">
        <f>LANS!J60+GUTC!J60+VISC!J60+KALA!J60+GRAU!J60+GEHM!J60+DITF!J60+NIEE!J60</f>
        <v>0</v>
      </c>
      <c r="K60" s="14">
        <f>LANS!K60+GUTC!K60+VISC!K60+KALA!K60+GRAU!K60+GEHM!K60+DITF!K60+NIEE!K60</f>
        <v>0</v>
      </c>
      <c r="L60" s="14">
        <f>LANS!L60+GUTC!L60+VISC!L60+KALA!L60+GRAU!L60+GEHM!L60+DITF!L60+NIEE!L60</f>
        <v>0</v>
      </c>
      <c r="M60" s="14">
        <f>LANS!M60+GUTC!M60+VISC!M60+KALA!M60+GRAU!M60+GEHM!M60+DITF!M60+NIEE!M60</f>
        <v>0</v>
      </c>
      <c r="N60" s="14">
        <f>LANS!N60+GUTC!N60+VISC!N60+KALA!N60+GRAU!N60+GEHM!N60+DITF!N60+NIEE!N60</f>
        <v>0</v>
      </c>
      <c r="O60" s="14">
        <f>LANS!O60+GUTC!O60+VISC!O60+KALA!O60+GRAU!O60+GEHM!O60+DITF!O60+NIEE!O60</f>
        <v>0</v>
      </c>
      <c r="P60" s="14">
        <f>LANS!P60+GUTC!P60+VISC!P60+KALA!P60+GRAU!P60+GEHM!P60+DITF!P60+NIEE!P60</f>
        <v>0</v>
      </c>
      <c r="Q60" s="15">
        <f>LANS!Q60+GUTC!Q60+VISC!Q60+KALA!Q60+GRAU!Q60+GEHM!Q60+DITF!Q60+NIEE!Q60</f>
        <v>0</v>
      </c>
    </row>
    <row r="61" spans="1:18" x14ac:dyDescent="0.25">
      <c r="A61" s="27"/>
      <c r="B61" s="62" t="s">
        <v>16</v>
      </c>
      <c r="C61" s="19">
        <f t="shared" si="14"/>
        <v>0</v>
      </c>
      <c r="D61" s="19">
        <f>Estimate!C61</f>
        <v>55</v>
      </c>
      <c r="E61" s="17">
        <f>LANS!E61+GUTC!E61+VISC!E61+KALA!E61+GRAU!E61+GEHM!E61+DITF!E61+NIEE!E61</f>
        <v>0</v>
      </c>
      <c r="F61" s="14">
        <f>LANS!F61+GUTC!F61+VISC!F61+KALA!F61+GRAU!F61+GEHM!F61+DITF!F61+NIEE!F61</f>
        <v>0</v>
      </c>
      <c r="G61" s="14">
        <f>LANS!G61+GUTC!G61+VISC!G61+KALA!G61+GRAU!G61+GEHM!G61+DITF!G61+NIEE!G61</f>
        <v>0</v>
      </c>
      <c r="H61" s="14">
        <f>LANS!H61+GUTC!H61+VISC!H61+KALA!H61+GRAU!H61+GEHM!H61+DITF!H61+NIEE!H61</f>
        <v>0</v>
      </c>
      <c r="I61" s="14">
        <f>LANS!I61+GUTC!I61+VISC!I61+KALA!I61+GRAU!I61+GEHM!I61+DITF!I61+NIEE!I61</f>
        <v>0</v>
      </c>
      <c r="J61" s="14">
        <f>LANS!J61+GUTC!J61+VISC!J61+KALA!J61+GRAU!J61+GEHM!J61+DITF!J61+NIEE!J61</f>
        <v>0</v>
      </c>
      <c r="K61" s="14">
        <f>LANS!K61+GUTC!K61+VISC!K61+KALA!K61+GRAU!K61+GEHM!K61+DITF!K61+NIEE!K61</f>
        <v>0</v>
      </c>
      <c r="L61" s="14">
        <f>LANS!L61+GUTC!L61+VISC!L61+KALA!L61+GRAU!L61+GEHM!L61+DITF!L61+NIEE!L61</f>
        <v>0</v>
      </c>
      <c r="M61" s="14">
        <f>LANS!M61+GUTC!M61+VISC!M61+KALA!M61+GRAU!M61+GEHM!M61+DITF!M61+NIEE!M61</f>
        <v>0</v>
      </c>
      <c r="N61" s="14">
        <f>LANS!N61+GUTC!N61+VISC!N61+KALA!N61+GRAU!N61+GEHM!N61+DITF!N61+NIEE!N61</f>
        <v>0</v>
      </c>
      <c r="O61" s="14">
        <f>LANS!O61+GUTC!O61+VISC!O61+KALA!O61+GRAU!O61+GEHM!O61+DITF!O61+NIEE!O61</f>
        <v>0</v>
      </c>
      <c r="P61" s="14">
        <f>LANS!P61+GUTC!P61+VISC!P61+KALA!P61+GRAU!P61+GEHM!P61+DITF!P61+NIEE!P61</f>
        <v>0</v>
      </c>
      <c r="Q61" s="15">
        <f>LANS!Q61+GUTC!Q61+VISC!Q61+KALA!Q61+GRAU!Q61+GEHM!Q61+DITF!Q61+NIEE!Q61</f>
        <v>0</v>
      </c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53</v>
      </c>
      <c r="D64" s="47">
        <f>SUM(D65:D72)</f>
        <v>400</v>
      </c>
      <c r="E64" s="36">
        <f t="shared" ref="E64:Q64" si="15">SUM(E65:E72)</f>
        <v>15</v>
      </c>
      <c r="F64" s="36">
        <f t="shared" si="15"/>
        <v>38</v>
      </c>
      <c r="G64" s="36">
        <f t="shared" si="15"/>
        <v>0</v>
      </c>
      <c r="H64" s="36">
        <f t="shared" si="15"/>
        <v>0</v>
      </c>
      <c r="I64" s="36">
        <f t="shared" si="15"/>
        <v>0</v>
      </c>
      <c r="J64" s="36">
        <f t="shared" si="15"/>
        <v>0</v>
      </c>
      <c r="K64" s="36">
        <f t="shared" si="15"/>
        <v>0</v>
      </c>
      <c r="L64" s="36">
        <f t="shared" si="15"/>
        <v>0</v>
      </c>
      <c r="M64" s="36">
        <f t="shared" si="15"/>
        <v>0</v>
      </c>
      <c r="N64" s="36">
        <f t="shared" si="15"/>
        <v>0</v>
      </c>
      <c r="O64" s="36">
        <f t="shared" si="15"/>
        <v>0</v>
      </c>
      <c r="P64" s="36">
        <f t="shared" si="15"/>
        <v>0</v>
      </c>
      <c r="Q64" s="36">
        <f t="shared" si="15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>
        <f>LANS!E65+GUTC!E65+VISC!E65+KALA!E65+GRAU!E65+GEHM!E65+DITF!E65+NIEE!E65</f>
        <v>0</v>
      </c>
      <c r="F65" s="14">
        <f>LANS!F65+GUTC!F65+VISC!F65+KALA!F65+GRAU!F65+GEHM!F65+DITF!F65+NIEE!F65</f>
        <v>0</v>
      </c>
      <c r="G65" s="14">
        <f>LANS!G65+GUTC!G65+VISC!G65+KALA!G65+GRAU!G65+GEHM!G65+DITF!G65+NIEE!G65</f>
        <v>0</v>
      </c>
      <c r="H65" s="14">
        <f>LANS!H65+GUTC!H65+VISC!H65+KALA!H65+GRAU!H65+GEHM!H65+DITF!H65+NIEE!H65</f>
        <v>0</v>
      </c>
      <c r="I65" s="14">
        <f>LANS!I65+GUTC!I65+VISC!I65+KALA!I65+GRAU!I65+GEHM!I65+DITF!I65+NIEE!I65</f>
        <v>0</v>
      </c>
      <c r="J65" s="14">
        <f>LANS!J65+GUTC!J65+VISC!J65+KALA!J65+GRAU!J65+GEHM!J65+DITF!J65+NIEE!J65</f>
        <v>0</v>
      </c>
      <c r="K65" s="14">
        <f>LANS!K65+GUTC!K65+VISC!K65+KALA!K65+GRAU!K65+GEHM!K65+DITF!K65+NIEE!K65</f>
        <v>0</v>
      </c>
      <c r="L65" s="14">
        <f>LANS!L65+GUTC!L65+VISC!L65+KALA!L65+GRAU!L65+GEHM!L65+DITF!L65+NIEE!L65</f>
        <v>0</v>
      </c>
      <c r="M65" s="14">
        <f>LANS!M65+GUTC!M65+VISC!M65+KALA!M65+GRAU!M65+GEHM!M65+DITF!M65+NIEE!M65</f>
        <v>0</v>
      </c>
      <c r="N65" s="14">
        <f>LANS!N65+GUTC!N65+VISC!N65+KALA!N65+GRAU!N65+GEHM!N65+DITF!N65+NIEE!N65</f>
        <v>0</v>
      </c>
      <c r="O65" s="14">
        <f>LANS!O65+GUTC!O65+VISC!O65+KALA!O65+GRAU!O65+GEHM!O65+DITF!O65+NIEE!O65</f>
        <v>0</v>
      </c>
      <c r="P65" s="14">
        <f>LANS!P65+GUTC!P65+VISC!P65+KALA!P65+GRAU!P65+GEHM!P65+DITF!P65+NIEE!P65</f>
        <v>0</v>
      </c>
      <c r="Q65" s="15">
        <f>LANS!Q65+GUTC!Q65+VISC!Q65+KALA!Q65+GRAU!Q65+GEHM!Q65+DITF!Q65+NIEE!Q65</f>
        <v>0</v>
      </c>
      <c r="R65" s="11"/>
    </row>
    <row r="66" spans="1:18" x14ac:dyDescent="0.25">
      <c r="A66" s="27"/>
      <c r="B66" s="62" t="s">
        <v>65</v>
      </c>
      <c r="C66" s="19">
        <f t="shared" ref="C66:C72" si="16">SUM(E66:Q66)</f>
        <v>53</v>
      </c>
      <c r="D66" s="19">
        <f>Estimate!C66</f>
        <v>100</v>
      </c>
      <c r="E66" s="1">
        <f>LANS!E66+GUTC!E66+VISC!E66+KALA!E66+GRAU!E66+GEHM!E66+DITF!E66+NIEE!E66</f>
        <v>15</v>
      </c>
      <c r="F66" s="9">
        <f>LANS!F66+GUTC!F66+VISC!F66+KALA!F66+GRAU!F66+GEHM!F66+DITF!F66+NIEE!F66</f>
        <v>38</v>
      </c>
      <c r="G66" s="9">
        <f>LANS!G66+GUTC!G66+VISC!G66+KALA!G66+GRAU!G66+GEHM!G66+DITF!G66+NIEE!G66</f>
        <v>0</v>
      </c>
      <c r="H66" s="9">
        <f>LANS!H66+GUTC!H66+VISC!H66+KALA!H66+GRAU!H66+GEHM!H66+DITF!H66+NIEE!H66</f>
        <v>0</v>
      </c>
      <c r="I66" s="9">
        <f>LANS!I66+GUTC!I66+VISC!I66+KALA!I66+GRAU!I66+GEHM!I66+DITF!I66+NIEE!I66</f>
        <v>0</v>
      </c>
      <c r="J66" s="9">
        <f>LANS!J66+GUTC!J66+VISC!J66+KALA!J66+GRAU!J66+GEHM!J66+DITF!J66+NIEE!J66</f>
        <v>0</v>
      </c>
      <c r="K66" s="9">
        <f>LANS!K66+GUTC!K66+VISC!K66+KALA!K66+GRAU!K66+GEHM!K66+DITF!K66+NIEE!K66</f>
        <v>0</v>
      </c>
      <c r="L66" s="9">
        <f>LANS!L66+GUTC!L66+VISC!L66+KALA!L66+GRAU!L66+GEHM!L66+DITF!L66+NIEE!L66</f>
        <v>0</v>
      </c>
      <c r="M66" s="9">
        <f>LANS!M66+GUTC!M66+VISC!M66+KALA!M66+GRAU!M66+GEHM!M66+DITF!M66+NIEE!M66</f>
        <v>0</v>
      </c>
      <c r="N66" s="9">
        <f>LANS!N66+GUTC!N66+VISC!N66+KALA!N66+GRAU!N66+GEHM!N66+DITF!N66+NIEE!N66</f>
        <v>0</v>
      </c>
      <c r="O66" s="9">
        <f>LANS!O66+GUTC!O66+VISC!O66+KALA!O66+GRAU!O66+GEHM!O66+DITF!O66+NIEE!O66</f>
        <v>0</v>
      </c>
      <c r="P66" s="9">
        <f>LANS!P66+GUTC!P66+VISC!P66+KALA!P66+GRAU!P66+GEHM!P66+DITF!P66+NIEE!P66</f>
        <v>0</v>
      </c>
      <c r="Q66" s="5">
        <f>LANS!Q66+GUTC!Q66+VISC!Q66+KALA!Q66+GRAU!Q66+GEHM!Q66+DITF!Q66+NIEE!Q66</f>
        <v>0</v>
      </c>
      <c r="R66" s="11"/>
    </row>
    <row r="67" spans="1:18" ht="30" x14ac:dyDescent="0.25">
      <c r="A67" s="29"/>
      <c r="B67" s="62" t="s">
        <v>66</v>
      </c>
      <c r="C67" s="19">
        <f t="shared" si="16"/>
        <v>0</v>
      </c>
      <c r="D67" s="19">
        <f>Estimate!C67</f>
        <v>15</v>
      </c>
      <c r="E67" s="18">
        <f>LANS!E67+GUTC!E67+VISC!E67+KALA!E67+GRAU!E67+GEHM!E67+DITF!E67+NIEE!E67</f>
        <v>0</v>
      </c>
      <c r="F67" s="10">
        <f>LANS!F67+GUTC!F67+VISC!F67+KALA!F67+GRAU!F67+GEHM!F67+DITF!F67+NIEE!F67</f>
        <v>0</v>
      </c>
      <c r="G67" s="10">
        <f>LANS!G67+GUTC!G67+VISC!G67+KALA!G67+GRAU!G67+GEHM!G67+DITF!G67+NIEE!G67</f>
        <v>0</v>
      </c>
      <c r="H67" s="10">
        <f>LANS!H67+GUTC!H67+VISC!H67+KALA!H67+GRAU!H67+GEHM!H67+DITF!H67+NIEE!H67</f>
        <v>0</v>
      </c>
      <c r="I67" s="10">
        <f>LANS!I67+GUTC!I67+VISC!I67+KALA!I67+GRAU!I67+GEHM!I67+DITF!I67+NIEE!I67</f>
        <v>0</v>
      </c>
      <c r="J67" s="10">
        <f>LANS!J67+GUTC!J67+VISC!J67+KALA!J67+GRAU!J67+GEHM!J67+DITF!J67+NIEE!J67</f>
        <v>0</v>
      </c>
      <c r="K67" s="10">
        <f>LANS!K67+GUTC!K67+VISC!K67+KALA!K67+GRAU!K67+GEHM!K67+DITF!K67+NIEE!K67</f>
        <v>0</v>
      </c>
      <c r="L67" s="10">
        <f>LANS!L67+GUTC!L67+VISC!L67+KALA!L67+GRAU!L67+GEHM!L67+DITF!L67+NIEE!L67</f>
        <v>0</v>
      </c>
      <c r="M67" s="10">
        <f>LANS!M67+GUTC!M67+VISC!M67+KALA!M67+GRAU!M67+GEHM!M67+DITF!M67+NIEE!M67</f>
        <v>0</v>
      </c>
      <c r="N67" s="10">
        <f>LANS!N67+GUTC!N67+VISC!N67+KALA!N67+GRAU!N67+GEHM!N67+DITF!N67+NIEE!N67</f>
        <v>0</v>
      </c>
      <c r="O67" s="10">
        <f>LANS!O67+GUTC!O67+VISC!O67+KALA!O67+GRAU!O67+GEHM!O67+DITF!O67+NIEE!O67</f>
        <v>0</v>
      </c>
      <c r="P67" s="10">
        <f>LANS!P67+GUTC!P67+VISC!P67+KALA!P67+GRAU!P67+GEHM!P67+DITF!P67+NIEE!P67</f>
        <v>0</v>
      </c>
      <c r="Q67" s="16">
        <f>LANS!Q67+GUTC!Q67+VISC!Q67+KALA!Q67+GRAU!Q67+GEHM!Q67+DITF!Q67+NIEE!Q67</f>
        <v>0</v>
      </c>
      <c r="R67" s="11"/>
    </row>
    <row r="68" spans="1:18" x14ac:dyDescent="0.25">
      <c r="A68" s="27"/>
      <c r="B68" s="62" t="s">
        <v>67</v>
      </c>
      <c r="C68" s="19">
        <f t="shared" si="16"/>
        <v>0</v>
      </c>
      <c r="D68" s="19">
        <f>Estimate!C68</f>
        <v>90</v>
      </c>
      <c r="E68" s="1">
        <f>LANS!E68+GUTC!E68+VISC!E68+KALA!E68+GRAU!E68+GEHM!E68+DITF!E68+NIEE!E68</f>
        <v>0</v>
      </c>
      <c r="F68" s="9">
        <f>LANS!F68+GUTC!F68+VISC!F68+KALA!F68+GRAU!F68+GEHM!F68+DITF!F68+NIEE!F68</f>
        <v>0</v>
      </c>
      <c r="G68" s="9">
        <f>LANS!G68+GUTC!G68+VISC!G68+KALA!G68+GRAU!G68+GEHM!G68+DITF!G68+NIEE!G68</f>
        <v>0</v>
      </c>
      <c r="H68" s="9">
        <f>LANS!H68+GUTC!H68+VISC!H68+KALA!H68+GRAU!H68+GEHM!H68+DITF!H68+NIEE!H68</f>
        <v>0</v>
      </c>
      <c r="I68" s="9">
        <f>LANS!I68+GUTC!I68+VISC!I68+KALA!I68+GRAU!I68+GEHM!I68+DITF!I68+NIEE!I68</f>
        <v>0</v>
      </c>
      <c r="J68" s="9">
        <f>LANS!J68+GUTC!J68+VISC!J68+KALA!J68+GRAU!J68+GEHM!J68+DITF!J68+NIEE!J68</f>
        <v>0</v>
      </c>
      <c r="K68" s="9">
        <f>LANS!K68+GUTC!K68+VISC!K68+KALA!K68+GRAU!K68+GEHM!K68+DITF!K68+NIEE!K68</f>
        <v>0</v>
      </c>
      <c r="L68" s="9">
        <f>LANS!L68+GUTC!L68+VISC!L68+KALA!L68+GRAU!L68+GEHM!L68+DITF!L68+NIEE!L68</f>
        <v>0</v>
      </c>
      <c r="M68" s="9">
        <f>LANS!M68+GUTC!M68+VISC!M68+KALA!M68+GRAU!M68+GEHM!M68+DITF!M68+NIEE!M68</f>
        <v>0</v>
      </c>
      <c r="N68" s="9">
        <f>LANS!N68+GUTC!N68+VISC!N68+KALA!N68+GRAU!N68+GEHM!N68+DITF!N68+NIEE!N68</f>
        <v>0</v>
      </c>
      <c r="O68" s="9">
        <f>LANS!O68+GUTC!O68+VISC!O68+KALA!O68+GRAU!O68+GEHM!O68+DITF!O68+NIEE!O68</f>
        <v>0</v>
      </c>
      <c r="P68" s="9">
        <f>LANS!P68+GUTC!P68+VISC!P68+KALA!P68+GRAU!P68+GEHM!P68+DITF!P68+NIEE!P68</f>
        <v>0</v>
      </c>
      <c r="Q68" s="5">
        <f>LANS!Q68+GUTC!Q68+VISC!Q68+KALA!Q68+GRAU!Q68+GEHM!Q68+DITF!Q68+NIEE!Q68</f>
        <v>0</v>
      </c>
      <c r="R68" s="11"/>
    </row>
    <row r="69" spans="1:18" ht="30" x14ac:dyDescent="0.25">
      <c r="A69" s="27"/>
      <c r="B69" s="62" t="s">
        <v>68</v>
      </c>
      <c r="C69" s="19">
        <f t="shared" si="16"/>
        <v>0</v>
      </c>
      <c r="D69" s="19">
        <f>Estimate!C69</f>
        <v>30</v>
      </c>
      <c r="E69" s="1">
        <f>LANS!E69+GUTC!E69+VISC!E69+KALA!E69+GRAU!E69+GEHM!E69+DITF!E69+NIEE!E69</f>
        <v>0</v>
      </c>
      <c r="F69" s="9">
        <f>LANS!F69+GUTC!F69+VISC!F69+KALA!F69+GRAU!F69+GEHM!F69+DITF!F69+NIEE!F69</f>
        <v>0</v>
      </c>
      <c r="G69" s="9">
        <f>LANS!G69+GUTC!G69+VISC!G69+KALA!G69+GRAU!G69+GEHM!G69+DITF!G69+NIEE!G69</f>
        <v>0</v>
      </c>
      <c r="H69" s="9">
        <f>LANS!H69+GUTC!H69+VISC!H69+KALA!H69+GRAU!H69+GEHM!H69+DITF!H69+NIEE!H69</f>
        <v>0</v>
      </c>
      <c r="I69" s="9">
        <f>LANS!I69+GUTC!I69+VISC!I69+KALA!I69+GRAU!I69+GEHM!I69+DITF!I69+NIEE!I69</f>
        <v>0</v>
      </c>
      <c r="J69" s="9">
        <f>LANS!J69+GUTC!J69+VISC!J69+KALA!J69+GRAU!J69+GEHM!J69+DITF!J69+NIEE!J69</f>
        <v>0</v>
      </c>
      <c r="K69" s="9">
        <f>LANS!K69+GUTC!K69+VISC!K69+KALA!K69+GRAU!K69+GEHM!K69+DITF!K69+NIEE!K69</f>
        <v>0</v>
      </c>
      <c r="L69" s="9">
        <f>LANS!L69+GUTC!L69+VISC!L69+KALA!L69+GRAU!L69+GEHM!L69+DITF!L69+NIEE!L69</f>
        <v>0</v>
      </c>
      <c r="M69" s="9">
        <f>LANS!M69+GUTC!M69+VISC!M69+KALA!M69+GRAU!M69+GEHM!M69+DITF!M69+NIEE!M69</f>
        <v>0</v>
      </c>
      <c r="N69" s="9">
        <f>LANS!N69+GUTC!N69+VISC!N69+KALA!N69+GRAU!N69+GEHM!N69+DITF!N69+NIEE!N69</f>
        <v>0</v>
      </c>
      <c r="O69" s="9">
        <f>LANS!O69+GUTC!O69+VISC!O69+KALA!O69+GRAU!O69+GEHM!O69+DITF!O69+NIEE!O69</f>
        <v>0</v>
      </c>
      <c r="P69" s="9">
        <f>LANS!P69+GUTC!P69+VISC!P69+KALA!P69+GRAU!P69+GEHM!P69+DITF!P69+NIEE!P69</f>
        <v>0</v>
      </c>
      <c r="Q69" s="5">
        <f>LANS!Q69+GUTC!Q69+VISC!Q69+KALA!Q69+GRAU!Q69+GEHM!Q69+DITF!Q69+NIEE!Q69</f>
        <v>0</v>
      </c>
      <c r="R69" s="11"/>
    </row>
    <row r="70" spans="1:18" ht="30" x14ac:dyDescent="0.25">
      <c r="A70" s="27"/>
      <c r="B70" s="62" t="s">
        <v>69</v>
      </c>
      <c r="C70" s="19">
        <f t="shared" si="16"/>
        <v>0</v>
      </c>
      <c r="D70" s="19">
        <f>Estimate!C70</f>
        <v>80</v>
      </c>
      <c r="E70" s="1">
        <f>LANS!E70+GUTC!E70+VISC!E70+KALA!E70+GRAU!E70+GEHM!E70+DITF!E70+NIEE!E70</f>
        <v>0</v>
      </c>
      <c r="F70" s="9">
        <f>LANS!F70+GUTC!F70+VISC!F70+KALA!F70+GRAU!F70+GEHM!F70+DITF!F70+NIEE!F70</f>
        <v>0</v>
      </c>
      <c r="G70" s="9">
        <f>LANS!G70+GUTC!G70+VISC!G70+KALA!G70+GRAU!G70+GEHM!G70+DITF!G70+NIEE!G70</f>
        <v>0</v>
      </c>
      <c r="H70" s="9">
        <f>LANS!H70+GUTC!H70+VISC!H70+KALA!H70+GRAU!H70+GEHM!H70+DITF!H70+NIEE!H70</f>
        <v>0</v>
      </c>
      <c r="I70" s="9">
        <f>LANS!I70+GUTC!I70+VISC!I70+KALA!I70+GRAU!I70+GEHM!I70+DITF!I70+NIEE!I70</f>
        <v>0</v>
      </c>
      <c r="J70" s="9">
        <f>LANS!J70+GUTC!J70+VISC!J70+KALA!J70+GRAU!J70+GEHM!J70+DITF!J70+NIEE!J70</f>
        <v>0</v>
      </c>
      <c r="K70" s="9">
        <f>LANS!K70+GUTC!K70+VISC!K70+KALA!K70+GRAU!K70+GEHM!K70+DITF!K70+NIEE!K70</f>
        <v>0</v>
      </c>
      <c r="L70" s="9">
        <f>LANS!L70+GUTC!L70+VISC!L70+KALA!L70+GRAU!L70+GEHM!L70+DITF!L70+NIEE!L70</f>
        <v>0</v>
      </c>
      <c r="M70" s="9">
        <f>LANS!M70+GUTC!M70+VISC!M70+KALA!M70+GRAU!M70+GEHM!M70+DITF!M70+NIEE!M70</f>
        <v>0</v>
      </c>
      <c r="N70" s="9">
        <f>LANS!N70+GUTC!N70+VISC!N70+KALA!N70+GRAU!N70+GEHM!N70+DITF!N70+NIEE!N70</f>
        <v>0</v>
      </c>
      <c r="O70" s="9">
        <f>LANS!O70+GUTC!O70+VISC!O70+KALA!O70+GRAU!O70+GEHM!O70+DITF!O70+NIEE!O70</f>
        <v>0</v>
      </c>
      <c r="P70" s="9">
        <f>LANS!P70+GUTC!P70+VISC!P70+KALA!P70+GRAU!P70+GEHM!P70+DITF!P70+NIEE!P70</f>
        <v>0</v>
      </c>
      <c r="Q70" s="5">
        <f>LANS!Q70+GUTC!Q70+VISC!Q70+KALA!Q70+GRAU!Q70+GEHM!Q70+DITF!Q70+NIEE!Q70</f>
        <v>0</v>
      </c>
      <c r="R70" s="11"/>
    </row>
    <row r="71" spans="1:18" x14ac:dyDescent="0.25">
      <c r="A71" s="29"/>
      <c r="B71" s="62" t="s">
        <v>70</v>
      </c>
      <c r="C71" s="19">
        <f t="shared" si="16"/>
        <v>0</v>
      </c>
      <c r="D71" s="19">
        <f>Estimate!C71</f>
        <v>50</v>
      </c>
      <c r="E71" s="18">
        <f>LANS!E71+GUTC!E71+VISC!E71+KALA!E71+GRAU!E71+GEHM!E71+DITF!E71+NIEE!E71</f>
        <v>0</v>
      </c>
      <c r="F71" s="10">
        <f>LANS!F71+GUTC!F71+VISC!F71+KALA!F71+GRAU!F71+GEHM!F71+DITF!F71+NIEE!F71</f>
        <v>0</v>
      </c>
      <c r="G71" s="10">
        <f>LANS!G71+GUTC!G71+VISC!G71+KALA!G71+GRAU!G71+GEHM!G71+DITF!G71+NIEE!G71</f>
        <v>0</v>
      </c>
      <c r="H71" s="10">
        <f>LANS!H71+GUTC!H71+VISC!H71+KALA!H71+GRAU!H71+GEHM!H71+DITF!H71+NIEE!H71</f>
        <v>0</v>
      </c>
      <c r="I71" s="10">
        <f>LANS!I71+GUTC!I71+VISC!I71+KALA!I71+GRAU!I71+GEHM!I71+DITF!I71+NIEE!I71</f>
        <v>0</v>
      </c>
      <c r="J71" s="10">
        <f>LANS!J71+GUTC!J71+VISC!J71+KALA!J71+GRAU!J71+GEHM!J71+DITF!J71+NIEE!J71</f>
        <v>0</v>
      </c>
      <c r="K71" s="10">
        <f>LANS!K71+GUTC!K71+VISC!K71+KALA!K71+GRAU!K71+GEHM!K71+DITF!K71+NIEE!K71</f>
        <v>0</v>
      </c>
      <c r="L71" s="10">
        <f>LANS!L71+GUTC!L71+VISC!L71+KALA!L71+GRAU!L71+GEHM!L71+DITF!L71+NIEE!L71</f>
        <v>0</v>
      </c>
      <c r="M71" s="10">
        <f>LANS!M71+GUTC!M71+VISC!M71+KALA!M71+GRAU!M71+GEHM!M71+DITF!M71+NIEE!M71</f>
        <v>0</v>
      </c>
      <c r="N71" s="10">
        <f>LANS!N71+GUTC!N71+VISC!N71+KALA!N71+GRAU!N71+GEHM!N71+DITF!N71+NIEE!N71</f>
        <v>0</v>
      </c>
      <c r="O71" s="10">
        <f>LANS!O71+GUTC!O71+VISC!O71+KALA!O71+GRAU!O71+GEHM!O71+DITF!O71+NIEE!O71</f>
        <v>0</v>
      </c>
      <c r="P71" s="10">
        <f>LANS!P71+GUTC!P71+VISC!P71+KALA!P71+GRAU!P71+GEHM!P71+DITF!P71+NIEE!P71</f>
        <v>0</v>
      </c>
      <c r="Q71" s="16">
        <f>LANS!Q71+GUTC!Q71+VISC!Q71+KALA!Q71+GRAU!Q71+GEHM!Q71+DITF!Q71+NIEE!Q71</f>
        <v>0</v>
      </c>
      <c r="R71" s="11"/>
    </row>
    <row r="72" spans="1:18" x14ac:dyDescent="0.25">
      <c r="A72" s="29"/>
      <c r="B72" s="62" t="s">
        <v>10</v>
      </c>
      <c r="C72" s="19">
        <f t="shared" si="16"/>
        <v>0</v>
      </c>
      <c r="D72" s="19">
        <f>Estimate!C72</f>
        <v>15</v>
      </c>
      <c r="E72" s="18">
        <f>LANS!E72+GUTC!E72+VISC!E72+KALA!E72+GRAU!E72+GEHM!E72+DITF!E72+NIEE!E72</f>
        <v>0</v>
      </c>
      <c r="F72" s="10">
        <f>LANS!F72+GUTC!F72+VISC!F72+KALA!F72+GRAU!F72+GEHM!F72+DITF!F72+NIEE!F72</f>
        <v>0</v>
      </c>
      <c r="G72" s="10">
        <f>LANS!G72+GUTC!G72+VISC!G72+KALA!G72+GRAU!G72+GEHM!G72+DITF!G72+NIEE!G72</f>
        <v>0</v>
      </c>
      <c r="H72" s="10">
        <f>LANS!H72+GUTC!H72+VISC!H72+KALA!H72+GRAU!H72+GEHM!H72+DITF!H72+NIEE!H72</f>
        <v>0</v>
      </c>
      <c r="I72" s="10">
        <f>LANS!I72+GUTC!I72+VISC!I72+KALA!I72+GRAU!I72+GEHM!I72+DITF!I72+NIEE!I72</f>
        <v>0</v>
      </c>
      <c r="J72" s="10">
        <f>LANS!J72+GUTC!J72+VISC!J72+KALA!J72+GRAU!J72+GEHM!J72+DITF!J72+NIEE!J72</f>
        <v>0</v>
      </c>
      <c r="K72" s="10">
        <f>LANS!K72+GUTC!K72+VISC!K72+KALA!K72+GRAU!K72+GEHM!K72+DITF!K72+NIEE!K72</f>
        <v>0</v>
      </c>
      <c r="L72" s="10">
        <f>LANS!L72+GUTC!L72+VISC!L72+KALA!L72+GRAU!L72+GEHM!L72+DITF!L72+NIEE!L72</f>
        <v>0</v>
      </c>
      <c r="M72" s="10">
        <f>LANS!M72+GUTC!M72+VISC!M72+KALA!M72+GRAU!M72+GEHM!M72+DITF!M72+NIEE!M72</f>
        <v>0</v>
      </c>
      <c r="N72" s="10">
        <f>LANS!N72+GUTC!N72+VISC!N72+KALA!N72+GRAU!N72+GEHM!N72+DITF!N72+NIEE!N72</f>
        <v>0</v>
      </c>
      <c r="O72" s="10">
        <f>LANS!O72+GUTC!O72+VISC!O72+KALA!O72+GRAU!O72+GEHM!O72+DITF!O72+NIEE!O72</f>
        <v>0</v>
      </c>
      <c r="P72" s="10">
        <f>LANS!P72+GUTC!P72+VISC!P72+KALA!P72+GRAU!P72+GEHM!P72+DITF!P72+NIEE!P72</f>
        <v>0</v>
      </c>
      <c r="Q72" s="16">
        <f>LANS!Q72+GUTC!Q72+VISC!Q72+KALA!Q72+GRAU!Q72+GEHM!Q72+DITF!Q72+NIEE!Q72</f>
        <v>0</v>
      </c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69</v>
      </c>
      <c r="D75" s="47">
        <f>SUM(D76:D82)</f>
        <v>700</v>
      </c>
      <c r="E75" s="34">
        <f t="shared" ref="E75:Q75" si="17">SUM(E76:E82)</f>
        <v>69</v>
      </c>
      <c r="F75" s="34">
        <f t="shared" si="17"/>
        <v>0</v>
      </c>
      <c r="G75" s="34">
        <f t="shared" si="17"/>
        <v>0</v>
      </c>
      <c r="H75" s="34">
        <f t="shared" si="17"/>
        <v>0</v>
      </c>
      <c r="I75" s="34">
        <f t="shared" si="17"/>
        <v>0</v>
      </c>
      <c r="J75" s="34">
        <f t="shared" si="17"/>
        <v>0</v>
      </c>
      <c r="K75" s="34">
        <f t="shared" si="17"/>
        <v>0</v>
      </c>
      <c r="L75" s="34">
        <f t="shared" si="17"/>
        <v>0</v>
      </c>
      <c r="M75" s="34">
        <f t="shared" si="17"/>
        <v>0</v>
      </c>
      <c r="N75" s="34">
        <f t="shared" si="17"/>
        <v>0</v>
      </c>
      <c r="O75" s="34">
        <f t="shared" si="17"/>
        <v>0</v>
      </c>
      <c r="P75" s="34">
        <f t="shared" si="17"/>
        <v>0</v>
      </c>
      <c r="Q75" s="34">
        <f t="shared" si="17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25</v>
      </c>
      <c r="D76" s="19">
        <f>Estimate!C76</f>
        <v>150</v>
      </c>
      <c r="E76" s="17">
        <f>LANS!E76+GUTC!E76+VISC!E76+KALA!E76+GRAU!E76+GEHM!E76+DITF!E76+NIEE!E76</f>
        <v>25</v>
      </c>
      <c r="F76" s="14">
        <f>LANS!F76+GUTC!F76+VISC!F76+KALA!F76+GRAU!F76+GEHM!F76+DITF!F76+NIEE!F76</f>
        <v>0</v>
      </c>
      <c r="G76" s="14">
        <f>LANS!G76+GUTC!G76+VISC!G76+KALA!G76+GRAU!G76+GEHM!G76+DITF!G76+NIEE!G76</f>
        <v>0</v>
      </c>
      <c r="H76" s="14">
        <f>LANS!H76+GUTC!H76+VISC!H76+KALA!H76+GRAU!H76+GEHM!H76+DITF!H76+NIEE!H76</f>
        <v>0</v>
      </c>
      <c r="I76" s="14">
        <f>LANS!I76+GUTC!I76+VISC!I76+KALA!I76+GRAU!I76+GEHM!I76+DITF!I76+NIEE!I76</f>
        <v>0</v>
      </c>
      <c r="J76" s="14">
        <f>LANS!J76+GUTC!J76+VISC!J76+KALA!J76+GRAU!J76+GEHM!J76+DITF!J76+NIEE!J76</f>
        <v>0</v>
      </c>
      <c r="K76" s="14">
        <f>LANS!K76+GUTC!K76+VISC!K76+KALA!K76+GRAU!K76+GEHM!K76+DITF!K76+NIEE!K76</f>
        <v>0</v>
      </c>
      <c r="L76" s="14">
        <f>LANS!L76+GUTC!L76+VISC!L76+KALA!L76+GRAU!L76+GEHM!L76+DITF!L76+NIEE!L76</f>
        <v>0</v>
      </c>
      <c r="M76" s="14">
        <f>LANS!M76+GUTC!M76+VISC!M76+KALA!M76+GRAU!M76+GEHM!M76+DITF!M76+NIEE!M76</f>
        <v>0</v>
      </c>
      <c r="N76" s="14">
        <f>LANS!N76+GUTC!N76+VISC!N76+KALA!N76+GRAU!N76+GEHM!N76+DITF!N76+NIEE!N76</f>
        <v>0</v>
      </c>
      <c r="O76" s="14">
        <f>LANS!O76+GUTC!O76+VISC!O76+KALA!O76+GRAU!O76+GEHM!O76+DITF!O76+NIEE!O76</f>
        <v>0</v>
      </c>
      <c r="P76" s="14">
        <f>LANS!P76+GUTC!P76+VISC!P76+KALA!P76+GRAU!P76+GEHM!P76+DITF!P76+NIEE!P76</f>
        <v>0</v>
      </c>
      <c r="Q76" s="15">
        <f>LANS!Q76+GUTC!Q76+VISC!Q76+KALA!Q76+GRAU!Q76+GEHM!Q76+DITF!Q76+NIEE!Q76</f>
        <v>0</v>
      </c>
      <c r="R76" s="11"/>
    </row>
    <row r="77" spans="1:18" x14ac:dyDescent="0.25">
      <c r="A77" s="27"/>
      <c r="B77" s="62" t="s">
        <v>72</v>
      </c>
      <c r="C77" s="19">
        <f t="shared" ref="C77:C82" si="18">SUM(E77:Q77)</f>
        <v>0</v>
      </c>
      <c r="D77" s="19">
        <f>Estimate!C77</f>
        <v>70</v>
      </c>
      <c r="E77" s="1">
        <f>LANS!E77+GUTC!E77+VISC!E77+KALA!E77+GRAU!E77+GEHM!E77+DITF!E77+NIEE!E77</f>
        <v>0</v>
      </c>
      <c r="F77" s="9">
        <f>LANS!F77+GUTC!F77+VISC!F77+KALA!F77+GRAU!F77+GEHM!F77+DITF!F77+NIEE!F77</f>
        <v>0</v>
      </c>
      <c r="G77" s="9">
        <f>LANS!G77+GUTC!G77+VISC!G77+KALA!G77+GRAU!G77+GEHM!G77+DITF!G77+NIEE!G77</f>
        <v>0</v>
      </c>
      <c r="H77" s="9">
        <f>LANS!H77+GUTC!H77+VISC!H77+KALA!H77+GRAU!H77+GEHM!H77+DITF!H77+NIEE!H77</f>
        <v>0</v>
      </c>
      <c r="I77" s="9">
        <f>LANS!I77+GUTC!I77+VISC!I77+KALA!I77+GRAU!I77+GEHM!I77+DITF!I77+NIEE!I77</f>
        <v>0</v>
      </c>
      <c r="J77" s="9">
        <f>LANS!J77+GUTC!J77+VISC!J77+KALA!J77+GRAU!J77+GEHM!J77+DITF!J77+NIEE!J77</f>
        <v>0</v>
      </c>
      <c r="K77" s="9">
        <f>LANS!K77+GUTC!K77+VISC!K77+KALA!K77+GRAU!K77+GEHM!K77+DITF!K77+NIEE!K77</f>
        <v>0</v>
      </c>
      <c r="L77" s="9">
        <f>LANS!L77+GUTC!L77+VISC!L77+KALA!L77+GRAU!L77+GEHM!L77+DITF!L77+NIEE!L77</f>
        <v>0</v>
      </c>
      <c r="M77" s="9">
        <f>LANS!M77+GUTC!M77+VISC!M77+KALA!M77+GRAU!M77+GEHM!M77+DITF!M77+NIEE!M77</f>
        <v>0</v>
      </c>
      <c r="N77" s="9">
        <f>LANS!N77+GUTC!N77+VISC!N77+KALA!N77+GRAU!N77+GEHM!N77+DITF!N77+NIEE!N77</f>
        <v>0</v>
      </c>
      <c r="O77" s="9">
        <f>LANS!O77+GUTC!O77+VISC!O77+KALA!O77+GRAU!O77+GEHM!O77+DITF!O77+NIEE!O77</f>
        <v>0</v>
      </c>
      <c r="P77" s="9">
        <f>LANS!P77+GUTC!P77+VISC!P77+KALA!P77+GRAU!P77+GEHM!P77+DITF!P77+NIEE!P77</f>
        <v>0</v>
      </c>
      <c r="Q77" s="5">
        <f>LANS!Q77+GUTC!Q77+VISC!Q77+KALA!Q77+GRAU!Q77+GEHM!Q77+DITF!Q77+NIEE!Q77</f>
        <v>0</v>
      </c>
      <c r="R77" s="11"/>
    </row>
    <row r="78" spans="1:18" ht="30" x14ac:dyDescent="0.25">
      <c r="A78" s="29"/>
      <c r="B78" s="62" t="s">
        <v>73</v>
      </c>
      <c r="C78" s="19">
        <f t="shared" si="18"/>
        <v>0</v>
      </c>
      <c r="D78" s="19">
        <f>Estimate!C78</f>
        <v>120</v>
      </c>
      <c r="E78" s="1">
        <f>LANS!E78+GUTC!E78+VISC!E78+KALA!E78+GRAU!E78+GEHM!E78+DITF!E78+NIEE!E78</f>
        <v>0</v>
      </c>
      <c r="F78" s="9">
        <f>LANS!F78+GUTC!F78+VISC!F78+KALA!F78+GRAU!F78+GEHM!F78+DITF!F78+NIEE!F78</f>
        <v>0</v>
      </c>
      <c r="G78" s="9">
        <f>LANS!G78+GUTC!G78+VISC!G78+KALA!G78+GRAU!G78+GEHM!G78+DITF!G78+NIEE!G78</f>
        <v>0</v>
      </c>
      <c r="H78" s="9">
        <f>LANS!H78+GUTC!H78+VISC!H78+KALA!H78+GRAU!H78+GEHM!H78+DITF!H78+NIEE!H78</f>
        <v>0</v>
      </c>
      <c r="I78" s="9">
        <f>LANS!I78+GUTC!I78+VISC!I78+KALA!I78+GRAU!I78+GEHM!I78+DITF!I78+NIEE!I78</f>
        <v>0</v>
      </c>
      <c r="J78" s="9">
        <f>LANS!J78+GUTC!J78+VISC!J78+KALA!J78+GRAU!J78+GEHM!J78+DITF!J78+NIEE!J78</f>
        <v>0</v>
      </c>
      <c r="K78" s="9">
        <f>LANS!K78+GUTC!K78+VISC!K78+KALA!K78+GRAU!K78+GEHM!K78+DITF!K78+NIEE!K78</f>
        <v>0</v>
      </c>
      <c r="L78" s="9">
        <f>LANS!L78+GUTC!L78+VISC!L78+KALA!L78+GRAU!L78+GEHM!L78+DITF!L78+NIEE!L78</f>
        <v>0</v>
      </c>
      <c r="M78" s="9">
        <f>LANS!M78+GUTC!M78+VISC!M78+KALA!M78+GRAU!M78+GEHM!M78+DITF!M78+NIEE!M78</f>
        <v>0</v>
      </c>
      <c r="N78" s="9">
        <f>LANS!N78+GUTC!N78+VISC!N78+KALA!N78+GRAU!N78+GEHM!N78+DITF!N78+NIEE!N78</f>
        <v>0</v>
      </c>
      <c r="O78" s="9">
        <f>LANS!O78+GUTC!O78+VISC!O78+KALA!O78+GRAU!O78+GEHM!O78+DITF!O78+NIEE!O78</f>
        <v>0</v>
      </c>
      <c r="P78" s="9">
        <f>LANS!P78+GUTC!P78+VISC!P78+KALA!P78+GRAU!P78+GEHM!P78+DITF!P78+NIEE!P78</f>
        <v>0</v>
      </c>
      <c r="Q78" s="5">
        <f>LANS!Q78+GUTC!Q78+VISC!Q78+KALA!Q78+GRAU!Q78+GEHM!Q78+DITF!Q78+NIEE!Q78</f>
        <v>0</v>
      </c>
      <c r="R78" s="11"/>
    </row>
    <row r="79" spans="1:18" x14ac:dyDescent="0.25">
      <c r="A79" s="29"/>
      <c r="B79" s="62" t="s">
        <v>74</v>
      </c>
      <c r="C79" s="19">
        <f t="shared" si="18"/>
        <v>0</v>
      </c>
      <c r="D79" s="19">
        <f>Estimate!C79</f>
        <v>100</v>
      </c>
      <c r="E79" s="1">
        <f>LANS!E79+GUTC!E79+VISC!E79+KALA!E79+GRAU!E79+GEHM!E79+DITF!E79+NIEE!E79</f>
        <v>0</v>
      </c>
      <c r="F79" s="9">
        <f>LANS!F79+GUTC!F79+VISC!F79+KALA!F79+GRAU!F79+GEHM!F79+DITF!F79+NIEE!F79</f>
        <v>0</v>
      </c>
      <c r="G79" s="9">
        <f>LANS!G79+GUTC!G79+VISC!G79+KALA!G79+GRAU!G79+GEHM!G79+DITF!G79+NIEE!G79</f>
        <v>0</v>
      </c>
      <c r="H79" s="9">
        <f>LANS!H79+GUTC!H79+VISC!H79+KALA!H79+GRAU!H79+GEHM!H79+DITF!H79+NIEE!H79</f>
        <v>0</v>
      </c>
      <c r="I79" s="9">
        <f>LANS!I79+GUTC!I79+VISC!I79+KALA!I79+GRAU!I79+GEHM!I79+DITF!I79+NIEE!I79</f>
        <v>0</v>
      </c>
      <c r="J79" s="9">
        <f>LANS!J79+GUTC!J79+VISC!J79+KALA!J79+GRAU!J79+GEHM!J79+DITF!J79+NIEE!J79</f>
        <v>0</v>
      </c>
      <c r="K79" s="9">
        <f>LANS!K79+GUTC!K79+VISC!K79+KALA!K79+GRAU!K79+GEHM!K79+DITF!K79+NIEE!K79</f>
        <v>0</v>
      </c>
      <c r="L79" s="9">
        <f>LANS!L79+GUTC!L79+VISC!L79+KALA!L79+GRAU!L79+GEHM!L79+DITF!L79+NIEE!L79</f>
        <v>0</v>
      </c>
      <c r="M79" s="9">
        <f>LANS!M79+GUTC!M79+VISC!M79+KALA!M79+GRAU!M79+GEHM!M79+DITF!M79+NIEE!M79</f>
        <v>0</v>
      </c>
      <c r="N79" s="9">
        <f>LANS!N79+GUTC!N79+VISC!N79+KALA!N79+GRAU!N79+GEHM!N79+DITF!N79+NIEE!N79</f>
        <v>0</v>
      </c>
      <c r="O79" s="9">
        <f>LANS!O79+GUTC!O79+VISC!O79+KALA!O79+GRAU!O79+GEHM!O79+DITF!O79+NIEE!O79</f>
        <v>0</v>
      </c>
      <c r="P79" s="9">
        <f>LANS!P79+GUTC!P79+VISC!P79+KALA!P79+GRAU!P79+GEHM!P79+DITF!P79+NIEE!P79</f>
        <v>0</v>
      </c>
      <c r="Q79" s="5">
        <f>LANS!Q79+GUTC!Q79+VISC!Q79+KALA!Q79+GRAU!Q79+GEHM!Q79+DITF!Q79+NIEE!Q79</f>
        <v>0</v>
      </c>
      <c r="R79" s="11"/>
    </row>
    <row r="80" spans="1:18" x14ac:dyDescent="0.25">
      <c r="A80" s="26"/>
      <c r="B80" s="62" t="s">
        <v>75</v>
      </c>
      <c r="C80" s="19">
        <f t="shared" si="18"/>
        <v>44</v>
      </c>
      <c r="D80" s="19">
        <f>Estimate!C80</f>
        <v>120</v>
      </c>
      <c r="E80" s="1">
        <f>LANS!E80+GUTC!E80+VISC!E80+KALA!E80+GRAU!E80+GEHM!E80+DITF!E80+NIEE!E80</f>
        <v>44</v>
      </c>
      <c r="F80" s="9">
        <f>LANS!F80+GUTC!F80+VISC!F80+KALA!F80+GRAU!F80+GEHM!F80+DITF!F80+NIEE!F80</f>
        <v>0</v>
      </c>
      <c r="G80" s="9">
        <f>LANS!G80+GUTC!G80+VISC!G80+KALA!G80+GRAU!G80+GEHM!G80+DITF!G80+NIEE!G80</f>
        <v>0</v>
      </c>
      <c r="H80" s="9">
        <f>LANS!H80+GUTC!H80+VISC!H80+KALA!H80+GRAU!H80+GEHM!H80+DITF!H80+NIEE!H80</f>
        <v>0</v>
      </c>
      <c r="I80" s="9">
        <f>LANS!I80+GUTC!I80+VISC!I80+KALA!I80+GRAU!I80+GEHM!I80+DITF!I80+NIEE!I80</f>
        <v>0</v>
      </c>
      <c r="J80" s="9">
        <f>LANS!J80+GUTC!J80+VISC!J80+KALA!J80+GRAU!J80+GEHM!J80+DITF!J80+NIEE!J80</f>
        <v>0</v>
      </c>
      <c r="K80" s="9">
        <f>LANS!K80+GUTC!K80+VISC!K80+KALA!K80+GRAU!K80+GEHM!K80+DITF!K80+NIEE!K80</f>
        <v>0</v>
      </c>
      <c r="L80" s="9">
        <f>LANS!L80+GUTC!L80+VISC!L80+KALA!L80+GRAU!L80+GEHM!L80+DITF!L80+NIEE!L80</f>
        <v>0</v>
      </c>
      <c r="M80" s="9">
        <f>LANS!M80+GUTC!M80+VISC!M80+KALA!M80+GRAU!M80+GEHM!M80+DITF!M80+NIEE!M80</f>
        <v>0</v>
      </c>
      <c r="N80" s="9">
        <f>LANS!N80+GUTC!N80+VISC!N80+KALA!N80+GRAU!N80+GEHM!N80+DITF!N80+NIEE!N80</f>
        <v>0</v>
      </c>
      <c r="O80" s="9">
        <f>LANS!O80+GUTC!O80+VISC!O80+KALA!O80+GRAU!O80+GEHM!O80+DITF!O80+NIEE!O80</f>
        <v>0</v>
      </c>
      <c r="P80" s="9">
        <f>LANS!P80+GUTC!P80+VISC!P80+KALA!P80+GRAU!P80+GEHM!P80+DITF!P80+NIEE!P80</f>
        <v>0</v>
      </c>
      <c r="Q80" s="5">
        <f>LANS!Q80+GUTC!Q80+VISC!Q80+KALA!Q80+GRAU!Q80+GEHM!Q80+DITF!Q80+NIEE!Q80</f>
        <v>0</v>
      </c>
      <c r="R80" s="11"/>
    </row>
    <row r="81" spans="1:18" x14ac:dyDescent="0.25">
      <c r="A81" s="27"/>
      <c r="B81" s="62" t="s">
        <v>76</v>
      </c>
      <c r="C81" s="19">
        <f t="shared" si="18"/>
        <v>0</v>
      </c>
      <c r="D81" s="19">
        <f>Estimate!C81</f>
        <v>100</v>
      </c>
      <c r="E81" s="1">
        <f>LANS!E81+GUTC!E81+VISC!E81+KALA!E81+GRAU!E81+GEHM!E81+DITF!E81+NIEE!E81</f>
        <v>0</v>
      </c>
      <c r="F81" s="9">
        <f>LANS!F81+GUTC!F81+VISC!F81+KALA!F81+GRAU!F81+GEHM!F81+DITF!F81+NIEE!F81</f>
        <v>0</v>
      </c>
      <c r="G81" s="9">
        <f>LANS!G81+GUTC!G81+VISC!G81+KALA!G81+GRAU!G81+GEHM!G81+DITF!G81+NIEE!G81</f>
        <v>0</v>
      </c>
      <c r="H81" s="9">
        <f>LANS!H81+GUTC!H81+VISC!H81+KALA!H81+GRAU!H81+GEHM!H81+DITF!H81+NIEE!H81</f>
        <v>0</v>
      </c>
      <c r="I81" s="9">
        <f>LANS!I81+GUTC!I81+VISC!I81+KALA!I81+GRAU!I81+GEHM!I81+DITF!I81+NIEE!I81</f>
        <v>0</v>
      </c>
      <c r="J81" s="9">
        <f>LANS!J81+GUTC!J81+VISC!J81+KALA!J81+GRAU!J81+GEHM!J81+DITF!J81+NIEE!J81</f>
        <v>0</v>
      </c>
      <c r="K81" s="9">
        <f>LANS!K81+GUTC!K81+VISC!K81+KALA!K81+GRAU!K81+GEHM!K81+DITF!K81+NIEE!K81</f>
        <v>0</v>
      </c>
      <c r="L81" s="9">
        <f>LANS!L81+GUTC!L81+VISC!L81+KALA!L81+GRAU!L81+GEHM!L81+DITF!L81+NIEE!L81</f>
        <v>0</v>
      </c>
      <c r="M81" s="9">
        <f>LANS!M81+GUTC!M81+VISC!M81+KALA!M81+GRAU!M81+GEHM!M81+DITF!M81+NIEE!M81</f>
        <v>0</v>
      </c>
      <c r="N81" s="9">
        <f>LANS!N81+GUTC!N81+VISC!N81+KALA!N81+GRAU!N81+GEHM!N81+DITF!N81+NIEE!N81</f>
        <v>0</v>
      </c>
      <c r="O81" s="9">
        <f>LANS!O81+GUTC!O81+VISC!O81+KALA!O81+GRAU!O81+GEHM!O81+DITF!O81+NIEE!O81</f>
        <v>0</v>
      </c>
      <c r="P81" s="9">
        <f>LANS!P81+GUTC!P81+VISC!P81+KALA!P81+GRAU!P81+GEHM!P81+DITF!P81+NIEE!P81</f>
        <v>0</v>
      </c>
      <c r="Q81" s="5">
        <f>LANS!Q81+GUTC!Q81+VISC!Q81+KALA!Q81+GRAU!Q81+GEHM!Q81+DITF!Q81+NIEE!Q81</f>
        <v>0</v>
      </c>
      <c r="R81" s="11"/>
    </row>
    <row r="82" spans="1:18" x14ac:dyDescent="0.25">
      <c r="A82" s="29"/>
      <c r="B82" s="62" t="s">
        <v>77</v>
      </c>
      <c r="C82" s="19">
        <f t="shared" si="18"/>
        <v>0</v>
      </c>
      <c r="D82" s="19">
        <f>Estimate!C82</f>
        <v>40</v>
      </c>
      <c r="E82" s="1">
        <f>LANS!E82+GUTC!E82+VISC!E82+KALA!E82+GRAU!E82+GEHM!E82+DITF!E82+NIEE!E82</f>
        <v>0</v>
      </c>
      <c r="F82" s="9">
        <f>LANS!F82+GUTC!F82+VISC!F82+KALA!F82+GRAU!F82+GEHM!F82+DITF!F82+NIEE!F82</f>
        <v>0</v>
      </c>
      <c r="G82" s="9">
        <f>LANS!G82+GUTC!G82+VISC!G82+KALA!G82+GRAU!G82+GEHM!G82+DITF!G82+NIEE!G82</f>
        <v>0</v>
      </c>
      <c r="H82" s="9">
        <f>LANS!H82+GUTC!H82+VISC!H82+KALA!H82+GRAU!H82+GEHM!H82+DITF!H82+NIEE!H82</f>
        <v>0</v>
      </c>
      <c r="I82" s="9">
        <f>LANS!I82+GUTC!I82+VISC!I82+KALA!I82+GRAU!I82+GEHM!I82+DITF!I82+NIEE!I82</f>
        <v>0</v>
      </c>
      <c r="J82" s="9">
        <f>LANS!J82+GUTC!J82+VISC!J82+KALA!J82+GRAU!J82+GEHM!J82+DITF!J82+NIEE!J82</f>
        <v>0</v>
      </c>
      <c r="K82" s="9">
        <f>LANS!K82+GUTC!K82+VISC!K82+KALA!K82+GRAU!K82+GEHM!K82+DITF!K82+NIEE!K82</f>
        <v>0</v>
      </c>
      <c r="L82" s="9">
        <f>LANS!L82+GUTC!L82+VISC!L82+KALA!L82+GRAU!L82+GEHM!L82+DITF!L82+NIEE!L82</f>
        <v>0</v>
      </c>
      <c r="M82" s="9">
        <f>LANS!M82+GUTC!M82+VISC!M82+KALA!M82+GRAU!M82+GEHM!M82+DITF!M82+NIEE!M82</f>
        <v>0</v>
      </c>
      <c r="N82" s="9">
        <f>LANS!N82+GUTC!N82+VISC!N82+KALA!N82+GRAU!N82+GEHM!N82+DITF!N82+NIEE!N82</f>
        <v>0</v>
      </c>
      <c r="O82" s="9">
        <f>LANS!O82+GUTC!O82+VISC!O82+KALA!O82+GRAU!O82+GEHM!O82+DITF!O82+NIEE!O82</f>
        <v>0</v>
      </c>
      <c r="P82" s="9">
        <f>LANS!P82+GUTC!P82+VISC!P82+KALA!P82+GRAU!P82+GEHM!P82+DITF!P82+NIEE!P82</f>
        <v>0</v>
      </c>
      <c r="Q82" s="5">
        <f>LANS!Q82+GUTC!Q82+VISC!Q82+KALA!Q82+GRAU!Q82+GEHM!Q82+DITF!Q82+NIEE!Q82</f>
        <v>0</v>
      </c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19">SUM(C86:C89)</f>
        <v>0</v>
      </c>
      <c r="D85" s="47">
        <f t="shared" si="19"/>
        <v>150</v>
      </c>
      <c r="E85" s="34">
        <f t="shared" si="19"/>
        <v>0</v>
      </c>
      <c r="F85" s="34">
        <f t="shared" si="19"/>
        <v>0</v>
      </c>
      <c r="G85" s="34">
        <f t="shared" si="19"/>
        <v>0</v>
      </c>
      <c r="H85" s="34">
        <f t="shared" si="19"/>
        <v>0</v>
      </c>
      <c r="I85" s="34">
        <f t="shared" si="19"/>
        <v>0</v>
      </c>
      <c r="J85" s="34">
        <f t="shared" si="19"/>
        <v>0</v>
      </c>
      <c r="K85" s="34">
        <f t="shared" si="19"/>
        <v>0</v>
      </c>
      <c r="L85" s="34">
        <f t="shared" si="19"/>
        <v>0</v>
      </c>
      <c r="M85" s="34">
        <f t="shared" si="19"/>
        <v>0</v>
      </c>
      <c r="N85" s="34">
        <f t="shared" si="19"/>
        <v>0</v>
      </c>
      <c r="O85" s="34">
        <f t="shared" si="19"/>
        <v>0</v>
      </c>
      <c r="P85" s="34">
        <f t="shared" si="19"/>
        <v>0</v>
      </c>
      <c r="Q85" s="34">
        <f t="shared" si="19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>
        <f>LANS!E86+GUTC!E86+VISC!E86+KALA!E86+GRAU!E86+GEHM!E86+DITF!E86+NIEE!E86</f>
        <v>0</v>
      </c>
      <c r="F86" s="14">
        <f>LANS!F86+GUTC!F86+VISC!F86+KALA!F86+GRAU!F86+GEHM!F86+DITF!F86+NIEE!F86</f>
        <v>0</v>
      </c>
      <c r="G86" s="14">
        <f>LANS!G86+GUTC!G86+VISC!G86+KALA!G86+GRAU!G86+GEHM!G86+DITF!G86+NIEE!G86</f>
        <v>0</v>
      </c>
      <c r="H86" s="14">
        <f>LANS!H86+GUTC!H86+VISC!H86+KALA!H86+GRAU!H86+GEHM!H86+DITF!H86+NIEE!H86</f>
        <v>0</v>
      </c>
      <c r="I86" s="14">
        <f>LANS!I86+GUTC!I86+VISC!I86+KALA!I86+GRAU!I86+GEHM!I86+DITF!I86+NIEE!I86</f>
        <v>0</v>
      </c>
      <c r="J86" s="14">
        <f>LANS!J86+GUTC!J86+VISC!J86+KALA!J86+GRAU!J86+GEHM!J86+DITF!J86+NIEE!J86</f>
        <v>0</v>
      </c>
      <c r="K86" s="14">
        <f>LANS!K86+GUTC!K86+VISC!K86+KALA!K86+GRAU!K86+GEHM!K86+DITF!K86+NIEE!K86</f>
        <v>0</v>
      </c>
      <c r="L86" s="14">
        <f>LANS!L86+GUTC!L86+VISC!L86+KALA!L86+GRAU!L86+GEHM!L86+DITF!L86+NIEE!L86</f>
        <v>0</v>
      </c>
      <c r="M86" s="14">
        <f>LANS!M86+GUTC!M86+VISC!M86+KALA!M86+GRAU!M86+GEHM!M86+DITF!M86+NIEE!M86</f>
        <v>0</v>
      </c>
      <c r="N86" s="14">
        <f>LANS!N86+GUTC!N86+VISC!N86+KALA!N86+GRAU!N86+GEHM!N86+DITF!N86+NIEE!N86</f>
        <v>0</v>
      </c>
      <c r="O86" s="14">
        <f>LANS!O86+GUTC!O86+VISC!O86+KALA!O86+GRAU!O86+GEHM!O86+DITF!O86+NIEE!O86</f>
        <v>0</v>
      </c>
      <c r="P86" s="14">
        <f>LANS!P86+GUTC!P86+VISC!P86+KALA!P86+GRAU!P86+GEHM!P86+DITF!P86+NIEE!P86</f>
        <v>0</v>
      </c>
      <c r="Q86" s="15">
        <f>LANS!Q86+GUTC!Q86+VISC!Q86+KALA!Q86+GRAU!Q86+GEHM!Q86+DITF!Q86+NIEE!Q86</f>
        <v>0</v>
      </c>
      <c r="R86" s="11"/>
    </row>
    <row r="87" spans="1:18" x14ac:dyDescent="0.25">
      <c r="A87" s="27"/>
      <c r="B87" s="62" t="s">
        <v>12</v>
      </c>
      <c r="C87" s="19">
        <f t="shared" ref="C87:C89" si="20">SUM(E87:Q87)</f>
        <v>0</v>
      </c>
      <c r="D87" s="19">
        <f>Estimate!C87</f>
        <v>40</v>
      </c>
      <c r="E87" s="1">
        <f>LANS!E87+GUTC!E87+VISC!E87+KALA!E87+GRAU!E87+GEHM!E87+DITF!E87+NIEE!E87</f>
        <v>0</v>
      </c>
      <c r="F87" s="9">
        <f>LANS!F87+GUTC!F87+VISC!F87+KALA!F87+GRAU!F87+GEHM!F87+DITF!F87+NIEE!F87</f>
        <v>0</v>
      </c>
      <c r="G87" s="9">
        <f>LANS!G87+GUTC!G87+VISC!G87+KALA!G87+GRAU!G87+GEHM!G87+DITF!G87+NIEE!G87</f>
        <v>0</v>
      </c>
      <c r="H87" s="9">
        <f>LANS!H87+GUTC!H87+VISC!H87+KALA!H87+GRAU!H87+GEHM!H87+DITF!H87+NIEE!H87</f>
        <v>0</v>
      </c>
      <c r="I87" s="9">
        <f>LANS!I87+GUTC!I87+VISC!I87+KALA!I87+GRAU!I87+GEHM!I87+DITF!I87+NIEE!I87</f>
        <v>0</v>
      </c>
      <c r="J87" s="9">
        <f>LANS!J87+GUTC!J87+VISC!J87+KALA!J87+GRAU!J87+GEHM!J87+DITF!J87+NIEE!J87</f>
        <v>0</v>
      </c>
      <c r="K87" s="9">
        <f>LANS!K87+GUTC!K87+VISC!K87+KALA!K87+GRAU!K87+GEHM!K87+DITF!K87+NIEE!K87</f>
        <v>0</v>
      </c>
      <c r="L87" s="9">
        <f>LANS!L87+GUTC!L87+VISC!L87+KALA!L87+GRAU!L87+GEHM!L87+DITF!L87+NIEE!L87</f>
        <v>0</v>
      </c>
      <c r="M87" s="9">
        <f>LANS!M87+GUTC!M87+VISC!M87+KALA!M87+GRAU!M87+GEHM!M87+DITF!M87+NIEE!M87</f>
        <v>0</v>
      </c>
      <c r="N87" s="9">
        <f>LANS!N87+GUTC!N87+VISC!N87+KALA!N87+GRAU!N87+GEHM!N87+DITF!N87+NIEE!N87</f>
        <v>0</v>
      </c>
      <c r="O87" s="9">
        <f>LANS!O87+GUTC!O87+VISC!O87+KALA!O87+GRAU!O87+GEHM!O87+DITF!O87+NIEE!O87</f>
        <v>0</v>
      </c>
      <c r="P87" s="9">
        <f>LANS!P87+GUTC!P87+VISC!P87+KALA!P87+GRAU!P87+GEHM!P87+DITF!P87+NIEE!P87</f>
        <v>0</v>
      </c>
      <c r="Q87" s="5">
        <f>LANS!Q87+GUTC!Q87+VISC!Q87+KALA!Q87+GRAU!Q87+GEHM!Q87+DITF!Q87+NIEE!Q87</f>
        <v>0</v>
      </c>
      <c r="R87" s="11"/>
    </row>
    <row r="88" spans="1:18" x14ac:dyDescent="0.25">
      <c r="A88" s="29"/>
      <c r="B88" s="62" t="s">
        <v>11</v>
      </c>
      <c r="C88" s="19">
        <f t="shared" si="20"/>
        <v>0</v>
      </c>
      <c r="D88" s="19">
        <f>Estimate!C88</f>
        <v>30</v>
      </c>
      <c r="E88" s="1">
        <f>LANS!E88+GUTC!E88+VISC!E88+KALA!E88+GRAU!E88+GEHM!E88+DITF!E88+NIEE!E88</f>
        <v>0</v>
      </c>
      <c r="F88" s="9">
        <f>LANS!F88+GUTC!F88+VISC!F88+KALA!F88+GRAU!F88+GEHM!F88+DITF!F88+NIEE!F88</f>
        <v>0</v>
      </c>
      <c r="G88" s="9">
        <f>LANS!G88+GUTC!G88+VISC!G88+KALA!G88+GRAU!G88+GEHM!G88+DITF!G88+NIEE!G88</f>
        <v>0</v>
      </c>
      <c r="H88" s="9">
        <f>LANS!H88+GUTC!H88+VISC!H88+KALA!H88+GRAU!H88+GEHM!H88+DITF!H88+NIEE!H88</f>
        <v>0</v>
      </c>
      <c r="I88" s="9">
        <f>LANS!I88+GUTC!I88+VISC!I88+KALA!I88+GRAU!I88+GEHM!I88+DITF!I88+NIEE!I88</f>
        <v>0</v>
      </c>
      <c r="J88" s="9">
        <f>LANS!J88+GUTC!J88+VISC!J88+KALA!J88+GRAU!J88+GEHM!J88+DITF!J88+NIEE!J88</f>
        <v>0</v>
      </c>
      <c r="K88" s="9">
        <f>LANS!K88+GUTC!K88+VISC!K88+KALA!K88+GRAU!K88+GEHM!K88+DITF!K88+NIEE!K88</f>
        <v>0</v>
      </c>
      <c r="L88" s="9">
        <f>LANS!L88+GUTC!L88+VISC!L88+KALA!L88+GRAU!L88+GEHM!L88+DITF!L88+NIEE!L88</f>
        <v>0</v>
      </c>
      <c r="M88" s="9">
        <f>LANS!M88+GUTC!M88+VISC!M88+KALA!M88+GRAU!M88+GEHM!M88+DITF!M88+NIEE!M88</f>
        <v>0</v>
      </c>
      <c r="N88" s="9">
        <f>LANS!N88+GUTC!N88+VISC!N88+KALA!N88+GRAU!N88+GEHM!N88+DITF!N88+NIEE!N88</f>
        <v>0</v>
      </c>
      <c r="O88" s="9">
        <f>LANS!O88+GUTC!O88+VISC!O88+KALA!O88+GRAU!O88+GEHM!O88+DITF!O88+NIEE!O88</f>
        <v>0</v>
      </c>
      <c r="P88" s="9">
        <f>LANS!P88+GUTC!P88+VISC!P88+KALA!P88+GRAU!P88+GEHM!P88+DITF!P88+NIEE!P88</f>
        <v>0</v>
      </c>
      <c r="Q88" s="5">
        <f>LANS!Q88+GUTC!Q88+VISC!Q88+KALA!Q88+GRAU!Q88+GEHM!Q88+DITF!Q88+NIEE!Q88</f>
        <v>0</v>
      </c>
      <c r="R88" s="11"/>
    </row>
    <row r="89" spans="1:18" x14ac:dyDescent="0.25">
      <c r="A89" s="29"/>
      <c r="B89" s="62" t="s">
        <v>10</v>
      </c>
      <c r="C89" s="19">
        <f t="shared" si="20"/>
        <v>0</v>
      </c>
      <c r="D89" s="19">
        <f>Estimate!C89</f>
        <v>40</v>
      </c>
      <c r="E89" s="1">
        <f>LANS!E89+GUTC!E89+VISC!E89+KALA!E89+GRAU!E89+GEHM!E89+DITF!E89+NIEE!E89</f>
        <v>0</v>
      </c>
      <c r="F89" s="9">
        <f>LANS!F89+GUTC!F89+VISC!F89+KALA!F89+GRAU!F89+GEHM!F89+DITF!F89+NIEE!F89</f>
        <v>0</v>
      </c>
      <c r="G89" s="9">
        <f>LANS!G89+GUTC!G89+VISC!G89+KALA!G89+GRAU!G89+GEHM!G89+DITF!G89+NIEE!G89</f>
        <v>0</v>
      </c>
      <c r="H89" s="9">
        <f>LANS!H89+GUTC!H89+VISC!H89+KALA!H89+GRAU!H89+GEHM!H89+DITF!H89+NIEE!H89</f>
        <v>0</v>
      </c>
      <c r="I89" s="9">
        <f>LANS!I89+GUTC!I89+VISC!I89+KALA!I89+GRAU!I89+GEHM!I89+DITF!I89+NIEE!I89</f>
        <v>0</v>
      </c>
      <c r="J89" s="9">
        <f>LANS!J89+GUTC!J89+VISC!J89+KALA!J89+GRAU!J89+GEHM!J89+DITF!J89+NIEE!J89</f>
        <v>0</v>
      </c>
      <c r="K89" s="9">
        <f>LANS!K89+GUTC!K89+VISC!K89+KALA!K89+GRAU!K89+GEHM!K89+DITF!K89+NIEE!K89</f>
        <v>0</v>
      </c>
      <c r="L89" s="9">
        <f>LANS!L89+GUTC!L89+VISC!L89+KALA!L89+GRAU!L89+GEHM!L89+DITF!L89+NIEE!L89</f>
        <v>0</v>
      </c>
      <c r="M89" s="9">
        <f>LANS!M89+GUTC!M89+VISC!M89+KALA!M89+GRAU!M89+GEHM!M89+DITF!M89+NIEE!M89</f>
        <v>0</v>
      </c>
      <c r="N89" s="9">
        <f>LANS!N89+GUTC!N89+VISC!N89+KALA!N89+GRAU!N89+GEHM!N89+DITF!N89+NIEE!N89</f>
        <v>0</v>
      </c>
      <c r="O89" s="9">
        <f>LANS!O89+GUTC!O89+VISC!O89+KALA!O89+GRAU!O89+GEHM!O89+DITF!O89+NIEE!O89</f>
        <v>0</v>
      </c>
      <c r="P89" s="9">
        <f>LANS!P89+GUTC!P89+VISC!P89+KALA!P89+GRAU!P89+GEHM!P89+DITF!P89+NIEE!P89</f>
        <v>0</v>
      </c>
      <c r="Q89" s="5">
        <f>LANS!Q89+GUTC!Q89+VISC!Q89+KALA!Q89+GRAU!Q89+GEHM!Q89+DITF!Q89+NIEE!Q89</f>
        <v>0</v>
      </c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1">SUM(E93:E95)</f>
        <v>0</v>
      </c>
      <c r="F92" s="38">
        <f t="shared" si="21"/>
        <v>0</v>
      </c>
      <c r="G92" s="38">
        <f t="shared" si="21"/>
        <v>0</v>
      </c>
      <c r="H92" s="38">
        <f t="shared" si="21"/>
        <v>0</v>
      </c>
      <c r="I92" s="38">
        <f t="shared" si="21"/>
        <v>0</v>
      </c>
      <c r="J92" s="38">
        <f t="shared" si="21"/>
        <v>0</v>
      </c>
      <c r="K92" s="38">
        <f t="shared" si="21"/>
        <v>0</v>
      </c>
      <c r="L92" s="38">
        <f t="shared" si="21"/>
        <v>0</v>
      </c>
      <c r="M92" s="38">
        <f t="shared" si="21"/>
        <v>0</v>
      </c>
      <c r="N92" s="38">
        <f t="shared" si="21"/>
        <v>0</v>
      </c>
      <c r="O92" s="38">
        <f t="shared" si="21"/>
        <v>0</v>
      </c>
      <c r="P92" s="38">
        <f t="shared" si="21"/>
        <v>0</v>
      </c>
      <c r="Q92" s="38">
        <f t="shared" si="21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>
        <f>LANS!E93+GUTC!E93+VISC!E93+KALA!E93+GRAU!E93+GEHM!E93+DITF!E93+NIEE!E93</f>
        <v>0</v>
      </c>
      <c r="F93" s="14">
        <f>LANS!F93+GUTC!F93+VISC!F93+KALA!F93+GRAU!F93+GEHM!F93+DITF!F93+NIEE!F93</f>
        <v>0</v>
      </c>
      <c r="G93" s="14">
        <f>LANS!G93+GUTC!G93+VISC!G93+KALA!G93+GRAU!G93+GEHM!G93+DITF!G93+NIEE!G93</f>
        <v>0</v>
      </c>
      <c r="H93" s="14">
        <f>LANS!H93+GUTC!H93+VISC!H93+KALA!H93+GRAU!H93+GEHM!H93+DITF!H93+NIEE!H93</f>
        <v>0</v>
      </c>
      <c r="I93" s="14">
        <f>LANS!I93+GUTC!I93+VISC!I93+KALA!I93+GRAU!I93+GEHM!I93+DITF!I93+NIEE!I93</f>
        <v>0</v>
      </c>
      <c r="J93" s="14">
        <f>LANS!J93+GUTC!J93+VISC!J93+KALA!J93+GRAU!J93+GEHM!J93+DITF!J93+NIEE!J93</f>
        <v>0</v>
      </c>
      <c r="K93" s="14">
        <f>LANS!K93+GUTC!K93+VISC!K93+KALA!K93+GRAU!K93+GEHM!K93+DITF!K93+NIEE!K93</f>
        <v>0</v>
      </c>
      <c r="L93" s="14">
        <f>LANS!L93+GUTC!L93+VISC!L93+KALA!L93+GRAU!L93+GEHM!L93+DITF!L93+NIEE!L93</f>
        <v>0</v>
      </c>
      <c r="M93" s="14">
        <f>LANS!M93+GUTC!M93+VISC!M93+KALA!M93+GRAU!M93+GEHM!M93+DITF!M93+NIEE!M93</f>
        <v>0</v>
      </c>
      <c r="N93" s="14">
        <f>LANS!N93+GUTC!N93+VISC!N93+KALA!N93+GRAU!N93+GEHM!N93+DITF!N93+NIEE!N93</f>
        <v>0</v>
      </c>
      <c r="O93" s="14">
        <f>LANS!O93+GUTC!O93+VISC!O93+KALA!O93+GRAU!O93+GEHM!O93+DITF!O93+NIEE!O93</f>
        <v>0</v>
      </c>
      <c r="P93" s="14">
        <f>LANS!P93+GUTC!P93+VISC!P93+KALA!P93+GRAU!P93+GEHM!P93+DITF!P93+NIEE!P93</f>
        <v>0</v>
      </c>
      <c r="Q93" s="15">
        <f>LANS!Q93+GUTC!Q93+VISC!Q93+KALA!Q93+GRAU!Q93+GEHM!Q93+DITF!Q93+NIEE!Q93</f>
        <v>0</v>
      </c>
    </row>
    <row r="94" spans="1:18" x14ac:dyDescent="0.25">
      <c r="A94" s="27"/>
      <c r="B94" s="62" t="s">
        <v>6</v>
      </c>
      <c r="C94" s="19">
        <f t="shared" ref="C94:C95" si="22">SUM(E94:Q94)</f>
        <v>0</v>
      </c>
      <c r="D94" s="19">
        <f>Estimate!C94</f>
        <v>150</v>
      </c>
      <c r="E94" s="1">
        <f>LANS!E94+GUTC!E94+VISC!E94+KALA!E94+GRAU!E94+GEHM!E94+DITF!E94+NIEE!E94</f>
        <v>0</v>
      </c>
      <c r="F94" s="9">
        <f>LANS!F94+GUTC!F94+VISC!F94+KALA!F94+GRAU!F94+GEHM!F94+DITF!F94+NIEE!F94</f>
        <v>0</v>
      </c>
      <c r="G94" s="9">
        <f>LANS!G94+GUTC!G94+VISC!G94+KALA!G94+GRAU!G94+GEHM!G94+DITF!G94+NIEE!G94</f>
        <v>0</v>
      </c>
      <c r="H94" s="9">
        <f>LANS!H94+GUTC!H94+VISC!H94+KALA!H94+GRAU!H94+GEHM!H94+DITF!H94+NIEE!H94</f>
        <v>0</v>
      </c>
      <c r="I94" s="9">
        <f>LANS!I94+GUTC!I94+VISC!I94+KALA!I94+GRAU!I94+GEHM!I94+DITF!I94+NIEE!I94</f>
        <v>0</v>
      </c>
      <c r="J94" s="9">
        <f>LANS!J94+GUTC!J94+VISC!J94+KALA!J94+GRAU!J94+GEHM!J94+DITF!J94+NIEE!J94</f>
        <v>0</v>
      </c>
      <c r="K94" s="9">
        <f>LANS!K94+GUTC!K94+VISC!K94+KALA!K94+GRAU!K94+GEHM!K94+DITF!K94+NIEE!K94</f>
        <v>0</v>
      </c>
      <c r="L94" s="9">
        <f>LANS!L94+GUTC!L94+VISC!L94+KALA!L94+GRAU!L94+GEHM!L94+DITF!L94+NIEE!L94</f>
        <v>0</v>
      </c>
      <c r="M94" s="9">
        <f>LANS!M94+GUTC!M94+VISC!M94+KALA!M94+GRAU!M94+GEHM!M94+DITF!M94+NIEE!M94</f>
        <v>0</v>
      </c>
      <c r="N94" s="9">
        <f>LANS!N94+GUTC!N94+VISC!N94+KALA!N94+GRAU!N94+GEHM!N94+DITF!N94+NIEE!N94</f>
        <v>0</v>
      </c>
      <c r="O94" s="9">
        <f>LANS!O94+GUTC!O94+VISC!O94+KALA!O94+GRAU!O94+GEHM!O94+DITF!O94+NIEE!O94</f>
        <v>0</v>
      </c>
      <c r="P94" s="9">
        <f>LANS!P94+GUTC!P94+VISC!P94+KALA!P94+GRAU!P94+GEHM!P94+DITF!P94+NIEE!P94</f>
        <v>0</v>
      </c>
      <c r="Q94" s="5">
        <f>LANS!Q94+GUTC!Q94+VISC!Q94+KALA!Q94+GRAU!Q94+GEHM!Q94+DITF!Q94+NIEE!Q94</f>
        <v>0</v>
      </c>
    </row>
    <row r="95" spans="1:18" x14ac:dyDescent="0.25">
      <c r="A95" s="27"/>
      <c r="B95" s="62" t="s">
        <v>5</v>
      </c>
      <c r="C95" s="19">
        <f t="shared" si="22"/>
        <v>0</v>
      </c>
      <c r="D95" s="19">
        <f>Estimate!C95</f>
        <v>80</v>
      </c>
      <c r="E95" s="1">
        <f>LANS!E95+GUTC!E95+VISC!E95+KALA!E95+GRAU!E95+GEHM!E95+DITF!E95+NIEE!E95</f>
        <v>0</v>
      </c>
      <c r="F95" s="9">
        <f>LANS!F95+GUTC!F95+VISC!F95+KALA!F95+GRAU!F95+GEHM!F95+DITF!F95+NIEE!F95</f>
        <v>0</v>
      </c>
      <c r="G95" s="9">
        <f>LANS!G95+GUTC!G95+VISC!G95+KALA!G95+GRAU!G95+GEHM!G95+DITF!G95+NIEE!G95</f>
        <v>0</v>
      </c>
      <c r="H95" s="9">
        <f>LANS!H95+GUTC!H95+VISC!H95+KALA!H95+GRAU!H95+GEHM!H95+DITF!H95+NIEE!H95</f>
        <v>0</v>
      </c>
      <c r="I95" s="9">
        <f>LANS!I95+GUTC!I95+VISC!I95+KALA!I95+GRAU!I95+GEHM!I95+DITF!I95+NIEE!I95</f>
        <v>0</v>
      </c>
      <c r="J95" s="9">
        <f>LANS!J95+GUTC!J95+VISC!J95+KALA!J95+GRAU!J95+GEHM!J95+DITF!J95+NIEE!J95</f>
        <v>0</v>
      </c>
      <c r="K95" s="9">
        <f>LANS!K95+GUTC!K95+VISC!K95+KALA!K95+GRAU!K95+GEHM!K95+DITF!K95+NIEE!K95</f>
        <v>0</v>
      </c>
      <c r="L95" s="9">
        <f>LANS!L95+GUTC!L95+VISC!L95+KALA!L95+GRAU!L95+GEHM!L95+DITF!L95+NIEE!L95</f>
        <v>0</v>
      </c>
      <c r="M95" s="9">
        <f>LANS!M95+GUTC!M95+VISC!M95+KALA!M95+GRAU!M95+GEHM!M95+DITF!M95+NIEE!M95</f>
        <v>0</v>
      </c>
      <c r="N95" s="9">
        <f>LANS!N95+GUTC!N95+VISC!N95+KALA!N95+GRAU!N95+GEHM!N95+DITF!N95+NIEE!N95</f>
        <v>0</v>
      </c>
      <c r="O95" s="9">
        <f>LANS!O95+GUTC!O95+VISC!O95+KALA!O95+GRAU!O95+GEHM!O95+DITF!O95+NIEE!O95</f>
        <v>0</v>
      </c>
      <c r="P95" s="9">
        <f>LANS!P95+GUTC!P95+VISC!P95+KALA!P95+GRAU!P95+GEHM!P95+DITF!P95+NIEE!P95</f>
        <v>0</v>
      </c>
      <c r="Q95" s="5">
        <f>LANS!Q95+GUTC!Q95+VISC!Q95+KALA!Q95+GRAU!Q95+GEHM!Q95+DITF!Q95+NIEE!Q95</f>
        <v>0</v>
      </c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3">SUM(E99)</f>
        <v>0</v>
      </c>
      <c r="F98" s="34">
        <f t="shared" si="23"/>
        <v>0</v>
      </c>
      <c r="G98" s="34">
        <f t="shared" si="23"/>
        <v>0</v>
      </c>
      <c r="H98" s="34">
        <f t="shared" si="23"/>
        <v>0</v>
      </c>
      <c r="I98" s="34">
        <f t="shared" si="23"/>
        <v>0</v>
      </c>
      <c r="J98" s="34">
        <f t="shared" si="23"/>
        <v>0</v>
      </c>
      <c r="K98" s="34">
        <f t="shared" si="23"/>
        <v>0</v>
      </c>
      <c r="L98" s="34">
        <f t="shared" si="23"/>
        <v>0</v>
      </c>
      <c r="M98" s="34">
        <f t="shared" si="23"/>
        <v>0</v>
      </c>
      <c r="N98" s="34">
        <f t="shared" si="23"/>
        <v>0</v>
      </c>
      <c r="O98" s="34">
        <f t="shared" si="23"/>
        <v>0</v>
      </c>
      <c r="P98" s="34">
        <f t="shared" si="23"/>
        <v>0</v>
      </c>
      <c r="Q98" s="34">
        <f t="shared" si="23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>
        <f>LANS!E99+GUTC!E99+VISC!E99+KALA!E99+GRAU!E99+GEHM!E99+DITF!E99+NIEE!E99</f>
        <v>0</v>
      </c>
      <c r="F99" s="14">
        <f>LANS!F99+GUTC!F99+VISC!F99+KALA!F99+GRAU!F99+GEHM!F99+DITF!F99+NIEE!F99</f>
        <v>0</v>
      </c>
      <c r="G99" s="14">
        <f>LANS!G99+GUTC!G99+VISC!G99+KALA!G99+GRAU!G99+GEHM!G99+DITF!G99+NIEE!G99</f>
        <v>0</v>
      </c>
      <c r="H99" s="14">
        <f>LANS!H99+GUTC!H99+VISC!H99+KALA!H99+GRAU!H99+GEHM!H99+DITF!H99+NIEE!H99</f>
        <v>0</v>
      </c>
      <c r="I99" s="14">
        <f>LANS!I99+GUTC!I99+VISC!I99+KALA!I99+GRAU!I99+GEHM!I99+DITF!I99+NIEE!I99</f>
        <v>0</v>
      </c>
      <c r="J99" s="14">
        <f>LANS!J99+GUTC!J99+VISC!J99+KALA!J99+GRAU!J99+GEHM!J99+DITF!J99+NIEE!J99</f>
        <v>0</v>
      </c>
      <c r="K99" s="14">
        <f>LANS!K99+GUTC!K99+VISC!K99+KALA!K99+GRAU!K99+GEHM!K99+DITF!K99+NIEE!K99</f>
        <v>0</v>
      </c>
      <c r="L99" s="14">
        <f>LANS!L99+GUTC!L99+VISC!L99+KALA!L99+GRAU!L99+GEHM!L99+DITF!L99+NIEE!L99</f>
        <v>0</v>
      </c>
      <c r="M99" s="14">
        <f>LANS!M99+GUTC!M99+VISC!M99+KALA!M99+GRAU!M99+GEHM!M99+DITF!M99+NIEE!M99</f>
        <v>0</v>
      </c>
      <c r="N99" s="14">
        <f>LANS!N99+GUTC!N99+VISC!N99+KALA!N99+GRAU!N99+GEHM!N99+DITF!N99+NIEE!N99</f>
        <v>0</v>
      </c>
      <c r="O99" s="14">
        <f>LANS!O99+GUTC!O99+VISC!O99+KALA!O99+GRAU!O99+GEHM!O99+DITF!O99+NIEE!O99</f>
        <v>0</v>
      </c>
      <c r="P99" s="14">
        <f>LANS!P99+GUTC!P99+VISC!P99+KALA!P99+GRAU!P99+GEHM!P99+DITF!P99+NIEE!P99</f>
        <v>0</v>
      </c>
      <c r="Q99" s="15">
        <f>LANS!Q99+GUTC!Q99+VISC!Q99+KALA!Q99+GRAU!Q99+GEHM!Q99+DITF!Q99+NIEE!Q99</f>
        <v>0</v>
      </c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65.05</v>
      </c>
      <c r="D102" s="47">
        <f>SUM(D103)</f>
        <v>360</v>
      </c>
      <c r="E102" s="36">
        <f>SUM(E103)</f>
        <v>32.049999999999997</v>
      </c>
      <c r="F102" s="36">
        <f t="shared" ref="F102:Q102" si="24">SUM(F103)</f>
        <v>33</v>
      </c>
      <c r="G102" s="36">
        <f t="shared" si="24"/>
        <v>0</v>
      </c>
      <c r="H102" s="36">
        <f t="shared" si="24"/>
        <v>0</v>
      </c>
      <c r="I102" s="36">
        <f t="shared" si="24"/>
        <v>0</v>
      </c>
      <c r="J102" s="36">
        <f t="shared" si="24"/>
        <v>0</v>
      </c>
      <c r="K102" s="36">
        <f t="shared" si="24"/>
        <v>0</v>
      </c>
      <c r="L102" s="36">
        <f t="shared" si="24"/>
        <v>0</v>
      </c>
      <c r="M102" s="36">
        <f t="shared" si="24"/>
        <v>0</v>
      </c>
      <c r="N102" s="36">
        <f t="shared" si="24"/>
        <v>0</v>
      </c>
      <c r="O102" s="36">
        <f t="shared" si="24"/>
        <v>0</v>
      </c>
      <c r="P102" s="36">
        <f t="shared" si="24"/>
        <v>0</v>
      </c>
      <c r="Q102" s="36">
        <f t="shared" si="24"/>
        <v>0</v>
      </c>
    </row>
    <row r="103" spans="1:17" ht="15.75" thickBot="1" x14ac:dyDescent="0.3">
      <c r="A103" s="30"/>
      <c r="B103" s="65" t="s">
        <v>1</v>
      </c>
      <c r="C103" s="23">
        <f>SUM(E103:Q103)</f>
        <v>65.05</v>
      </c>
      <c r="D103" s="23">
        <f>Estimate!C103</f>
        <v>360</v>
      </c>
      <c r="E103" s="17">
        <f>LANS!E103+GUTC!E103+VISC!E103+KALA!E103+GRAU!E103+GEHM!E103+DITF!E103+NIEE!E103</f>
        <v>32.049999999999997</v>
      </c>
      <c r="F103" s="14">
        <f>LANS!F103+GUTC!F103+VISC!F103+KALA!F103+GRAU!F103+GEHM!F103+DITF!F103+NIEE!F103</f>
        <v>33</v>
      </c>
      <c r="G103" s="14">
        <f>LANS!G103+GUTC!G103+VISC!G103+KALA!G103+GRAU!G103+GEHM!G103+DITF!G103+NIEE!G103</f>
        <v>0</v>
      </c>
      <c r="H103" s="14">
        <f>LANS!H103+GUTC!H103+VISC!H103+KALA!H103+GRAU!H103+GEHM!H103+DITF!H103+NIEE!H103</f>
        <v>0</v>
      </c>
      <c r="I103" s="14">
        <f>LANS!I103+GUTC!I103+VISC!I103+KALA!I103+GRAU!I103+GEHM!I103+DITF!I103+NIEE!I103</f>
        <v>0</v>
      </c>
      <c r="J103" s="14">
        <f>LANS!J103+GUTC!J103+VISC!J103+KALA!J103+GRAU!J103+GEHM!J103+DITF!J103+NIEE!J103</f>
        <v>0</v>
      </c>
      <c r="K103" s="14">
        <f>LANS!K103+GUTC!K103+VISC!K103+KALA!K103+GRAU!K103+GEHM!K103+DITF!K103+NIEE!K103</f>
        <v>0</v>
      </c>
      <c r="L103" s="14">
        <f>LANS!L103+GUTC!L103+VISC!L103+KALA!L103+GRAU!L103+GEHM!L103+DITF!L103+NIEE!L103</f>
        <v>0</v>
      </c>
      <c r="M103" s="14">
        <f>LANS!M103+GUTC!M103+VISC!M103+KALA!M103+GRAU!M103+GEHM!M103+DITF!M103+NIEE!M103</f>
        <v>0</v>
      </c>
      <c r="N103" s="14">
        <f>LANS!N103+GUTC!N103+VISC!N103+KALA!N103+GRAU!N103+GEHM!N103+DITF!N103+NIEE!N103</f>
        <v>0</v>
      </c>
      <c r="O103" s="14">
        <f>LANS!O103+GUTC!O103+VISC!O103+KALA!O103+GRAU!O103+GEHM!O103+DITF!O103+NIEE!O103</f>
        <v>0</v>
      </c>
      <c r="P103" s="14">
        <f>LANS!P103+GUTC!P103+VISC!P103+KALA!P103+GRAU!P103+GEHM!P103+DITF!P103+NIEE!P103</f>
        <v>0</v>
      </c>
      <c r="Q103" s="15">
        <f>LANS!Q103+GUTC!Q103+VISC!Q103+KALA!Q103+GRAU!Q103+GEHM!Q103+DITF!Q103+NIEE!Q103</f>
        <v>0</v>
      </c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5">C102+C98+C92+C85+C75+C64+C58+C51+C41+C34+C27+C16+C6</f>
        <v>429.3</v>
      </c>
      <c r="D105" s="47">
        <f t="shared" si="25"/>
        <v>4237</v>
      </c>
      <c r="E105" s="48">
        <f t="shared" si="25"/>
        <v>301.3</v>
      </c>
      <c r="F105" s="48">
        <f t="shared" si="25"/>
        <v>128</v>
      </c>
      <c r="G105" s="48">
        <f t="shared" si="25"/>
        <v>0</v>
      </c>
      <c r="H105" s="48">
        <f t="shared" si="25"/>
        <v>0</v>
      </c>
      <c r="I105" s="48">
        <f t="shared" si="25"/>
        <v>0</v>
      </c>
      <c r="J105" s="48">
        <f t="shared" si="25"/>
        <v>0</v>
      </c>
      <c r="K105" s="48">
        <f t="shared" si="25"/>
        <v>0</v>
      </c>
      <c r="L105" s="48">
        <f t="shared" si="25"/>
        <v>0</v>
      </c>
      <c r="M105" s="48">
        <f t="shared" si="25"/>
        <v>0</v>
      </c>
      <c r="N105" s="48">
        <f t="shared" si="25"/>
        <v>0</v>
      </c>
      <c r="O105" s="48">
        <f t="shared" si="25"/>
        <v>0</v>
      </c>
      <c r="P105" s="48">
        <f t="shared" si="25"/>
        <v>0</v>
      </c>
      <c r="Q105" s="49">
        <f t="shared" si="25"/>
        <v>0</v>
      </c>
    </row>
    <row r="106" spans="1:17" ht="15.75" thickBot="1" x14ac:dyDescent="0.3">
      <c r="B106" s="4" t="s">
        <v>84</v>
      </c>
      <c r="C106" s="85"/>
      <c r="D106" s="83">
        <f>Estimate!C106</f>
        <v>110.575</v>
      </c>
      <c r="E106" s="80">
        <f>GUTC!E105/Total_Actual!E105*GUTC!E106+LANS!E105/Total_Actual!E105*LANS!E106+VISC!E105/Total_Actual!E105*VISC!E106+KALA!E105/Total_Actual!E105*KALA!E106+GRAU!E105/Total_Actual!E105*GRAU!E106+GEHM!E105/Total_Actual!E105*GEHM!E106+DITF!E105/Total_Actual!E105*DITF!E106+NIEE!E105/Total_Actual!E105*NIEE!E106+STER!E105/Total_Actual!E105*STER!E106</f>
        <v>134.04414205111181</v>
      </c>
      <c r="F106" s="80">
        <f>GUTC!F105/Total_Actual!F105*GUTC!F106+LANS!F105/Total_Actual!F105*LANS!F106+VISC!F105/Total_Actual!F105*VISC!F106+KALA!F105/Total_Actual!F105*KALA!F106+GRAU!F105/Total_Actual!F105*GRAU!F106+GEHM!F105/Total_Actual!F105*GEHM!F106+DITF!F105/Total_Actual!F105*DITF!F106+NIEE!F105/Total_Actual!F105*NIEE!F106+STER!F105/Total_Actual!F105*STER!F106</f>
        <v>116.875</v>
      </c>
      <c r="G106" s="80" t="e">
        <f>GUTC!G105/Total_Actual!G105*GUTC!G106+LANS!G105/Total_Actual!G105*LANS!G106+VISC!G105/Total_Actual!G105*VISC!G106+KALA!G105/Total_Actual!G105*KALA!G106+GRAU!G105/Total_Actual!G105*GRAU!G106+GEHM!G105/Total_Actual!G105*GEHM!G106+DITF!G105/Total_Actual!G105*DITF!G106+NIEE!G105/Total_Actual!G105*NIEE!G106+STER!G105/Total_Actual!G105*STER!G106</f>
        <v>#DIV/0!</v>
      </c>
      <c r="H106" s="80" t="e">
        <f>GUTC!H105/Total_Actual!H105*GUTC!H106+LANS!H105/Total_Actual!H105*LANS!H106+VISC!H105/Total_Actual!H105*VISC!H106+KALA!H105/Total_Actual!H105*KALA!H106+GRAU!H105/Total_Actual!H105*GRAU!H106+GEHM!H105/Total_Actual!H105*GEHM!H106+DITF!H105/Total_Actual!H105*DITF!H106+NIEE!H105/Total_Actual!H105*NIEE!H106+STER!H105/Total_Actual!H105*STER!H106</f>
        <v>#DIV/0!</v>
      </c>
      <c r="I106" s="80" t="e">
        <f>GUTC!I105/Total_Actual!I105*GUTC!I106+LANS!I105/Total_Actual!I105*LANS!I106+VISC!I105/Total_Actual!I105*VISC!I106+KALA!I105/Total_Actual!I105*KALA!I106+GRAU!I105/Total_Actual!I105*GRAU!I106+GEHM!I105/Total_Actual!I105*GEHM!I106+DITF!I105/Total_Actual!I105*DITF!I106+NIEE!I105/Total_Actual!I105*NIEE!I106+STER!I105/Total_Actual!I105*STER!I106</f>
        <v>#DIV/0!</v>
      </c>
      <c r="J106" s="80" t="e">
        <f>GUTC!J105/Total_Actual!J105*GUTC!J106+LANS!J105/Total_Actual!J105*LANS!J106+VISC!J105/Total_Actual!J105*VISC!J106+KALA!J105/Total_Actual!J105*KALA!J106+GRAU!J105/Total_Actual!J105*GRAU!J106+GEHM!J105/Total_Actual!J105*GEHM!J106+DITF!J105/Total_Actual!J105*DITF!J106+NIEE!J105/Total_Actual!J105*NIEE!J106+STER!J105/Total_Actual!J105*STER!J106</f>
        <v>#DIV/0!</v>
      </c>
      <c r="K106" s="80" t="e">
        <f>GUTC!K105/Total_Actual!K105*GUTC!K106+LANS!K105/Total_Actual!K105*LANS!K106+VISC!K105/Total_Actual!K105*VISC!K106+KALA!K105/Total_Actual!K105*KALA!K106+GRAU!K105/Total_Actual!K105*GRAU!K106+GEHM!K105/Total_Actual!K105*GEHM!K106+DITF!K105/Total_Actual!K105*DITF!K106+NIEE!K105/Total_Actual!K105*NIEE!K106+STER!K105/Total_Actual!K105*STER!K106</f>
        <v>#DIV/0!</v>
      </c>
      <c r="L106" s="80" t="e">
        <f>GUTC!L105/Total_Actual!L105*GUTC!L106+LANS!L105/Total_Actual!L105*LANS!L106+VISC!L105/Total_Actual!L105*VISC!L106+KALA!L105/Total_Actual!L105*KALA!L106+GRAU!L105/Total_Actual!L105*GRAU!L106+GEHM!L105/Total_Actual!L105*GEHM!L106+DITF!L105/Total_Actual!L105*DITF!L106+NIEE!L105/Total_Actual!L105*NIEE!L106+STER!L105/Total_Actual!L105*STER!L106</f>
        <v>#DIV/0!</v>
      </c>
      <c r="M106" s="80" t="e">
        <f>GUTC!M105/Total_Actual!M105*GUTC!M106+LANS!M105/Total_Actual!M105*LANS!M106+VISC!M105/Total_Actual!M105*VISC!M106+KALA!M105/Total_Actual!M105*KALA!M106+GRAU!M105/Total_Actual!M105*GRAU!M106+GEHM!M105/Total_Actual!M105*GEHM!M106+DITF!M105/Total_Actual!M105*DITF!M106+NIEE!M105/Total_Actual!M105*NIEE!M106+STER!M105/Total_Actual!M105*STER!M106</f>
        <v>#DIV/0!</v>
      </c>
      <c r="N106" s="80" t="e">
        <f>GUTC!N105/Total_Actual!N105*GUTC!N106+LANS!N105/Total_Actual!N105*LANS!N106+VISC!N105/Total_Actual!N105*VISC!N106+KALA!N105/Total_Actual!N105*KALA!N106+GRAU!N105/Total_Actual!N105*GRAU!N106+GEHM!N105/Total_Actual!N105*GEHM!N106+DITF!N105/Total_Actual!N105*DITF!N106+NIEE!N105/Total_Actual!N105*NIEE!N106+STER!N105/Total_Actual!N105*STER!N106</f>
        <v>#DIV/0!</v>
      </c>
      <c r="O106" s="80" t="e">
        <f>GUTC!O105/Total_Actual!O105*GUTC!O106+LANS!O105/Total_Actual!O105*LANS!O106+VISC!O105/Total_Actual!O105*VISC!O106+KALA!O105/Total_Actual!O105*KALA!O106+GRAU!O105/Total_Actual!O105*GRAU!O106+GEHM!O105/Total_Actual!O105*GEHM!O106+DITF!O105/Total_Actual!O105*DITF!O106+NIEE!O105/Total_Actual!O105*NIEE!O106+STER!O105/Total_Actual!O105*STER!O106</f>
        <v>#DIV/0!</v>
      </c>
      <c r="P106" s="80" t="e">
        <f>GUTC!P105/Total_Actual!P105*GUTC!P106+LANS!P105/Total_Actual!P105*LANS!P106+VISC!P105/Total_Actual!P105*VISC!P106+KALA!P105/Total_Actual!P105*KALA!P106+GRAU!P105/Total_Actual!P105*GRAU!P106+GEHM!P105/Total_Actual!P105*GEHM!P106+DITF!P105/Total_Actual!P105*DITF!P106+NIEE!P105/Total_Actual!P105*NIEE!P106+STER!P105/Total_Actual!P105*STER!P106</f>
        <v>#DIV/0!</v>
      </c>
      <c r="Q106" s="80" t="e">
        <f>GUTC!Q105/Total_Actual!Q105*GUTC!Q106+LANS!Q105/Total_Actual!Q105*LANS!Q106+VISC!Q105/Total_Actual!Q105*VISC!Q106+KALA!Q105/Total_Actual!Q105*KALA!Q106+GRAU!Q105/Total_Actual!Q105*GRAU!Q106+GEHM!Q105/Total_Actual!Q105*GEHM!Q106+DITF!Q105/Total_Actual!Q105*DITF!Q106+NIEE!Q105/Total_Actual!Q105*NIEE!Q106+STER!Q105/Total_Actual!Q105*STER!Q106</f>
        <v>#DIV/0!</v>
      </c>
    </row>
    <row r="107" spans="1:17" ht="15.75" thickBot="1" x14ac:dyDescent="0.3">
      <c r="B107" s="6" t="s">
        <v>62</v>
      </c>
      <c r="C107" s="47">
        <f>C105*C106</f>
        <v>0</v>
      </c>
      <c r="D107" s="58">
        <f>D105*D106</f>
        <v>468506.27500000002</v>
      </c>
      <c r="E107" s="86">
        <f t="shared" ref="E107:Q107" si="26">E105*E106</f>
        <v>40387.499999999985</v>
      </c>
      <c r="F107" s="86">
        <f t="shared" si="26"/>
        <v>14960</v>
      </c>
      <c r="G107" s="86" t="e">
        <f t="shared" si="26"/>
        <v>#DIV/0!</v>
      </c>
      <c r="H107" s="86" t="e">
        <f t="shared" si="26"/>
        <v>#DIV/0!</v>
      </c>
      <c r="I107" s="86" t="e">
        <f t="shared" si="26"/>
        <v>#DIV/0!</v>
      </c>
      <c r="J107" s="86" t="e">
        <f t="shared" si="26"/>
        <v>#DIV/0!</v>
      </c>
      <c r="K107" s="86" t="e">
        <f t="shared" si="26"/>
        <v>#DIV/0!</v>
      </c>
      <c r="L107" s="86" t="e">
        <f t="shared" si="26"/>
        <v>#DIV/0!</v>
      </c>
      <c r="M107" s="86" t="e">
        <f t="shared" si="26"/>
        <v>#DIV/0!</v>
      </c>
      <c r="N107" s="86" t="e">
        <f t="shared" si="26"/>
        <v>#DIV/0!</v>
      </c>
      <c r="O107" s="86" t="e">
        <f t="shared" si="26"/>
        <v>#DIV/0!</v>
      </c>
      <c r="P107" s="86" t="e">
        <f t="shared" si="26"/>
        <v>#DIV/0!</v>
      </c>
      <c r="Q107" s="86" t="e">
        <f t="shared" si="26"/>
        <v>#DIV/0!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15" activePane="bottomRight" state="frozen"/>
      <selection activeCell="C34" sqref="C34"/>
      <selection pane="topRight" activeCell="C34" sqref="C34"/>
      <selection pane="bottomLeft" activeCell="C34" sqref="C34"/>
      <selection pane="bottomRight" activeCell="I25" sqref="I25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1.37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0</v>
      </c>
      <c r="D6" s="47">
        <f>SUM(D7:D13)</f>
        <v>200</v>
      </c>
      <c r="E6" s="32">
        <f t="shared" ref="E6:Q6" si="0">SUM(E7:E13)</f>
        <v>0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0</v>
      </c>
      <c r="D7" s="19">
        <f>Estimate!C7</f>
        <v>60</v>
      </c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0</v>
      </c>
      <c r="D8" s="19">
        <f>Estimate!C8</f>
        <v>40</v>
      </c>
      <c r="E8" s="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2">SUM(E9:Q9)</f>
        <v>0</v>
      </c>
      <c r="D9" s="19">
        <f>Estimate!C9</f>
        <v>40</v>
      </c>
      <c r="E9" s="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0</v>
      </c>
      <c r="D13" s="19">
        <f>Estimate!C13</f>
        <v>10</v>
      </c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0</v>
      </c>
      <c r="D16" s="47">
        <f t="shared" si="3"/>
        <v>600</v>
      </c>
      <c r="E16" s="34">
        <f t="shared" si="3"/>
        <v>0</v>
      </c>
      <c r="F16" s="34">
        <f t="shared" si="3"/>
        <v>0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4">SUM(E18:Q18)</f>
        <v>0</v>
      </c>
      <c r="D18" s="19">
        <f>Estimate!C18</f>
        <v>60</v>
      </c>
      <c r="E18" s="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4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si="4"/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0</v>
      </c>
      <c r="D27" s="47">
        <f>SUM(D28:D31)</f>
        <v>125</v>
      </c>
      <c r="E27" s="34">
        <f t="shared" ref="E27:Q27" si="5">SUM(E28:E31)</f>
        <v>0</v>
      </c>
      <c r="F27" s="34">
        <f t="shared" si="5"/>
        <v>0</v>
      </c>
      <c r="G27" s="34">
        <f t="shared" si="5"/>
        <v>0</v>
      </c>
      <c r="H27" s="34">
        <f t="shared" si="5"/>
        <v>0</v>
      </c>
      <c r="I27" s="34">
        <f t="shared" si="5"/>
        <v>0</v>
      </c>
      <c r="J27" s="34">
        <f t="shared" si="5"/>
        <v>0</v>
      </c>
      <c r="K27" s="34">
        <f t="shared" si="5"/>
        <v>0</v>
      </c>
      <c r="L27" s="34">
        <f t="shared" si="5"/>
        <v>0</v>
      </c>
      <c r="M27" s="34">
        <f t="shared" si="5"/>
        <v>0</v>
      </c>
      <c r="N27" s="34">
        <f t="shared" si="5"/>
        <v>0</v>
      </c>
      <c r="O27" s="34">
        <f t="shared" si="5"/>
        <v>0</v>
      </c>
      <c r="P27" s="34">
        <f t="shared" si="5"/>
        <v>0</v>
      </c>
      <c r="Q27" s="34">
        <f t="shared" si="5"/>
        <v>0</v>
      </c>
    </row>
    <row r="28" spans="1:17" x14ac:dyDescent="0.25">
      <c r="A28" s="26"/>
      <c r="B28" s="61" t="s">
        <v>39</v>
      </c>
      <c r="C28" s="19">
        <f>SUM(E28:Q28)</f>
        <v>0</v>
      </c>
      <c r="D28" s="19">
        <f>Estimate!C28</f>
        <v>55</v>
      </c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6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6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6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7">SUM(E35:E38)</f>
        <v>0</v>
      </c>
      <c r="F34" s="34">
        <f t="shared" si="7"/>
        <v>0</v>
      </c>
      <c r="G34" s="34">
        <f t="shared" si="7"/>
        <v>0</v>
      </c>
      <c r="H34" s="34">
        <f t="shared" si="7"/>
        <v>0</v>
      </c>
      <c r="I34" s="34">
        <f t="shared" si="7"/>
        <v>0</v>
      </c>
      <c r="J34" s="34">
        <f t="shared" si="7"/>
        <v>0</v>
      </c>
      <c r="K34" s="34">
        <f t="shared" si="7"/>
        <v>0</v>
      </c>
      <c r="L34" s="34">
        <f t="shared" si="7"/>
        <v>0</v>
      </c>
      <c r="M34" s="34">
        <f t="shared" si="7"/>
        <v>0</v>
      </c>
      <c r="N34" s="34">
        <f t="shared" si="7"/>
        <v>0</v>
      </c>
      <c r="O34" s="34">
        <f t="shared" si="7"/>
        <v>0</v>
      </c>
      <c r="P34" s="34">
        <f t="shared" si="7"/>
        <v>0</v>
      </c>
      <c r="Q34" s="34">
        <f t="shared" si="7"/>
        <v>0</v>
      </c>
    </row>
    <row r="35" spans="1:17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8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8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8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9">SUM(E42:E48)</f>
        <v>0</v>
      </c>
      <c r="F41" s="34">
        <f t="shared" si="9"/>
        <v>0</v>
      </c>
      <c r="G41" s="34">
        <f t="shared" si="9"/>
        <v>0</v>
      </c>
      <c r="H41" s="34">
        <f t="shared" si="9"/>
        <v>0</v>
      </c>
      <c r="I41" s="34">
        <f t="shared" si="9"/>
        <v>0</v>
      </c>
      <c r="J41" s="34">
        <f t="shared" si="9"/>
        <v>0</v>
      </c>
      <c r="K41" s="34">
        <f t="shared" si="9"/>
        <v>0</v>
      </c>
      <c r="L41" s="34">
        <f t="shared" si="9"/>
        <v>0</v>
      </c>
      <c r="M41" s="34">
        <f t="shared" si="9"/>
        <v>0</v>
      </c>
      <c r="N41" s="34">
        <f t="shared" si="9"/>
        <v>0</v>
      </c>
      <c r="O41" s="34">
        <f t="shared" si="9"/>
        <v>0</v>
      </c>
      <c r="P41" s="34">
        <f t="shared" si="9"/>
        <v>0</v>
      </c>
      <c r="Q41" s="34">
        <f t="shared" si="9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0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0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0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0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0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0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1">SUM(E52:E55)</f>
        <v>0</v>
      </c>
      <c r="F51" s="34">
        <f t="shared" si="11"/>
        <v>0</v>
      </c>
      <c r="G51" s="34">
        <f t="shared" si="11"/>
        <v>0</v>
      </c>
      <c r="H51" s="34">
        <f t="shared" si="11"/>
        <v>0</v>
      </c>
      <c r="I51" s="34">
        <f t="shared" si="11"/>
        <v>0</v>
      </c>
      <c r="J51" s="34">
        <f t="shared" si="11"/>
        <v>0</v>
      </c>
      <c r="K51" s="34">
        <f t="shared" si="11"/>
        <v>0</v>
      </c>
      <c r="L51" s="34">
        <f t="shared" si="11"/>
        <v>0</v>
      </c>
      <c r="M51" s="34">
        <f t="shared" si="11"/>
        <v>0</v>
      </c>
      <c r="N51" s="34">
        <f t="shared" si="11"/>
        <v>0</v>
      </c>
      <c r="O51" s="34">
        <f t="shared" si="11"/>
        <v>0</v>
      </c>
      <c r="P51" s="34">
        <f t="shared" si="11"/>
        <v>0</v>
      </c>
      <c r="Q51" s="34">
        <f t="shared" si="11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2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2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2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3">SUM(E59:E61)</f>
        <v>0</v>
      </c>
      <c r="F58" s="34">
        <f t="shared" si="13"/>
        <v>0</v>
      </c>
      <c r="G58" s="34">
        <f t="shared" si="13"/>
        <v>0</v>
      </c>
      <c r="H58" s="34">
        <f t="shared" si="13"/>
        <v>0</v>
      </c>
      <c r="I58" s="34">
        <f t="shared" si="13"/>
        <v>0</v>
      </c>
      <c r="J58" s="34">
        <f t="shared" si="13"/>
        <v>0</v>
      </c>
      <c r="K58" s="34">
        <f t="shared" si="13"/>
        <v>0</v>
      </c>
      <c r="L58" s="34">
        <f t="shared" si="13"/>
        <v>0</v>
      </c>
      <c r="M58" s="34">
        <f t="shared" si="13"/>
        <v>0</v>
      </c>
      <c r="N58" s="34">
        <f t="shared" si="13"/>
        <v>0</v>
      </c>
      <c r="O58" s="34">
        <f t="shared" si="13"/>
        <v>0</v>
      </c>
      <c r="P58" s="34">
        <f t="shared" si="13"/>
        <v>0</v>
      </c>
      <c r="Q58" s="34">
        <f t="shared" si="13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4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4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Q64" si="15">SUM(E65:E72)</f>
        <v>0</v>
      </c>
      <c r="F64" s="36">
        <f t="shared" si="15"/>
        <v>0</v>
      </c>
      <c r="G64" s="36">
        <f t="shared" si="15"/>
        <v>0</v>
      </c>
      <c r="H64" s="36">
        <f t="shared" si="15"/>
        <v>0</v>
      </c>
      <c r="I64" s="36">
        <f t="shared" si="15"/>
        <v>0</v>
      </c>
      <c r="J64" s="36">
        <f t="shared" si="15"/>
        <v>0</v>
      </c>
      <c r="K64" s="36">
        <f t="shared" si="15"/>
        <v>0</v>
      </c>
      <c r="L64" s="36">
        <f t="shared" si="15"/>
        <v>0</v>
      </c>
      <c r="M64" s="36">
        <f t="shared" si="15"/>
        <v>0</v>
      </c>
      <c r="N64" s="36">
        <f t="shared" si="15"/>
        <v>0</v>
      </c>
      <c r="O64" s="36">
        <f t="shared" si="15"/>
        <v>0</v>
      </c>
      <c r="P64" s="36">
        <f t="shared" si="15"/>
        <v>0</v>
      </c>
      <c r="Q64" s="36">
        <f t="shared" si="15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6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6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6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6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6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6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6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0</v>
      </c>
      <c r="D75" s="47">
        <f>SUM(D76:D82)</f>
        <v>700</v>
      </c>
      <c r="E75" s="34">
        <f t="shared" ref="E75:Q75" si="17">SUM(E76:E82)</f>
        <v>0</v>
      </c>
      <c r="F75" s="34">
        <f t="shared" si="17"/>
        <v>0</v>
      </c>
      <c r="G75" s="34">
        <f t="shared" si="17"/>
        <v>0</v>
      </c>
      <c r="H75" s="34">
        <f t="shared" si="17"/>
        <v>0</v>
      </c>
      <c r="I75" s="34">
        <f t="shared" si="17"/>
        <v>0</v>
      </c>
      <c r="J75" s="34">
        <f t="shared" si="17"/>
        <v>0</v>
      </c>
      <c r="K75" s="34">
        <f t="shared" si="17"/>
        <v>0</v>
      </c>
      <c r="L75" s="34">
        <f t="shared" si="17"/>
        <v>0</v>
      </c>
      <c r="M75" s="34">
        <f t="shared" si="17"/>
        <v>0</v>
      </c>
      <c r="N75" s="34">
        <f t="shared" si="17"/>
        <v>0</v>
      </c>
      <c r="O75" s="34">
        <f t="shared" si="17"/>
        <v>0</v>
      </c>
      <c r="P75" s="34">
        <f t="shared" si="17"/>
        <v>0</v>
      </c>
      <c r="Q75" s="34">
        <f t="shared" si="17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8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8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8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8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8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8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19">SUM(C86:C89)</f>
        <v>0</v>
      </c>
      <c r="D85" s="47">
        <f t="shared" si="19"/>
        <v>150</v>
      </c>
      <c r="E85" s="34">
        <f t="shared" si="19"/>
        <v>0</v>
      </c>
      <c r="F85" s="34">
        <f t="shared" si="19"/>
        <v>0</v>
      </c>
      <c r="G85" s="34">
        <f t="shared" si="19"/>
        <v>0</v>
      </c>
      <c r="H85" s="34">
        <f t="shared" si="19"/>
        <v>0</v>
      </c>
      <c r="I85" s="34">
        <f t="shared" si="19"/>
        <v>0</v>
      </c>
      <c r="J85" s="34">
        <f t="shared" si="19"/>
        <v>0</v>
      </c>
      <c r="K85" s="34">
        <f t="shared" si="19"/>
        <v>0</v>
      </c>
      <c r="L85" s="34">
        <f t="shared" si="19"/>
        <v>0</v>
      </c>
      <c r="M85" s="34">
        <f t="shared" si="19"/>
        <v>0</v>
      </c>
      <c r="N85" s="34">
        <f t="shared" si="19"/>
        <v>0</v>
      </c>
      <c r="O85" s="34">
        <f t="shared" si="19"/>
        <v>0</v>
      </c>
      <c r="P85" s="34">
        <f t="shared" si="19"/>
        <v>0</v>
      </c>
      <c r="Q85" s="34">
        <f t="shared" si="19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20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20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20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1">SUM(E93:E95)</f>
        <v>0</v>
      </c>
      <c r="F92" s="38">
        <f t="shared" si="21"/>
        <v>0</v>
      </c>
      <c r="G92" s="38">
        <f t="shared" si="21"/>
        <v>0</v>
      </c>
      <c r="H92" s="38">
        <f t="shared" si="21"/>
        <v>0</v>
      </c>
      <c r="I92" s="38">
        <f t="shared" si="21"/>
        <v>0</v>
      </c>
      <c r="J92" s="38">
        <f t="shared" si="21"/>
        <v>0</v>
      </c>
      <c r="K92" s="38">
        <f t="shared" si="21"/>
        <v>0</v>
      </c>
      <c r="L92" s="38">
        <f t="shared" si="21"/>
        <v>0</v>
      </c>
      <c r="M92" s="38">
        <f t="shared" si="21"/>
        <v>0</v>
      </c>
      <c r="N92" s="38">
        <f t="shared" si="21"/>
        <v>0</v>
      </c>
      <c r="O92" s="38">
        <f t="shared" si="21"/>
        <v>0</v>
      </c>
      <c r="P92" s="38">
        <f t="shared" si="21"/>
        <v>0</v>
      </c>
      <c r="Q92" s="38">
        <f t="shared" si="21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2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2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3">SUM(E99)</f>
        <v>0</v>
      </c>
      <c r="F98" s="34">
        <f t="shared" si="23"/>
        <v>0</v>
      </c>
      <c r="G98" s="34">
        <f t="shared" si="23"/>
        <v>0</v>
      </c>
      <c r="H98" s="34">
        <f t="shared" si="23"/>
        <v>0</v>
      </c>
      <c r="I98" s="34">
        <f t="shared" si="23"/>
        <v>0</v>
      </c>
      <c r="J98" s="34">
        <f t="shared" si="23"/>
        <v>0</v>
      </c>
      <c r="K98" s="34">
        <f t="shared" si="23"/>
        <v>0</v>
      </c>
      <c r="L98" s="34">
        <f t="shared" si="23"/>
        <v>0</v>
      </c>
      <c r="M98" s="34">
        <f t="shared" si="23"/>
        <v>0</v>
      </c>
      <c r="N98" s="34">
        <f t="shared" si="23"/>
        <v>0</v>
      </c>
      <c r="O98" s="34">
        <f t="shared" si="23"/>
        <v>0</v>
      </c>
      <c r="P98" s="34">
        <f t="shared" si="23"/>
        <v>0</v>
      </c>
      <c r="Q98" s="34">
        <f t="shared" si="23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0</v>
      </c>
      <c r="D102" s="47">
        <f>SUM(D103)</f>
        <v>360</v>
      </c>
      <c r="E102" s="36">
        <f>SUM(E103)</f>
        <v>0</v>
      </c>
      <c r="F102" s="36">
        <f t="shared" ref="F102:Q102" si="24">SUM(F103)</f>
        <v>0</v>
      </c>
      <c r="G102" s="36">
        <f t="shared" si="24"/>
        <v>0</v>
      </c>
      <c r="H102" s="36">
        <f t="shared" si="24"/>
        <v>0</v>
      </c>
      <c r="I102" s="36">
        <f t="shared" si="24"/>
        <v>0</v>
      </c>
      <c r="J102" s="36">
        <f t="shared" si="24"/>
        <v>0</v>
      </c>
      <c r="K102" s="36">
        <f t="shared" si="24"/>
        <v>0</v>
      </c>
      <c r="L102" s="36">
        <f t="shared" si="24"/>
        <v>0</v>
      </c>
      <c r="M102" s="36">
        <f t="shared" si="24"/>
        <v>0</v>
      </c>
      <c r="N102" s="36">
        <f t="shared" si="24"/>
        <v>0</v>
      </c>
      <c r="O102" s="36">
        <f t="shared" si="24"/>
        <v>0</v>
      </c>
      <c r="P102" s="36">
        <f t="shared" si="24"/>
        <v>0</v>
      </c>
      <c r="Q102" s="36">
        <f t="shared" si="24"/>
        <v>0</v>
      </c>
    </row>
    <row r="103" spans="1:17" ht="15.75" thickBot="1" x14ac:dyDescent="0.3">
      <c r="A103" s="30"/>
      <c r="B103" s="65" t="s">
        <v>1</v>
      </c>
      <c r="C103" s="23">
        <f>SUM(E103:Q103)</f>
        <v>0</v>
      </c>
      <c r="D103" s="23">
        <f>Estimate!C103</f>
        <v>360</v>
      </c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5">C102+C98+C92+C85+C75+C64+C58+C51+C41+C34+C27+C16+C6</f>
        <v>0</v>
      </c>
      <c r="D105" s="47">
        <f>D102+D98+D92+D85+D75+D64+D58+D51+D41+D34+D27+D16+D6</f>
        <v>4237</v>
      </c>
      <c r="E105" s="48">
        <f>E102+E98+E92+E85+E75+E64+E58+E51+E41+E34+E27+E16+E6</f>
        <v>0</v>
      </c>
      <c r="F105" s="48">
        <f t="shared" si="25"/>
        <v>0</v>
      </c>
      <c r="G105" s="48">
        <f t="shared" si="25"/>
        <v>0</v>
      </c>
      <c r="H105" s="48">
        <f t="shared" si="25"/>
        <v>0</v>
      </c>
      <c r="I105" s="48">
        <f t="shared" si="25"/>
        <v>0</v>
      </c>
      <c r="J105" s="48">
        <f t="shared" si="25"/>
        <v>0</v>
      </c>
      <c r="K105" s="48">
        <f t="shared" si="25"/>
        <v>0</v>
      </c>
      <c r="L105" s="48">
        <f t="shared" si="25"/>
        <v>0</v>
      </c>
      <c r="M105" s="48">
        <f t="shared" si="25"/>
        <v>0</v>
      </c>
      <c r="N105" s="48">
        <f t="shared" si="25"/>
        <v>0</v>
      </c>
      <c r="O105" s="48">
        <f t="shared" si="25"/>
        <v>0</v>
      </c>
      <c r="P105" s="48">
        <f t="shared" si="25"/>
        <v>0</v>
      </c>
      <c r="Q105" s="49">
        <f t="shared" si="25"/>
        <v>0</v>
      </c>
    </row>
    <row r="106" spans="1:17" ht="15.75" thickBot="1" x14ac:dyDescent="0.3">
      <c r="B106" s="4" t="s">
        <v>84</v>
      </c>
      <c r="C106" s="84">
        <v>105</v>
      </c>
      <c r="D106" s="83">
        <f>Estimate!C106</f>
        <v>110.575</v>
      </c>
      <c r="E106" s="80">
        <f>$C$106</f>
        <v>105</v>
      </c>
      <c r="F106" s="80">
        <f t="shared" ref="F106:Q106" si="26">$C$106</f>
        <v>105</v>
      </c>
      <c r="G106" s="80">
        <f t="shared" si="26"/>
        <v>105</v>
      </c>
      <c r="H106" s="80">
        <f t="shared" si="26"/>
        <v>105</v>
      </c>
      <c r="I106" s="80">
        <f t="shared" si="26"/>
        <v>105</v>
      </c>
      <c r="J106" s="80">
        <f t="shared" si="26"/>
        <v>105</v>
      </c>
      <c r="K106" s="80">
        <f t="shared" si="26"/>
        <v>105</v>
      </c>
      <c r="L106" s="80">
        <f t="shared" si="26"/>
        <v>105</v>
      </c>
      <c r="M106" s="80">
        <f t="shared" si="26"/>
        <v>105</v>
      </c>
      <c r="N106" s="80">
        <f t="shared" si="26"/>
        <v>105</v>
      </c>
      <c r="O106" s="80">
        <f t="shared" si="26"/>
        <v>105</v>
      </c>
      <c r="P106" s="80">
        <f t="shared" si="26"/>
        <v>105</v>
      </c>
      <c r="Q106" s="80">
        <f t="shared" si="26"/>
        <v>105</v>
      </c>
    </row>
    <row r="107" spans="1:17" ht="15.75" thickBot="1" x14ac:dyDescent="0.3">
      <c r="B107" s="6" t="s">
        <v>62</v>
      </c>
      <c r="C107" s="47">
        <f>C105*C106</f>
        <v>0</v>
      </c>
      <c r="D107" s="58">
        <f>D105*D106</f>
        <v>468506.27500000002</v>
      </c>
      <c r="E107" s="56">
        <f t="shared" ref="E107:Q107" si="27">E105*E106</f>
        <v>0</v>
      </c>
      <c r="F107" s="56">
        <f t="shared" si="27"/>
        <v>0</v>
      </c>
      <c r="G107" s="56">
        <f t="shared" si="27"/>
        <v>0</v>
      </c>
      <c r="H107" s="56">
        <f t="shared" si="27"/>
        <v>0</v>
      </c>
      <c r="I107" s="56">
        <f t="shared" si="27"/>
        <v>0</v>
      </c>
      <c r="J107" s="56">
        <f t="shared" si="27"/>
        <v>0</v>
      </c>
      <c r="K107" s="56">
        <f t="shared" si="27"/>
        <v>0</v>
      </c>
      <c r="L107" s="56">
        <f t="shared" si="27"/>
        <v>0</v>
      </c>
      <c r="M107" s="56">
        <f t="shared" si="27"/>
        <v>0</v>
      </c>
      <c r="N107" s="56">
        <f t="shared" si="27"/>
        <v>0</v>
      </c>
      <c r="O107" s="56">
        <f t="shared" si="27"/>
        <v>0</v>
      </c>
      <c r="P107" s="56">
        <f t="shared" si="27"/>
        <v>0</v>
      </c>
      <c r="Q107" s="56">
        <f t="shared" si="27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12" activePane="bottomRight" state="frozen"/>
      <selection activeCell="C34" sqref="C34"/>
      <selection pane="topRight" activeCell="C34" sqref="C34"/>
      <selection pane="bottomLeft" activeCell="C34" sqref="C34"/>
      <selection pane="bottomRight" activeCell="D22" sqref="D22:D23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2.12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5</v>
      </c>
      <c r="D6" s="47">
        <f>SUM(D7:D13)</f>
        <v>200</v>
      </c>
      <c r="E6" s="32">
        <f t="shared" ref="E6:Q6" si="0">SUM(E7:E13)</f>
        <v>5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0</v>
      </c>
      <c r="D7" s="19">
        <f>Estimate!C7</f>
        <v>60</v>
      </c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0</v>
      </c>
      <c r="D8" s="19">
        <f>Estimate!C8</f>
        <v>40</v>
      </c>
      <c r="E8" s="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si="1"/>
        <v>0</v>
      </c>
      <c r="D9" s="19">
        <f>Estimate!C9</f>
        <v>40</v>
      </c>
      <c r="E9" s="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5</v>
      </c>
      <c r="D13" s="19">
        <f>Estimate!C13</f>
        <v>10</v>
      </c>
      <c r="E13" s="1">
        <v>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2">SUM(C17:C24)</f>
        <v>0</v>
      </c>
      <c r="D16" s="47">
        <f t="shared" si="2"/>
        <v>600</v>
      </c>
      <c r="E16" s="34">
        <f t="shared" si="2"/>
        <v>0</v>
      </c>
      <c r="F16" s="34">
        <f t="shared" si="2"/>
        <v>0</v>
      </c>
      <c r="G16" s="34">
        <f t="shared" si="2"/>
        <v>0</v>
      </c>
      <c r="H16" s="34">
        <f t="shared" si="2"/>
        <v>0</v>
      </c>
      <c r="I16" s="34">
        <f t="shared" si="2"/>
        <v>0</v>
      </c>
      <c r="J16" s="34">
        <f t="shared" si="2"/>
        <v>0</v>
      </c>
      <c r="K16" s="34">
        <f t="shared" si="2"/>
        <v>0</v>
      </c>
      <c r="L16" s="34">
        <f t="shared" si="2"/>
        <v>0</v>
      </c>
      <c r="M16" s="34">
        <f t="shared" si="2"/>
        <v>0</v>
      </c>
      <c r="N16" s="34">
        <f t="shared" si="2"/>
        <v>0</v>
      </c>
      <c r="O16" s="34">
        <f t="shared" si="2"/>
        <v>0</v>
      </c>
      <c r="P16" s="34">
        <f t="shared" si="2"/>
        <v>0</v>
      </c>
      <c r="Q16" s="69">
        <f t="shared" si="2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3">SUM(E18:Q18)</f>
        <v>0</v>
      </c>
      <c r="D18" s="19">
        <f>Estimate!C18</f>
        <v>60</v>
      </c>
      <c r="E18" s="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3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3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3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3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si="3"/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3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0</v>
      </c>
      <c r="D27" s="47">
        <f>SUM(D28:D31)</f>
        <v>125</v>
      </c>
      <c r="E27" s="34">
        <f t="shared" ref="E27:Q27" si="4">SUM(E28:E31)</f>
        <v>0</v>
      </c>
      <c r="F27" s="34">
        <f t="shared" si="4"/>
        <v>0</v>
      </c>
      <c r="G27" s="34">
        <f t="shared" si="4"/>
        <v>0</v>
      </c>
      <c r="H27" s="34">
        <f t="shared" si="4"/>
        <v>0</v>
      </c>
      <c r="I27" s="34">
        <f t="shared" si="4"/>
        <v>0</v>
      </c>
      <c r="J27" s="34">
        <f t="shared" si="4"/>
        <v>0</v>
      </c>
      <c r="K27" s="34">
        <f t="shared" si="4"/>
        <v>0</v>
      </c>
      <c r="L27" s="34">
        <f t="shared" si="4"/>
        <v>0</v>
      </c>
      <c r="M27" s="34">
        <f t="shared" si="4"/>
        <v>0</v>
      </c>
      <c r="N27" s="34">
        <f t="shared" si="4"/>
        <v>0</v>
      </c>
      <c r="O27" s="34">
        <f t="shared" si="4"/>
        <v>0</v>
      </c>
      <c r="P27" s="34">
        <f t="shared" si="4"/>
        <v>0</v>
      </c>
      <c r="Q27" s="34">
        <f t="shared" si="4"/>
        <v>0</v>
      </c>
    </row>
    <row r="28" spans="1:17" x14ac:dyDescent="0.25">
      <c r="A28" s="26"/>
      <c r="B28" s="61" t="s">
        <v>39</v>
      </c>
      <c r="C28" s="19">
        <f>SUM(E28:Q28)</f>
        <v>0</v>
      </c>
      <c r="D28" s="19">
        <f>Estimate!C28</f>
        <v>55</v>
      </c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5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5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5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6">SUM(E35:E38)</f>
        <v>0</v>
      </c>
      <c r="F34" s="34">
        <f t="shared" si="6"/>
        <v>0</v>
      </c>
      <c r="G34" s="34">
        <f t="shared" si="6"/>
        <v>0</v>
      </c>
      <c r="H34" s="34">
        <f t="shared" si="6"/>
        <v>0</v>
      </c>
      <c r="I34" s="34">
        <f t="shared" si="6"/>
        <v>0</v>
      </c>
      <c r="J34" s="34">
        <f t="shared" si="6"/>
        <v>0</v>
      </c>
      <c r="K34" s="34">
        <f t="shared" si="6"/>
        <v>0</v>
      </c>
      <c r="L34" s="34">
        <f t="shared" si="6"/>
        <v>0</v>
      </c>
      <c r="M34" s="34">
        <f t="shared" si="6"/>
        <v>0</v>
      </c>
      <c r="N34" s="34">
        <f t="shared" si="6"/>
        <v>0</v>
      </c>
      <c r="O34" s="34">
        <f t="shared" si="6"/>
        <v>0</v>
      </c>
      <c r="P34" s="34">
        <f t="shared" si="6"/>
        <v>0</v>
      </c>
      <c r="Q34" s="34">
        <f t="shared" si="6"/>
        <v>0</v>
      </c>
    </row>
    <row r="35" spans="1:17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7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7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7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8">SUM(E42:E48)</f>
        <v>0</v>
      </c>
      <c r="F41" s="34">
        <f t="shared" si="8"/>
        <v>0</v>
      </c>
      <c r="G41" s="34">
        <f t="shared" si="8"/>
        <v>0</v>
      </c>
      <c r="H41" s="34">
        <f t="shared" si="8"/>
        <v>0</v>
      </c>
      <c r="I41" s="34">
        <f t="shared" si="8"/>
        <v>0</v>
      </c>
      <c r="J41" s="34">
        <f t="shared" si="8"/>
        <v>0</v>
      </c>
      <c r="K41" s="34">
        <f t="shared" si="8"/>
        <v>0</v>
      </c>
      <c r="L41" s="34">
        <f t="shared" si="8"/>
        <v>0</v>
      </c>
      <c r="M41" s="34">
        <f t="shared" si="8"/>
        <v>0</v>
      </c>
      <c r="N41" s="34">
        <f t="shared" si="8"/>
        <v>0</v>
      </c>
      <c r="O41" s="34">
        <f t="shared" si="8"/>
        <v>0</v>
      </c>
      <c r="P41" s="34">
        <f t="shared" si="8"/>
        <v>0</v>
      </c>
      <c r="Q41" s="34">
        <f t="shared" si="8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9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9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9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9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9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9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0">SUM(E52:E55)</f>
        <v>0</v>
      </c>
      <c r="F51" s="34">
        <f t="shared" si="10"/>
        <v>0</v>
      </c>
      <c r="G51" s="34">
        <f t="shared" si="10"/>
        <v>0</v>
      </c>
      <c r="H51" s="34">
        <f t="shared" si="10"/>
        <v>0</v>
      </c>
      <c r="I51" s="34">
        <f t="shared" si="10"/>
        <v>0</v>
      </c>
      <c r="J51" s="34">
        <f t="shared" si="10"/>
        <v>0</v>
      </c>
      <c r="K51" s="34">
        <f t="shared" si="10"/>
        <v>0</v>
      </c>
      <c r="L51" s="34">
        <f t="shared" si="10"/>
        <v>0</v>
      </c>
      <c r="M51" s="34">
        <f t="shared" si="10"/>
        <v>0</v>
      </c>
      <c r="N51" s="34">
        <f t="shared" si="10"/>
        <v>0</v>
      </c>
      <c r="O51" s="34">
        <f t="shared" si="10"/>
        <v>0</v>
      </c>
      <c r="P51" s="34">
        <f t="shared" si="10"/>
        <v>0</v>
      </c>
      <c r="Q51" s="34">
        <f t="shared" si="10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1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1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1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2">SUM(E59:E61)</f>
        <v>0</v>
      </c>
      <c r="F58" s="34">
        <f t="shared" si="12"/>
        <v>0</v>
      </c>
      <c r="G58" s="34">
        <f t="shared" si="12"/>
        <v>0</v>
      </c>
      <c r="H58" s="34">
        <f t="shared" si="12"/>
        <v>0</v>
      </c>
      <c r="I58" s="34">
        <f t="shared" si="12"/>
        <v>0</v>
      </c>
      <c r="J58" s="34">
        <f t="shared" si="12"/>
        <v>0</v>
      </c>
      <c r="K58" s="34">
        <f t="shared" si="12"/>
        <v>0</v>
      </c>
      <c r="L58" s="34">
        <f t="shared" si="12"/>
        <v>0</v>
      </c>
      <c r="M58" s="34">
        <f t="shared" si="12"/>
        <v>0</v>
      </c>
      <c r="N58" s="34">
        <f t="shared" si="12"/>
        <v>0</v>
      </c>
      <c r="O58" s="34">
        <f t="shared" si="12"/>
        <v>0</v>
      </c>
      <c r="P58" s="34">
        <f t="shared" si="12"/>
        <v>0</v>
      </c>
      <c r="Q58" s="34">
        <f t="shared" si="12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3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3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Q64" si="14">SUM(E65:E72)</f>
        <v>0</v>
      </c>
      <c r="F64" s="36">
        <f t="shared" si="14"/>
        <v>0</v>
      </c>
      <c r="G64" s="36">
        <f t="shared" si="14"/>
        <v>0</v>
      </c>
      <c r="H64" s="36">
        <f t="shared" si="14"/>
        <v>0</v>
      </c>
      <c r="I64" s="36">
        <f t="shared" si="14"/>
        <v>0</v>
      </c>
      <c r="J64" s="36">
        <f t="shared" si="14"/>
        <v>0</v>
      </c>
      <c r="K64" s="36">
        <f t="shared" si="14"/>
        <v>0</v>
      </c>
      <c r="L64" s="36">
        <f t="shared" si="14"/>
        <v>0</v>
      </c>
      <c r="M64" s="36">
        <f t="shared" si="14"/>
        <v>0</v>
      </c>
      <c r="N64" s="36">
        <f t="shared" si="14"/>
        <v>0</v>
      </c>
      <c r="O64" s="36">
        <f t="shared" si="14"/>
        <v>0</v>
      </c>
      <c r="P64" s="36">
        <f t="shared" si="14"/>
        <v>0</v>
      </c>
      <c r="Q64" s="36">
        <f t="shared" si="14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5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5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5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5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5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5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5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0</v>
      </c>
      <c r="D75" s="47">
        <f>SUM(D76:D82)</f>
        <v>700</v>
      </c>
      <c r="E75" s="34">
        <f t="shared" ref="E75:Q75" si="16">SUM(E76:E82)</f>
        <v>0</v>
      </c>
      <c r="F75" s="34">
        <f t="shared" si="16"/>
        <v>0</v>
      </c>
      <c r="G75" s="34">
        <f t="shared" si="16"/>
        <v>0</v>
      </c>
      <c r="H75" s="34">
        <f t="shared" si="16"/>
        <v>0</v>
      </c>
      <c r="I75" s="34">
        <f t="shared" si="16"/>
        <v>0</v>
      </c>
      <c r="J75" s="34">
        <f t="shared" si="16"/>
        <v>0</v>
      </c>
      <c r="K75" s="34">
        <f t="shared" si="16"/>
        <v>0</v>
      </c>
      <c r="L75" s="34">
        <f t="shared" si="16"/>
        <v>0</v>
      </c>
      <c r="M75" s="34">
        <f t="shared" si="16"/>
        <v>0</v>
      </c>
      <c r="N75" s="34">
        <f t="shared" si="16"/>
        <v>0</v>
      </c>
      <c r="O75" s="34">
        <f t="shared" si="16"/>
        <v>0</v>
      </c>
      <c r="P75" s="34">
        <f t="shared" si="16"/>
        <v>0</v>
      </c>
      <c r="Q75" s="34">
        <f t="shared" si="16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7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7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7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7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7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7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18">SUM(C86:C89)</f>
        <v>0</v>
      </c>
      <c r="D85" s="47">
        <f t="shared" si="18"/>
        <v>150</v>
      </c>
      <c r="E85" s="34">
        <f t="shared" si="18"/>
        <v>0</v>
      </c>
      <c r="F85" s="34">
        <f t="shared" si="18"/>
        <v>0</v>
      </c>
      <c r="G85" s="34">
        <f t="shared" si="18"/>
        <v>0</v>
      </c>
      <c r="H85" s="34">
        <f t="shared" si="18"/>
        <v>0</v>
      </c>
      <c r="I85" s="34">
        <f t="shared" si="18"/>
        <v>0</v>
      </c>
      <c r="J85" s="34">
        <f t="shared" si="18"/>
        <v>0</v>
      </c>
      <c r="K85" s="34">
        <f t="shared" si="18"/>
        <v>0</v>
      </c>
      <c r="L85" s="34">
        <f t="shared" si="18"/>
        <v>0</v>
      </c>
      <c r="M85" s="34">
        <f t="shared" si="18"/>
        <v>0</v>
      </c>
      <c r="N85" s="34">
        <f t="shared" si="18"/>
        <v>0</v>
      </c>
      <c r="O85" s="34">
        <f t="shared" si="18"/>
        <v>0</v>
      </c>
      <c r="P85" s="34">
        <f t="shared" si="18"/>
        <v>0</v>
      </c>
      <c r="Q85" s="34">
        <f t="shared" si="18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19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19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19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0">SUM(E93:E95)</f>
        <v>0</v>
      </c>
      <c r="F92" s="38">
        <f t="shared" si="20"/>
        <v>0</v>
      </c>
      <c r="G92" s="38">
        <f t="shared" si="20"/>
        <v>0</v>
      </c>
      <c r="H92" s="38">
        <f t="shared" si="20"/>
        <v>0</v>
      </c>
      <c r="I92" s="38">
        <f t="shared" si="20"/>
        <v>0</v>
      </c>
      <c r="J92" s="38">
        <f t="shared" si="20"/>
        <v>0</v>
      </c>
      <c r="K92" s="38">
        <f t="shared" si="20"/>
        <v>0</v>
      </c>
      <c r="L92" s="38">
        <f t="shared" si="20"/>
        <v>0</v>
      </c>
      <c r="M92" s="38">
        <f t="shared" si="20"/>
        <v>0</v>
      </c>
      <c r="N92" s="38">
        <f t="shared" si="20"/>
        <v>0</v>
      </c>
      <c r="O92" s="38">
        <f t="shared" si="20"/>
        <v>0</v>
      </c>
      <c r="P92" s="38">
        <f t="shared" si="20"/>
        <v>0</v>
      </c>
      <c r="Q92" s="38">
        <f t="shared" si="20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1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1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2">SUM(E99)</f>
        <v>0</v>
      </c>
      <c r="F98" s="34">
        <f t="shared" si="22"/>
        <v>0</v>
      </c>
      <c r="G98" s="34">
        <f t="shared" si="22"/>
        <v>0</v>
      </c>
      <c r="H98" s="34">
        <f t="shared" si="22"/>
        <v>0</v>
      </c>
      <c r="I98" s="34">
        <f t="shared" si="22"/>
        <v>0</v>
      </c>
      <c r="J98" s="34">
        <f t="shared" si="22"/>
        <v>0</v>
      </c>
      <c r="K98" s="34">
        <f t="shared" si="22"/>
        <v>0</v>
      </c>
      <c r="L98" s="34">
        <f t="shared" si="22"/>
        <v>0</v>
      </c>
      <c r="M98" s="34">
        <f t="shared" si="22"/>
        <v>0</v>
      </c>
      <c r="N98" s="34">
        <f t="shared" si="22"/>
        <v>0</v>
      </c>
      <c r="O98" s="34">
        <f t="shared" si="22"/>
        <v>0</v>
      </c>
      <c r="P98" s="34">
        <f t="shared" si="22"/>
        <v>0</v>
      </c>
      <c r="Q98" s="34">
        <f t="shared" si="22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0</v>
      </c>
      <c r="D102" s="47">
        <f>SUM(D103)</f>
        <v>360</v>
      </c>
      <c r="E102" s="36">
        <f>SUM(E103)</f>
        <v>0</v>
      </c>
      <c r="F102" s="36">
        <f t="shared" ref="F102:Q102" si="23">SUM(F103)</f>
        <v>0</v>
      </c>
      <c r="G102" s="36">
        <f t="shared" si="23"/>
        <v>0</v>
      </c>
      <c r="H102" s="36">
        <f t="shared" si="23"/>
        <v>0</v>
      </c>
      <c r="I102" s="36">
        <f t="shared" si="23"/>
        <v>0</v>
      </c>
      <c r="J102" s="36">
        <f t="shared" si="23"/>
        <v>0</v>
      </c>
      <c r="K102" s="36">
        <f t="shared" si="23"/>
        <v>0</v>
      </c>
      <c r="L102" s="36">
        <f t="shared" si="23"/>
        <v>0</v>
      </c>
      <c r="M102" s="36">
        <f t="shared" si="23"/>
        <v>0</v>
      </c>
      <c r="N102" s="36">
        <f t="shared" si="23"/>
        <v>0</v>
      </c>
      <c r="O102" s="36">
        <f t="shared" si="23"/>
        <v>0</v>
      </c>
      <c r="P102" s="36">
        <f t="shared" si="23"/>
        <v>0</v>
      </c>
      <c r="Q102" s="36">
        <f t="shared" si="23"/>
        <v>0</v>
      </c>
    </row>
    <row r="103" spans="1:17" ht="15.75" thickBot="1" x14ac:dyDescent="0.3">
      <c r="A103" s="30"/>
      <c r="B103" s="65" t="s">
        <v>1</v>
      </c>
      <c r="C103" s="23">
        <f>SUM(E103:Q103)</f>
        <v>0</v>
      </c>
      <c r="D103" s="23">
        <f>Estimate!C103</f>
        <v>360</v>
      </c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4">C102+C98+C92+C85+C75+C64+C58+C51+C41+C34+C27+C16+C6</f>
        <v>5</v>
      </c>
      <c r="D105" s="47">
        <f>D102+D98+D92+D85+D75+D64+D58+D51+D41+D34+D27+D16+D6</f>
        <v>4237</v>
      </c>
      <c r="E105" s="48">
        <f>E102+E98+E92+E85+E75+E64+E58+E51+E41+E34+E27+E16+E6</f>
        <v>5</v>
      </c>
      <c r="F105" s="48">
        <f t="shared" si="24"/>
        <v>0</v>
      </c>
      <c r="G105" s="48">
        <f t="shared" si="24"/>
        <v>0</v>
      </c>
      <c r="H105" s="48">
        <f t="shared" si="24"/>
        <v>0</v>
      </c>
      <c r="I105" s="48">
        <f t="shared" si="24"/>
        <v>0</v>
      </c>
      <c r="J105" s="48">
        <f t="shared" si="24"/>
        <v>0</v>
      </c>
      <c r="K105" s="48">
        <f t="shared" si="24"/>
        <v>0</v>
      </c>
      <c r="L105" s="48">
        <f t="shared" si="24"/>
        <v>0</v>
      </c>
      <c r="M105" s="48">
        <f t="shared" si="24"/>
        <v>0</v>
      </c>
      <c r="N105" s="48">
        <f t="shared" si="24"/>
        <v>0</v>
      </c>
      <c r="O105" s="48">
        <f t="shared" si="24"/>
        <v>0</v>
      </c>
      <c r="P105" s="48">
        <f t="shared" si="24"/>
        <v>0</v>
      </c>
      <c r="Q105" s="49">
        <f t="shared" si="24"/>
        <v>0</v>
      </c>
    </row>
    <row r="106" spans="1:17" ht="15.75" thickBot="1" x14ac:dyDescent="0.3">
      <c r="B106" s="4" t="s">
        <v>84</v>
      </c>
      <c r="C106" s="84">
        <v>85</v>
      </c>
      <c r="D106" s="83">
        <f>Estimate!C106</f>
        <v>110.575</v>
      </c>
      <c r="E106" s="80">
        <f>$C$106</f>
        <v>85</v>
      </c>
      <c r="F106" s="80">
        <f t="shared" ref="F106:Q106" si="25">$C$106</f>
        <v>85</v>
      </c>
      <c r="G106" s="80">
        <f t="shared" si="25"/>
        <v>85</v>
      </c>
      <c r="H106" s="80">
        <f t="shared" si="25"/>
        <v>85</v>
      </c>
      <c r="I106" s="80">
        <f t="shared" si="25"/>
        <v>85</v>
      </c>
      <c r="J106" s="80">
        <f t="shared" si="25"/>
        <v>85</v>
      </c>
      <c r="K106" s="80">
        <f t="shared" si="25"/>
        <v>85</v>
      </c>
      <c r="L106" s="80">
        <f t="shared" si="25"/>
        <v>85</v>
      </c>
      <c r="M106" s="80">
        <f t="shared" si="25"/>
        <v>85</v>
      </c>
      <c r="N106" s="80">
        <f t="shared" si="25"/>
        <v>85</v>
      </c>
      <c r="O106" s="80">
        <f t="shared" si="25"/>
        <v>85</v>
      </c>
      <c r="P106" s="80">
        <f t="shared" si="25"/>
        <v>85</v>
      </c>
      <c r="Q106" s="80">
        <f t="shared" si="25"/>
        <v>85</v>
      </c>
    </row>
    <row r="107" spans="1:17" ht="15.75" thickBot="1" x14ac:dyDescent="0.3">
      <c r="B107" s="6" t="s">
        <v>62</v>
      </c>
      <c r="C107" s="47">
        <f>C105*C106</f>
        <v>425</v>
      </c>
      <c r="D107" s="58">
        <f>D105*D106</f>
        <v>468506.27500000002</v>
      </c>
      <c r="E107" s="86">
        <f t="shared" ref="E107:Q107" si="26">E105*E106</f>
        <v>425</v>
      </c>
      <c r="F107" s="56">
        <f t="shared" si="26"/>
        <v>0</v>
      </c>
      <c r="G107" s="56">
        <f t="shared" si="26"/>
        <v>0</v>
      </c>
      <c r="H107" s="56">
        <f t="shared" si="26"/>
        <v>0</v>
      </c>
      <c r="I107" s="56">
        <f t="shared" si="26"/>
        <v>0</v>
      </c>
      <c r="J107" s="56">
        <f t="shared" si="26"/>
        <v>0</v>
      </c>
      <c r="K107" s="56">
        <f t="shared" si="26"/>
        <v>0</v>
      </c>
      <c r="L107" s="56">
        <f t="shared" si="26"/>
        <v>0</v>
      </c>
      <c r="M107" s="56">
        <f t="shared" si="26"/>
        <v>0</v>
      </c>
      <c r="N107" s="56">
        <f t="shared" si="26"/>
        <v>0</v>
      </c>
      <c r="O107" s="56">
        <f t="shared" si="26"/>
        <v>0</v>
      </c>
      <c r="P107" s="56">
        <f t="shared" si="26"/>
        <v>0</v>
      </c>
      <c r="Q107" s="56">
        <f t="shared" si="26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  <mergeCell ref="A2:A4"/>
    <mergeCell ref="B2:B4"/>
    <mergeCell ref="C2:C4"/>
    <mergeCell ref="D2:D4"/>
    <mergeCell ref="E2:E4"/>
  </mergeCells>
  <pageMargins left="0.7" right="0.7" top="0.75" bottom="0.75" header="0.3" footer="0.3"/>
  <pageSetup paperSize="9"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15" activePane="bottomRight" state="frozen"/>
      <selection activeCell="C34" sqref="C34"/>
      <selection pane="topRight" activeCell="C34" sqref="C34"/>
      <selection pane="bottomLeft" activeCell="C34" sqref="C34"/>
      <selection pane="bottomRight" activeCell="F110" sqref="F110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3.2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49</v>
      </c>
      <c r="D6" s="47">
        <f>SUM(D7:D13)</f>
        <v>200</v>
      </c>
      <c r="E6" s="32">
        <f t="shared" ref="E6:Q6" si="0">SUM(E7:E13)</f>
        <v>35</v>
      </c>
      <c r="F6" s="32">
        <f t="shared" si="0"/>
        <v>14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20</v>
      </c>
      <c r="D7" s="19">
        <f>Estimate!C7</f>
        <v>60</v>
      </c>
      <c r="E7" s="17">
        <v>20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5</v>
      </c>
      <c r="D8" s="19">
        <f>Estimate!C8</f>
        <v>40</v>
      </c>
      <c r="E8" s="1">
        <v>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2">SUM(E9:Q9)</f>
        <v>13</v>
      </c>
      <c r="D9" s="19">
        <f>Estimate!C9</f>
        <v>40</v>
      </c>
      <c r="E9" s="1">
        <v>5</v>
      </c>
      <c r="F9" s="9">
        <v>8</v>
      </c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2</v>
      </c>
      <c r="D10" s="19">
        <f>Estimate!C10</f>
        <v>15</v>
      </c>
      <c r="E10" s="1"/>
      <c r="F10" s="9">
        <v>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4</v>
      </c>
      <c r="D12" s="19">
        <f>Estimate!C12</f>
        <v>20</v>
      </c>
      <c r="E12" s="1"/>
      <c r="F12" s="9">
        <v>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5</v>
      </c>
      <c r="D13" s="19">
        <f>Estimate!C13</f>
        <v>10</v>
      </c>
      <c r="E13" s="1">
        <v>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27</v>
      </c>
      <c r="D16" s="47">
        <f t="shared" si="3"/>
        <v>600</v>
      </c>
      <c r="E16" s="34">
        <f t="shared" si="3"/>
        <v>0</v>
      </c>
      <c r="F16" s="34">
        <f t="shared" si="3"/>
        <v>27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4">SUM(E18:Q18)</f>
        <v>27</v>
      </c>
      <c r="D18" s="19">
        <f>Estimate!C18</f>
        <v>60</v>
      </c>
      <c r="E18" s="1"/>
      <c r="F18" s="9">
        <v>27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4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ref="C23" si="5">SUM(E23:Q23)</f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20</v>
      </c>
      <c r="D27" s="47">
        <f>SUM(D28:D31)</f>
        <v>125</v>
      </c>
      <c r="E27" s="34">
        <f t="shared" ref="E27:Q27" si="6">SUM(E28:E31)</f>
        <v>15</v>
      </c>
      <c r="F27" s="34">
        <f t="shared" si="6"/>
        <v>5</v>
      </c>
      <c r="G27" s="34">
        <f t="shared" si="6"/>
        <v>0</v>
      </c>
      <c r="H27" s="34">
        <f t="shared" si="6"/>
        <v>0</v>
      </c>
      <c r="I27" s="34">
        <f t="shared" si="6"/>
        <v>0</v>
      </c>
      <c r="J27" s="34">
        <f t="shared" si="6"/>
        <v>0</v>
      </c>
      <c r="K27" s="34">
        <f t="shared" si="6"/>
        <v>0</v>
      </c>
      <c r="L27" s="34">
        <f t="shared" si="6"/>
        <v>0</v>
      </c>
      <c r="M27" s="34">
        <f t="shared" si="6"/>
        <v>0</v>
      </c>
      <c r="N27" s="34">
        <f t="shared" si="6"/>
        <v>0</v>
      </c>
      <c r="O27" s="34">
        <f t="shared" si="6"/>
        <v>0</v>
      </c>
      <c r="P27" s="34">
        <f t="shared" si="6"/>
        <v>0</v>
      </c>
      <c r="Q27" s="34">
        <f t="shared" si="6"/>
        <v>0</v>
      </c>
    </row>
    <row r="28" spans="1:17" x14ac:dyDescent="0.25">
      <c r="A28" s="26"/>
      <c r="B28" s="61" t="s">
        <v>39</v>
      </c>
      <c r="C28" s="19">
        <f>SUM(E28:Q28)</f>
        <v>15</v>
      </c>
      <c r="D28" s="19">
        <f>Estimate!C28</f>
        <v>55</v>
      </c>
      <c r="E28" s="17">
        <v>15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7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7"/>
        <v>5</v>
      </c>
      <c r="D30" s="19">
        <f>Estimate!C30</f>
        <v>30</v>
      </c>
      <c r="E30" s="1"/>
      <c r="F30" s="9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7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8">SUM(E35:E38)</f>
        <v>0</v>
      </c>
      <c r="F34" s="34">
        <f t="shared" si="8"/>
        <v>0</v>
      </c>
      <c r="G34" s="34">
        <f t="shared" si="8"/>
        <v>0</v>
      </c>
      <c r="H34" s="34">
        <f t="shared" si="8"/>
        <v>0</v>
      </c>
      <c r="I34" s="34">
        <f t="shared" si="8"/>
        <v>0</v>
      </c>
      <c r="J34" s="34">
        <f t="shared" si="8"/>
        <v>0</v>
      </c>
      <c r="K34" s="34">
        <f t="shared" si="8"/>
        <v>0</v>
      </c>
      <c r="L34" s="34">
        <f t="shared" si="8"/>
        <v>0</v>
      </c>
      <c r="M34" s="34">
        <f t="shared" si="8"/>
        <v>0</v>
      </c>
      <c r="N34" s="34">
        <f t="shared" si="8"/>
        <v>0</v>
      </c>
      <c r="O34" s="34">
        <f t="shared" si="8"/>
        <v>0</v>
      </c>
      <c r="P34" s="34">
        <f t="shared" si="8"/>
        <v>0</v>
      </c>
      <c r="Q34" s="34">
        <f t="shared" si="8"/>
        <v>0</v>
      </c>
    </row>
    <row r="35" spans="1:17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9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9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9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10">SUM(E42:E48)</f>
        <v>0</v>
      </c>
      <c r="F41" s="34">
        <f t="shared" si="10"/>
        <v>0</v>
      </c>
      <c r="G41" s="34">
        <f t="shared" si="10"/>
        <v>0</v>
      </c>
      <c r="H41" s="34">
        <f t="shared" si="10"/>
        <v>0</v>
      </c>
      <c r="I41" s="34">
        <f t="shared" si="10"/>
        <v>0</v>
      </c>
      <c r="J41" s="34">
        <f t="shared" si="10"/>
        <v>0</v>
      </c>
      <c r="K41" s="34">
        <f t="shared" si="10"/>
        <v>0</v>
      </c>
      <c r="L41" s="34">
        <f t="shared" si="10"/>
        <v>0</v>
      </c>
      <c r="M41" s="34">
        <f t="shared" si="10"/>
        <v>0</v>
      </c>
      <c r="N41" s="34">
        <f t="shared" si="10"/>
        <v>0</v>
      </c>
      <c r="O41" s="34">
        <f t="shared" si="10"/>
        <v>0</v>
      </c>
      <c r="P41" s="34">
        <f t="shared" si="10"/>
        <v>0</v>
      </c>
      <c r="Q41" s="34">
        <f t="shared" si="10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1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1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1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1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1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1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2">SUM(E52:E55)</f>
        <v>0</v>
      </c>
      <c r="F51" s="34">
        <f t="shared" si="12"/>
        <v>0</v>
      </c>
      <c r="G51" s="34">
        <f t="shared" si="12"/>
        <v>0</v>
      </c>
      <c r="H51" s="34">
        <f t="shared" si="12"/>
        <v>0</v>
      </c>
      <c r="I51" s="34">
        <f t="shared" si="12"/>
        <v>0</v>
      </c>
      <c r="J51" s="34">
        <f t="shared" si="12"/>
        <v>0</v>
      </c>
      <c r="K51" s="34">
        <f t="shared" si="12"/>
        <v>0</v>
      </c>
      <c r="L51" s="34">
        <f t="shared" si="12"/>
        <v>0</v>
      </c>
      <c r="M51" s="34">
        <f t="shared" si="12"/>
        <v>0</v>
      </c>
      <c r="N51" s="34">
        <f t="shared" si="12"/>
        <v>0</v>
      </c>
      <c r="O51" s="34">
        <f t="shared" si="12"/>
        <v>0</v>
      </c>
      <c r="P51" s="34">
        <f t="shared" si="12"/>
        <v>0</v>
      </c>
      <c r="Q51" s="34">
        <f t="shared" si="12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3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3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3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4">SUM(E59:E61)</f>
        <v>0</v>
      </c>
      <c r="F58" s="34">
        <f t="shared" si="14"/>
        <v>0</v>
      </c>
      <c r="G58" s="34">
        <f t="shared" si="14"/>
        <v>0</v>
      </c>
      <c r="H58" s="34">
        <f t="shared" si="14"/>
        <v>0</v>
      </c>
      <c r="I58" s="34">
        <f t="shared" si="14"/>
        <v>0</v>
      </c>
      <c r="J58" s="34">
        <f t="shared" si="14"/>
        <v>0</v>
      </c>
      <c r="K58" s="34">
        <f t="shared" si="14"/>
        <v>0</v>
      </c>
      <c r="L58" s="34">
        <f t="shared" si="14"/>
        <v>0</v>
      </c>
      <c r="M58" s="34">
        <f t="shared" si="14"/>
        <v>0</v>
      </c>
      <c r="N58" s="34">
        <f t="shared" si="14"/>
        <v>0</v>
      </c>
      <c r="O58" s="34">
        <f t="shared" si="14"/>
        <v>0</v>
      </c>
      <c r="P58" s="34">
        <f t="shared" si="14"/>
        <v>0</v>
      </c>
      <c r="Q58" s="34">
        <f t="shared" si="14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5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5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Q64" si="16">SUM(E65:E72)</f>
        <v>0</v>
      </c>
      <c r="F64" s="36">
        <f t="shared" si="16"/>
        <v>0</v>
      </c>
      <c r="G64" s="36">
        <f t="shared" si="16"/>
        <v>0</v>
      </c>
      <c r="H64" s="36">
        <f t="shared" si="16"/>
        <v>0</v>
      </c>
      <c r="I64" s="36">
        <f t="shared" si="16"/>
        <v>0</v>
      </c>
      <c r="J64" s="36">
        <f t="shared" si="16"/>
        <v>0</v>
      </c>
      <c r="K64" s="36">
        <f t="shared" si="16"/>
        <v>0</v>
      </c>
      <c r="L64" s="36">
        <f t="shared" si="16"/>
        <v>0</v>
      </c>
      <c r="M64" s="36">
        <f t="shared" si="16"/>
        <v>0</v>
      </c>
      <c r="N64" s="36">
        <f t="shared" si="16"/>
        <v>0</v>
      </c>
      <c r="O64" s="36">
        <f t="shared" si="16"/>
        <v>0</v>
      </c>
      <c r="P64" s="36">
        <f t="shared" si="16"/>
        <v>0</v>
      </c>
      <c r="Q64" s="36">
        <f t="shared" si="16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7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7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7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7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7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7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7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0</v>
      </c>
      <c r="D75" s="47">
        <f>SUM(D76:D82)</f>
        <v>700</v>
      </c>
      <c r="E75" s="34">
        <f t="shared" ref="E75:Q75" si="18">SUM(E76:E82)</f>
        <v>0</v>
      </c>
      <c r="F75" s="34">
        <f t="shared" si="18"/>
        <v>0</v>
      </c>
      <c r="G75" s="34">
        <f t="shared" si="18"/>
        <v>0</v>
      </c>
      <c r="H75" s="34">
        <f t="shared" si="18"/>
        <v>0</v>
      </c>
      <c r="I75" s="34">
        <f t="shared" si="18"/>
        <v>0</v>
      </c>
      <c r="J75" s="34">
        <f t="shared" si="18"/>
        <v>0</v>
      </c>
      <c r="K75" s="34">
        <f t="shared" si="18"/>
        <v>0</v>
      </c>
      <c r="L75" s="34">
        <f t="shared" si="18"/>
        <v>0</v>
      </c>
      <c r="M75" s="34">
        <f t="shared" si="18"/>
        <v>0</v>
      </c>
      <c r="N75" s="34">
        <f t="shared" si="18"/>
        <v>0</v>
      </c>
      <c r="O75" s="34">
        <f t="shared" si="18"/>
        <v>0</v>
      </c>
      <c r="P75" s="34">
        <f t="shared" si="18"/>
        <v>0</v>
      </c>
      <c r="Q75" s="34">
        <f t="shared" si="18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9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9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9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9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9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9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20">SUM(C86:C89)</f>
        <v>0</v>
      </c>
      <c r="D85" s="47">
        <f t="shared" si="20"/>
        <v>150</v>
      </c>
      <c r="E85" s="34">
        <f t="shared" si="20"/>
        <v>0</v>
      </c>
      <c r="F85" s="34">
        <f t="shared" si="20"/>
        <v>0</v>
      </c>
      <c r="G85" s="34">
        <f t="shared" si="20"/>
        <v>0</v>
      </c>
      <c r="H85" s="34">
        <f t="shared" si="20"/>
        <v>0</v>
      </c>
      <c r="I85" s="34">
        <f t="shared" si="20"/>
        <v>0</v>
      </c>
      <c r="J85" s="34">
        <f t="shared" si="20"/>
        <v>0</v>
      </c>
      <c r="K85" s="34">
        <f t="shared" si="20"/>
        <v>0</v>
      </c>
      <c r="L85" s="34">
        <f t="shared" si="20"/>
        <v>0</v>
      </c>
      <c r="M85" s="34">
        <f t="shared" si="20"/>
        <v>0</v>
      </c>
      <c r="N85" s="34">
        <f t="shared" si="20"/>
        <v>0</v>
      </c>
      <c r="O85" s="34">
        <f t="shared" si="20"/>
        <v>0</v>
      </c>
      <c r="P85" s="34">
        <f t="shared" si="20"/>
        <v>0</v>
      </c>
      <c r="Q85" s="34">
        <f t="shared" si="20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21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21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21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2">SUM(E93:E95)</f>
        <v>0</v>
      </c>
      <c r="F92" s="38">
        <f t="shared" si="22"/>
        <v>0</v>
      </c>
      <c r="G92" s="38">
        <f t="shared" si="22"/>
        <v>0</v>
      </c>
      <c r="H92" s="38">
        <f t="shared" si="22"/>
        <v>0</v>
      </c>
      <c r="I92" s="38">
        <f t="shared" si="22"/>
        <v>0</v>
      </c>
      <c r="J92" s="38">
        <f t="shared" si="22"/>
        <v>0</v>
      </c>
      <c r="K92" s="38">
        <f t="shared" si="22"/>
        <v>0</v>
      </c>
      <c r="L92" s="38">
        <f t="shared" si="22"/>
        <v>0</v>
      </c>
      <c r="M92" s="38">
        <f t="shared" si="22"/>
        <v>0</v>
      </c>
      <c r="N92" s="38">
        <f t="shared" si="22"/>
        <v>0</v>
      </c>
      <c r="O92" s="38">
        <f t="shared" si="22"/>
        <v>0</v>
      </c>
      <c r="P92" s="38">
        <f t="shared" si="22"/>
        <v>0</v>
      </c>
      <c r="Q92" s="38">
        <f t="shared" si="22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3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3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4">SUM(E99)</f>
        <v>0</v>
      </c>
      <c r="F98" s="34">
        <f t="shared" si="24"/>
        <v>0</v>
      </c>
      <c r="G98" s="34">
        <f t="shared" si="24"/>
        <v>0</v>
      </c>
      <c r="H98" s="34">
        <f t="shared" si="24"/>
        <v>0</v>
      </c>
      <c r="I98" s="34">
        <f t="shared" si="24"/>
        <v>0</v>
      </c>
      <c r="J98" s="34">
        <f t="shared" si="24"/>
        <v>0</v>
      </c>
      <c r="K98" s="34">
        <f t="shared" si="24"/>
        <v>0</v>
      </c>
      <c r="L98" s="34">
        <f t="shared" si="24"/>
        <v>0</v>
      </c>
      <c r="M98" s="34">
        <f t="shared" si="24"/>
        <v>0</v>
      </c>
      <c r="N98" s="34">
        <f t="shared" si="24"/>
        <v>0</v>
      </c>
      <c r="O98" s="34">
        <f t="shared" si="24"/>
        <v>0</v>
      </c>
      <c r="P98" s="34">
        <f t="shared" si="24"/>
        <v>0</v>
      </c>
      <c r="Q98" s="34">
        <f t="shared" si="24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62.05</v>
      </c>
      <c r="D102" s="47">
        <f>SUM(D103)</f>
        <v>360</v>
      </c>
      <c r="E102" s="36">
        <f>SUM(E103)</f>
        <v>32.049999999999997</v>
      </c>
      <c r="F102" s="36">
        <f t="shared" ref="F102:Q102" si="25">SUM(F103)</f>
        <v>30</v>
      </c>
      <c r="G102" s="36">
        <f t="shared" si="25"/>
        <v>0</v>
      </c>
      <c r="H102" s="36">
        <f t="shared" si="25"/>
        <v>0</v>
      </c>
      <c r="I102" s="36">
        <f t="shared" si="25"/>
        <v>0</v>
      </c>
      <c r="J102" s="36">
        <f t="shared" si="25"/>
        <v>0</v>
      </c>
      <c r="K102" s="36">
        <f t="shared" si="25"/>
        <v>0</v>
      </c>
      <c r="L102" s="36">
        <f t="shared" si="25"/>
        <v>0</v>
      </c>
      <c r="M102" s="36">
        <f t="shared" si="25"/>
        <v>0</v>
      </c>
      <c r="N102" s="36">
        <f t="shared" si="25"/>
        <v>0</v>
      </c>
      <c r="O102" s="36">
        <f t="shared" si="25"/>
        <v>0</v>
      </c>
      <c r="P102" s="36">
        <f t="shared" si="25"/>
        <v>0</v>
      </c>
      <c r="Q102" s="36">
        <f t="shared" si="25"/>
        <v>0</v>
      </c>
    </row>
    <row r="103" spans="1:17" ht="15.75" thickBot="1" x14ac:dyDescent="0.3">
      <c r="A103" s="30"/>
      <c r="B103" s="65" t="s">
        <v>1</v>
      </c>
      <c r="C103" s="23">
        <f>SUM(E103:Q103)</f>
        <v>62.05</v>
      </c>
      <c r="D103" s="23">
        <f>Estimate!C103</f>
        <v>360</v>
      </c>
      <c r="E103" s="24">
        <v>32.049999999999997</v>
      </c>
      <c r="F103" s="22">
        <v>30</v>
      </c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6">C102+C98+C92+C85+C75+C64+C58+C51+C41+C34+C27+C16+C6</f>
        <v>158.05000000000001</v>
      </c>
      <c r="D105" s="47">
        <f>D102+D98+D92+D85+D75+D64+D58+D51+D41+D34+D27+D16+D6</f>
        <v>4237</v>
      </c>
      <c r="E105" s="48">
        <f>E102+E98+E92+E85+E75+E64+E58+E51+E41+E34+E27+E16+E6</f>
        <v>82.05</v>
      </c>
      <c r="F105" s="48">
        <f t="shared" si="26"/>
        <v>76</v>
      </c>
      <c r="G105" s="48">
        <f t="shared" si="26"/>
        <v>0</v>
      </c>
      <c r="H105" s="48">
        <f t="shared" si="26"/>
        <v>0</v>
      </c>
      <c r="I105" s="48">
        <f t="shared" si="26"/>
        <v>0</v>
      </c>
      <c r="J105" s="48">
        <f t="shared" si="26"/>
        <v>0</v>
      </c>
      <c r="K105" s="48">
        <f t="shared" si="26"/>
        <v>0</v>
      </c>
      <c r="L105" s="48">
        <f t="shared" si="26"/>
        <v>0</v>
      </c>
      <c r="M105" s="48">
        <f t="shared" si="26"/>
        <v>0</v>
      </c>
      <c r="N105" s="48">
        <f t="shared" si="26"/>
        <v>0</v>
      </c>
      <c r="O105" s="48">
        <f t="shared" si="26"/>
        <v>0</v>
      </c>
      <c r="P105" s="48">
        <f t="shared" si="26"/>
        <v>0</v>
      </c>
      <c r="Q105" s="49">
        <f t="shared" si="26"/>
        <v>0</v>
      </c>
    </row>
    <row r="106" spans="1:17" ht="15.75" thickBot="1" x14ac:dyDescent="0.3">
      <c r="B106" s="4" t="s">
        <v>84</v>
      </c>
      <c r="C106" s="84">
        <v>125</v>
      </c>
      <c r="D106" s="83">
        <f>Estimate!C106</f>
        <v>110.575</v>
      </c>
      <c r="E106" s="80">
        <f>$C$106</f>
        <v>125</v>
      </c>
      <c r="F106" s="80">
        <f t="shared" ref="F106:Q106" si="27">$C$106</f>
        <v>125</v>
      </c>
      <c r="G106" s="80">
        <f t="shared" si="27"/>
        <v>125</v>
      </c>
      <c r="H106" s="80">
        <f t="shared" si="27"/>
        <v>125</v>
      </c>
      <c r="I106" s="80">
        <f t="shared" si="27"/>
        <v>125</v>
      </c>
      <c r="J106" s="80">
        <f t="shared" si="27"/>
        <v>125</v>
      </c>
      <c r="K106" s="80">
        <f t="shared" si="27"/>
        <v>125</v>
      </c>
      <c r="L106" s="80">
        <f t="shared" si="27"/>
        <v>125</v>
      </c>
      <c r="M106" s="80">
        <f t="shared" si="27"/>
        <v>125</v>
      </c>
      <c r="N106" s="80">
        <f t="shared" si="27"/>
        <v>125</v>
      </c>
      <c r="O106" s="80">
        <f t="shared" si="27"/>
        <v>125</v>
      </c>
      <c r="P106" s="80">
        <f t="shared" si="27"/>
        <v>125</v>
      </c>
      <c r="Q106" s="80">
        <f t="shared" si="27"/>
        <v>125</v>
      </c>
    </row>
    <row r="107" spans="1:17" ht="15.75" thickBot="1" x14ac:dyDescent="0.3">
      <c r="B107" s="6" t="s">
        <v>62</v>
      </c>
      <c r="C107" s="47">
        <f>C105*C106</f>
        <v>19756.25</v>
      </c>
      <c r="D107" s="58">
        <f>D105*D106</f>
        <v>468506.27500000002</v>
      </c>
      <c r="E107" s="86">
        <f t="shared" ref="E107:Q107" si="28">E105*E106</f>
        <v>10256.25</v>
      </c>
      <c r="F107" s="56">
        <f t="shared" si="28"/>
        <v>9500</v>
      </c>
      <c r="G107" s="56">
        <f t="shared" si="28"/>
        <v>0</v>
      </c>
      <c r="H107" s="56">
        <f t="shared" si="28"/>
        <v>0</v>
      </c>
      <c r="I107" s="56">
        <f t="shared" si="28"/>
        <v>0</v>
      </c>
      <c r="J107" s="56">
        <f t="shared" si="28"/>
        <v>0</v>
      </c>
      <c r="K107" s="56">
        <f t="shared" si="28"/>
        <v>0</v>
      </c>
      <c r="L107" s="56">
        <f t="shared" si="28"/>
        <v>0</v>
      </c>
      <c r="M107" s="56">
        <f t="shared" si="28"/>
        <v>0</v>
      </c>
      <c r="N107" s="56">
        <f t="shared" si="28"/>
        <v>0</v>
      </c>
      <c r="O107" s="56">
        <f t="shared" si="28"/>
        <v>0</v>
      </c>
      <c r="P107" s="56">
        <f t="shared" si="28"/>
        <v>0</v>
      </c>
      <c r="Q107" s="56">
        <f t="shared" si="28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12" activePane="bottomRight" state="frozen"/>
      <selection activeCell="C34" sqref="C34"/>
      <selection pane="topRight" activeCell="C34" sqref="C34"/>
      <selection pane="bottomLeft" activeCell="C34" sqref="C34"/>
      <selection pane="bottomRight" activeCell="C22" sqref="C22:D23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1.37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5.75</v>
      </c>
      <c r="D6" s="47">
        <f>SUM(D7:D13)</f>
        <v>200</v>
      </c>
      <c r="E6" s="32">
        <f t="shared" ref="E6:Q6" si="0">SUM(E7:E13)</f>
        <v>5.75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0</v>
      </c>
      <c r="D7" s="19">
        <f>Estimate!C7</f>
        <v>60</v>
      </c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5.75</v>
      </c>
      <c r="D8" s="19">
        <f>Estimate!C8</f>
        <v>40</v>
      </c>
      <c r="E8" s="1">
        <v>5.75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2">SUM(E9:Q9)</f>
        <v>0</v>
      </c>
      <c r="D9" s="19">
        <f>Estimate!C9</f>
        <v>40</v>
      </c>
      <c r="E9" s="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0</v>
      </c>
      <c r="D13" s="19">
        <f>Estimate!C13</f>
        <v>10</v>
      </c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0</v>
      </c>
      <c r="D16" s="47">
        <f t="shared" si="3"/>
        <v>600</v>
      </c>
      <c r="E16" s="34">
        <f t="shared" si="3"/>
        <v>0</v>
      </c>
      <c r="F16" s="34">
        <f t="shared" si="3"/>
        <v>0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4">SUM(E18:Q18)</f>
        <v>0</v>
      </c>
      <c r="D18" s="19">
        <f>Estimate!C18</f>
        <v>60</v>
      </c>
      <c r="E18" s="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4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ref="C23" si="5">SUM(E23:Q23)</f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0</v>
      </c>
      <c r="D27" s="47">
        <f>SUM(D28:D31)</f>
        <v>125</v>
      </c>
      <c r="E27" s="34">
        <f t="shared" ref="E27:Q27" si="6">SUM(E28:E31)</f>
        <v>0</v>
      </c>
      <c r="F27" s="34">
        <f t="shared" si="6"/>
        <v>0</v>
      </c>
      <c r="G27" s="34">
        <f t="shared" si="6"/>
        <v>0</v>
      </c>
      <c r="H27" s="34">
        <f t="shared" si="6"/>
        <v>0</v>
      </c>
      <c r="I27" s="34">
        <f t="shared" si="6"/>
        <v>0</v>
      </c>
      <c r="J27" s="34">
        <f t="shared" si="6"/>
        <v>0</v>
      </c>
      <c r="K27" s="34">
        <f t="shared" si="6"/>
        <v>0</v>
      </c>
      <c r="L27" s="34">
        <f t="shared" si="6"/>
        <v>0</v>
      </c>
      <c r="M27" s="34">
        <f t="shared" si="6"/>
        <v>0</v>
      </c>
      <c r="N27" s="34">
        <f t="shared" si="6"/>
        <v>0</v>
      </c>
      <c r="O27" s="34">
        <f t="shared" si="6"/>
        <v>0</v>
      </c>
      <c r="P27" s="34">
        <f t="shared" si="6"/>
        <v>0</v>
      </c>
      <c r="Q27" s="34">
        <f t="shared" si="6"/>
        <v>0</v>
      </c>
    </row>
    <row r="28" spans="1:17" x14ac:dyDescent="0.25">
      <c r="A28" s="26"/>
      <c r="B28" s="61" t="s">
        <v>39</v>
      </c>
      <c r="C28" s="19">
        <f>SUM(E28:Q28)</f>
        <v>0</v>
      </c>
      <c r="D28" s="19">
        <f>Estimate!C28</f>
        <v>55</v>
      </c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7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7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7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8">SUM(E35:E38)</f>
        <v>0</v>
      </c>
      <c r="F34" s="34">
        <f t="shared" si="8"/>
        <v>0</v>
      </c>
      <c r="G34" s="34">
        <f t="shared" si="8"/>
        <v>0</v>
      </c>
      <c r="H34" s="34">
        <f t="shared" si="8"/>
        <v>0</v>
      </c>
      <c r="I34" s="34">
        <f t="shared" si="8"/>
        <v>0</v>
      </c>
      <c r="J34" s="34">
        <f t="shared" si="8"/>
        <v>0</v>
      </c>
      <c r="K34" s="34">
        <f t="shared" si="8"/>
        <v>0</v>
      </c>
      <c r="L34" s="34">
        <f t="shared" si="8"/>
        <v>0</v>
      </c>
      <c r="M34" s="34">
        <f t="shared" si="8"/>
        <v>0</v>
      </c>
      <c r="N34" s="34">
        <f t="shared" si="8"/>
        <v>0</v>
      </c>
      <c r="O34" s="34">
        <f t="shared" si="8"/>
        <v>0</v>
      </c>
      <c r="P34" s="34">
        <f t="shared" si="8"/>
        <v>0</v>
      </c>
      <c r="Q34" s="34">
        <f t="shared" si="8"/>
        <v>0</v>
      </c>
    </row>
    <row r="35" spans="1:17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9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9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9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10">SUM(E42:E48)</f>
        <v>0</v>
      </c>
      <c r="F41" s="34">
        <f t="shared" si="10"/>
        <v>0</v>
      </c>
      <c r="G41" s="34">
        <f t="shared" si="10"/>
        <v>0</v>
      </c>
      <c r="H41" s="34">
        <f t="shared" si="10"/>
        <v>0</v>
      </c>
      <c r="I41" s="34">
        <f t="shared" si="10"/>
        <v>0</v>
      </c>
      <c r="J41" s="34">
        <f t="shared" si="10"/>
        <v>0</v>
      </c>
      <c r="K41" s="34">
        <f t="shared" si="10"/>
        <v>0</v>
      </c>
      <c r="L41" s="34">
        <f t="shared" si="10"/>
        <v>0</v>
      </c>
      <c r="M41" s="34">
        <f t="shared" si="10"/>
        <v>0</v>
      </c>
      <c r="N41" s="34">
        <f t="shared" si="10"/>
        <v>0</v>
      </c>
      <c r="O41" s="34">
        <f t="shared" si="10"/>
        <v>0</v>
      </c>
      <c r="P41" s="34">
        <f t="shared" si="10"/>
        <v>0</v>
      </c>
      <c r="Q41" s="34">
        <f t="shared" si="10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1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1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1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1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1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1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2">SUM(E52:E55)</f>
        <v>0</v>
      </c>
      <c r="F51" s="34">
        <f t="shared" si="12"/>
        <v>0</v>
      </c>
      <c r="G51" s="34">
        <f t="shared" si="12"/>
        <v>0</v>
      </c>
      <c r="H51" s="34">
        <f t="shared" si="12"/>
        <v>0</v>
      </c>
      <c r="I51" s="34">
        <f t="shared" si="12"/>
        <v>0</v>
      </c>
      <c r="J51" s="34">
        <f t="shared" si="12"/>
        <v>0</v>
      </c>
      <c r="K51" s="34">
        <f t="shared" si="12"/>
        <v>0</v>
      </c>
      <c r="L51" s="34">
        <f t="shared" si="12"/>
        <v>0</v>
      </c>
      <c r="M51" s="34">
        <f t="shared" si="12"/>
        <v>0</v>
      </c>
      <c r="N51" s="34">
        <f t="shared" si="12"/>
        <v>0</v>
      </c>
      <c r="O51" s="34">
        <f t="shared" si="12"/>
        <v>0</v>
      </c>
      <c r="P51" s="34">
        <f t="shared" si="12"/>
        <v>0</v>
      </c>
      <c r="Q51" s="34">
        <f t="shared" si="12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3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3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3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4">SUM(E59:E61)</f>
        <v>0</v>
      </c>
      <c r="F58" s="34">
        <f t="shared" si="14"/>
        <v>0</v>
      </c>
      <c r="G58" s="34">
        <f t="shared" si="14"/>
        <v>0</v>
      </c>
      <c r="H58" s="34">
        <f t="shared" si="14"/>
        <v>0</v>
      </c>
      <c r="I58" s="34">
        <f t="shared" si="14"/>
        <v>0</v>
      </c>
      <c r="J58" s="34">
        <f t="shared" si="14"/>
        <v>0</v>
      </c>
      <c r="K58" s="34">
        <f t="shared" si="14"/>
        <v>0</v>
      </c>
      <c r="L58" s="34">
        <f t="shared" si="14"/>
        <v>0</v>
      </c>
      <c r="M58" s="34">
        <f t="shared" si="14"/>
        <v>0</v>
      </c>
      <c r="N58" s="34">
        <f t="shared" si="14"/>
        <v>0</v>
      </c>
      <c r="O58" s="34">
        <f t="shared" si="14"/>
        <v>0</v>
      </c>
      <c r="P58" s="34">
        <f t="shared" si="14"/>
        <v>0</v>
      </c>
      <c r="Q58" s="34">
        <f t="shared" si="14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5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5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Q64" si="16">SUM(E65:E72)</f>
        <v>0</v>
      </c>
      <c r="F64" s="36">
        <f t="shared" si="16"/>
        <v>0</v>
      </c>
      <c r="G64" s="36">
        <f t="shared" si="16"/>
        <v>0</v>
      </c>
      <c r="H64" s="36">
        <f t="shared" si="16"/>
        <v>0</v>
      </c>
      <c r="I64" s="36">
        <f t="shared" si="16"/>
        <v>0</v>
      </c>
      <c r="J64" s="36">
        <f t="shared" si="16"/>
        <v>0</v>
      </c>
      <c r="K64" s="36">
        <f t="shared" si="16"/>
        <v>0</v>
      </c>
      <c r="L64" s="36">
        <f t="shared" si="16"/>
        <v>0</v>
      </c>
      <c r="M64" s="36">
        <f t="shared" si="16"/>
        <v>0</v>
      </c>
      <c r="N64" s="36">
        <f t="shared" si="16"/>
        <v>0</v>
      </c>
      <c r="O64" s="36">
        <f t="shared" si="16"/>
        <v>0</v>
      </c>
      <c r="P64" s="36">
        <f t="shared" si="16"/>
        <v>0</v>
      </c>
      <c r="Q64" s="36">
        <f t="shared" si="16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7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7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7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7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7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7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7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0</v>
      </c>
      <c r="D75" s="47">
        <f>SUM(D76:D82)</f>
        <v>700</v>
      </c>
      <c r="E75" s="34">
        <f t="shared" ref="E75:Q75" si="18">SUM(E76:E82)</f>
        <v>0</v>
      </c>
      <c r="F75" s="34">
        <f t="shared" si="18"/>
        <v>0</v>
      </c>
      <c r="G75" s="34">
        <f t="shared" si="18"/>
        <v>0</v>
      </c>
      <c r="H75" s="34">
        <f t="shared" si="18"/>
        <v>0</v>
      </c>
      <c r="I75" s="34">
        <f t="shared" si="18"/>
        <v>0</v>
      </c>
      <c r="J75" s="34">
        <f t="shared" si="18"/>
        <v>0</v>
      </c>
      <c r="K75" s="34">
        <f t="shared" si="18"/>
        <v>0</v>
      </c>
      <c r="L75" s="34">
        <f t="shared" si="18"/>
        <v>0</v>
      </c>
      <c r="M75" s="34">
        <f t="shared" si="18"/>
        <v>0</v>
      </c>
      <c r="N75" s="34">
        <f t="shared" si="18"/>
        <v>0</v>
      </c>
      <c r="O75" s="34">
        <f t="shared" si="18"/>
        <v>0</v>
      </c>
      <c r="P75" s="34">
        <f t="shared" si="18"/>
        <v>0</v>
      </c>
      <c r="Q75" s="34">
        <f t="shared" si="18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9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9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9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9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9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9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20">SUM(C86:C89)</f>
        <v>0</v>
      </c>
      <c r="D85" s="47">
        <f t="shared" si="20"/>
        <v>150</v>
      </c>
      <c r="E85" s="34">
        <f t="shared" si="20"/>
        <v>0</v>
      </c>
      <c r="F85" s="34">
        <f t="shared" si="20"/>
        <v>0</v>
      </c>
      <c r="G85" s="34">
        <f t="shared" si="20"/>
        <v>0</v>
      </c>
      <c r="H85" s="34">
        <f t="shared" si="20"/>
        <v>0</v>
      </c>
      <c r="I85" s="34">
        <f t="shared" si="20"/>
        <v>0</v>
      </c>
      <c r="J85" s="34">
        <f t="shared" si="20"/>
        <v>0</v>
      </c>
      <c r="K85" s="34">
        <f t="shared" si="20"/>
        <v>0</v>
      </c>
      <c r="L85" s="34">
        <f t="shared" si="20"/>
        <v>0</v>
      </c>
      <c r="M85" s="34">
        <f t="shared" si="20"/>
        <v>0</v>
      </c>
      <c r="N85" s="34">
        <f t="shared" si="20"/>
        <v>0</v>
      </c>
      <c r="O85" s="34">
        <f t="shared" si="20"/>
        <v>0</v>
      </c>
      <c r="P85" s="34">
        <f t="shared" si="20"/>
        <v>0</v>
      </c>
      <c r="Q85" s="34">
        <f t="shared" si="20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21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21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21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2">SUM(E93:E95)</f>
        <v>0</v>
      </c>
      <c r="F92" s="38">
        <f t="shared" si="22"/>
        <v>0</v>
      </c>
      <c r="G92" s="38">
        <f t="shared" si="22"/>
        <v>0</v>
      </c>
      <c r="H92" s="38">
        <f t="shared" si="22"/>
        <v>0</v>
      </c>
      <c r="I92" s="38">
        <f t="shared" si="22"/>
        <v>0</v>
      </c>
      <c r="J92" s="38">
        <f t="shared" si="22"/>
        <v>0</v>
      </c>
      <c r="K92" s="38">
        <f t="shared" si="22"/>
        <v>0</v>
      </c>
      <c r="L92" s="38">
        <f t="shared" si="22"/>
        <v>0</v>
      </c>
      <c r="M92" s="38">
        <f t="shared" si="22"/>
        <v>0</v>
      </c>
      <c r="N92" s="38">
        <f t="shared" si="22"/>
        <v>0</v>
      </c>
      <c r="O92" s="38">
        <f t="shared" si="22"/>
        <v>0</v>
      </c>
      <c r="P92" s="38">
        <f t="shared" si="22"/>
        <v>0</v>
      </c>
      <c r="Q92" s="38">
        <f t="shared" si="22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3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3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4">SUM(E99)</f>
        <v>0</v>
      </c>
      <c r="F98" s="34">
        <f t="shared" si="24"/>
        <v>0</v>
      </c>
      <c r="G98" s="34">
        <f t="shared" si="24"/>
        <v>0</v>
      </c>
      <c r="H98" s="34">
        <f t="shared" si="24"/>
        <v>0</v>
      </c>
      <c r="I98" s="34">
        <f t="shared" si="24"/>
        <v>0</v>
      </c>
      <c r="J98" s="34">
        <f t="shared" si="24"/>
        <v>0</v>
      </c>
      <c r="K98" s="34">
        <f t="shared" si="24"/>
        <v>0</v>
      </c>
      <c r="L98" s="34">
        <f t="shared" si="24"/>
        <v>0</v>
      </c>
      <c r="M98" s="34">
        <f t="shared" si="24"/>
        <v>0</v>
      </c>
      <c r="N98" s="34">
        <f t="shared" si="24"/>
        <v>0</v>
      </c>
      <c r="O98" s="34">
        <f t="shared" si="24"/>
        <v>0</v>
      </c>
      <c r="P98" s="34">
        <f t="shared" si="24"/>
        <v>0</v>
      </c>
      <c r="Q98" s="34">
        <f t="shared" si="24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0</v>
      </c>
      <c r="D102" s="47">
        <f>SUM(D103)</f>
        <v>360</v>
      </c>
      <c r="E102" s="36">
        <f>SUM(E103)</f>
        <v>0</v>
      </c>
      <c r="F102" s="36">
        <f t="shared" ref="F102:Q102" si="25">SUM(F103)</f>
        <v>0</v>
      </c>
      <c r="G102" s="36">
        <f t="shared" si="25"/>
        <v>0</v>
      </c>
      <c r="H102" s="36">
        <f t="shared" si="25"/>
        <v>0</v>
      </c>
      <c r="I102" s="36">
        <f t="shared" si="25"/>
        <v>0</v>
      </c>
      <c r="J102" s="36">
        <f t="shared" si="25"/>
        <v>0</v>
      </c>
      <c r="K102" s="36">
        <f t="shared" si="25"/>
        <v>0</v>
      </c>
      <c r="L102" s="36">
        <f t="shared" si="25"/>
        <v>0</v>
      </c>
      <c r="M102" s="36">
        <f t="shared" si="25"/>
        <v>0</v>
      </c>
      <c r="N102" s="36">
        <f t="shared" si="25"/>
        <v>0</v>
      </c>
      <c r="O102" s="36">
        <f t="shared" si="25"/>
        <v>0</v>
      </c>
      <c r="P102" s="36">
        <f t="shared" si="25"/>
        <v>0</v>
      </c>
      <c r="Q102" s="36">
        <f t="shared" si="25"/>
        <v>0</v>
      </c>
    </row>
    <row r="103" spans="1:17" ht="15.75" thickBot="1" x14ac:dyDescent="0.3">
      <c r="A103" s="30"/>
      <c r="B103" s="65" t="s">
        <v>1</v>
      </c>
      <c r="C103" s="23">
        <f>SUM(E103:Q103)</f>
        <v>0</v>
      </c>
      <c r="D103" s="23">
        <f>Estimate!C103</f>
        <v>360</v>
      </c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6">C102+C98+C92+C85+C75+C64+C58+C51+C41+C34+C27+C16+C6</f>
        <v>5.75</v>
      </c>
      <c r="D105" s="47">
        <f>D102+D98+D92+D85+D75+D64+D58+D51+D41+D34+D27+D16+D6</f>
        <v>4237</v>
      </c>
      <c r="E105" s="48">
        <f>E102+E98+E92+E85+E75+E64+E58+E51+E41+E34+E27+E16+E6</f>
        <v>5.75</v>
      </c>
      <c r="F105" s="48">
        <f t="shared" si="26"/>
        <v>0</v>
      </c>
      <c r="G105" s="48">
        <f t="shared" si="26"/>
        <v>0</v>
      </c>
      <c r="H105" s="48">
        <f t="shared" si="26"/>
        <v>0</v>
      </c>
      <c r="I105" s="48">
        <f t="shared" si="26"/>
        <v>0</v>
      </c>
      <c r="J105" s="48">
        <f t="shared" si="26"/>
        <v>0</v>
      </c>
      <c r="K105" s="48">
        <f t="shared" si="26"/>
        <v>0</v>
      </c>
      <c r="L105" s="48">
        <f t="shared" si="26"/>
        <v>0</v>
      </c>
      <c r="M105" s="48">
        <f t="shared" si="26"/>
        <v>0</v>
      </c>
      <c r="N105" s="48">
        <f t="shared" si="26"/>
        <v>0</v>
      </c>
      <c r="O105" s="48">
        <f t="shared" si="26"/>
        <v>0</v>
      </c>
      <c r="P105" s="48">
        <f t="shared" si="26"/>
        <v>0</v>
      </c>
      <c r="Q105" s="49">
        <f t="shared" si="26"/>
        <v>0</v>
      </c>
    </row>
    <row r="106" spans="1:17" ht="15.75" thickBot="1" x14ac:dyDescent="0.3">
      <c r="B106" s="4" t="s">
        <v>84</v>
      </c>
      <c r="C106" s="84">
        <v>125</v>
      </c>
      <c r="D106" s="83">
        <f>Estimate!C106</f>
        <v>110.575</v>
      </c>
      <c r="E106" s="80">
        <f>$C$106</f>
        <v>125</v>
      </c>
      <c r="F106" s="80">
        <f t="shared" ref="F106:Q106" si="27">$C$106</f>
        <v>125</v>
      </c>
      <c r="G106" s="80">
        <f t="shared" si="27"/>
        <v>125</v>
      </c>
      <c r="H106" s="80">
        <f t="shared" si="27"/>
        <v>125</v>
      </c>
      <c r="I106" s="80">
        <f t="shared" si="27"/>
        <v>125</v>
      </c>
      <c r="J106" s="80">
        <f t="shared" si="27"/>
        <v>125</v>
      </c>
      <c r="K106" s="80">
        <f t="shared" si="27"/>
        <v>125</v>
      </c>
      <c r="L106" s="80">
        <f t="shared" si="27"/>
        <v>125</v>
      </c>
      <c r="M106" s="80">
        <f t="shared" si="27"/>
        <v>125</v>
      </c>
      <c r="N106" s="80">
        <f t="shared" si="27"/>
        <v>125</v>
      </c>
      <c r="O106" s="80">
        <f t="shared" si="27"/>
        <v>125</v>
      </c>
      <c r="P106" s="80">
        <f t="shared" si="27"/>
        <v>125</v>
      </c>
      <c r="Q106" s="80">
        <f t="shared" si="27"/>
        <v>125</v>
      </c>
    </row>
    <row r="107" spans="1:17" ht="15.75" thickBot="1" x14ac:dyDescent="0.3">
      <c r="B107" s="6" t="s">
        <v>62</v>
      </c>
      <c r="C107" s="47">
        <f>C105*C106</f>
        <v>718.75</v>
      </c>
      <c r="D107" s="58">
        <f>D105*D106</f>
        <v>468506.27500000002</v>
      </c>
      <c r="E107" s="86">
        <f t="shared" ref="E107:Q107" si="28">E105*E106</f>
        <v>718.75</v>
      </c>
      <c r="F107" s="56">
        <f t="shared" si="28"/>
        <v>0</v>
      </c>
      <c r="G107" s="56">
        <f t="shared" si="28"/>
        <v>0</v>
      </c>
      <c r="H107" s="56">
        <f t="shared" si="28"/>
        <v>0</v>
      </c>
      <c r="I107" s="56">
        <f t="shared" si="28"/>
        <v>0</v>
      </c>
      <c r="J107" s="56">
        <f t="shared" si="28"/>
        <v>0</v>
      </c>
      <c r="K107" s="56">
        <f t="shared" si="28"/>
        <v>0</v>
      </c>
      <c r="L107" s="56">
        <f t="shared" si="28"/>
        <v>0</v>
      </c>
      <c r="M107" s="56">
        <f t="shared" si="28"/>
        <v>0</v>
      </c>
      <c r="N107" s="56">
        <f t="shared" si="28"/>
        <v>0</v>
      </c>
      <c r="O107" s="56">
        <f t="shared" si="28"/>
        <v>0</v>
      </c>
      <c r="P107" s="56">
        <f t="shared" si="28"/>
        <v>0</v>
      </c>
      <c r="Q107" s="56">
        <f t="shared" si="28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15" activePane="bottomRight" state="frozen"/>
      <selection activeCell="C34" sqref="C34"/>
      <selection pane="topRight" activeCell="C34" sqref="C34"/>
      <selection pane="bottomLeft" activeCell="C34" sqref="C34"/>
      <selection pane="bottomRight" activeCell="C22" sqref="C22:D23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2.12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20</v>
      </c>
      <c r="D6" s="47">
        <f>SUM(D7:D13)</f>
        <v>200</v>
      </c>
      <c r="E6" s="32">
        <f t="shared" ref="E6:Q6" si="0">SUM(E7:E13)</f>
        <v>20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5</v>
      </c>
      <c r="D7" s="19">
        <f>Estimate!C7</f>
        <v>60</v>
      </c>
      <c r="E7" s="17">
        <v>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10</v>
      </c>
      <c r="D8" s="19">
        <f>Estimate!C8</f>
        <v>40</v>
      </c>
      <c r="E8" s="1">
        <v>10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2">SUM(E9:Q9)</f>
        <v>5</v>
      </c>
      <c r="D9" s="19">
        <f>Estimate!C9</f>
        <v>40</v>
      </c>
      <c r="E9" s="1">
        <v>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0</v>
      </c>
      <c r="D13" s="19">
        <f>Estimate!C13</f>
        <v>10</v>
      </c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0</v>
      </c>
      <c r="D16" s="47">
        <f t="shared" si="3"/>
        <v>600</v>
      </c>
      <c r="E16" s="34">
        <f t="shared" si="3"/>
        <v>0</v>
      </c>
      <c r="F16" s="34">
        <f t="shared" si="3"/>
        <v>0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4">SUM(E18:Q18)</f>
        <v>0</v>
      </c>
      <c r="D18" s="19">
        <f>Estimate!C18</f>
        <v>60</v>
      </c>
      <c r="E18" s="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4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ref="C23" si="5">SUM(E23:Q23)</f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0</v>
      </c>
      <c r="D27" s="47">
        <f>SUM(D28:D31)</f>
        <v>125</v>
      </c>
      <c r="E27" s="34">
        <f t="shared" ref="E27:Q27" si="6">SUM(E28:E31)</f>
        <v>0</v>
      </c>
      <c r="F27" s="34">
        <f t="shared" si="6"/>
        <v>0</v>
      </c>
      <c r="G27" s="34">
        <f t="shared" si="6"/>
        <v>0</v>
      </c>
      <c r="H27" s="34">
        <f t="shared" si="6"/>
        <v>0</v>
      </c>
      <c r="I27" s="34">
        <f t="shared" si="6"/>
        <v>0</v>
      </c>
      <c r="J27" s="34">
        <f t="shared" si="6"/>
        <v>0</v>
      </c>
      <c r="K27" s="34">
        <f t="shared" si="6"/>
        <v>0</v>
      </c>
      <c r="L27" s="34">
        <f t="shared" si="6"/>
        <v>0</v>
      </c>
      <c r="M27" s="34">
        <f t="shared" si="6"/>
        <v>0</v>
      </c>
      <c r="N27" s="34">
        <f t="shared" si="6"/>
        <v>0</v>
      </c>
      <c r="O27" s="34">
        <f t="shared" si="6"/>
        <v>0</v>
      </c>
      <c r="P27" s="34">
        <f t="shared" si="6"/>
        <v>0</v>
      </c>
      <c r="Q27" s="34">
        <f t="shared" si="6"/>
        <v>0</v>
      </c>
    </row>
    <row r="28" spans="1:17" x14ac:dyDescent="0.25">
      <c r="A28" s="26"/>
      <c r="B28" s="61" t="s">
        <v>39</v>
      </c>
      <c r="C28" s="19">
        <f>SUM(E28:Q28)</f>
        <v>0</v>
      </c>
      <c r="D28" s="19">
        <f>Estimate!C28</f>
        <v>55</v>
      </c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7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7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7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8">SUM(E35:E38)</f>
        <v>0</v>
      </c>
      <c r="F34" s="34">
        <f t="shared" si="8"/>
        <v>0</v>
      </c>
      <c r="G34" s="34">
        <f t="shared" si="8"/>
        <v>0</v>
      </c>
      <c r="H34" s="34">
        <f t="shared" si="8"/>
        <v>0</v>
      </c>
      <c r="I34" s="34">
        <f t="shared" si="8"/>
        <v>0</v>
      </c>
      <c r="J34" s="34">
        <f t="shared" si="8"/>
        <v>0</v>
      </c>
      <c r="K34" s="34">
        <f t="shared" si="8"/>
        <v>0</v>
      </c>
      <c r="L34" s="34">
        <f t="shared" si="8"/>
        <v>0</v>
      </c>
      <c r="M34" s="34">
        <f t="shared" si="8"/>
        <v>0</v>
      </c>
      <c r="N34" s="34">
        <f t="shared" si="8"/>
        <v>0</v>
      </c>
      <c r="O34" s="34">
        <f t="shared" si="8"/>
        <v>0</v>
      </c>
      <c r="P34" s="34">
        <f t="shared" si="8"/>
        <v>0</v>
      </c>
      <c r="Q34" s="34">
        <f t="shared" si="8"/>
        <v>0</v>
      </c>
    </row>
    <row r="35" spans="1:17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9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9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9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10">SUM(E42:E48)</f>
        <v>0</v>
      </c>
      <c r="F41" s="34">
        <f t="shared" si="10"/>
        <v>0</v>
      </c>
      <c r="G41" s="34">
        <f t="shared" si="10"/>
        <v>0</v>
      </c>
      <c r="H41" s="34">
        <f t="shared" si="10"/>
        <v>0</v>
      </c>
      <c r="I41" s="34">
        <f t="shared" si="10"/>
        <v>0</v>
      </c>
      <c r="J41" s="34">
        <f t="shared" si="10"/>
        <v>0</v>
      </c>
      <c r="K41" s="34">
        <f t="shared" si="10"/>
        <v>0</v>
      </c>
      <c r="L41" s="34">
        <f t="shared" si="10"/>
        <v>0</v>
      </c>
      <c r="M41" s="34">
        <f t="shared" si="10"/>
        <v>0</v>
      </c>
      <c r="N41" s="34">
        <f t="shared" si="10"/>
        <v>0</v>
      </c>
      <c r="O41" s="34">
        <f t="shared" si="10"/>
        <v>0</v>
      </c>
      <c r="P41" s="34">
        <f t="shared" si="10"/>
        <v>0</v>
      </c>
      <c r="Q41" s="34">
        <f t="shared" si="10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1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1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1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1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1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1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2">SUM(E52:E55)</f>
        <v>0</v>
      </c>
      <c r="F51" s="34">
        <f t="shared" si="12"/>
        <v>0</v>
      </c>
      <c r="G51" s="34">
        <f t="shared" si="12"/>
        <v>0</v>
      </c>
      <c r="H51" s="34">
        <f t="shared" si="12"/>
        <v>0</v>
      </c>
      <c r="I51" s="34">
        <f t="shared" si="12"/>
        <v>0</v>
      </c>
      <c r="J51" s="34">
        <f t="shared" si="12"/>
        <v>0</v>
      </c>
      <c r="K51" s="34">
        <f t="shared" si="12"/>
        <v>0</v>
      </c>
      <c r="L51" s="34">
        <f t="shared" si="12"/>
        <v>0</v>
      </c>
      <c r="M51" s="34">
        <f t="shared" si="12"/>
        <v>0</v>
      </c>
      <c r="N51" s="34">
        <f t="shared" si="12"/>
        <v>0</v>
      </c>
      <c r="O51" s="34">
        <f t="shared" si="12"/>
        <v>0</v>
      </c>
      <c r="P51" s="34">
        <f t="shared" si="12"/>
        <v>0</v>
      </c>
      <c r="Q51" s="34">
        <f t="shared" si="12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3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3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3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4">SUM(E59:E61)</f>
        <v>0</v>
      </c>
      <c r="F58" s="34">
        <f t="shared" si="14"/>
        <v>0</v>
      </c>
      <c r="G58" s="34">
        <f t="shared" si="14"/>
        <v>0</v>
      </c>
      <c r="H58" s="34">
        <f t="shared" si="14"/>
        <v>0</v>
      </c>
      <c r="I58" s="34">
        <f t="shared" si="14"/>
        <v>0</v>
      </c>
      <c r="J58" s="34">
        <f t="shared" si="14"/>
        <v>0</v>
      </c>
      <c r="K58" s="34">
        <f t="shared" si="14"/>
        <v>0</v>
      </c>
      <c r="L58" s="34">
        <f t="shared" si="14"/>
        <v>0</v>
      </c>
      <c r="M58" s="34">
        <f t="shared" si="14"/>
        <v>0</v>
      </c>
      <c r="N58" s="34">
        <f t="shared" si="14"/>
        <v>0</v>
      </c>
      <c r="O58" s="34">
        <f t="shared" si="14"/>
        <v>0</v>
      </c>
      <c r="P58" s="34">
        <f t="shared" si="14"/>
        <v>0</v>
      </c>
      <c r="Q58" s="34">
        <f t="shared" si="14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5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5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Q64" si="16">SUM(E65:E72)</f>
        <v>0</v>
      </c>
      <c r="F64" s="36">
        <f t="shared" si="16"/>
        <v>0</v>
      </c>
      <c r="G64" s="36">
        <f t="shared" si="16"/>
        <v>0</v>
      </c>
      <c r="H64" s="36">
        <f t="shared" si="16"/>
        <v>0</v>
      </c>
      <c r="I64" s="36">
        <f t="shared" si="16"/>
        <v>0</v>
      </c>
      <c r="J64" s="36">
        <f t="shared" si="16"/>
        <v>0</v>
      </c>
      <c r="K64" s="36">
        <f t="shared" si="16"/>
        <v>0</v>
      </c>
      <c r="L64" s="36">
        <f t="shared" si="16"/>
        <v>0</v>
      </c>
      <c r="M64" s="36">
        <f t="shared" si="16"/>
        <v>0</v>
      </c>
      <c r="N64" s="36">
        <f t="shared" si="16"/>
        <v>0</v>
      </c>
      <c r="O64" s="36">
        <f t="shared" si="16"/>
        <v>0</v>
      </c>
      <c r="P64" s="36">
        <f t="shared" si="16"/>
        <v>0</v>
      </c>
      <c r="Q64" s="36">
        <f t="shared" si="16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7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7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7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7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7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7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7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44</v>
      </c>
      <c r="D75" s="47">
        <f>SUM(D76:D82)</f>
        <v>700</v>
      </c>
      <c r="E75" s="34">
        <f t="shared" ref="E75:Q75" si="18">SUM(E76:E82)</f>
        <v>44</v>
      </c>
      <c r="F75" s="34">
        <f t="shared" si="18"/>
        <v>0</v>
      </c>
      <c r="G75" s="34">
        <f t="shared" si="18"/>
        <v>0</v>
      </c>
      <c r="H75" s="34">
        <f t="shared" si="18"/>
        <v>0</v>
      </c>
      <c r="I75" s="34">
        <f t="shared" si="18"/>
        <v>0</v>
      </c>
      <c r="J75" s="34">
        <f t="shared" si="18"/>
        <v>0</v>
      </c>
      <c r="K75" s="34">
        <f t="shared" si="18"/>
        <v>0</v>
      </c>
      <c r="L75" s="34">
        <f t="shared" si="18"/>
        <v>0</v>
      </c>
      <c r="M75" s="34">
        <f t="shared" si="18"/>
        <v>0</v>
      </c>
      <c r="N75" s="34">
        <f t="shared" si="18"/>
        <v>0</v>
      </c>
      <c r="O75" s="34">
        <f t="shared" si="18"/>
        <v>0</v>
      </c>
      <c r="P75" s="34">
        <f t="shared" si="18"/>
        <v>0</v>
      </c>
      <c r="Q75" s="34">
        <f t="shared" si="18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9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9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9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9"/>
        <v>44</v>
      </c>
      <c r="D80" s="19">
        <f>Estimate!C80</f>
        <v>120</v>
      </c>
      <c r="E80" s="78">
        <v>44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9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9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20">SUM(C86:C89)</f>
        <v>0</v>
      </c>
      <c r="D85" s="47">
        <f t="shared" si="20"/>
        <v>150</v>
      </c>
      <c r="E85" s="34">
        <f t="shared" si="20"/>
        <v>0</v>
      </c>
      <c r="F85" s="34">
        <f t="shared" si="20"/>
        <v>0</v>
      </c>
      <c r="G85" s="34">
        <f t="shared" si="20"/>
        <v>0</v>
      </c>
      <c r="H85" s="34">
        <f t="shared" si="20"/>
        <v>0</v>
      </c>
      <c r="I85" s="34">
        <f t="shared" si="20"/>
        <v>0</v>
      </c>
      <c r="J85" s="34">
        <f t="shared" si="20"/>
        <v>0</v>
      </c>
      <c r="K85" s="34">
        <f t="shared" si="20"/>
        <v>0</v>
      </c>
      <c r="L85" s="34">
        <f t="shared" si="20"/>
        <v>0</v>
      </c>
      <c r="M85" s="34">
        <f t="shared" si="20"/>
        <v>0</v>
      </c>
      <c r="N85" s="34">
        <f t="shared" si="20"/>
        <v>0</v>
      </c>
      <c r="O85" s="34">
        <f t="shared" si="20"/>
        <v>0</v>
      </c>
      <c r="P85" s="34">
        <f t="shared" si="20"/>
        <v>0</v>
      </c>
      <c r="Q85" s="34">
        <f t="shared" si="20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21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21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21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2">SUM(E93:E95)</f>
        <v>0</v>
      </c>
      <c r="F92" s="38">
        <f t="shared" si="22"/>
        <v>0</v>
      </c>
      <c r="G92" s="38">
        <f t="shared" si="22"/>
        <v>0</v>
      </c>
      <c r="H92" s="38">
        <f t="shared" si="22"/>
        <v>0</v>
      </c>
      <c r="I92" s="38">
        <f t="shared" si="22"/>
        <v>0</v>
      </c>
      <c r="J92" s="38">
        <f t="shared" si="22"/>
        <v>0</v>
      </c>
      <c r="K92" s="38">
        <f t="shared" si="22"/>
        <v>0</v>
      </c>
      <c r="L92" s="38">
        <f t="shared" si="22"/>
        <v>0</v>
      </c>
      <c r="M92" s="38">
        <f t="shared" si="22"/>
        <v>0</v>
      </c>
      <c r="N92" s="38">
        <f t="shared" si="22"/>
        <v>0</v>
      </c>
      <c r="O92" s="38">
        <f t="shared" si="22"/>
        <v>0</v>
      </c>
      <c r="P92" s="38">
        <f t="shared" si="22"/>
        <v>0</v>
      </c>
      <c r="Q92" s="38">
        <f t="shared" si="22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3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3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4">SUM(E99)</f>
        <v>0</v>
      </c>
      <c r="F98" s="34">
        <f t="shared" si="24"/>
        <v>0</v>
      </c>
      <c r="G98" s="34">
        <f t="shared" si="24"/>
        <v>0</v>
      </c>
      <c r="H98" s="34">
        <f t="shared" si="24"/>
        <v>0</v>
      </c>
      <c r="I98" s="34">
        <f t="shared" si="24"/>
        <v>0</v>
      </c>
      <c r="J98" s="34">
        <f t="shared" si="24"/>
        <v>0</v>
      </c>
      <c r="K98" s="34">
        <f t="shared" si="24"/>
        <v>0</v>
      </c>
      <c r="L98" s="34">
        <f t="shared" si="24"/>
        <v>0</v>
      </c>
      <c r="M98" s="34">
        <f t="shared" si="24"/>
        <v>0</v>
      </c>
      <c r="N98" s="34">
        <f t="shared" si="24"/>
        <v>0</v>
      </c>
      <c r="O98" s="34">
        <f t="shared" si="24"/>
        <v>0</v>
      </c>
      <c r="P98" s="34">
        <f t="shared" si="24"/>
        <v>0</v>
      </c>
      <c r="Q98" s="34">
        <f t="shared" si="24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0</v>
      </c>
      <c r="D102" s="47">
        <f>SUM(D103)</f>
        <v>360</v>
      </c>
      <c r="E102" s="36">
        <f>SUM(E103)</f>
        <v>0</v>
      </c>
      <c r="F102" s="36">
        <f t="shared" ref="F102:Q102" si="25">SUM(F103)</f>
        <v>0</v>
      </c>
      <c r="G102" s="36">
        <f t="shared" si="25"/>
        <v>0</v>
      </c>
      <c r="H102" s="36">
        <f t="shared" si="25"/>
        <v>0</v>
      </c>
      <c r="I102" s="36">
        <f t="shared" si="25"/>
        <v>0</v>
      </c>
      <c r="J102" s="36">
        <f t="shared" si="25"/>
        <v>0</v>
      </c>
      <c r="K102" s="36">
        <f t="shared" si="25"/>
        <v>0</v>
      </c>
      <c r="L102" s="36">
        <f t="shared" si="25"/>
        <v>0</v>
      </c>
      <c r="M102" s="36">
        <f t="shared" si="25"/>
        <v>0</v>
      </c>
      <c r="N102" s="36">
        <f t="shared" si="25"/>
        <v>0</v>
      </c>
      <c r="O102" s="36">
        <f t="shared" si="25"/>
        <v>0</v>
      </c>
      <c r="P102" s="36">
        <f t="shared" si="25"/>
        <v>0</v>
      </c>
      <c r="Q102" s="36">
        <f t="shared" si="25"/>
        <v>0</v>
      </c>
    </row>
    <row r="103" spans="1:17" ht="15.75" thickBot="1" x14ac:dyDescent="0.3">
      <c r="A103" s="30"/>
      <c r="B103" s="65" t="s">
        <v>1</v>
      </c>
      <c r="C103" s="23">
        <f>SUM(E103:Q103)</f>
        <v>0</v>
      </c>
      <c r="D103" s="23">
        <f>Estimate!C103</f>
        <v>360</v>
      </c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6">C102+C98+C92+C85+C75+C64+C58+C51+C41+C34+C27+C16+C6</f>
        <v>64</v>
      </c>
      <c r="D105" s="47">
        <f>D102+D98+D92+D85+D75+D64+D58+D51+D41+D34+D27+D16+D6</f>
        <v>4237</v>
      </c>
      <c r="E105" s="48">
        <f>E102+E98+E92+E85+E75+E64+E58+E51+E41+E34+E27+E16+E6</f>
        <v>64</v>
      </c>
      <c r="F105" s="48">
        <f t="shared" si="26"/>
        <v>0</v>
      </c>
      <c r="G105" s="48">
        <f t="shared" si="26"/>
        <v>0</v>
      </c>
      <c r="H105" s="48">
        <f t="shared" si="26"/>
        <v>0</v>
      </c>
      <c r="I105" s="48">
        <f t="shared" si="26"/>
        <v>0</v>
      </c>
      <c r="J105" s="48">
        <f t="shared" si="26"/>
        <v>0</v>
      </c>
      <c r="K105" s="48">
        <f t="shared" si="26"/>
        <v>0</v>
      </c>
      <c r="L105" s="48">
        <f t="shared" si="26"/>
        <v>0</v>
      </c>
      <c r="M105" s="48">
        <f t="shared" si="26"/>
        <v>0</v>
      </c>
      <c r="N105" s="48">
        <f t="shared" si="26"/>
        <v>0</v>
      </c>
      <c r="O105" s="48">
        <f t="shared" si="26"/>
        <v>0</v>
      </c>
      <c r="P105" s="48">
        <f t="shared" si="26"/>
        <v>0</v>
      </c>
      <c r="Q105" s="49">
        <f t="shared" si="26"/>
        <v>0</v>
      </c>
    </row>
    <row r="106" spans="1:17" ht="15.75" thickBot="1" x14ac:dyDescent="0.3">
      <c r="B106" s="4" t="s">
        <v>84</v>
      </c>
      <c r="C106" s="84">
        <v>105</v>
      </c>
      <c r="D106" s="83">
        <f>Estimate!C106</f>
        <v>110.575</v>
      </c>
      <c r="E106" s="80">
        <f>$C$106</f>
        <v>105</v>
      </c>
      <c r="F106" s="80">
        <f t="shared" ref="F106:Q106" si="27">$C$106</f>
        <v>105</v>
      </c>
      <c r="G106" s="80">
        <f t="shared" si="27"/>
        <v>105</v>
      </c>
      <c r="H106" s="80">
        <f t="shared" si="27"/>
        <v>105</v>
      </c>
      <c r="I106" s="80">
        <f t="shared" si="27"/>
        <v>105</v>
      </c>
      <c r="J106" s="80">
        <f t="shared" si="27"/>
        <v>105</v>
      </c>
      <c r="K106" s="80">
        <f t="shared" si="27"/>
        <v>105</v>
      </c>
      <c r="L106" s="80">
        <f t="shared" si="27"/>
        <v>105</v>
      </c>
      <c r="M106" s="80">
        <f t="shared" si="27"/>
        <v>105</v>
      </c>
      <c r="N106" s="80">
        <f t="shared" si="27"/>
        <v>105</v>
      </c>
      <c r="O106" s="80">
        <f t="shared" si="27"/>
        <v>105</v>
      </c>
      <c r="P106" s="80">
        <f t="shared" si="27"/>
        <v>105</v>
      </c>
      <c r="Q106" s="80">
        <f t="shared" si="27"/>
        <v>105</v>
      </c>
    </row>
    <row r="107" spans="1:17" ht="15.75" thickBot="1" x14ac:dyDescent="0.3">
      <c r="B107" s="6" t="s">
        <v>62</v>
      </c>
      <c r="C107" s="47">
        <f>C105*C106</f>
        <v>6720</v>
      </c>
      <c r="D107" s="58">
        <f>D105*D106</f>
        <v>468506.27500000002</v>
      </c>
      <c r="E107" s="86">
        <f t="shared" ref="E107:Q107" si="28">E105*E106</f>
        <v>6720</v>
      </c>
      <c r="F107" s="56">
        <f t="shared" si="28"/>
        <v>0</v>
      </c>
      <c r="G107" s="56">
        <f t="shared" si="28"/>
        <v>0</v>
      </c>
      <c r="H107" s="56">
        <f t="shared" si="28"/>
        <v>0</v>
      </c>
      <c r="I107" s="56">
        <f t="shared" si="28"/>
        <v>0</v>
      </c>
      <c r="J107" s="56">
        <f t="shared" si="28"/>
        <v>0</v>
      </c>
      <c r="K107" s="56">
        <f t="shared" si="28"/>
        <v>0</v>
      </c>
      <c r="L107" s="56">
        <f t="shared" si="28"/>
        <v>0</v>
      </c>
      <c r="M107" s="56">
        <f t="shared" si="28"/>
        <v>0</v>
      </c>
      <c r="N107" s="56">
        <f t="shared" si="28"/>
        <v>0</v>
      </c>
      <c r="O107" s="56">
        <f t="shared" si="28"/>
        <v>0</v>
      </c>
      <c r="P107" s="56">
        <f t="shared" si="28"/>
        <v>0</v>
      </c>
      <c r="Q107" s="56">
        <f t="shared" si="28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15" activePane="bottomRight" state="frozen"/>
      <selection activeCell="C34" sqref="C34"/>
      <selection pane="topRight" activeCell="C34" sqref="C34"/>
      <selection pane="bottomLeft" activeCell="C34" sqref="C34"/>
      <selection pane="bottomRight" activeCell="C22" sqref="C22:D23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2.12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20</v>
      </c>
      <c r="D6" s="47">
        <f>SUM(D7:D13)</f>
        <v>200</v>
      </c>
      <c r="E6" s="32">
        <f t="shared" ref="E6:Q6" si="0">SUM(E7:E13)</f>
        <v>20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5</v>
      </c>
      <c r="D7" s="19">
        <f>Estimate!C7</f>
        <v>60</v>
      </c>
      <c r="E7" s="17">
        <v>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10</v>
      </c>
      <c r="D8" s="19">
        <f>Estimate!C8</f>
        <v>40</v>
      </c>
      <c r="E8" s="1">
        <v>10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2">SUM(E9:Q9)</f>
        <v>5</v>
      </c>
      <c r="D9" s="19">
        <f>Estimate!C9</f>
        <v>40</v>
      </c>
      <c r="E9" s="1">
        <v>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0</v>
      </c>
      <c r="D13" s="19">
        <f>Estimate!C13</f>
        <v>10</v>
      </c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0</v>
      </c>
      <c r="D16" s="47">
        <f t="shared" si="3"/>
        <v>600</v>
      </c>
      <c r="E16" s="34">
        <f t="shared" si="3"/>
        <v>0</v>
      </c>
      <c r="F16" s="34">
        <f t="shared" si="3"/>
        <v>0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4">SUM(E18:Q18)</f>
        <v>0</v>
      </c>
      <c r="D18" s="19">
        <f>Estimate!C18</f>
        <v>60</v>
      </c>
      <c r="E18" s="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4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ref="C23" si="5">SUM(E23:Q23)</f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0</v>
      </c>
      <c r="D27" s="47">
        <f>SUM(D28:D31)</f>
        <v>125</v>
      </c>
      <c r="E27" s="34">
        <f t="shared" ref="E27:Q27" si="6">SUM(E28:E31)</f>
        <v>0</v>
      </c>
      <c r="F27" s="34">
        <f t="shared" si="6"/>
        <v>0</v>
      </c>
      <c r="G27" s="34">
        <f t="shared" si="6"/>
        <v>0</v>
      </c>
      <c r="H27" s="34">
        <f t="shared" si="6"/>
        <v>0</v>
      </c>
      <c r="I27" s="34">
        <f t="shared" si="6"/>
        <v>0</v>
      </c>
      <c r="J27" s="34">
        <f t="shared" si="6"/>
        <v>0</v>
      </c>
      <c r="K27" s="34">
        <f t="shared" si="6"/>
        <v>0</v>
      </c>
      <c r="L27" s="34">
        <f t="shared" si="6"/>
        <v>0</v>
      </c>
      <c r="M27" s="34">
        <f t="shared" si="6"/>
        <v>0</v>
      </c>
      <c r="N27" s="34">
        <f t="shared" si="6"/>
        <v>0</v>
      </c>
      <c r="O27" s="34">
        <f t="shared" si="6"/>
        <v>0</v>
      </c>
      <c r="P27" s="34">
        <f t="shared" si="6"/>
        <v>0</v>
      </c>
      <c r="Q27" s="34">
        <f t="shared" si="6"/>
        <v>0</v>
      </c>
    </row>
    <row r="28" spans="1:17" x14ac:dyDescent="0.25">
      <c r="A28" s="26"/>
      <c r="B28" s="61" t="s">
        <v>39</v>
      </c>
      <c r="C28" s="19">
        <f>SUM(E28:Q28)</f>
        <v>0</v>
      </c>
      <c r="D28" s="19">
        <f>Estimate!C28</f>
        <v>55</v>
      </c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7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7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7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8">SUM(E35:E38)</f>
        <v>0</v>
      </c>
      <c r="F34" s="34">
        <f t="shared" si="8"/>
        <v>0</v>
      </c>
      <c r="G34" s="34">
        <f t="shared" si="8"/>
        <v>0</v>
      </c>
      <c r="H34" s="34">
        <f t="shared" si="8"/>
        <v>0</v>
      </c>
      <c r="I34" s="34">
        <f t="shared" si="8"/>
        <v>0</v>
      </c>
      <c r="J34" s="34">
        <f t="shared" si="8"/>
        <v>0</v>
      </c>
      <c r="K34" s="34">
        <f t="shared" si="8"/>
        <v>0</v>
      </c>
      <c r="L34" s="34">
        <f t="shared" si="8"/>
        <v>0</v>
      </c>
      <c r="M34" s="34">
        <f t="shared" si="8"/>
        <v>0</v>
      </c>
      <c r="N34" s="34">
        <f t="shared" si="8"/>
        <v>0</v>
      </c>
      <c r="O34" s="34">
        <f t="shared" si="8"/>
        <v>0</v>
      </c>
      <c r="P34" s="34">
        <f t="shared" si="8"/>
        <v>0</v>
      </c>
      <c r="Q34" s="34">
        <f t="shared" si="8"/>
        <v>0</v>
      </c>
    </row>
    <row r="35" spans="1:17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9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9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9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10">SUM(E42:E48)</f>
        <v>0</v>
      </c>
      <c r="F41" s="34">
        <f t="shared" si="10"/>
        <v>0</v>
      </c>
      <c r="G41" s="34">
        <f t="shared" si="10"/>
        <v>0</v>
      </c>
      <c r="H41" s="34">
        <f t="shared" si="10"/>
        <v>0</v>
      </c>
      <c r="I41" s="34">
        <f t="shared" si="10"/>
        <v>0</v>
      </c>
      <c r="J41" s="34">
        <f t="shared" si="10"/>
        <v>0</v>
      </c>
      <c r="K41" s="34">
        <f t="shared" si="10"/>
        <v>0</v>
      </c>
      <c r="L41" s="34">
        <f t="shared" si="10"/>
        <v>0</v>
      </c>
      <c r="M41" s="34">
        <f t="shared" si="10"/>
        <v>0</v>
      </c>
      <c r="N41" s="34">
        <f t="shared" si="10"/>
        <v>0</v>
      </c>
      <c r="O41" s="34">
        <f t="shared" si="10"/>
        <v>0</v>
      </c>
      <c r="P41" s="34">
        <f t="shared" si="10"/>
        <v>0</v>
      </c>
      <c r="Q41" s="34">
        <f t="shared" si="10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1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1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1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1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1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1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2">SUM(E52:E55)</f>
        <v>0</v>
      </c>
      <c r="F51" s="34">
        <f t="shared" si="12"/>
        <v>0</v>
      </c>
      <c r="G51" s="34">
        <f t="shared" si="12"/>
        <v>0</v>
      </c>
      <c r="H51" s="34">
        <f t="shared" si="12"/>
        <v>0</v>
      </c>
      <c r="I51" s="34">
        <f t="shared" si="12"/>
        <v>0</v>
      </c>
      <c r="J51" s="34">
        <f t="shared" si="12"/>
        <v>0</v>
      </c>
      <c r="K51" s="34">
        <f t="shared" si="12"/>
        <v>0</v>
      </c>
      <c r="L51" s="34">
        <f t="shared" si="12"/>
        <v>0</v>
      </c>
      <c r="M51" s="34">
        <f t="shared" si="12"/>
        <v>0</v>
      </c>
      <c r="N51" s="34">
        <f t="shared" si="12"/>
        <v>0</v>
      </c>
      <c r="O51" s="34">
        <f t="shared" si="12"/>
        <v>0</v>
      </c>
      <c r="P51" s="34">
        <f t="shared" si="12"/>
        <v>0</v>
      </c>
      <c r="Q51" s="34">
        <f t="shared" si="12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3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3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3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4">SUM(E59:E61)</f>
        <v>0</v>
      </c>
      <c r="F58" s="34">
        <f t="shared" si="14"/>
        <v>0</v>
      </c>
      <c r="G58" s="34">
        <f t="shared" si="14"/>
        <v>0</v>
      </c>
      <c r="H58" s="34">
        <f t="shared" si="14"/>
        <v>0</v>
      </c>
      <c r="I58" s="34">
        <f t="shared" si="14"/>
        <v>0</v>
      </c>
      <c r="J58" s="34">
        <f t="shared" si="14"/>
        <v>0</v>
      </c>
      <c r="K58" s="34">
        <f t="shared" si="14"/>
        <v>0</v>
      </c>
      <c r="L58" s="34">
        <f t="shared" si="14"/>
        <v>0</v>
      </c>
      <c r="M58" s="34">
        <f t="shared" si="14"/>
        <v>0</v>
      </c>
      <c r="N58" s="34">
        <f t="shared" si="14"/>
        <v>0</v>
      </c>
      <c r="O58" s="34">
        <f t="shared" si="14"/>
        <v>0</v>
      </c>
      <c r="P58" s="34">
        <f t="shared" si="14"/>
        <v>0</v>
      </c>
      <c r="Q58" s="34">
        <f t="shared" si="14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5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5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Q64" si="16">SUM(E65:E72)</f>
        <v>0</v>
      </c>
      <c r="F64" s="36">
        <f t="shared" si="16"/>
        <v>0</v>
      </c>
      <c r="G64" s="36">
        <f t="shared" si="16"/>
        <v>0</v>
      </c>
      <c r="H64" s="36">
        <f t="shared" si="16"/>
        <v>0</v>
      </c>
      <c r="I64" s="36">
        <f t="shared" si="16"/>
        <v>0</v>
      </c>
      <c r="J64" s="36">
        <f t="shared" si="16"/>
        <v>0</v>
      </c>
      <c r="K64" s="36">
        <f t="shared" si="16"/>
        <v>0</v>
      </c>
      <c r="L64" s="36">
        <f t="shared" si="16"/>
        <v>0</v>
      </c>
      <c r="M64" s="36">
        <f t="shared" si="16"/>
        <v>0</v>
      </c>
      <c r="N64" s="36">
        <f t="shared" si="16"/>
        <v>0</v>
      </c>
      <c r="O64" s="36">
        <f t="shared" si="16"/>
        <v>0</v>
      </c>
      <c r="P64" s="36">
        <f t="shared" si="16"/>
        <v>0</v>
      </c>
      <c r="Q64" s="36">
        <f t="shared" si="16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7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7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7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7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7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7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7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25</v>
      </c>
      <c r="D75" s="47">
        <f>SUM(D76:D82)</f>
        <v>700</v>
      </c>
      <c r="E75" s="34">
        <f t="shared" ref="E75:Q75" si="18">SUM(E76:E82)</f>
        <v>25</v>
      </c>
      <c r="F75" s="34">
        <f t="shared" si="18"/>
        <v>0</v>
      </c>
      <c r="G75" s="34">
        <f t="shared" si="18"/>
        <v>0</v>
      </c>
      <c r="H75" s="34">
        <f t="shared" si="18"/>
        <v>0</v>
      </c>
      <c r="I75" s="34">
        <f t="shared" si="18"/>
        <v>0</v>
      </c>
      <c r="J75" s="34">
        <f t="shared" si="18"/>
        <v>0</v>
      </c>
      <c r="K75" s="34">
        <f t="shared" si="18"/>
        <v>0</v>
      </c>
      <c r="L75" s="34">
        <f t="shared" si="18"/>
        <v>0</v>
      </c>
      <c r="M75" s="34">
        <f t="shared" si="18"/>
        <v>0</v>
      </c>
      <c r="N75" s="34">
        <f t="shared" si="18"/>
        <v>0</v>
      </c>
      <c r="O75" s="34">
        <f t="shared" si="18"/>
        <v>0</v>
      </c>
      <c r="P75" s="34">
        <f t="shared" si="18"/>
        <v>0</v>
      </c>
      <c r="Q75" s="34">
        <f t="shared" si="18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25</v>
      </c>
      <c r="D76" s="19">
        <f>Estimate!C76</f>
        <v>150</v>
      </c>
      <c r="E76" s="3">
        <v>25</v>
      </c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9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9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9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9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9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9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20">SUM(C86:C89)</f>
        <v>0</v>
      </c>
      <c r="D85" s="47">
        <f t="shared" si="20"/>
        <v>150</v>
      </c>
      <c r="E85" s="34">
        <f t="shared" si="20"/>
        <v>0</v>
      </c>
      <c r="F85" s="34">
        <f t="shared" si="20"/>
        <v>0</v>
      </c>
      <c r="G85" s="34">
        <f t="shared" si="20"/>
        <v>0</v>
      </c>
      <c r="H85" s="34">
        <f t="shared" si="20"/>
        <v>0</v>
      </c>
      <c r="I85" s="34">
        <f t="shared" si="20"/>
        <v>0</v>
      </c>
      <c r="J85" s="34">
        <f t="shared" si="20"/>
        <v>0</v>
      </c>
      <c r="K85" s="34">
        <f t="shared" si="20"/>
        <v>0</v>
      </c>
      <c r="L85" s="34">
        <f t="shared" si="20"/>
        <v>0</v>
      </c>
      <c r="M85" s="34">
        <f t="shared" si="20"/>
        <v>0</v>
      </c>
      <c r="N85" s="34">
        <f t="shared" si="20"/>
        <v>0</v>
      </c>
      <c r="O85" s="34">
        <f t="shared" si="20"/>
        <v>0</v>
      </c>
      <c r="P85" s="34">
        <f t="shared" si="20"/>
        <v>0</v>
      </c>
      <c r="Q85" s="34">
        <f t="shared" si="20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21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21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21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2">SUM(E93:E95)</f>
        <v>0</v>
      </c>
      <c r="F92" s="38">
        <f t="shared" si="22"/>
        <v>0</v>
      </c>
      <c r="G92" s="38">
        <f t="shared" si="22"/>
        <v>0</v>
      </c>
      <c r="H92" s="38">
        <f t="shared" si="22"/>
        <v>0</v>
      </c>
      <c r="I92" s="38">
        <f t="shared" si="22"/>
        <v>0</v>
      </c>
      <c r="J92" s="38">
        <f t="shared" si="22"/>
        <v>0</v>
      </c>
      <c r="K92" s="38">
        <f t="shared" si="22"/>
        <v>0</v>
      </c>
      <c r="L92" s="38">
        <f t="shared" si="22"/>
        <v>0</v>
      </c>
      <c r="M92" s="38">
        <f t="shared" si="22"/>
        <v>0</v>
      </c>
      <c r="N92" s="38">
        <f t="shared" si="22"/>
        <v>0</v>
      </c>
      <c r="O92" s="38">
        <f t="shared" si="22"/>
        <v>0</v>
      </c>
      <c r="P92" s="38">
        <f t="shared" si="22"/>
        <v>0</v>
      </c>
      <c r="Q92" s="38">
        <f t="shared" si="22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3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3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4">SUM(E99)</f>
        <v>0</v>
      </c>
      <c r="F98" s="34">
        <f t="shared" si="24"/>
        <v>0</v>
      </c>
      <c r="G98" s="34">
        <f t="shared" si="24"/>
        <v>0</v>
      </c>
      <c r="H98" s="34">
        <f t="shared" si="24"/>
        <v>0</v>
      </c>
      <c r="I98" s="34">
        <f t="shared" si="24"/>
        <v>0</v>
      </c>
      <c r="J98" s="34">
        <f t="shared" si="24"/>
        <v>0</v>
      </c>
      <c r="K98" s="34">
        <f t="shared" si="24"/>
        <v>0</v>
      </c>
      <c r="L98" s="34">
        <f t="shared" si="24"/>
        <v>0</v>
      </c>
      <c r="M98" s="34">
        <f t="shared" si="24"/>
        <v>0</v>
      </c>
      <c r="N98" s="34">
        <f t="shared" si="24"/>
        <v>0</v>
      </c>
      <c r="O98" s="34">
        <f t="shared" si="24"/>
        <v>0</v>
      </c>
      <c r="P98" s="34">
        <f t="shared" si="24"/>
        <v>0</v>
      </c>
      <c r="Q98" s="34">
        <f t="shared" si="24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0</v>
      </c>
      <c r="D102" s="47">
        <f>SUM(D103)</f>
        <v>360</v>
      </c>
      <c r="E102" s="36">
        <f>SUM(E103)</f>
        <v>0</v>
      </c>
      <c r="F102" s="36">
        <f t="shared" ref="F102:Q102" si="25">SUM(F103)</f>
        <v>0</v>
      </c>
      <c r="G102" s="36">
        <f t="shared" si="25"/>
        <v>0</v>
      </c>
      <c r="H102" s="36">
        <f t="shared" si="25"/>
        <v>0</v>
      </c>
      <c r="I102" s="36">
        <f t="shared" si="25"/>
        <v>0</v>
      </c>
      <c r="J102" s="36">
        <f t="shared" si="25"/>
        <v>0</v>
      </c>
      <c r="K102" s="36">
        <f t="shared" si="25"/>
        <v>0</v>
      </c>
      <c r="L102" s="36">
        <f t="shared" si="25"/>
        <v>0</v>
      </c>
      <c r="M102" s="36">
        <f t="shared" si="25"/>
        <v>0</v>
      </c>
      <c r="N102" s="36">
        <f t="shared" si="25"/>
        <v>0</v>
      </c>
      <c r="O102" s="36">
        <f t="shared" si="25"/>
        <v>0</v>
      </c>
      <c r="P102" s="36">
        <f t="shared" si="25"/>
        <v>0</v>
      </c>
      <c r="Q102" s="36">
        <f t="shared" si="25"/>
        <v>0</v>
      </c>
    </row>
    <row r="103" spans="1:17" ht="15.75" thickBot="1" x14ac:dyDescent="0.3">
      <c r="A103" s="30"/>
      <c r="B103" s="65" t="s">
        <v>1</v>
      </c>
      <c r="C103" s="23">
        <f>SUM(E103:Q103)</f>
        <v>0</v>
      </c>
      <c r="D103" s="23">
        <f>Estimate!C103</f>
        <v>360</v>
      </c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6">C102+C98+C92+C85+C75+C64+C58+C51+C41+C34+C27+C16+C6</f>
        <v>45</v>
      </c>
      <c r="D105" s="47">
        <f>D102+D98+D92+D85+D75+D64+D58+D51+D41+D34+D27+D16+D6</f>
        <v>4237</v>
      </c>
      <c r="E105" s="48">
        <f>E102+E98+E92+E85+E75+E64+E58+E51+E41+E34+E27+E16+E6</f>
        <v>45</v>
      </c>
      <c r="F105" s="48">
        <f t="shared" si="26"/>
        <v>0</v>
      </c>
      <c r="G105" s="48">
        <f t="shared" si="26"/>
        <v>0</v>
      </c>
      <c r="H105" s="48">
        <f t="shared" si="26"/>
        <v>0</v>
      </c>
      <c r="I105" s="48">
        <f t="shared" si="26"/>
        <v>0</v>
      </c>
      <c r="J105" s="48">
        <f t="shared" si="26"/>
        <v>0</v>
      </c>
      <c r="K105" s="48">
        <f t="shared" si="26"/>
        <v>0</v>
      </c>
      <c r="L105" s="48">
        <f t="shared" si="26"/>
        <v>0</v>
      </c>
      <c r="M105" s="48">
        <f t="shared" si="26"/>
        <v>0</v>
      </c>
      <c r="N105" s="48">
        <f t="shared" si="26"/>
        <v>0</v>
      </c>
      <c r="O105" s="48">
        <f t="shared" si="26"/>
        <v>0</v>
      </c>
      <c r="P105" s="48">
        <f t="shared" si="26"/>
        <v>0</v>
      </c>
      <c r="Q105" s="49">
        <f t="shared" si="26"/>
        <v>0</v>
      </c>
    </row>
    <row r="106" spans="1:17" ht="15.75" thickBot="1" x14ac:dyDescent="0.3">
      <c r="B106" s="4" t="s">
        <v>84</v>
      </c>
      <c r="C106" s="84">
        <v>165</v>
      </c>
      <c r="D106" s="83">
        <f>Estimate!C106</f>
        <v>110.575</v>
      </c>
      <c r="E106" s="80">
        <f>$C$106</f>
        <v>165</v>
      </c>
      <c r="F106" s="80">
        <f t="shared" ref="F106:Q106" si="27">$C$106</f>
        <v>165</v>
      </c>
      <c r="G106" s="80">
        <f t="shared" si="27"/>
        <v>165</v>
      </c>
      <c r="H106" s="80">
        <f t="shared" si="27"/>
        <v>165</v>
      </c>
      <c r="I106" s="80">
        <f t="shared" si="27"/>
        <v>165</v>
      </c>
      <c r="J106" s="80">
        <f t="shared" si="27"/>
        <v>165</v>
      </c>
      <c r="K106" s="80">
        <f t="shared" si="27"/>
        <v>165</v>
      </c>
      <c r="L106" s="80">
        <f t="shared" si="27"/>
        <v>165</v>
      </c>
      <c r="M106" s="80">
        <f t="shared" si="27"/>
        <v>165</v>
      </c>
      <c r="N106" s="80">
        <f t="shared" si="27"/>
        <v>165</v>
      </c>
      <c r="O106" s="80">
        <f t="shared" si="27"/>
        <v>165</v>
      </c>
      <c r="P106" s="80">
        <f t="shared" si="27"/>
        <v>165</v>
      </c>
      <c r="Q106" s="80">
        <f t="shared" si="27"/>
        <v>165</v>
      </c>
    </row>
    <row r="107" spans="1:17" ht="15.75" thickBot="1" x14ac:dyDescent="0.3">
      <c r="B107" s="6" t="s">
        <v>62</v>
      </c>
      <c r="C107" s="47">
        <f>C105*C106</f>
        <v>7425</v>
      </c>
      <c r="D107" s="58">
        <f>D105*D106</f>
        <v>468506.27500000002</v>
      </c>
      <c r="E107" s="86">
        <f t="shared" ref="E107:Q107" si="28">E105*E106</f>
        <v>7425</v>
      </c>
      <c r="F107" s="56">
        <f t="shared" si="28"/>
        <v>0</v>
      </c>
      <c r="G107" s="56">
        <f t="shared" si="28"/>
        <v>0</v>
      </c>
      <c r="H107" s="56">
        <f t="shared" si="28"/>
        <v>0</v>
      </c>
      <c r="I107" s="56">
        <f t="shared" si="28"/>
        <v>0</v>
      </c>
      <c r="J107" s="56">
        <f t="shared" si="28"/>
        <v>0</v>
      </c>
      <c r="K107" s="56">
        <f t="shared" si="28"/>
        <v>0</v>
      </c>
      <c r="L107" s="56">
        <f t="shared" si="28"/>
        <v>0</v>
      </c>
      <c r="M107" s="56">
        <f t="shared" si="28"/>
        <v>0</v>
      </c>
      <c r="N107" s="56">
        <f t="shared" si="28"/>
        <v>0</v>
      </c>
      <c r="O107" s="56">
        <f t="shared" si="28"/>
        <v>0</v>
      </c>
      <c r="P107" s="56">
        <f t="shared" si="28"/>
        <v>0</v>
      </c>
      <c r="Q107" s="56">
        <f t="shared" si="28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15" activePane="bottomRight" state="frozen"/>
      <selection activeCell="C34" sqref="C34"/>
      <selection pane="topRight" activeCell="C34" sqref="C34"/>
      <selection pane="bottomLeft" activeCell="C34" sqref="C34"/>
      <selection pane="bottomRight" activeCell="F19" sqref="F19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2.12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25</v>
      </c>
      <c r="D6" s="47">
        <f>SUM(D7:D13)</f>
        <v>200</v>
      </c>
      <c r="E6" s="32">
        <f t="shared" ref="E6:Q6" si="0">SUM(E7:E13)</f>
        <v>25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5</v>
      </c>
      <c r="D7" s="19">
        <f>Estimate!C7</f>
        <v>60</v>
      </c>
      <c r="E7" s="17">
        <v>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15</v>
      </c>
      <c r="D8" s="19">
        <f>Estimate!C8</f>
        <v>40</v>
      </c>
      <c r="E8" s="1">
        <v>15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2">SUM(E9:Q9)</f>
        <v>5</v>
      </c>
      <c r="D9" s="19">
        <f>Estimate!C9</f>
        <v>40</v>
      </c>
      <c r="E9" s="1">
        <v>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0</v>
      </c>
      <c r="D13" s="19">
        <f>Estimate!C13</f>
        <v>10</v>
      </c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11</v>
      </c>
      <c r="D16" s="47">
        <f t="shared" si="3"/>
        <v>600</v>
      </c>
      <c r="E16" s="34">
        <f t="shared" si="3"/>
        <v>0</v>
      </c>
      <c r="F16" s="34">
        <f t="shared" si="3"/>
        <v>11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4">SUM(E18:Q18)</f>
        <v>11</v>
      </c>
      <c r="D18" s="19">
        <f>Estimate!C18</f>
        <v>60</v>
      </c>
      <c r="E18" s="1"/>
      <c r="F18" s="9">
        <v>11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4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ref="C23" si="5">SUM(E23:Q23)</f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0</v>
      </c>
      <c r="D27" s="47">
        <f>SUM(D28:D31)</f>
        <v>125</v>
      </c>
      <c r="E27" s="34">
        <f t="shared" ref="E27:Q27" si="6">SUM(E28:E31)</f>
        <v>0</v>
      </c>
      <c r="F27" s="34">
        <f t="shared" si="6"/>
        <v>0</v>
      </c>
      <c r="G27" s="34">
        <f t="shared" si="6"/>
        <v>0</v>
      </c>
      <c r="H27" s="34">
        <f t="shared" si="6"/>
        <v>0</v>
      </c>
      <c r="I27" s="34">
        <f t="shared" si="6"/>
        <v>0</v>
      </c>
      <c r="J27" s="34">
        <f t="shared" si="6"/>
        <v>0</v>
      </c>
      <c r="K27" s="34">
        <f t="shared" si="6"/>
        <v>0</v>
      </c>
      <c r="L27" s="34">
        <f t="shared" si="6"/>
        <v>0</v>
      </c>
      <c r="M27" s="34">
        <f t="shared" si="6"/>
        <v>0</v>
      </c>
      <c r="N27" s="34">
        <f t="shared" si="6"/>
        <v>0</v>
      </c>
      <c r="O27" s="34">
        <f t="shared" si="6"/>
        <v>0</v>
      </c>
      <c r="P27" s="34">
        <f t="shared" si="6"/>
        <v>0</v>
      </c>
      <c r="Q27" s="34">
        <f t="shared" si="6"/>
        <v>0</v>
      </c>
    </row>
    <row r="28" spans="1:17" x14ac:dyDescent="0.25">
      <c r="A28" s="26"/>
      <c r="B28" s="61" t="s">
        <v>39</v>
      </c>
      <c r="C28" s="19">
        <f>SUM(E28:Q28)</f>
        <v>0</v>
      </c>
      <c r="D28" s="19">
        <f>Estimate!C28</f>
        <v>55</v>
      </c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7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7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7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8">SUM(E35:E38)</f>
        <v>0</v>
      </c>
      <c r="F34" s="34">
        <f t="shared" si="8"/>
        <v>0</v>
      </c>
      <c r="G34" s="34">
        <f t="shared" si="8"/>
        <v>0</v>
      </c>
      <c r="H34" s="34">
        <f t="shared" si="8"/>
        <v>0</v>
      </c>
      <c r="I34" s="34">
        <f t="shared" si="8"/>
        <v>0</v>
      </c>
      <c r="J34" s="34">
        <f t="shared" si="8"/>
        <v>0</v>
      </c>
      <c r="K34" s="34">
        <f t="shared" si="8"/>
        <v>0</v>
      </c>
      <c r="L34" s="34">
        <f t="shared" si="8"/>
        <v>0</v>
      </c>
      <c r="M34" s="34">
        <f t="shared" si="8"/>
        <v>0</v>
      </c>
      <c r="N34" s="34">
        <f t="shared" si="8"/>
        <v>0</v>
      </c>
      <c r="O34" s="34">
        <f t="shared" si="8"/>
        <v>0</v>
      </c>
      <c r="P34" s="34">
        <f t="shared" si="8"/>
        <v>0</v>
      </c>
      <c r="Q34" s="34">
        <f t="shared" si="8"/>
        <v>0</v>
      </c>
    </row>
    <row r="35" spans="1:17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9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9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9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10">SUM(E42:E48)</f>
        <v>0</v>
      </c>
      <c r="F41" s="34">
        <f t="shared" si="10"/>
        <v>0</v>
      </c>
      <c r="G41" s="34">
        <f t="shared" si="10"/>
        <v>0</v>
      </c>
      <c r="H41" s="34">
        <f t="shared" si="10"/>
        <v>0</v>
      </c>
      <c r="I41" s="34">
        <f t="shared" si="10"/>
        <v>0</v>
      </c>
      <c r="J41" s="34">
        <f t="shared" si="10"/>
        <v>0</v>
      </c>
      <c r="K41" s="34">
        <f t="shared" si="10"/>
        <v>0</v>
      </c>
      <c r="L41" s="34">
        <f t="shared" si="10"/>
        <v>0</v>
      </c>
      <c r="M41" s="34">
        <f t="shared" si="10"/>
        <v>0</v>
      </c>
      <c r="N41" s="34">
        <f t="shared" si="10"/>
        <v>0</v>
      </c>
      <c r="O41" s="34">
        <f t="shared" si="10"/>
        <v>0</v>
      </c>
      <c r="P41" s="34">
        <f t="shared" si="10"/>
        <v>0</v>
      </c>
      <c r="Q41" s="34">
        <f t="shared" si="10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1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1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1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1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1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1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2">SUM(E52:E55)</f>
        <v>0</v>
      </c>
      <c r="F51" s="34">
        <f t="shared" si="12"/>
        <v>0</v>
      </c>
      <c r="G51" s="34">
        <f t="shared" si="12"/>
        <v>0</v>
      </c>
      <c r="H51" s="34">
        <f t="shared" si="12"/>
        <v>0</v>
      </c>
      <c r="I51" s="34">
        <f t="shared" si="12"/>
        <v>0</v>
      </c>
      <c r="J51" s="34">
        <f t="shared" si="12"/>
        <v>0</v>
      </c>
      <c r="K51" s="34">
        <f t="shared" si="12"/>
        <v>0</v>
      </c>
      <c r="L51" s="34">
        <f t="shared" si="12"/>
        <v>0</v>
      </c>
      <c r="M51" s="34">
        <f t="shared" si="12"/>
        <v>0</v>
      </c>
      <c r="N51" s="34">
        <f t="shared" si="12"/>
        <v>0</v>
      </c>
      <c r="O51" s="34">
        <f t="shared" si="12"/>
        <v>0</v>
      </c>
      <c r="P51" s="34">
        <f t="shared" si="12"/>
        <v>0</v>
      </c>
      <c r="Q51" s="34">
        <f t="shared" si="12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3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3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3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4">SUM(E59:E61)</f>
        <v>0</v>
      </c>
      <c r="F58" s="34">
        <f t="shared" si="14"/>
        <v>0</v>
      </c>
      <c r="G58" s="34">
        <f t="shared" si="14"/>
        <v>0</v>
      </c>
      <c r="H58" s="34">
        <f t="shared" si="14"/>
        <v>0</v>
      </c>
      <c r="I58" s="34">
        <f t="shared" si="14"/>
        <v>0</v>
      </c>
      <c r="J58" s="34">
        <f t="shared" si="14"/>
        <v>0</v>
      </c>
      <c r="K58" s="34">
        <f t="shared" si="14"/>
        <v>0</v>
      </c>
      <c r="L58" s="34">
        <f t="shared" si="14"/>
        <v>0</v>
      </c>
      <c r="M58" s="34">
        <f t="shared" si="14"/>
        <v>0</v>
      </c>
      <c r="N58" s="34">
        <f t="shared" si="14"/>
        <v>0</v>
      </c>
      <c r="O58" s="34">
        <f t="shared" si="14"/>
        <v>0</v>
      </c>
      <c r="P58" s="34">
        <f t="shared" si="14"/>
        <v>0</v>
      </c>
      <c r="Q58" s="34">
        <f t="shared" si="14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5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5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53</v>
      </c>
      <c r="D64" s="47">
        <f>SUM(D65:D72)</f>
        <v>400</v>
      </c>
      <c r="E64" s="36">
        <f t="shared" ref="E64:Q64" si="16">SUM(E65:E72)</f>
        <v>15</v>
      </c>
      <c r="F64" s="36">
        <f t="shared" si="16"/>
        <v>38</v>
      </c>
      <c r="G64" s="36">
        <f t="shared" si="16"/>
        <v>0</v>
      </c>
      <c r="H64" s="36">
        <f t="shared" si="16"/>
        <v>0</v>
      </c>
      <c r="I64" s="36">
        <f t="shared" si="16"/>
        <v>0</v>
      </c>
      <c r="J64" s="36">
        <f t="shared" si="16"/>
        <v>0</v>
      </c>
      <c r="K64" s="36">
        <f t="shared" si="16"/>
        <v>0</v>
      </c>
      <c r="L64" s="36">
        <f t="shared" si="16"/>
        <v>0</v>
      </c>
      <c r="M64" s="36">
        <f t="shared" si="16"/>
        <v>0</v>
      </c>
      <c r="N64" s="36">
        <f t="shared" si="16"/>
        <v>0</v>
      </c>
      <c r="O64" s="36">
        <f t="shared" si="16"/>
        <v>0</v>
      </c>
      <c r="P64" s="36">
        <f t="shared" si="16"/>
        <v>0</v>
      </c>
      <c r="Q64" s="36">
        <f t="shared" si="16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7">SUM(E66:Q66)</f>
        <v>53</v>
      </c>
      <c r="D66" s="19">
        <f>Estimate!C66</f>
        <v>100</v>
      </c>
      <c r="E66" s="1">
        <v>15</v>
      </c>
      <c r="F66" s="9">
        <v>38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7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7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7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7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7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7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0</v>
      </c>
      <c r="D75" s="47">
        <f>SUM(D76:D82)</f>
        <v>700</v>
      </c>
      <c r="E75" s="34">
        <f t="shared" ref="E75:Q75" si="18">SUM(E76:E82)</f>
        <v>0</v>
      </c>
      <c r="F75" s="34">
        <f t="shared" si="18"/>
        <v>0</v>
      </c>
      <c r="G75" s="34">
        <f t="shared" si="18"/>
        <v>0</v>
      </c>
      <c r="H75" s="34">
        <f t="shared" si="18"/>
        <v>0</v>
      </c>
      <c r="I75" s="34">
        <f t="shared" si="18"/>
        <v>0</v>
      </c>
      <c r="J75" s="34">
        <f t="shared" si="18"/>
        <v>0</v>
      </c>
      <c r="K75" s="34">
        <f t="shared" si="18"/>
        <v>0</v>
      </c>
      <c r="L75" s="34">
        <f t="shared" si="18"/>
        <v>0</v>
      </c>
      <c r="M75" s="34">
        <f t="shared" si="18"/>
        <v>0</v>
      </c>
      <c r="N75" s="34">
        <f t="shared" si="18"/>
        <v>0</v>
      </c>
      <c r="O75" s="34">
        <f t="shared" si="18"/>
        <v>0</v>
      </c>
      <c r="P75" s="34">
        <f t="shared" si="18"/>
        <v>0</v>
      </c>
      <c r="Q75" s="34">
        <f t="shared" si="18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9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9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9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9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9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9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20">SUM(C86:C89)</f>
        <v>0</v>
      </c>
      <c r="D85" s="47">
        <f t="shared" si="20"/>
        <v>150</v>
      </c>
      <c r="E85" s="34">
        <f t="shared" si="20"/>
        <v>0</v>
      </c>
      <c r="F85" s="34">
        <f t="shared" si="20"/>
        <v>0</v>
      </c>
      <c r="G85" s="34">
        <f t="shared" si="20"/>
        <v>0</v>
      </c>
      <c r="H85" s="34">
        <f t="shared" si="20"/>
        <v>0</v>
      </c>
      <c r="I85" s="34">
        <f t="shared" si="20"/>
        <v>0</v>
      </c>
      <c r="J85" s="34">
        <f t="shared" si="20"/>
        <v>0</v>
      </c>
      <c r="K85" s="34">
        <f t="shared" si="20"/>
        <v>0</v>
      </c>
      <c r="L85" s="34">
        <f t="shared" si="20"/>
        <v>0</v>
      </c>
      <c r="M85" s="34">
        <f t="shared" si="20"/>
        <v>0</v>
      </c>
      <c r="N85" s="34">
        <f t="shared" si="20"/>
        <v>0</v>
      </c>
      <c r="O85" s="34">
        <f t="shared" si="20"/>
        <v>0</v>
      </c>
      <c r="P85" s="34">
        <f t="shared" si="20"/>
        <v>0</v>
      </c>
      <c r="Q85" s="34">
        <f t="shared" si="20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21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21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21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2">SUM(E93:E95)</f>
        <v>0</v>
      </c>
      <c r="F92" s="38">
        <f t="shared" si="22"/>
        <v>0</v>
      </c>
      <c r="G92" s="38">
        <f t="shared" si="22"/>
        <v>0</v>
      </c>
      <c r="H92" s="38">
        <f t="shared" si="22"/>
        <v>0</v>
      </c>
      <c r="I92" s="38">
        <f t="shared" si="22"/>
        <v>0</v>
      </c>
      <c r="J92" s="38">
        <f t="shared" si="22"/>
        <v>0</v>
      </c>
      <c r="K92" s="38">
        <f t="shared" si="22"/>
        <v>0</v>
      </c>
      <c r="L92" s="38">
        <f t="shared" si="22"/>
        <v>0</v>
      </c>
      <c r="M92" s="38">
        <f t="shared" si="22"/>
        <v>0</v>
      </c>
      <c r="N92" s="38">
        <f t="shared" si="22"/>
        <v>0</v>
      </c>
      <c r="O92" s="38">
        <f t="shared" si="22"/>
        <v>0</v>
      </c>
      <c r="P92" s="38">
        <f t="shared" si="22"/>
        <v>0</v>
      </c>
      <c r="Q92" s="38">
        <f t="shared" si="22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3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3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4">SUM(E99)</f>
        <v>0</v>
      </c>
      <c r="F98" s="34">
        <f t="shared" si="24"/>
        <v>0</v>
      </c>
      <c r="G98" s="34">
        <f t="shared" si="24"/>
        <v>0</v>
      </c>
      <c r="H98" s="34">
        <f t="shared" si="24"/>
        <v>0</v>
      </c>
      <c r="I98" s="34">
        <f t="shared" si="24"/>
        <v>0</v>
      </c>
      <c r="J98" s="34">
        <f t="shared" si="24"/>
        <v>0</v>
      </c>
      <c r="K98" s="34">
        <f t="shared" si="24"/>
        <v>0</v>
      </c>
      <c r="L98" s="34">
        <f t="shared" si="24"/>
        <v>0</v>
      </c>
      <c r="M98" s="34">
        <f t="shared" si="24"/>
        <v>0</v>
      </c>
      <c r="N98" s="34">
        <f t="shared" si="24"/>
        <v>0</v>
      </c>
      <c r="O98" s="34">
        <f t="shared" si="24"/>
        <v>0</v>
      </c>
      <c r="P98" s="34">
        <f t="shared" si="24"/>
        <v>0</v>
      </c>
      <c r="Q98" s="34">
        <f t="shared" si="24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3</v>
      </c>
      <c r="D102" s="47">
        <f>SUM(D103)</f>
        <v>360</v>
      </c>
      <c r="E102" s="36">
        <f>SUM(E103)</f>
        <v>0</v>
      </c>
      <c r="F102" s="36">
        <f t="shared" ref="F102:Q102" si="25">SUM(F103)</f>
        <v>3</v>
      </c>
      <c r="G102" s="36">
        <f t="shared" si="25"/>
        <v>0</v>
      </c>
      <c r="H102" s="36">
        <f t="shared" si="25"/>
        <v>0</v>
      </c>
      <c r="I102" s="36">
        <f t="shared" si="25"/>
        <v>0</v>
      </c>
      <c r="J102" s="36">
        <f t="shared" si="25"/>
        <v>0</v>
      </c>
      <c r="K102" s="36">
        <f t="shared" si="25"/>
        <v>0</v>
      </c>
      <c r="L102" s="36">
        <f t="shared" si="25"/>
        <v>0</v>
      </c>
      <c r="M102" s="36">
        <f t="shared" si="25"/>
        <v>0</v>
      </c>
      <c r="N102" s="36">
        <f t="shared" si="25"/>
        <v>0</v>
      </c>
      <c r="O102" s="36">
        <f t="shared" si="25"/>
        <v>0</v>
      </c>
      <c r="P102" s="36">
        <f t="shared" si="25"/>
        <v>0</v>
      </c>
      <c r="Q102" s="36">
        <f t="shared" si="25"/>
        <v>0</v>
      </c>
    </row>
    <row r="103" spans="1:17" ht="15.75" thickBot="1" x14ac:dyDescent="0.3">
      <c r="A103" s="30"/>
      <c r="B103" s="65" t="s">
        <v>1</v>
      </c>
      <c r="C103" s="23">
        <f>SUM(E103:Q103)</f>
        <v>3</v>
      </c>
      <c r="D103" s="23">
        <f>Estimate!C103</f>
        <v>360</v>
      </c>
      <c r="E103" s="24"/>
      <c r="F103" s="22">
        <v>3</v>
      </c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6">C102+C98+C92+C85+C75+C64+C58+C51+C41+C34+C27+C16+C6</f>
        <v>92</v>
      </c>
      <c r="D105" s="47">
        <f>D102+D98+D92+D85+D75+D64+D58+D51+D41+D34+D27+D16+D6</f>
        <v>4237</v>
      </c>
      <c r="E105" s="48">
        <f>E102+E98+E92+E85+E75+E64+E58+E51+E41+E34+E27+E16+E6</f>
        <v>40</v>
      </c>
      <c r="F105" s="48">
        <f t="shared" si="26"/>
        <v>52</v>
      </c>
      <c r="G105" s="48">
        <f t="shared" si="26"/>
        <v>0</v>
      </c>
      <c r="H105" s="48">
        <f t="shared" si="26"/>
        <v>0</v>
      </c>
      <c r="I105" s="48">
        <f t="shared" si="26"/>
        <v>0</v>
      </c>
      <c r="J105" s="48">
        <f t="shared" si="26"/>
        <v>0</v>
      </c>
      <c r="K105" s="48">
        <f t="shared" si="26"/>
        <v>0</v>
      </c>
      <c r="L105" s="48">
        <f t="shared" si="26"/>
        <v>0</v>
      </c>
      <c r="M105" s="48">
        <f t="shared" si="26"/>
        <v>0</v>
      </c>
      <c r="N105" s="48">
        <f t="shared" si="26"/>
        <v>0</v>
      </c>
      <c r="O105" s="48">
        <f t="shared" si="26"/>
        <v>0</v>
      </c>
      <c r="P105" s="48">
        <f t="shared" si="26"/>
        <v>0</v>
      </c>
      <c r="Q105" s="49">
        <f t="shared" si="26"/>
        <v>0</v>
      </c>
    </row>
    <row r="106" spans="1:17" ht="15.75" thickBot="1" x14ac:dyDescent="0.3">
      <c r="B106" s="4" t="s">
        <v>84</v>
      </c>
      <c r="C106" s="84">
        <v>105</v>
      </c>
      <c r="D106" s="83">
        <f>Estimate!C106</f>
        <v>110.575</v>
      </c>
      <c r="E106" s="80">
        <f>$C$106</f>
        <v>105</v>
      </c>
      <c r="F106" s="80">
        <f t="shared" ref="F106:Q106" si="27">$C$106</f>
        <v>105</v>
      </c>
      <c r="G106" s="80">
        <f t="shared" si="27"/>
        <v>105</v>
      </c>
      <c r="H106" s="80">
        <f t="shared" si="27"/>
        <v>105</v>
      </c>
      <c r="I106" s="80">
        <f t="shared" si="27"/>
        <v>105</v>
      </c>
      <c r="J106" s="80">
        <f t="shared" si="27"/>
        <v>105</v>
      </c>
      <c r="K106" s="80">
        <f t="shared" si="27"/>
        <v>105</v>
      </c>
      <c r="L106" s="80">
        <f t="shared" si="27"/>
        <v>105</v>
      </c>
      <c r="M106" s="80">
        <f t="shared" si="27"/>
        <v>105</v>
      </c>
      <c r="N106" s="80">
        <f t="shared" si="27"/>
        <v>105</v>
      </c>
      <c r="O106" s="80">
        <f t="shared" si="27"/>
        <v>105</v>
      </c>
      <c r="P106" s="80">
        <f t="shared" si="27"/>
        <v>105</v>
      </c>
      <c r="Q106" s="80">
        <f t="shared" si="27"/>
        <v>105</v>
      </c>
    </row>
    <row r="107" spans="1:17" ht="15.75" thickBot="1" x14ac:dyDescent="0.3">
      <c r="B107" s="6" t="s">
        <v>62</v>
      </c>
      <c r="C107" s="47">
        <f>C105*C106</f>
        <v>9660</v>
      </c>
      <c r="D107" s="58">
        <f>D105*D106</f>
        <v>468506.27500000002</v>
      </c>
      <c r="E107" s="86">
        <f t="shared" ref="E107:Q107" si="28">E105*E106</f>
        <v>4200</v>
      </c>
      <c r="F107" s="56">
        <f t="shared" si="28"/>
        <v>5460</v>
      </c>
      <c r="G107" s="56">
        <f t="shared" si="28"/>
        <v>0</v>
      </c>
      <c r="H107" s="56">
        <f t="shared" si="28"/>
        <v>0</v>
      </c>
      <c r="I107" s="56">
        <f t="shared" si="28"/>
        <v>0</v>
      </c>
      <c r="J107" s="56">
        <f t="shared" si="28"/>
        <v>0</v>
      </c>
      <c r="K107" s="56">
        <f t="shared" si="28"/>
        <v>0</v>
      </c>
      <c r="L107" s="56">
        <f t="shared" si="28"/>
        <v>0</v>
      </c>
      <c r="M107" s="56">
        <f t="shared" si="28"/>
        <v>0</v>
      </c>
      <c r="N107" s="56">
        <f t="shared" si="28"/>
        <v>0</v>
      </c>
      <c r="O107" s="56">
        <f t="shared" si="28"/>
        <v>0</v>
      </c>
      <c r="P107" s="56">
        <f t="shared" si="28"/>
        <v>0</v>
      </c>
      <c r="Q107" s="56">
        <f t="shared" si="28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9" activePane="bottomRight" state="frozen"/>
      <selection activeCell="C34" sqref="C34"/>
      <selection pane="topRight" activeCell="C34" sqref="C34"/>
      <selection pane="bottomLeft" activeCell="C34" sqref="C34"/>
      <selection pane="bottomRight" activeCell="G23" sqref="G23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3" width="16.75" bestFit="1" customWidth="1"/>
    <col min="4" max="4" width="19.25" bestFit="1" customWidth="1"/>
    <col min="5" max="5" width="11.37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0</v>
      </c>
      <c r="D6" s="47">
        <f>SUM(D7:D13)</f>
        <v>200</v>
      </c>
      <c r="E6" s="32">
        <f t="shared" ref="E6:Q6" si="0">SUM(E7:E13)</f>
        <v>0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5">
        <f t="shared" si="0"/>
        <v>0</v>
      </c>
    </row>
    <row r="7" spans="1:18" x14ac:dyDescent="0.25">
      <c r="A7" s="26"/>
      <c r="B7" s="62" t="s">
        <v>46</v>
      </c>
      <c r="C7" s="19">
        <f>SUM(E7:Q7)</f>
        <v>0</v>
      </c>
      <c r="D7" s="19">
        <f>Estimate!C7</f>
        <v>60</v>
      </c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1">SUM(E8:Q8)</f>
        <v>0</v>
      </c>
      <c r="D8" s="19">
        <f>Estimate!C8</f>
        <v>40</v>
      </c>
      <c r="E8" s="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2">SUM(E9:Q9)</f>
        <v>0</v>
      </c>
      <c r="D9" s="19">
        <f>Estimate!C9</f>
        <v>40</v>
      </c>
      <c r="E9" s="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1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1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1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1"/>
        <v>0</v>
      </c>
      <c r="D13" s="19">
        <f>Estimate!C13</f>
        <v>10</v>
      </c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3">SUM(C17:C24)</f>
        <v>0</v>
      </c>
      <c r="D16" s="47">
        <f t="shared" si="3"/>
        <v>600</v>
      </c>
      <c r="E16" s="34">
        <f t="shared" si="3"/>
        <v>0</v>
      </c>
      <c r="F16" s="34">
        <f t="shared" si="3"/>
        <v>0</v>
      </c>
      <c r="G16" s="34">
        <f t="shared" si="3"/>
        <v>0</v>
      </c>
      <c r="H16" s="34">
        <f t="shared" si="3"/>
        <v>0</v>
      </c>
      <c r="I16" s="34">
        <f t="shared" si="3"/>
        <v>0</v>
      </c>
      <c r="J16" s="34">
        <f t="shared" si="3"/>
        <v>0</v>
      </c>
      <c r="K16" s="34">
        <f t="shared" si="3"/>
        <v>0</v>
      </c>
      <c r="L16" s="34">
        <f t="shared" si="3"/>
        <v>0</v>
      </c>
      <c r="M16" s="34">
        <f t="shared" si="3"/>
        <v>0</v>
      </c>
      <c r="N16" s="34">
        <f t="shared" si="3"/>
        <v>0</v>
      </c>
      <c r="O16" s="34">
        <f t="shared" si="3"/>
        <v>0</v>
      </c>
      <c r="P16" s="34">
        <f t="shared" si="3"/>
        <v>0</v>
      </c>
      <c r="Q16" s="69">
        <f t="shared" si="3"/>
        <v>0</v>
      </c>
    </row>
    <row r="17" spans="1:17" x14ac:dyDescent="0.25">
      <c r="A17" s="26"/>
      <c r="B17" s="61" t="s">
        <v>43</v>
      </c>
      <c r="C17" s="19">
        <f>SUM(E17:Q17)</f>
        <v>0</v>
      </c>
      <c r="D17" s="19">
        <f>Estimate!C17</f>
        <v>50</v>
      </c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4">SUM(E18:Q18)</f>
        <v>0</v>
      </c>
      <c r="D18" s="19">
        <f>Estimate!C18</f>
        <v>60</v>
      </c>
      <c r="E18" s="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4"/>
        <v>0</v>
      </c>
      <c r="D19" s="19">
        <f>Estimate!C19</f>
        <v>200</v>
      </c>
      <c r="E19" s="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4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4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4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ref="C23" si="5">SUM(E23:Q23)</f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4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0</v>
      </c>
      <c r="D27" s="47">
        <f>SUM(D28:D31)</f>
        <v>125</v>
      </c>
      <c r="E27" s="34">
        <f t="shared" ref="E27:Q27" si="6">SUM(E28:E31)</f>
        <v>0</v>
      </c>
      <c r="F27" s="34">
        <f t="shared" si="6"/>
        <v>0</v>
      </c>
      <c r="G27" s="34">
        <f t="shared" si="6"/>
        <v>0</v>
      </c>
      <c r="H27" s="34">
        <f t="shared" si="6"/>
        <v>0</v>
      </c>
      <c r="I27" s="34">
        <f t="shared" si="6"/>
        <v>0</v>
      </c>
      <c r="J27" s="34">
        <f t="shared" si="6"/>
        <v>0</v>
      </c>
      <c r="K27" s="34">
        <f t="shared" si="6"/>
        <v>0</v>
      </c>
      <c r="L27" s="34">
        <f t="shared" si="6"/>
        <v>0</v>
      </c>
      <c r="M27" s="34">
        <f t="shared" si="6"/>
        <v>0</v>
      </c>
      <c r="N27" s="34">
        <f t="shared" si="6"/>
        <v>0</v>
      </c>
      <c r="O27" s="34">
        <f t="shared" si="6"/>
        <v>0</v>
      </c>
      <c r="P27" s="34">
        <f t="shared" si="6"/>
        <v>0</v>
      </c>
      <c r="Q27" s="34">
        <f t="shared" si="6"/>
        <v>0</v>
      </c>
    </row>
    <row r="28" spans="1:17" x14ac:dyDescent="0.25">
      <c r="A28" s="26"/>
      <c r="B28" s="61" t="s">
        <v>39</v>
      </c>
      <c r="C28" s="19">
        <f>SUM(E28:Q28)</f>
        <v>0</v>
      </c>
      <c r="D28" s="19">
        <f>Estimate!C28</f>
        <v>55</v>
      </c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7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7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7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Q34" si="8">SUM(E35:E38)</f>
        <v>0</v>
      </c>
      <c r="F34" s="34">
        <f t="shared" si="8"/>
        <v>0</v>
      </c>
      <c r="G34" s="34">
        <f t="shared" si="8"/>
        <v>0</v>
      </c>
      <c r="H34" s="34">
        <f t="shared" si="8"/>
        <v>0</v>
      </c>
      <c r="I34" s="34">
        <f t="shared" si="8"/>
        <v>0</v>
      </c>
      <c r="J34" s="34">
        <f t="shared" si="8"/>
        <v>0</v>
      </c>
      <c r="K34" s="34">
        <f t="shared" si="8"/>
        <v>0</v>
      </c>
      <c r="L34" s="34">
        <f t="shared" si="8"/>
        <v>0</v>
      </c>
      <c r="M34" s="34">
        <f t="shared" si="8"/>
        <v>0</v>
      </c>
      <c r="N34" s="34">
        <f t="shared" si="8"/>
        <v>0</v>
      </c>
      <c r="O34" s="34">
        <f t="shared" si="8"/>
        <v>0</v>
      </c>
      <c r="P34" s="34">
        <f t="shared" si="8"/>
        <v>0</v>
      </c>
      <c r="Q34" s="34">
        <f t="shared" si="8"/>
        <v>0</v>
      </c>
    </row>
    <row r="35" spans="1:17" ht="30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9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9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9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Q41" si="10">SUM(E42:E48)</f>
        <v>0</v>
      </c>
      <c r="F41" s="34">
        <f t="shared" si="10"/>
        <v>0</v>
      </c>
      <c r="G41" s="34">
        <f t="shared" si="10"/>
        <v>0</v>
      </c>
      <c r="H41" s="34">
        <f t="shared" si="10"/>
        <v>0</v>
      </c>
      <c r="I41" s="34">
        <f t="shared" si="10"/>
        <v>0</v>
      </c>
      <c r="J41" s="34">
        <f t="shared" si="10"/>
        <v>0</v>
      </c>
      <c r="K41" s="34">
        <f t="shared" si="10"/>
        <v>0</v>
      </c>
      <c r="L41" s="34">
        <f t="shared" si="10"/>
        <v>0</v>
      </c>
      <c r="M41" s="34">
        <f t="shared" si="10"/>
        <v>0</v>
      </c>
      <c r="N41" s="34">
        <f t="shared" si="10"/>
        <v>0</v>
      </c>
      <c r="O41" s="34">
        <f t="shared" si="10"/>
        <v>0</v>
      </c>
      <c r="P41" s="34">
        <f t="shared" si="10"/>
        <v>0</v>
      </c>
      <c r="Q41" s="34">
        <f t="shared" si="10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1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1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1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1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1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1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Q51" si="12">SUM(E52:E55)</f>
        <v>0</v>
      </c>
      <c r="F51" s="34">
        <f t="shared" si="12"/>
        <v>0</v>
      </c>
      <c r="G51" s="34">
        <f t="shared" si="12"/>
        <v>0</v>
      </c>
      <c r="H51" s="34">
        <f t="shared" si="12"/>
        <v>0</v>
      </c>
      <c r="I51" s="34">
        <f t="shared" si="12"/>
        <v>0</v>
      </c>
      <c r="J51" s="34">
        <f t="shared" si="12"/>
        <v>0</v>
      </c>
      <c r="K51" s="34">
        <f t="shared" si="12"/>
        <v>0</v>
      </c>
      <c r="L51" s="34">
        <f t="shared" si="12"/>
        <v>0</v>
      </c>
      <c r="M51" s="34">
        <f t="shared" si="12"/>
        <v>0</v>
      </c>
      <c r="N51" s="34">
        <f t="shared" si="12"/>
        <v>0</v>
      </c>
      <c r="O51" s="34">
        <f t="shared" si="12"/>
        <v>0</v>
      </c>
      <c r="P51" s="34">
        <f t="shared" si="12"/>
        <v>0</v>
      </c>
      <c r="Q51" s="34">
        <f t="shared" si="12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3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3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3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Q58" si="14">SUM(E59:E61)</f>
        <v>0</v>
      </c>
      <c r="F58" s="34">
        <f t="shared" si="14"/>
        <v>0</v>
      </c>
      <c r="G58" s="34">
        <f t="shared" si="14"/>
        <v>0</v>
      </c>
      <c r="H58" s="34">
        <f t="shared" si="14"/>
        <v>0</v>
      </c>
      <c r="I58" s="34">
        <f t="shared" si="14"/>
        <v>0</v>
      </c>
      <c r="J58" s="34">
        <f t="shared" si="14"/>
        <v>0</v>
      </c>
      <c r="K58" s="34">
        <f t="shared" si="14"/>
        <v>0</v>
      </c>
      <c r="L58" s="34">
        <f t="shared" si="14"/>
        <v>0</v>
      </c>
      <c r="M58" s="34">
        <f t="shared" si="14"/>
        <v>0</v>
      </c>
      <c r="N58" s="34">
        <f t="shared" si="14"/>
        <v>0</v>
      </c>
      <c r="O58" s="34">
        <f t="shared" si="14"/>
        <v>0</v>
      </c>
      <c r="P58" s="34">
        <f t="shared" si="14"/>
        <v>0</v>
      </c>
      <c r="Q58" s="34">
        <f t="shared" si="14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15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15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Q64" si="16">SUM(E65:E72)</f>
        <v>0</v>
      </c>
      <c r="F64" s="36">
        <f t="shared" si="16"/>
        <v>0</v>
      </c>
      <c r="G64" s="36">
        <f t="shared" si="16"/>
        <v>0</v>
      </c>
      <c r="H64" s="36">
        <f t="shared" si="16"/>
        <v>0</v>
      </c>
      <c r="I64" s="36">
        <f t="shared" si="16"/>
        <v>0</v>
      </c>
      <c r="J64" s="36">
        <f t="shared" si="16"/>
        <v>0</v>
      </c>
      <c r="K64" s="36">
        <f t="shared" si="16"/>
        <v>0</v>
      </c>
      <c r="L64" s="36">
        <f t="shared" si="16"/>
        <v>0</v>
      </c>
      <c r="M64" s="36">
        <f t="shared" si="16"/>
        <v>0</v>
      </c>
      <c r="N64" s="36">
        <f t="shared" si="16"/>
        <v>0</v>
      </c>
      <c r="O64" s="36">
        <f t="shared" si="16"/>
        <v>0</v>
      </c>
      <c r="P64" s="36">
        <f t="shared" si="16"/>
        <v>0</v>
      </c>
      <c r="Q64" s="36">
        <f t="shared" si="16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17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17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17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17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17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17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17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0</v>
      </c>
      <c r="D75" s="47">
        <f>SUM(D76:D82)</f>
        <v>700</v>
      </c>
      <c r="E75" s="34">
        <f t="shared" ref="E75:Q75" si="18">SUM(E76:E82)</f>
        <v>0</v>
      </c>
      <c r="F75" s="34">
        <f t="shared" si="18"/>
        <v>0</v>
      </c>
      <c r="G75" s="34">
        <f t="shared" si="18"/>
        <v>0</v>
      </c>
      <c r="H75" s="34">
        <f t="shared" si="18"/>
        <v>0</v>
      </c>
      <c r="I75" s="34">
        <f t="shared" si="18"/>
        <v>0</v>
      </c>
      <c r="J75" s="34">
        <f t="shared" si="18"/>
        <v>0</v>
      </c>
      <c r="K75" s="34">
        <f t="shared" si="18"/>
        <v>0</v>
      </c>
      <c r="L75" s="34">
        <f t="shared" si="18"/>
        <v>0</v>
      </c>
      <c r="M75" s="34">
        <f t="shared" si="18"/>
        <v>0</v>
      </c>
      <c r="N75" s="34">
        <f t="shared" si="18"/>
        <v>0</v>
      </c>
      <c r="O75" s="34">
        <f t="shared" si="18"/>
        <v>0</v>
      </c>
      <c r="P75" s="34">
        <f t="shared" si="18"/>
        <v>0</v>
      </c>
      <c r="Q75" s="34">
        <f t="shared" si="18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19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19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19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19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19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19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20">SUM(C86:C89)</f>
        <v>0</v>
      </c>
      <c r="D85" s="47">
        <f t="shared" si="20"/>
        <v>150</v>
      </c>
      <c r="E85" s="34">
        <f t="shared" si="20"/>
        <v>0</v>
      </c>
      <c r="F85" s="34">
        <f t="shared" si="20"/>
        <v>0</v>
      </c>
      <c r="G85" s="34">
        <f t="shared" si="20"/>
        <v>0</v>
      </c>
      <c r="H85" s="34">
        <f t="shared" si="20"/>
        <v>0</v>
      </c>
      <c r="I85" s="34">
        <f t="shared" si="20"/>
        <v>0</v>
      </c>
      <c r="J85" s="34">
        <f t="shared" si="20"/>
        <v>0</v>
      </c>
      <c r="K85" s="34">
        <f t="shared" si="20"/>
        <v>0</v>
      </c>
      <c r="L85" s="34">
        <f t="shared" si="20"/>
        <v>0</v>
      </c>
      <c r="M85" s="34">
        <f t="shared" si="20"/>
        <v>0</v>
      </c>
      <c r="N85" s="34">
        <f t="shared" si="20"/>
        <v>0</v>
      </c>
      <c r="O85" s="34">
        <f t="shared" si="20"/>
        <v>0</v>
      </c>
      <c r="P85" s="34">
        <f t="shared" si="20"/>
        <v>0</v>
      </c>
      <c r="Q85" s="34">
        <f t="shared" si="20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21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21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21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Q92" si="22">SUM(E93:E95)</f>
        <v>0</v>
      </c>
      <c r="F92" s="38">
        <f t="shared" si="22"/>
        <v>0</v>
      </c>
      <c r="G92" s="38">
        <f t="shared" si="22"/>
        <v>0</v>
      </c>
      <c r="H92" s="38">
        <f t="shared" si="22"/>
        <v>0</v>
      </c>
      <c r="I92" s="38">
        <f t="shared" si="22"/>
        <v>0</v>
      </c>
      <c r="J92" s="38">
        <f t="shared" si="22"/>
        <v>0</v>
      </c>
      <c r="K92" s="38">
        <f t="shared" si="22"/>
        <v>0</v>
      </c>
      <c r="L92" s="38">
        <f t="shared" si="22"/>
        <v>0</v>
      </c>
      <c r="M92" s="38">
        <f t="shared" si="22"/>
        <v>0</v>
      </c>
      <c r="N92" s="38">
        <f t="shared" si="22"/>
        <v>0</v>
      </c>
      <c r="O92" s="38">
        <f t="shared" si="22"/>
        <v>0</v>
      </c>
      <c r="P92" s="38">
        <f t="shared" si="22"/>
        <v>0</v>
      </c>
      <c r="Q92" s="38">
        <f t="shared" si="22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23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23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24">SUM(E99)</f>
        <v>0</v>
      </c>
      <c r="F98" s="34">
        <f t="shared" si="24"/>
        <v>0</v>
      </c>
      <c r="G98" s="34">
        <f t="shared" si="24"/>
        <v>0</v>
      </c>
      <c r="H98" s="34">
        <f t="shared" si="24"/>
        <v>0</v>
      </c>
      <c r="I98" s="34">
        <f t="shared" si="24"/>
        <v>0</v>
      </c>
      <c r="J98" s="34">
        <f t="shared" si="24"/>
        <v>0</v>
      </c>
      <c r="K98" s="34">
        <f t="shared" si="24"/>
        <v>0</v>
      </c>
      <c r="L98" s="34">
        <f t="shared" si="24"/>
        <v>0</v>
      </c>
      <c r="M98" s="34">
        <f t="shared" si="24"/>
        <v>0</v>
      </c>
      <c r="N98" s="34">
        <f t="shared" si="24"/>
        <v>0</v>
      </c>
      <c r="O98" s="34">
        <f t="shared" si="24"/>
        <v>0</v>
      </c>
      <c r="P98" s="34">
        <f t="shared" si="24"/>
        <v>0</v>
      </c>
      <c r="Q98" s="34">
        <f t="shared" si="24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0</v>
      </c>
      <c r="D102" s="47">
        <f>SUM(D103)</f>
        <v>360</v>
      </c>
      <c r="E102" s="36">
        <f>SUM(E103)</f>
        <v>0</v>
      </c>
      <c r="F102" s="36">
        <f t="shared" ref="F102:Q102" si="25">SUM(F103)</f>
        <v>0</v>
      </c>
      <c r="G102" s="36">
        <f t="shared" si="25"/>
        <v>0</v>
      </c>
      <c r="H102" s="36">
        <f t="shared" si="25"/>
        <v>0</v>
      </c>
      <c r="I102" s="36">
        <f t="shared" si="25"/>
        <v>0</v>
      </c>
      <c r="J102" s="36">
        <f t="shared" si="25"/>
        <v>0</v>
      </c>
      <c r="K102" s="36">
        <f t="shared" si="25"/>
        <v>0</v>
      </c>
      <c r="L102" s="36">
        <f t="shared" si="25"/>
        <v>0</v>
      </c>
      <c r="M102" s="36">
        <f t="shared" si="25"/>
        <v>0</v>
      </c>
      <c r="N102" s="36">
        <f t="shared" si="25"/>
        <v>0</v>
      </c>
      <c r="O102" s="36">
        <f t="shared" si="25"/>
        <v>0</v>
      </c>
      <c r="P102" s="36">
        <f t="shared" si="25"/>
        <v>0</v>
      </c>
      <c r="Q102" s="36">
        <f t="shared" si="25"/>
        <v>0</v>
      </c>
    </row>
    <row r="103" spans="1:17" ht="15.75" thickBot="1" x14ac:dyDescent="0.3">
      <c r="A103" s="30"/>
      <c r="B103" s="65" t="s">
        <v>1</v>
      </c>
      <c r="C103" s="23">
        <f>SUM(E103:Q103)</f>
        <v>0</v>
      </c>
      <c r="D103" s="23">
        <f>Estimate!C103</f>
        <v>360</v>
      </c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26">C102+C98+C92+C85+C75+C64+C58+C51+C41+C34+C27+C16+C6</f>
        <v>0</v>
      </c>
      <c r="D105" s="47">
        <f>D102+D98+D92+D85+D75+D64+D58+D51+D41+D34+D27+D16+D6</f>
        <v>4237</v>
      </c>
      <c r="E105" s="48">
        <f>E102+E98+E92+E85+E75+E64+E58+E51+E41+E34+E27+E16+E6</f>
        <v>0</v>
      </c>
      <c r="F105" s="48">
        <f t="shared" si="26"/>
        <v>0</v>
      </c>
      <c r="G105" s="48">
        <f t="shared" si="26"/>
        <v>0</v>
      </c>
      <c r="H105" s="48">
        <f t="shared" si="26"/>
        <v>0</v>
      </c>
      <c r="I105" s="48">
        <f t="shared" si="26"/>
        <v>0</v>
      </c>
      <c r="J105" s="48">
        <f t="shared" si="26"/>
        <v>0</v>
      </c>
      <c r="K105" s="48">
        <f t="shared" si="26"/>
        <v>0</v>
      </c>
      <c r="L105" s="48">
        <f t="shared" si="26"/>
        <v>0</v>
      </c>
      <c r="M105" s="48">
        <f t="shared" si="26"/>
        <v>0</v>
      </c>
      <c r="N105" s="48">
        <f t="shared" si="26"/>
        <v>0</v>
      </c>
      <c r="O105" s="48">
        <f t="shared" si="26"/>
        <v>0</v>
      </c>
      <c r="P105" s="48">
        <f t="shared" si="26"/>
        <v>0</v>
      </c>
      <c r="Q105" s="49">
        <f t="shared" si="26"/>
        <v>0</v>
      </c>
    </row>
    <row r="106" spans="1:17" ht="15.75" thickBot="1" x14ac:dyDescent="0.3">
      <c r="B106" s="4" t="s">
        <v>84</v>
      </c>
      <c r="C106" s="84">
        <v>105</v>
      </c>
      <c r="D106" s="83">
        <f>Estimate!C106</f>
        <v>110.575</v>
      </c>
      <c r="E106" s="80">
        <f>$C$106</f>
        <v>105</v>
      </c>
      <c r="F106" s="80">
        <f t="shared" ref="F106:Q106" si="27">$C$106</f>
        <v>105</v>
      </c>
      <c r="G106" s="80">
        <f t="shared" si="27"/>
        <v>105</v>
      </c>
      <c r="H106" s="80">
        <f t="shared" si="27"/>
        <v>105</v>
      </c>
      <c r="I106" s="80">
        <f t="shared" si="27"/>
        <v>105</v>
      </c>
      <c r="J106" s="80">
        <f t="shared" si="27"/>
        <v>105</v>
      </c>
      <c r="K106" s="80">
        <f t="shared" si="27"/>
        <v>105</v>
      </c>
      <c r="L106" s="80">
        <f t="shared" si="27"/>
        <v>105</v>
      </c>
      <c r="M106" s="80">
        <f t="shared" si="27"/>
        <v>105</v>
      </c>
      <c r="N106" s="80">
        <f t="shared" si="27"/>
        <v>105</v>
      </c>
      <c r="O106" s="80">
        <f t="shared" si="27"/>
        <v>105</v>
      </c>
      <c r="P106" s="80">
        <f t="shared" si="27"/>
        <v>105</v>
      </c>
      <c r="Q106" s="80">
        <f t="shared" si="27"/>
        <v>105</v>
      </c>
    </row>
    <row r="107" spans="1:17" ht="15.75" thickBot="1" x14ac:dyDescent="0.3">
      <c r="B107" s="6" t="s">
        <v>62</v>
      </c>
      <c r="C107" s="47">
        <f>C105*C106</f>
        <v>0</v>
      </c>
      <c r="D107" s="58">
        <f>D105*D106</f>
        <v>468506.27500000002</v>
      </c>
      <c r="E107" s="86">
        <f t="shared" ref="E107:Q107" si="28">E105*E106</f>
        <v>0</v>
      </c>
      <c r="F107" s="56">
        <f t="shared" si="28"/>
        <v>0</v>
      </c>
      <c r="G107" s="56">
        <f t="shared" si="28"/>
        <v>0</v>
      </c>
      <c r="H107" s="56">
        <f t="shared" si="28"/>
        <v>0</v>
      </c>
      <c r="I107" s="56">
        <f t="shared" si="28"/>
        <v>0</v>
      </c>
      <c r="J107" s="56">
        <f t="shared" si="28"/>
        <v>0</v>
      </c>
      <c r="K107" s="56">
        <f t="shared" si="28"/>
        <v>0</v>
      </c>
      <c r="L107" s="56">
        <f t="shared" si="28"/>
        <v>0</v>
      </c>
      <c r="M107" s="56">
        <f t="shared" si="28"/>
        <v>0</v>
      </c>
      <c r="N107" s="56">
        <f t="shared" si="28"/>
        <v>0</v>
      </c>
      <c r="O107" s="56">
        <f t="shared" si="28"/>
        <v>0</v>
      </c>
      <c r="P107" s="56">
        <f t="shared" si="28"/>
        <v>0</v>
      </c>
      <c r="Q107" s="56">
        <f t="shared" si="28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D2:D4"/>
    <mergeCell ref="E2:E4"/>
    <mergeCell ref="L2:L4"/>
    <mergeCell ref="M2:M4"/>
    <mergeCell ref="N2:N4"/>
    <mergeCell ref="O2:O4"/>
    <mergeCell ref="E1:Q1"/>
    <mergeCell ref="F2:F4"/>
    <mergeCell ref="G2:G4"/>
    <mergeCell ref="H2:H4"/>
    <mergeCell ref="I2:I4"/>
    <mergeCell ref="P2:P4"/>
    <mergeCell ref="Q2:Q4"/>
    <mergeCell ref="J2:J4"/>
    <mergeCell ref="K2:K4"/>
  </mergeCells>
  <pageMargins left="0.7" right="0.7" top="0.75" bottom="0.75" header="0.3" footer="0.3"/>
  <pageSetup paperSize="9" scale="4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zoomScale="85" zoomScaleNormal="85" workbookViewId="0">
      <pane xSplit="3" ySplit="5" topLeftCell="D6" activePane="bottomRight" state="frozen"/>
      <selection activeCell="C34" sqref="C34"/>
      <selection pane="topRight" activeCell="C34" sqref="C34"/>
      <selection pane="bottomLeft" activeCell="C34" sqref="C34"/>
      <selection pane="bottomRight" activeCell="C22" sqref="C22:D23"/>
    </sheetView>
  </sheetViews>
  <sheetFormatPr defaultColWidth="11" defaultRowHeight="15" x14ac:dyDescent="0.25"/>
  <cols>
    <col min="1" max="1" width="6.375" style="8" bestFit="1" customWidth="1"/>
    <col min="2" max="2" width="41.5" bestFit="1" customWidth="1"/>
    <col min="3" max="4" width="16.75" bestFit="1" customWidth="1"/>
    <col min="5" max="5" width="13.25" bestFit="1" customWidth="1"/>
    <col min="10" max="10" width="12.625" customWidth="1"/>
    <col min="13" max="13" width="12.25" customWidth="1"/>
  </cols>
  <sheetData>
    <row r="1" spans="1:18" ht="15.75" thickBot="1" x14ac:dyDescent="0.3">
      <c r="A1" s="55"/>
      <c r="B1" s="54"/>
      <c r="C1" s="31"/>
      <c r="D1" s="31"/>
      <c r="E1" s="87" t="s">
        <v>86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8" x14ac:dyDescent="0.25">
      <c r="A2" s="95" t="s">
        <v>58</v>
      </c>
      <c r="B2" s="98" t="s">
        <v>59</v>
      </c>
      <c r="C2" s="89" t="s">
        <v>85</v>
      </c>
      <c r="D2" s="89" t="s">
        <v>56</v>
      </c>
      <c r="E2" s="92">
        <v>42675</v>
      </c>
      <c r="F2" s="92">
        <v>42705</v>
      </c>
      <c r="G2" s="92">
        <v>42736</v>
      </c>
      <c r="H2" s="92">
        <v>42767</v>
      </c>
      <c r="I2" s="92">
        <v>42795</v>
      </c>
      <c r="J2" s="92">
        <v>42826</v>
      </c>
      <c r="K2" s="92">
        <v>42856</v>
      </c>
      <c r="L2" s="92">
        <v>42887</v>
      </c>
      <c r="M2" s="92">
        <v>42917</v>
      </c>
      <c r="N2" s="92">
        <v>42948</v>
      </c>
      <c r="O2" s="92">
        <v>42979</v>
      </c>
      <c r="P2" s="92">
        <v>43009</v>
      </c>
      <c r="Q2" s="92">
        <v>43040</v>
      </c>
    </row>
    <row r="3" spans="1:18" x14ac:dyDescent="0.25">
      <c r="A3" s="96"/>
      <c r="B3" s="99"/>
      <c r="C3" s="90"/>
      <c r="D3" s="90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</row>
    <row r="4" spans="1:18" ht="15.75" thickBot="1" x14ac:dyDescent="0.3">
      <c r="A4" s="97"/>
      <c r="B4" s="100"/>
      <c r="C4" s="91"/>
      <c r="D4" s="91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ht="15.75" thickBot="1" x14ac:dyDescent="0.3">
      <c r="A5" s="39"/>
      <c r="B5" s="40"/>
      <c r="C5" s="41"/>
      <c r="D5" s="41"/>
      <c r="E5" s="42"/>
      <c r="F5" s="43"/>
      <c r="G5" s="42"/>
      <c r="H5" s="43"/>
      <c r="I5" s="42"/>
      <c r="J5" s="43"/>
      <c r="K5" s="42"/>
      <c r="L5" s="44"/>
      <c r="M5" s="42"/>
      <c r="N5" s="43"/>
      <c r="O5" s="42"/>
      <c r="P5" s="43"/>
      <c r="Q5" s="45"/>
    </row>
    <row r="6" spans="1:18" ht="16.5" thickBot="1" x14ac:dyDescent="0.3">
      <c r="A6" s="33">
        <v>1</v>
      </c>
      <c r="B6" s="66" t="s">
        <v>47</v>
      </c>
      <c r="C6" s="47">
        <f>SUM(C7:C13)</f>
        <v>20</v>
      </c>
      <c r="D6" s="47">
        <f>SUM(D7:D13)</f>
        <v>200</v>
      </c>
      <c r="E6" s="32">
        <f t="shared" ref="E6:O6" si="0">SUM(E7:E13)</f>
        <v>20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ref="P6:Q6" si="1">SUM(P7:P13)</f>
        <v>0</v>
      </c>
      <c r="Q6" s="35">
        <f t="shared" si="1"/>
        <v>0</v>
      </c>
    </row>
    <row r="7" spans="1:18" x14ac:dyDescent="0.25">
      <c r="A7" s="26"/>
      <c r="B7" s="62" t="s">
        <v>46</v>
      </c>
      <c r="C7" s="19">
        <f>SUM(E7:Q7)</f>
        <v>5</v>
      </c>
      <c r="D7" s="19">
        <f>Estimate!C7</f>
        <v>60</v>
      </c>
      <c r="E7" s="17">
        <v>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8" x14ac:dyDescent="0.25">
      <c r="A8" s="27"/>
      <c r="B8" s="62" t="s">
        <v>8</v>
      </c>
      <c r="C8" s="19">
        <f t="shared" ref="C8:C13" si="2">SUM(E8:Q8)</f>
        <v>10</v>
      </c>
      <c r="D8" s="19">
        <f>Estimate!C8</f>
        <v>40</v>
      </c>
      <c r="E8" s="1">
        <v>10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5"/>
    </row>
    <row r="9" spans="1:18" x14ac:dyDescent="0.25">
      <c r="A9" s="27"/>
      <c r="B9" s="62" t="s">
        <v>67</v>
      </c>
      <c r="C9" s="19">
        <f t="shared" ref="C9" si="3">SUM(E9:Q9)</f>
        <v>5</v>
      </c>
      <c r="D9" s="19">
        <f>Estimate!C9</f>
        <v>40</v>
      </c>
      <c r="E9" s="1">
        <v>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5"/>
      <c r="R9" s="11"/>
    </row>
    <row r="10" spans="1:18" x14ac:dyDescent="0.25">
      <c r="A10" s="27"/>
      <c r="B10" s="62" t="s">
        <v>79</v>
      </c>
      <c r="C10" s="19">
        <f t="shared" si="2"/>
        <v>0</v>
      </c>
      <c r="D10" s="19">
        <f>Estimate!C10</f>
        <v>15</v>
      </c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"/>
    </row>
    <row r="11" spans="1:18" x14ac:dyDescent="0.25">
      <c r="A11" s="27"/>
      <c r="B11" s="62" t="s">
        <v>80</v>
      </c>
      <c r="C11" s="19">
        <f t="shared" si="2"/>
        <v>0</v>
      </c>
      <c r="D11" s="19">
        <f>Estimate!C11</f>
        <v>15</v>
      </c>
      <c r="E11" s="1"/>
      <c r="F11" s="9"/>
      <c r="H11" s="9"/>
      <c r="I11" s="9"/>
      <c r="J11" s="9"/>
      <c r="K11" s="9"/>
      <c r="L11" s="9"/>
      <c r="M11" s="9"/>
      <c r="N11" s="9"/>
      <c r="O11" s="9"/>
      <c r="P11" s="9"/>
      <c r="Q11" s="5"/>
    </row>
    <row r="12" spans="1:18" ht="30" x14ac:dyDescent="0.25">
      <c r="A12" s="27"/>
      <c r="B12" s="62" t="s">
        <v>81</v>
      </c>
      <c r="C12" s="19">
        <f t="shared" si="2"/>
        <v>0</v>
      </c>
      <c r="D12" s="19">
        <f>Estimate!C12</f>
        <v>20</v>
      </c>
      <c r="E12" s="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5"/>
    </row>
    <row r="13" spans="1:18" x14ac:dyDescent="0.25">
      <c r="A13" s="27"/>
      <c r="B13" s="62" t="s">
        <v>45</v>
      </c>
      <c r="C13" s="19">
        <f t="shared" si="2"/>
        <v>0</v>
      </c>
      <c r="D13" s="19">
        <f>Estimate!C13</f>
        <v>10</v>
      </c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5"/>
    </row>
    <row r="14" spans="1:18" ht="16.5" thickBot="1" x14ac:dyDescent="0.3">
      <c r="A14" s="70"/>
      <c r="B14" s="71"/>
      <c r="C14" s="72"/>
      <c r="D14" s="72"/>
      <c r="E14" s="7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74"/>
    </row>
    <row r="15" spans="1:18" ht="16.5" thickBot="1" x14ac:dyDescent="0.3">
      <c r="A15" s="28"/>
      <c r="B15" s="64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"/>
    </row>
    <row r="16" spans="1:18" ht="16.5" thickBot="1" x14ac:dyDescent="0.3">
      <c r="A16" s="33">
        <v>2</v>
      </c>
      <c r="B16" s="67" t="s">
        <v>44</v>
      </c>
      <c r="C16" s="47">
        <f t="shared" ref="C16:Q16" si="4">SUM(C17:C24)</f>
        <v>40</v>
      </c>
      <c r="D16" s="47">
        <f t="shared" si="4"/>
        <v>600</v>
      </c>
      <c r="E16" s="34">
        <f t="shared" ref="E16:O16" si="5">SUM(E17:E24)</f>
        <v>40</v>
      </c>
      <c r="F16" s="34">
        <f t="shared" si="5"/>
        <v>0</v>
      </c>
      <c r="G16" s="34">
        <f t="shared" si="5"/>
        <v>0</v>
      </c>
      <c r="H16" s="34">
        <f t="shared" si="5"/>
        <v>0</v>
      </c>
      <c r="I16" s="34">
        <f t="shared" si="5"/>
        <v>0</v>
      </c>
      <c r="J16" s="34">
        <f t="shared" si="5"/>
        <v>0</v>
      </c>
      <c r="K16" s="34">
        <f t="shared" si="5"/>
        <v>0</v>
      </c>
      <c r="L16" s="34">
        <f t="shared" si="5"/>
        <v>0</v>
      </c>
      <c r="M16" s="34">
        <f t="shared" si="5"/>
        <v>0</v>
      </c>
      <c r="N16" s="34">
        <f t="shared" si="5"/>
        <v>0</v>
      </c>
      <c r="O16" s="34">
        <f t="shared" si="5"/>
        <v>0</v>
      </c>
      <c r="P16" s="34">
        <f t="shared" si="4"/>
        <v>0</v>
      </c>
      <c r="Q16" s="69">
        <f t="shared" si="4"/>
        <v>0</v>
      </c>
    </row>
    <row r="17" spans="1:17" x14ac:dyDescent="0.25">
      <c r="A17" s="26"/>
      <c r="B17" s="61" t="s">
        <v>43</v>
      </c>
      <c r="C17" s="19">
        <f>SUM(E17:Q17)</f>
        <v>20</v>
      </c>
      <c r="D17" s="19">
        <f>Estimate!C17</f>
        <v>50</v>
      </c>
      <c r="E17" s="17">
        <v>20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27"/>
      <c r="B18" s="62" t="s">
        <v>7</v>
      </c>
      <c r="C18" s="19">
        <f t="shared" ref="C18:C24" si="6">SUM(E18:Q18)</f>
        <v>10</v>
      </c>
      <c r="D18" s="19">
        <f>Estimate!C18</f>
        <v>60</v>
      </c>
      <c r="E18" s="1">
        <v>10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5"/>
    </row>
    <row r="19" spans="1:17" x14ac:dyDescent="0.25">
      <c r="A19" s="27"/>
      <c r="B19" s="62" t="s">
        <v>42</v>
      </c>
      <c r="C19" s="19">
        <f t="shared" si="6"/>
        <v>10</v>
      </c>
      <c r="D19" s="19">
        <f>Estimate!C19</f>
        <v>200</v>
      </c>
      <c r="E19" s="1">
        <v>10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5"/>
    </row>
    <row r="20" spans="1:17" x14ac:dyDescent="0.25">
      <c r="A20" s="27"/>
      <c r="B20" s="62" t="s">
        <v>41</v>
      </c>
      <c r="C20" s="19">
        <f t="shared" si="6"/>
        <v>0</v>
      </c>
      <c r="D20" s="19">
        <f>Estimate!C20</f>
        <v>5</v>
      </c>
      <c r="E20" s="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5"/>
    </row>
    <row r="21" spans="1:17" x14ac:dyDescent="0.25">
      <c r="A21" s="27"/>
      <c r="B21" s="62" t="s">
        <v>82</v>
      </c>
      <c r="C21" s="19">
        <f t="shared" si="6"/>
        <v>0</v>
      </c>
      <c r="D21" s="19">
        <f>Estimate!C21</f>
        <v>75</v>
      </c>
      <c r="E21" s="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5"/>
    </row>
    <row r="22" spans="1:17" x14ac:dyDescent="0.25">
      <c r="A22" s="27"/>
      <c r="B22" s="62" t="s">
        <v>87</v>
      </c>
      <c r="C22" s="19">
        <f t="shared" si="6"/>
        <v>0</v>
      </c>
      <c r="D22" s="19">
        <f>Estimate!C22</f>
        <v>40</v>
      </c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5"/>
    </row>
    <row r="23" spans="1:17" ht="45" x14ac:dyDescent="0.25">
      <c r="A23" s="27"/>
      <c r="B23" s="62" t="s">
        <v>89</v>
      </c>
      <c r="C23" s="19">
        <f t="shared" ref="C23" si="7">SUM(E23:Q23)</f>
        <v>0</v>
      </c>
      <c r="D23" s="19">
        <f>Estimate!C23</f>
        <v>40</v>
      </c>
      <c r="E23" s="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5"/>
    </row>
    <row r="24" spans="1:17" ht="30" x14ac:dyDescent="0.25">
      <c r="A24" s="27"/>
      <c r="B24" s="62" t="s">
        <v>88</v>
      </c>
      <c r="C24" s="19">
        <f t="shared" si="6"/>
        <v>0</v>
      </c>
      <c r="D24" s="19">
        <f>Estimate!C24</f>
        <v>130</v>
      </c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5"/>
    </row>
    <row r="25" spans="1:17" ht="16.5" thickBot="1" x14ac:dyDescent="0.3">
      <c r="A25" s="70"/>
      <c r="B25" s="71"/>
      <c r="C25" s="72"/>
      <c r="D25" s="72"/>
      <c r="E25" s="7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74"/>
    </row>
    <row r="26" spans="1:17" ht="16.5" thickBot="1" x14ac:dyDescent="0.3">
      <c r="A26" s="28"/>
      <c r="B26" s="64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"/>
    </row>
    <row r="27" spans="1:17" ht="16.5" thickBot="1" x14ac:dyDescent="0.3">
      <c r="A27" s="33">
        <v>3</v>
      </c>
      <c r="B27" s="67" t="s">
        <v>40</v>
      </c>
      <c r="C27" s="47">
        <f>SUM(C28:C31)</f>
        <v>4.5</v>
      </c>
      <c r="D27" s="47">
        <f>SUM(D28:D31)</f>
        <v>125</v>
      </c>
      <c r="E27" s="34">
        <f t="shared" ref="E27:O27" si="8">SUM(E28:E31)</f>
        <v>4.5</v>
      </c>
      <c r="F27" s="34">
        <f t="shared" si="8"/>
        <v>0</v>
      </c>
      <c r="G27" s="34">
        <f t="shared" si="8"/>
        <v>0</v>
      </c>
      <c r="H27" s="34">
        <f t="shared" si="8"/>
        <v>0</v>
      </c>
      <c r="I27" s="34">
        <f t="shared" si="8"/>
        <v>0</v>
      </c>
      <c r="J27" s="34">
        <f t="shared" si="8"/>
        <v>0</v>
      </c>
      <c r="K27" s="34">
        <f t="shared" si="8"/>
        <v>0</v>
      </c>
      <c r="L27" s="34">
        <f t="shared" si="8"/>
        <v>0</v>
      </c>
      <c r="M27" s="34">
        <f t="shared" si="8"/>
        <v>0</v>
      </c>
      <c r="N27" s="34">
        <f t="shared" si="8"/>
        <v>0</v>
      </c>
      <c r="O27" s="34">
        <f t="shared" si="8"/>
        <v>0</v>
      </c>
      <c r="P27" s="34">
        <f t="shared" ref="P27:Q27" si="9">SUM(P28:P31)</f>
        <v>0</v>
      </c>
      <c r="Q27" s="34">
        <f t="shared" si="9"/>
        <v>0</v>
      </c>
    </row>
    <row r="28" spans="1:17" x14ac:dyDescent="0.25">
      <c r="A28" s="26"/>
      <c r="B28" s="61" t="s">
        <v>39</v>
      </c>
      <c r="C28" s="19">
        <f>SUM(E28:Q28)</f>
        <v>4.5</v>
      </c>
      <c r="D28" s="19">
        <f>Estimate!C28</f>
        <v>55</v>
      </c>
      <c r="E28" s="17">
        <v>4.5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ht="30" x14ac:dyDescent="0.25">
      <c r="A29" s="27"/>
      <c r="B29" s="62" t="s">
        <v>38</v>
      </c>
      <c r="C29" s="19">
        <f t="shared" ref="C29:C31" si="10">SUM(E29:Q29)</f>
        <v>0</v>
      </c>
      <c r="D29" s="19">
        <f>Estimate!C29</f>
        <v>30</v>
      </c>
      <c r="E29" s="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1:17" x14ac:dyDescent="0.25">
      <c r="A30" s="27"/>
      <c r="B30" s="62" t="s">
        <v>37</v>
      </c>
      <c r="C30" s="19">
        <f t="shared" si="10"/>
        <v>0</v>
      </c>
      <c r="D30" s="19">
        <f>Estimate!C30</f>
        <v>30</v>
      </c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1:17" x14ac:dyDescent="0.25">
      <c r="A31" s="27"/>
      <c r="B31" s="62" t="s">
        <v>36</v>
      </c>
      <c r="C31" s="19">
        <f t="shared" si="10"/>
        <v>0</v>
      </c>
      <c r="D31" s="19">
        <f>Estimate!C31</f>
        <v>10</v>
      </c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1:17" ht="16.5" thickBot="1" x14ac:dyDescent="0.3">
      <c r="A32" s="27"/>
      <c r="B32" s="63"/>
      <c r="C32" s="20"/>
      <c r="D32" s="20"/>
      <c r="E32" s="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1:17" ht="16.5" thickBot="1" x14ac:dyDescent="0.3">
      <c r="A33" s="28"/>
      <c r="B33" s="64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7"/>
    </row>
    <row r="34" spans="1:17" ht="16.5" thickBot="1" x14ac:dyDescent="0.3">
      <c r="A34" s="33">
        <v>4</v>
      </c>
      <c r="B34" s="67" t="s">
        <v>35</v>
      </c>
      <c r="C34" s="47">
        <f>SUM(C35:C38)</f>
        <v>0</v>
      </c>
      <c r="D34" s="47">
        <f>SUM(D35:D38)</f>
        <v>250</v>
      </c>
      <c r="E34" s="34">
        <f t="shared" ref="E34:O34" si="11">SUM(E35:E38)</f>
        <v>0</v>
      </c>
      <c r="F34" s="34">
        <f t="shared" si="11"/>
        <v>0</v>
      </c>
      <c r="G34" s="34">
        <f t="shared" si="11"/>
        <v>0</v>
      </c>
      <c r="H34" s="34">
        <f t="shared" si="11"/>
        <v>0</v>
      </c>
      <c r="I34" s="34">
        <f t="shared" si="11"/>
        <v>0</v>
      </c>
      <c r="J34" s="34">
        <f t="shared" si="11"/>
        <v>0</v>
      </c>
      <c r="K34" s="34">
        <f t="shared" si="11"/>
        <v>0</v>
      </c>
      <c r="L34" s="34">
        <f t="shared" si="11"/>
        <v>0</v>
      </c>
      <c r="M34" s="34">
        <f t="shared" si="11"/>
        <v>0</v>
      </c>
      <c r="N34" s="34">
        <f t="shared" si="11"/>
        <v>0</v>
      </c>
      <c r="O34" s="34">
        <f t="shared" si="11"/>
        <v>0</v>
      </c>
      <c r="P34" s="34">
        <f t="shared" ref="P34:Q34" si="12">SUM(P35:P38)</f>
        <v>0</v>
      </c>
      <c r="Q34" s="34">
        <f t="shared" si="12"/>
        <v>0</v>
      </c>
    </row>
    <row r="35" spans="1:17" ht="30" x14ac:dyDescent="0.25">
      <c r="A35" s="26"/>
      <c r="B35" s="61" t="s">
        <v>34</v>
      </c>
      <c r="C35" s="19">
        <f>SUM(E35:Q35)</f>
        <v>0</v>
      </c>
      <c r="D35" s="19">
        <f>Estimate!C35</f>
        <v>150</v>
      </c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27"/>
      <c r="B36" s="62" t="s">
        <v>33</v>
      </c>
      <c r="C36" s="19">
        <f t="shared" ref="C36:C38" si="13">SUM(E36:Q36)</f>
        <v>0</v>
      </c>
      <c r="D36" s="19">
        <f>Estimate!C36</f>
        <v>10</v>
      </c>
      <c r="E36" s="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1:17" x14ac:dyDescent="0.25">
      <c r="A37" s="27"/>
      <c r="B37" s="62" t="s">
        <v>32</v>
      </c>
      <c r="C37" s="19">
        <f t="shared" si="13"/>
        <v>0</v>
      </c>
      <c r="D37" s="19">
        <f>Estimate!C37</f>
        <v>40</v>
      </c>
      <c r="E37" s="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1:17" ht="30" x14ac:dyDescent="0.25">
      <c r="A38" s="27"/>
      <c r="B38" s="62" t="s">
        <v>31</v>
      </c>
      <c r="C38" s="19">
        <f t="shared" si="13"/>
        <v>0</v>
      </c>
      <c r="D38" s="19">
        <f>Estimate!C38</f>
        <v>50</v>
      </c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1:17" ht="16.5" thickBot="1" x14ac:dyDescent="0.3">
      <c r="A39" s="27"/>
      <c r="B39" s="63"/>
      <c r="C39" s="20"/>
      <c r="D39" s="20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1:17" ht="16.5" thickBot="1" x14ac:dyDescent="0.3">
      <c r="A40" s="28"/>
      <c r="B40" s="64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"/>
    </row>
    <row r="41" spans="1:17" ht="16.5" thickBot="1" x14ac:dyDescent="0.3">
      <c r="A41" s="33">
        <v>5</v>
      </c>
      <c r="B41" s="67" t="s">
        <v>30</v>
      </c>
      <c r="C41" s="47">
        <f>SUM(C42:C48)</f>
        <v>0</v>
      </c>
      <c r="D41" s="47">
        <f>SUM(D42:D48)</f>
        <v>750</v>
      </c>
      <c r="E41" s="34">
        <f t="shared" ref="E41:O41" si="14">SUM(E42:E48)</f>
        <v>0</v>
      </c>
      <c r="F41" s="34">
        <f t="shared" si="14"/>
        <v>0</v>
      </c>
      <c r="G41" s="34">
        <f t="shared" si="14"/>
        <v>0</v>
      </c>
      <c r="H41" s="34">
        <f t="shared" si="14"/>
        <v>0</v>
      </c>
      <c r="I41" s="34">
        <f t="shared" si="14"/>
        <v>0</v>
      </c>
      <c r="J41" s="34">
        <f t="shared" si="14"/>
        <v>0</v>
      </c>
      <c r="K41" s="34">
        <f t="shared" si="14"/>
        <v>0</v>
      </c>
      <c r="L41" s="34">
        <f t="shared" si="14"/>
        <v>0</v>
      </c>
      <c r="M41" s="34">
        <f t="shared" si="14"/>
        <v>0</v>
      </c>
      <c r="N41" s="34">
        <f t="shared" si="14"/>
        <v>0</v>
      </c>
      <c r="O41" s="34">
        <f t="shared" si="14"/>
        <v>0</v>
      </c>
      <c r="P41" s="34">
        <f t="shared" ref="P41:Q41" si="15">SUM(P42:P48)</f>
        <v>0</v>
      </c>
      <c r="Q41" s="34">
        <f t="shared" si="15"/>
        <v>0</v>
      </c>
    </row>
    <row r="42" spans="1:17" x14ac:dyDescent="0.25">
      <c r="A42" s="26"/>
      <c r="B42" s="61" t="s">
        <v>29</v>
      </c>
      <c r="C42" s="19">
        <f>SUM(E42:Q42)</f>
        <v>0</v>
      </c>
      <c r="D42" s="19">
        <f>Estimate!C42</f>
        <v>150</v>
      </c>
      <c r="E42" s="1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1:17" x14ac:dyDescent="0.25">
      <c r="A43" s="27"/>
      <c r="B43" s="62" t="s">
        <v>28</v>
      </c>
      <c r="C43" s="19">
        <f t="shared" ref="C43:C48" si="16">SUM(E43:Q43)</f>
        <v>0</v>
      </c>
      <c r="D43" s="19">
        <f>Estimate!C43</f>
        <v>50</v>
      </c>
      <c r="E43" s="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1:17" x14ac:dyDescent="0.25">
      <c r="A44" s="27"/>
      <c r="B44" s="62" t="s">
        <v>83</v>
      </c>
      <c r="C44" s="19">
        <f t="shared" si="16"/>
        <v>0</v>
      </c>
      <c r="D44" s="19">
        <f>Estimate!C44</f>
        <v>150</v>
      </c>
      <c r="E44" s="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1:17" ht="30" x14ac:dyDescent="0.25">
      <c r="A45" s="27"/>
      <c r="B45" s="62" t="s">
        <v>27</v>
      </c>
      <c r="C45" s="19">
        <f t="shared" si="16"/>
        <v>0</v>
      </c>
      <c r="D45" s="19">
        <f>Estimate!C45</f>
        <v>150</v>
      </c>
      <c r="E45" s="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1:17" x14ac:dyDescent="0.25">
      <c r="A46" s="27"/>
      <c r="B46" s="62" t="s">
        <v>26</v>
      </c>
      <c r="C46" s="19">
        <f t="shared" si="16"/>
        <v>0</v>
      </c>
      <c r="D46" s="19">
        <f>Estimate!C46</f>
        <v>100</v>
      </c>
      <c r="E46" s="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1:17" x14ac:dyDescent="0.25">
      <c r="A47" s="27"/>
      <c r="B47" s="62" t="s">
        <v>25</v>
      </c>
      <c r="C47" s="19">
        <f t="shared" si="16"/>
        <v>0</v>
      </c>
      <c r="D47" s="19">
        <f>Estimate!C47</f>
        <v>50</v>
      </c>
      <c r="E47" s="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1:17" x14ac:dyDescent="0.25">
      <c r="A48" s="27"/>
      <c r="B48" s="62" t="s">
        <v>24</v>
      </c>
      <c r="C48" s="19">
        <f t="shared" si="16"/>
        <v>0</v>
      </c>
      <c r="D48" s="19">
        <f>Estimate!C48</f>
        <v>100</v>
      </c>
      <c r="E48" s="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1:18" ht="16.5" thickBot="1" x14ac:dyDescent="0.3">
      <c r="A49" s="27"/>
      <c r="B49" s="75"/>
      <c r="C49" s="72"/>
      <c r="D49" s="72"/>
      <c r="E49" s="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1:18" ht="16.5" thickBot="1" x14ac:dyDescent="0.3">
      <c r="A50" s="28"/>
      <c r="B50" s="64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7"/>
    </row>
    <row r="51" spans="1:18" ht="16.5" thickBot="1" x14ac:dyDescent="0.3">
      <c r="A51" s="33">
        <v>6</v>
      </c>
      <c r="B51" s="67" t="s">
        <v>23</v>
      </c>
      <c r="C51" s="47">
        <f>SUM(C52:C55)</f>
        <v>0</v>
      </c>
      <c r="D51" s="47">
        <f>SUM(D52:D55)</f>
        <v>300</v>
      </c>
      <c r="E51" s="34">
        <f t="shared" ref="E51:O51" si="17">SUM(E52:E55)</f>
        <v>0</v>
      </c>
      <c r="F51" s="34">
        <f t="shared" si="17"/>
        <v>0</v>
      </c>
      <c r="G51" s="34">
        <f t="shared" si="17"/>
        <v>0</v>
      </c>
      <c r="H51" s="34">
        <f t="shared" si="17"/>
        <v>0</v>
      </c>
      <c r="I51" s="34">
        <f t="shared" si="17"/>
        <v>0</v>
      </c>
      <c r="J51" s="34">
        <f t="shared" si="17"/>
        <v>0</v>
      </c>
      <c r="K51" s="34">
        <f t="shared" si="17"/>
        <v>0</v>
      </c>
      <c r="L51" s="34">
        <f t="shared" si="17"/>
        <v>0</v>
      </c>
      <c r="M51" s="34">
        <f t="shared" si="17"/>
        <v>0</v>
      </c>
      <c r="N51" s="34">
        <f t="shared" si="17"/>
        <v>0</v>
      </c>
      <c r="O51" s="34">
        <f t="shared" si="17"/>
        <v>0</v>
      </c>
      <c r="P51" s="34">
        <f t="shared" ref="P51:Q51" si="18">SUM(P52:P55)</f>
        <v>0</v>
      </c>
      <c r="Q51" s="34">
        <f t="shared" si="18"/>
        <v>0</v>
      </c>
    </row>
    <row r="52" spans="1:18" ht="30" x14ac:dyDescent="0.25">
      <c r="A52" s="26"/>
      <c r="B52" s="61" t="s">
        <v>22</v>
      </c>
      <c r="C52" s="19">
        <f>SUM(E52:Q52)</f>
        <v>0</v>
      </c>
      <c r="D52" s="19">
        <f>Estimate!C52</f>
        <v>200</v>
      </c>
      <c r="E52" s="17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1:18" x14ac:dyDescent="0.25">
      <c r="A53" s="27"/>
      <c r="B53" s="62" t="s">
        <v>21</v>
      </c>
      <c r="C53" s="19">
        <f t="shared" ref="C53:C55" si="19">SUM(E53:Q53)</f>
        <v>0</v>
      </c>
      <c r="D53" s="19">
        <f>Estimate!C53</f>
        <v>10</v>
      </c>
      <c r="E53" s="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1:18" ht="30" x14ac:dyDescent="0.25">
      <c r="A54" s="27"/>
      <c r="B54" s="62" t="s">
        <v>20</v>
      </c>
      <c r="C54" s="19">
        <f t="shared" si="19"/>
        <v>0</v>
      </c>
      <c r="D54" s="19">
        <f>Estimate!C54</f>
        <v>50</v>
      </c>
      <c r="E54" s="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1:18" x14ac:dyDescent="0.25">
      <c r="A55" s="27"/>
      <c r="B55" s="62" t="s">
        <v>16</v>
      </c>
      <c r="C55" s="19">
        <f t="shared" si="19"/>
        <v>0</v>
      </c>
      <c r="D55" s="19">
        <f>Estimate!C55</f>
        <v>40</v>
      </c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1:18" ht="16.5" thickBot="1" x14ac:dyDescent="0.3">
      <c r="A56" s="27"/>
      <c r="B56" s="63"/>
      <c r="C56" s="20"/>
      <c r="D56" s="20"/>
      <c r="E56" s="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1:18" ht="16.5" thickBot="1" x14ac:dyDescent="0.3">
      <c r="A57" s="28"/>
      <c r="B57" s="64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7"/>
    </row>
    <row r="58" spans="1:18" ht="16.5" thickBot="1" x14ac:dyDescent="0.3">
      <c r="A58" s="33">
        <v>7</v>
      </c>
      <c r="B58" s="67" t="s">
        <v>19</v>
      </c>
      <c r="C58" s="47">
        <f>SUM(C59:C61)</f>
        <v>0</v>
      </c>
      <c r="D58" s="47">
        <f>SUM(D59:D61)</f>
        <v>110</v>
      </c>
      <c r="E58" s="34">
        <f t="shared" ref="E58:O58" si="20">SUM(E59:E61)</f>
        <v>0</v>
      </c>
      <c r="F58" s="34">
        <f t="shared" si="20"/>
        <v>0</v>
      </c>
      <c r="G58" s="34">
        <f t="shared" si="20"/>
        <v>0</v>
      </c>
      <c r="H58" s="34">
        <f t="shared" si="20"/>
        <v>0</v>
      </c>
      <c r="I58" s="34">
        <f t="shared" si="20"/>
        <v>0</v>
      </c>
      <c r="J58" s="34">
        <f t="shared" si="20"/>
        <v>0</v>
      </c>
      <c r="K58" s="34">
        <f t="shared" si="20"/>
        <v>0</v>
      </c>
      <c r="L58" s="34">
        <f t="shared" si="20"/>
        <v>0</v>
      </c>
      <c r="M58" s="34">
        <f t="shared" si="20"/>
        <v>0</v>
      </c>
      <c r="N58" s="34">
        <f t="shared" si="20"/>
        <v>0</v>
      </c>
      <c r="O58" s="34">
        <f t="shared" si="20"/>
        <v>0</v>
      </c>
      <c r="P58" s="34">
        <f t="shared" ref="P58:Q58" si="21">SUM(P59:P61)</f>
        <v>0</v>
      </c>
      <c r="Q58" s="34">
        <f t="shared" si="21"/>
        <v>0</v>
      </c>
    </row>
    <row r="59" spans="1:18" x14ac:dyDescent="0.25">
      <c r="A59" s="26"/>
      <c r="B59" s="61" t="s">
        <v>18</v>
      </c>
      <c r="C59" s="19">
        <f>SUM(E59:Q59)</f>
        <v>0</v>
      </c>
      <c r="D59" s="19">
        <f>Estimate!C59</f>
        <v>10</v>
      </c>
      <c r="E59" s="17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</row>
    <row r="60" spans="1:18" x14ac:dyDescent="0.25">
      <c r="A60" s="27"/>
      <c r="B60" s="62" t="s">
        <v>17</v>
      </c>
      <c r="C60" s="19">
        <f t="shared" ref="C60:C61" si="22">SUM(E60:Q60)</f>
        <v>0</v>
      </c>
      <c r="D60" s="19">
        <f>Estimate!C60</f>
        <v>45</v>
      </c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1:18" x14ac:dyDescent="0.25">
      <c r="A61" s="27"/>
      <c r="B61" s="62" t="s">
        <v>16</v>
      </c>
      <c r="C61" s="19">
        <f t="shared" si="22"/>
        <v>0</v>
      </c>
      <c r="D61" s="19">
        <f>Estimate!C61</f>
        <v>55</v>
      </c>
      <c r="E61" s="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1:18" ht="16.5" thickBot="1" x14ac:dyDescent="0.3">
      <c r="A62" s="27"/>
      <c r="B62" s="63"/>
      <c r="C62" s="20"/>
      <c r="D62" s="20"/>
      <c r="E62" s="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1:18" ht="16.5" thickBot="1" x14ac:dyDescent="0.3">
      <c r="A63" s="28"/>
      <c r="B63" s="64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</row>
    <row r="64" spans="1:18" ht="16.5" thickBot="1" x14ac:dyDescent="0.3">
      <c r="A64" s="33">
        <v>8</v>
      </c>
      <c r="B64" s="67" t="s">
        <v>15</v>
      </c>
      <c r="C64" s="47">
        <f>SUM(C65:C72)</f>
        <v>0</v>
      </c>
      <c r="D64" s="47">
        <f>SUM(D65:D72)</f>
        <v>400</v>
      </c>
      <c r="E64" s="36">
        <f t="shared" ref="E64:O64" si="23">SUM(E65:E72)</f>
        <v>0</v>
      </c>
      <c r="F64" s="36">
        <f t="shared" si="23"/>
        <v>0</v>
      </c>
      <c r="G64" s="36">
        <f t="shared" si="23"/>
        <v>0</v>
      </c>
      <c r="H64" s="36">
        <f t="shared" si="23"/>
        <v>0</v>
      </c>
      <c r="I64" s="36">
        <f t="shared" si="23"/>
        <v>0</v>
      </c>
      <c r="J64" s="36">
        <f t="shared" si="23"/>
        <v>0</v>
      </c>
      <c r="K64" s="36">
        <f t="shared" si="23"/>
        <v>0</v>
      </c>
      <c r="L64" s="36">
        <f t="shared" si="23"/>
        <v>0</v>
      </c>
      <c r="M64" s="36">
        <f t="shared" si="23"/>
        <v>0</v>
      </c>
      <c r="N64" s="36">
        <f t="shared" si="23"/>
        <v>0</v>
      </c>
      <c r="O64" s="36">
        <f t="shared" si="23"/>
        <v>0</v>
      </c>
      <c r="P64" s="36">
        <f t="shared" ref="P64:Q64" si="24">SUM(P65:P72)</f>
        <v>0</v>
      </c>
      <c r="Q64" s="36">
        <f t="shared" si="24"/>
        <v>0</v>
      </c>
      <c r="R64" s="11"/>
    </row>
    <row r="65" spans="1:18" ht="30" x14ac:dyDescent="0.25">
      <c r="A65" s="26"/>
      <c r="B65" s="62" t="s">
        <v>64</v>
      </c>
      <c r="C65" s="19">
        <f>SUM(E65:Q65)</f>
        <v>0</v>
      </c>
      <c r="D65" s="19">
        <f>Estimate!C65</f>
        <v>20</v>
      </c>
      <c r="E65" s="17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1"/>
    </row>
    <row r="66" spans="1:18" x14ac:dyDescent="0.25">
      <c r="A66" s="27"/>
      <c r="B66" s="62" t="s">
        <v>65</v>
      </c>
      <c r="C66" s="19">
        <f t="shared" ref="C66:C72" si="25">SUM(E66:Q66)</f>
        <v>0</v>
      </c>
      <c r="D66" s="19">
        <f>Estimate!C66</f>
        <v>100</v>
      </c>
      <c r="E66" s="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5"/>
      <c r="R66" s="11"/>
    </row>
    <row r="67" spans="1:18" ht="30" x14ac:dyDescent="0.25">
      <c r="A67" s="29"/>
      <c r="B67" s="62" t="s">
        <v>66</v>
      </c>
      <c r="C67" s="19">
        <f t="shared" si="25"/>
        <v>0</v>
      </c>
      <c r="D67" s="19">
        <f>Estimate!C67</f>
        <v>15</v>
      </c>
      <c r="E67" s="1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1"/>
    </row>
    <row r="68" spans="1:18" x14ac:dyDescent="0.25">
      <c r="A68" s="27"/>
      <c r="B68" s="62" t="s">
        <v>67</v>
      </c>
      <c r="C68" s="19">
        <f t="shared" si="25"/>
        <v>0</v>
      </c>
      <c r="D68" s="19">
        <f>Estimate!C68</f>
        <v>90</v>
      </c>
      <c r="E68" s="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5"/>
      <c r="R68" s="11"/>
    </row>
    <row r="69" spans="1:18" ht="30" x14ac:dyDescent="0.25">
      <c r="A69" s="27"/>
      <c r="B69" s="62" t="s">
        <v>68</v>
      </c>
      <c r="C69" s="19">
        <f t="shared" si="25"/>
        <v>0</v>
      </c>
      <c r="D69" s="19">
        <f>Estimate!C69</f>
        <v>30</v>
      </c>
      <c r="E69" s="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  <c r="R69" s="11"/>
    </row>
    <row r="70" spans="1:18" ht="30" x14ac:dyDescent="0.25">
      <c r="A70" s="27"/>
      <c r="B70" s="62" t="s">
        <v>69</v>
      </c>
      <c r="C70" s="19">
        <f t="shared" si="25"/>
        <v>0</v>
      </c>
      <c r="D70" s="19">
        <f>Estimate!C70</f>
        <v>80</v>
      </c>
      <c r="E70" s="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  <c r="R70" s="11"/>
    </row>
    <row r="71" spans="1:18" x14ac:dyDescent="0.25">
      <c r="A71" s="29"/>
      <c r="B71" s="62" t="s">
        <v>70</v>
      </c>
      <c r="C71" s="19">
        <f t="shared" si="25"/>
        <v>0</v>
      </c>
      <c r="D71" s="19">
        <f>Estimate!C71</f>
        <v>50</v>
      </c>
      <c r="E71" s="1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1"/>
    </row>
    <row r="72" spans="1:18" x14ac:dyDescent="0.25">
      <c r="A72" s="29"/>
      <c r="B72" s="62" t="s">
        <v>10</v>
      </c>
      <c r="C72" s="19">
        <f t="shared" si="25"/>
        <v>0</v>
      </c>
      <c r="D72" s="19">
        <f>Estimate!C72</f>
        <v>15</v>
      </c>
      <c r="E72" s="1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1"/>
    </row>
    <row r="73" spans="1:18" ht="15.75" thickBot="1" x14ac:dyDescent="0.3">
      <c r="A73" s="27"/>
      <c r="B73" s="62"/>
      <c r="C73" s="20"/>
      <c r="D73" s="20"/>
      <c r="E73" s="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  <c r="R73" s="11"/>
    </row>
    <row r="74" spans="1:18" ht="16.5" thickBot="1" x14ac:dyDescent="0.3">
      <c r="A74" s="28"/>
      <c r="B74" s="64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7"/>
      <c r="R74" s="11"/>
    </row>
    <row r="75" spans="1:18" ht="16.5" thickBot="1" x14ac:dyDescent="0.3">
      <c r="A75" s="33">
        <v>9</v>
      </c>
      <c r="B75" s="67" t="s">
        <v>14</v>
      </c>
      <c r="C75" s="47">
        <f>SUM(C76:C82)</f>
        <v>0</v>
      </c>
      <c r="D75" s="47">
        <f>SUM(D76:D82)</f>
        <v>700</v>
      </c>
      <c r="E75" s="34">
        <f t="shared" ref="E75:O75" si="26">SUM(E76:E82)</f>
        <v>0</v>
      </c>
      <c r="F75" s="34">
        <f t="shared" si="26"/>
        <v>0</v>
      </c>
      <c r="G75" s="34">
        <f t="shared" si="26"/>
        <v>0</v>
      </c>
      <c r="H75" s="34">
        <f t="shared" si="26"/>
        <v>0</v>
      </c>
      <c r="I75" s="34">
        <f t="shared" si="26"/>
        <v>0</v>
      </c>
      <c r="J75" s="34">
        <f t="shared" si="26"/>
        <v>0</v>
      </c>
      <c r="K75" s="34">
        <f t="shared" si="26"/>
        <v>0</v>
      </c>
      <c r="L75" s="34">
        <f t="shared" si="26"/>
        <v>0</v>
      </c>
      <c r="M75" s="34">
        <f t="shared" si="26"/>
        <v>0</v>
      </c>
      <c r="N75" s="34">
        <f t="shared" si="26"/>
        <v>0</v>
      </c>
      <c r="O75" s="34">
        <f t="shared" si="26"/>
        <v>0</v>
      </c>
      <c r="P75" s="34">
        <f t="shared" ref="P75:Q75" si="27">SUM(P76:P82)</f>
        <v>0</v>
      </c>
      <c r="Q75" s="34">
        <f t="shared" si="27"/>
        <v>0</v>
      </c>
      <c r="R75" s="11"/>
    </row>
    <row r="76" spans="1:18" ht="30" x14ac:dyDescent="0.25">
      <c r="A76" s="26"/>
      <c r="B76" s="62" t="s">
        <v>71</v>
      </c>
      <c r="C76" s="19">
        <f>SUM(E76:Q76)</f>
        <v>0</v>
      </c>
      <c r="D76" s="19">
        <f>Estimate!C76</f>
        <v>150</v>
      </c>
      <c r="E76" s="3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7"/>
      <c r="R76" s="11"/>
    </row>
    <row r="77" spans="1:18" x14ac:dyDescent="0.25">
      <c r="A77" s="27"/>
      <c r="B77" s="62" t="s">
        <v>72</v>
      </c>
      <c r="C77" s="19">
        <f t="shared" ref="C77:C82" si="28">SUM(E77:Q77)</f>
        <v>0</v>
      </c>
      <c r="D77" s="19">
        <f>Estimate!C77</f>
        <v>70</v>
      </c>
      <c r="E77" s="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  <c r="R77" s="11"/>
    </row>
    <row r="78" spans="1:18" ht="30" x14ac:dyDescent="0.25">
      <c r="A78" s="29"/>
      <c r="B78" s="62" t="s">
        <v>73</v>
      </c>
      <c r="C78" s="19">
        <f t="shared" si="28"/>
        <v>0</v>
      </c>
      <c r="D78" s="19">
        <f>Estimate!C78</f>
        <v>120</v>
      </c>
      <c r="E78" s="7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1"/>
    </row>
    <row r="79" spans="1:18" x14ac:dyDescent="0.25">
      <c r="A79" s="29"/>
      <c r="B79" s="62" t="s">
        <v>74</v>
      </c>
      <c r="C79" s="19">
        <f t="shared" si="28"/>
        <v>0</v>
      </c>
      <c r="D79" s="19">
        <f>Estimate!C79</f>
        <v>100</v>
      </c>
      <c r="E79" s="7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1"/>
    </row>
    <row r="80" spans="1:18" x14ac:dyDescent="0.25">
      <c r="A80" s="26"/>
      <c r="B80" s="62" t="s">
        <v>75</v>
      </c>
      <c r="C80" s="19">
        <f t="shared" si="28"/>
        <v>0</v>
      </c>
      <c r="D80" s="19">
        <f>Estimate!C80</f>
        <v>120</v>
      </c>
      <c r="E80" s="7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1"/>
    </row>
    <row r="81" spans="1:18" x14ac:dyDescent="0.25">
      <c r="A81" s="27"/>
      <c r="B81" s="62" t="s">
        <v>76</v>
      </c>
      <c r="C81" s="19">
        <f t="shared" si="28"/>
        <v>0</v>
      </c>
      <c r="D81" s="19">
        <f>Estimate!C81</f>
        <v>100</v>
      </c>
      <c r="E81" s="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  <c r="R81" s="11"/>
    </row>
    <row r="82" spans="1:18" x14ac:dyDescent="0.25">
      <c r="A82" s="29"/>
      <c r="B82" s="62" t="s">
        <v>77</v>
      </c>
      <c r="C82" s="19">
        <f t="shared" si="28"/>
        <v>0</v>
      </c>
      <c r="D82" s="19">
        <f>Estimate!C82</f>
        <v>40</v>
      </c>
      <c r="E82" s="7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1"/>
    </row>
    <row r="83" spans="1:18" ht="15.75" thickBot="1" x14ac:dyDescent="0.3">
      <c r="A83" s="27"/>
      <c r="B83" s="62"/>
      <c r="C83" s="20"/>
      <c r="D83" s="20"/>
      <c r="E83" s="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74"/>
      <c r="R83" s="11"/>
    </row>
    <row r="84" spans="1:18" ht="16.5" thickBot="1" x14ac:dyDescent="0.3">
      <c r="A84" s="28"/>
      <c r="B84" s="64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7"/>
      <c r="R84" s="11"/>
    </row>
    <row r="85" spans="1:18" ht="16.5" thickBot="1" x14ac:dyDescent="0.3">
      <c r="A85" s="33">
        <v>10</v>
      </c>
      <c r="B85" s="67" t="s">
        <v>13</v>
      </c>
      <c r="C85" s="47">
        <f t="shared" ref="C85:Q85" si="29">SUM(C86:C89)</f>
        <v>0</v>
      </c>
      <c r="D85" s="47">
        <f t="shared" si="29"/>
        <v>150</v>
      </c>
      <c r="E85" s="34">
        <f t="shared" ref="E85:O85" si="30">SUM(E86:E89)</f>
        <v>0</v>
      </c>
      <c r="F85" s="34">
        <f t="shared" si="30"/>
        <v>0</v>
      </c>
      <c r="G85" s="34">
        <f t="shared" si="30"/>
        <v>0</v>
      </c>
      <c r="H85" s="34">
        <f t="shared" si="30"/>
        <v>0</v>
      </c>
      <c r="I85" s="34">
        <f t="shared" si="30"/>
        <v>0</v>
      </c>
      <c r="J85" s="34">
        <f t="shared" si="30"/>
        <v>0</v>
      </c>
      <c r="K85" s="34">
        <f t="shared" si="30"/>
        <v>0</v>
      </c>
      <c r="L85" s="34">
        <f t="shared" si="30"/>
        <v>0</v>
      </c>
      <c r="M85" s="34">
        <f t="shared" si="30"/>
        <v>0</v>
      </c>
      <c r="N85" s="34">
        <f t="shared" si="30"/>
        <v>0</v>
      </c>
      <c r="O85" s="34">
        <f t="shared" si="30"/>
        <v>0</v>
      </c>
      <c r="P85" s="34">
        <f t="shared" si="29"/>
        <v>0</v>
      </c>
      <c r="Q85" s="34">
        <f t="shared" si="29"/>
        <v>0</v>
      </c>
      <c r="R85" s="11"/>
    </row>
    <row r="86" spans="1:18" x14ac:dyDescent="0.25">
      <c r="A86" s="26"/>
      <c r="B86" s="62" t="s">
        <v>78</v>
      </c>
      <c r="C86" s="19">
        <f>SUM(E86:Q86)</f>
        <v>0</v>
      </c>
      <c r="D86" s="19">
        <f>Estimate!C86</f>
        <v>40</v>
      </c>
      <c r="E86" s="17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1"/>
    </row>
    <row r="87" spans="1:18" x14ac:dyDescent="0.25">
      <c r="A87" s="27"/>
      <c r="B87" s="62" t="s">
        <v>12</v>
      </c>
      <c r="C87" s="19">
        <f t="shared" ref="C87:C89" si="31">SUM(E87:Q87)</f>
        <v>0</v>
      </c>
      <c r="D87" s="19">
        <f>Estimate!C87</f>
        <v>40</v>
      </c>
      <c r="E87" s="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  <c r="R87" s="11"/>
    </row>
    <row r="88" spans="1:18" x14ac:dyDescent="0.25">
      <c r="A88" s="29"/>
      <c r="B88" s="62" t="s">
        <v>11</v>
      </c>
      <c r="C88" s="19">
        <f t="shared" si="31"/>
        <v>0</v>
      </c>
      <c r="D88" s="19">
        <f>Estimate!C88</f>
        <v>30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1"/>
    </row>
    <row r="89" spans="1:18" x14ac:dyDescent="0.25">
      <c r="A89" s="29"/>
      <c r="B89" s="62" t="s">
        <v>10</v>
      </c>
      <c r="C89" s="19">
        <f t="shared" si="31"/>
        <v>0</v>
      </c>
      <c r="D89" s="19">
        <f>Estimate!C89</f>
        <v>40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1"/>
    </row>
    <row r="90" spans="1:18" ht="15.75" thickBot="1" x14ac:dyDescent="0.3">
      <c r="A90" s="29"/>
      <c r="B90" s="62"/>
      <c r="C90" s="21"/>
      <c r="D90" s="21"/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1"/>
    </row>
    <row r="91" spans="1:18" ht="16.5" thickBot="1" x14ac:dyDescent="0.3">
      <c r="A91" s="28"/>
      <c r="B91" s="64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7"/>
      <c r="R91" s="11"/>
    </row>
    <row r="92" spans="1:18" ht="16.5" thickBot="1" x14ac:dyDescent="0.3">
      <c r="A92" s="37">
        <v>11</v>
      </c>
      <c r="B92" s="68" t="s">
        <v>9</v>
      </c>
      <c r="C92" s="47">
        <f>SUM(C93:C95)</f>
        <v>0</v>
      </c>
      <c r="D92" s="47">
        <f>SUM(D93:D95)</f>
        <v>250</v>
      </c>
      <c r="E92" s="38">
        <f t="shared" ref="E92:O92" si="32">SUM(E93:E95)</f>
        <v>0</v>
      </c>
      <c r="F92" s="38">
        <f t="shared" si="32"/>
        <v>0</v>
      </c>
      <c r="G92" s="38">
        <f t="shared" si="32"/>
        <v>0</v>
      </c>
      <c r="H92" s="38">
        <f t="shared" si="32"/>
        <v>0</v>
      </c>
      <c r="I92" s="38">
        <f t="shared" si="32"/>
        <v>0</v>
      </c>
      <c r="J92" s="38">
        <f t="shared" si="32"/>
        <v>0</v>
      </c>
      <c r="K92" s="38">
        <f t="shared" si="32"/>
        <v>0</v>
      </c>
      <c r="L92" s="38">
        <f t="shared" si="32"/>
        <v>0</v>
      </c>
      <c r="M92" s="38">
        <f t="shared" si="32"/>
        <v>0</v>
      </c>
      <c r="N92" s="38">
        <f t="shared" si="32"/>
        <v>0</v>
      </c>
      <c r="O92" s="38">
        <f t="shared" si="32"/>
        <v>0</v>
      </c>
      <c r="P92" s="38">
        <f t="shared" ref="P92:Q92" si="33">SUM(P93:P95)</f>
        <v>0</v>
      </c>
      <c r="Q92" s="38">
        <f t="shared" si="33"/>
        <v>0</v>
      </c>
      <c r="R92" s="11"/>
    </row>
    <row r="93" spans="1:18" x14ac:dyDescent="0.25">
      <c r="A93" s="26"/>
      <c r="B93" s="61" t="s">
        <v>8</v>
      </c>
      <c r="C93" s="19">
        <f>SUM(E93:Q93)</f>
        <v>0</v>
      </c>
      <c r="D93" s="19">
        <f>Estimate!C93</f>
        <v>20</v>
      </c>
      <c r="E93" s="17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</row>
    <row r="94" spans="1:18" x14ac:dyDescent="0.25">
      <c r="A94" s="27"/>
      <c r="B94" s="62" t="s">
        <v>6</v>
      </c>
      <c r="C94" s="19">
        <f t="shared" ref="C94:C95" si="34">SUM(E94:Q94)</f>
        <v>0</v>
      </c>
      <c r="D94" s="19">
        <f>Estimate!C94</f>
        <v>150</v>
      </c>
      <c r="E94" s="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1:18" x14ac:dyDescent="0.25">
      <c r="A95" s="27"/>
      <c r="B95" s="62" t="s">
        <v>5</v>
      </c>
      <c r="C95" s="19">
        <f t="shared" si="34"/>
        <v>0</v>
      </c>
      <c r="D95" s="19">
        <f>Estimate!C95</f>
        <v>80</v>
      </c>
      <c r="E95" s="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1:18" ht="16.5" thickBot="1" x14ac:dyDescent="0.3">
      <c r="A96" s="27"/>
      <c r="B96" s="63"/>
      <c r="C96" s="20"/>
      <c r="D96" s="20"/>
      <c r="E96" s="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ht="16.5" thickBot="1" x14ac:dyDescent="0.3">
      <c r="A97" s="28"/>
      <c r="B97" s="64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7"/>
    </row>
    <row r="98" spans="1:17" ht="16.5" thickBot="1" x14ac:dyDescent="0.3">
      <c r="A98" s="33">
        <v>12</v>
      </c>
      <c r="B98" s="67" t="s">
        <v>4</v>
      </c>
      <c r="C98" s="47">
        <f>SUM(C99)</f>
        <v>0</v>
      </c>
      <c r="D98" s="47">
        <f>SUM(D99)</f>
        <v>42</v>
      </c>
      <c r="E98" s="34">
        <f t="shared" ref="E98:Q98" si="35">SUM(E99)</f>
        <v>0</v>
      </c>
      <c r="F98" s="34">
        <f t="shared" si="35"/>
        <v>0</v>
      </c>
      <c r="G98" s="34">
        <f t="shared" si="35"/>
        <v>0</v>
      </c>
      <c r="H98" s="34">
        <f t="shared" si="35"/>
        <v>0</v>
      </c>
      <c r="I98" s="34">
        <f t="shared" si="35"/>
        <v>0</v>
      </c>
      <c r="J98" s="34">
        <f t="shared" si="35"/>
        <v>0</v>
      </c>
      <c r="K98" s="34">
        <f t="shared" si="35"/>
        <v>0</v>
      </c>
      <c r="L98" s="34">
        <f t="shared" si="35"/>
        <v>0</v>
      </c>
      <c r="M98" s="34">
        <f t="shared" si="35"/>
        <v>0</v>
      </c>
      <c r="N98" s="34">
        <f t="shared" si="35"/>
        <v>0</v>
      </c>
      <c r="O98" s="34">
        <f t="shared" si="35"/>
        <v>0</v>
      </c>
      <c r="P98" s="34">
        <f t="shared" si="35"/>
        <v>0</v>
      </c>
      <c r="Q98" s="34">
        <f t="shared" si="35"/>
        <v>0</v>
      </c>
    </row>
    <row r="99" spans="1:17" ht="30" x14ac:dyDescent="0.25">
      <c r="A99" s="26"/>
      <c r="B99" s="61" t="s">
        <v>3</v>
      </c>
      <c r="C99" s="19">
        <f>SUM(E99:Q99)</f>
        <v>0</v>
      </c>
      <c r="D99" s="19">
        <f>Estimate!C99</f>
        <v>42</v>
      </c>
      <c r="E99" s="17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5"/>
    </row>
    <row r="100" spans="1:17" ht="16.5" thickBot="1" x14ac:dyDescent="0.3">
      <c r="A100" s="27"/>
      <c r="B100" s="63"/>
      <c r="C100" s="20"/>
      <c r="D100" s="20"/>
      <c r="E100" s="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ht="16.5" thickBot="1" x14ac:dyDescent="0.3">
      <c r="A101" s="28"/>
      <c r="B101" s="64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7"/>
    </row>
    <row r="102" spans="1:17" ht="16.5" thickBot="1" x14ac:dyDescent="0.3">
      <c r="A102" s="33">
        <v>13</v>
      </c>
      <c r="B102" s="67" t="s">
        <v>2</v>
      </c>
      <c r="C102" s="47">
        <f>SUM(C103)</f>
        <v>0</v>
      </c>
      <c r="D102" s="47">
        <f>SUM(D103)</f>
        <v>360</v>
      </c>
      <c r="E102" s="36">
        <f>SUM(E103)</f>
        <v>0</v>
      </c>
      <c r="F102" s="36">
        <f t="shared" ref="F102:Q102" si="36">SUM(F103)</f>
        <v>0</v>
      </c>
      <c r="G102" s="36">
        <f t="shared" si="36"/>
        <v>0</v>
      </c>
      <c r="H102" s="36">
        <f t="shared" si="36"/>
        <v>0</v>
      </c>
      <c r="I102" s="36">
        <f t="shared" si="36"/>
        <v>0</v>
      </c>
      <c r="J102" s="36">
        <f t="shared" si="36"/>
        <v>0</v>
      </c>
      <c r="K102" s="36">
        <f t="shared" si="36"/>
        <v>0</v>
      </c>
      <c r="L102" s="36">
        <f t="shared" si="36"/>
        <v>0</v>
      </c>
      <c r="M102" s="36">
        <f t="shared" si="36"/>
        <v>0</v>
      </c>
      <c r="N102" s="36">
        <f t="shared" si="36"/>
        <v>0</v>
      </c>
      <c r="O102" s="36">
        <f t="shared" si="36"/>
        <v>0</v>
      </c>
      <c r="P102" s="36">
        <f t="shared" si="36"/>
        <v>0</v>
      </c>
      <c r="Q102" s="36">
        <f t="shared" si="36"/>
        <v>0</v>
      </c>
    </row>
    <row r="103" spans="1:17" ht="15.75" thickBot="1" x14ac:dyDescent="0.3">
      <c r="A103" s="30"/>
      <c r="B103" s="65" t="s">
        <v>1</v>
      </c>
      <c r="C103" s="23">
        <f>SUM(E103:Q103)</f>
        <v>0</v>
      </c>
      <c r="D103" s="23">
        <f>Estimate!C103</f>
        <v>360</v>
      </c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5"/>
    </row>
    <row r="104" spans="1:17" ht="15.75" thickBot="1" x14ac:dyDescent="0.3">
      <c r="C104" s="60"/>
      <c r="D104" s="60"/>
    </row>
    <row r="105" spans="1:17" ht="15.75" thickBot="1" x14ac:dyDescent="0.3">
      <c r="B105" s="3" t="s">
        <v>60</v>
      </c>
      <c r="C105" s="47">
        <f t="shared" ref="C105:Q105" si="37">C102+C98+C92+C85+C75+C64+C58+C51+C41+C34+C27+C16+C6</f>
        <v>64.5</v>
      </c>
      <c r="D105" s="47">
        <f>D102+D98+D92+D85+D75+D64+D58+D51+D41+D34+D27+D16+D6</f>
        <v>4237</v>
      </c>
      <c r="E105" s="48">
        <f>E102+E98+E92+E85+E75+E64+E58+E51+E41+E34+E27+E16+E6</f>
        <v>64.5</v>
      </c>
      <c r="F105" s="48">
        <f t="shared" si="37"/>
        <v>0</v>
      </c>
      <c r="G105" s="48">
        <f t="shared" si="37"/>
        <v>0</v>
      </c>
      <c r="H105" s="48">
        <f t="shared" si="37"/>
        <v>0</v>
      </c>
      <c r="I105" s="48">
        <f t="shared" si="37"/>
        <v>0</v>
      </c>
      <c r="J105" s="48">
        <f t="shared" si="37"/>
        <v>0</v>
      </c>
      <c r="K105" s="48">
        <f t="shared" si="37"/>
        <v>0</v>
      </c>
      <c r="L105" s="48">
        <f t="shared" si="37"/>
        <v>0</v>
      </c>
      <c r="M105" s="48">
        <f t="shared" si="37"/>
        <v>0</v>
      </c>
      <c r="N105" s="48">
        <f t="shared" si="37"/>
        <v>0</v>
      </c>
      <c r="O105" s="48">
        <f t="shared" si="37"/>
        <v>0</v>
      </c>
      <c r="P105" s="48">
        <f t="shared" si="37"/>
        <v>0</v>
      </c>
      <c r="Q105" s="49">
        <f t="shared" si="37"/>
        <v>0</v>
      </c>
    </row>
    <row r="106" spans="1:17" ht="15.75" thickBot="1" x14ac:dyDescent="0.3">
      <c r="B106" s="4" t="s">
        <v>84</v>
      </c>
      <c r="C106" s="84">
        <v>165</v>
      </c>
      <c r="D106" s="83">
        <f>Estimate!C106</f>
        <v>110.575</v>
      </c>
      <c r="E106" s="80">
        <f>$C$106</f>
        <v>165</v>
      </c>
      <c r="F106" s="80">
        <f t="shared" ref="F106:Q106" si="38">$C$106</f>
        <v>165</v>
      </c>
      <c r="G106" s="80">
        <f t="shared" si="38"/>
        <v>165</v>
      </c>
      <c r="H106" s="80">
        <f t="shared" si="38"/>
        <v>165</v>
      </c>
      <c r="I106" s="80">
        <f t="shared" si="38"/>
        <v>165</v>
      </c>
      <c r="J106" s="80">
        <f t="shared" si="38"/>
        <v>165</v>
      </c>
      <c r="K106" s="80">
        <f t="shared" si="38"/>
        <v>165</v>
      </c>
      <c r="L106" s="80">
        <f t="shared" si="38"/>
        <v>165</v>
      </c>
      <c r="M106" s="80">
        <f t="shared" si="38"/>
        <v>165</v>
      </c>
      <c r="N106" s="80">
        <f t="shared" si="38"/>
        <v>165</v>
      </c>
      <c r="O106" s="80">
        <f t="shared" si="38"/>
        <v>165</v>
      </c>
      <c r="P106" s="80">
        <f t="shared" si="38"/>
        <v>165</v>
      </c>
      <c r="Q106" s="80">
        <f t="shared" si="38"/>
        <v>165</v>
      </c>
    </row>
    <row r="107" spans="1:17" ht="15.75" thickBot="1" x14ac:dyDescent="0.3">
      <c r="B107" s="6" t="s">
        <v>62</v>
      </c>
      <c r="C107" s="47">
        <f>C105*C106</f>
        <v>10642.5</v>
      </c>
      <c r="D107" s="58">
        <f>D105*D106</f>
        <v>468506.27500000002</v>
      </c>
      <c r="E107" s="86">
        <f t="shared" ref="E107:Q107" si="39">E105*E106</f>
        <v>10642.5</v>
      </c>
      <c r="F107" s="56">
        <f t="shared" si="39"/>
        <v>0</v>
      </c>
      <c r="G107" s="56">
        <f t="shared" si="39"/>
        <v>0</v>
      </c>
      <c r="H107" s="56">
        <f t="shared" si="39"/>
        <v>0</v>
      </c>
      <c r="I107" s="56">
        <f t="shared" si="39"/>
        <v>0</v>
      </c>
      <c r="J107" s="56">
        <f t="shared" si="39"/>
        <v>0</v>
      </c>
      <c r="K107" s="56">
        <f t="shared" si="39"/>
        <v>0</v>
      </c>
      <c r="L107" s="56">
        <f t="shared" si="39"/>
        <v>0</v>
      </c>
      <c r="M107" s="56">
        <f t="shared" si="39"/>
        <v>0</v>
      </c>
      <c r="N107" s="56">
        <f t="shared" si="39"/>
        <v>0</v>
      </c>
      <c r="O107" s="56">
        <f t="shared" si="39"/>
        <v>0</v>
      </c>
      <c r="P107" s="56">
        <f t="shared" si="39"/>
        <v>0</v>
      </c>
      <c r="Q107" s="56">
        <f t="shared" si="39"/>
        <v>0</v>
      </c>
    </row>
    <row r="108" spans="1:17" x14ac:dyDescent="0.25">
      <c r="C108" s="60"/>
      <c r="D108" s="60"/>
    </row>
    <row r="113" spans="3:4" x14ac:dyDescent="0.25">
      <c r="C113" s="59"/>
      <c r="D113" s="59"/>
    </row>
  </sheetData>
  <mergeCells count="18">
    <mergeCell ref="A2:A4"/>
    <mergeCell ref="B2:B4"/>
    <mergeCell ref="C2:C4"/>
    <mergeCell ref="E2:E4"/>
    <mergeCell ref="F2:F4"/>
    <mergeCell ref="D2:D4"/>
    <mergeCell ref="M2:M4"/>
    <mergeCell ref="N2:N4"/>
    <mergeCell ref="O2:O4"/>
    <mergeCell ref="P2:P4"/>
    <mergeCell ref="E1:Q1"/>
    <mergeCell ref="G2:G4"/>
    <mergeCell ref="H2:H4"/>
    <mergeCell ref="I2:I4"/>
    <mergeCell ref="J2:J4"/>
    <mergeCell ref="Q2:Q4"/>
    <mergeCell ref="K2:K4"/>
    <mergeCell ref="L2:L4"/>
  </mergeCells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Estimate</vt:lpstr>
      <vt:lpstr>Total_Actual</vt:lpstr>
      <vt:lpstr>GUTC</vt:lpstr>
      <vt:lpstr>STER</vt:lpstr>
      <vt:lpstr>LANS</vt:lpstr>
      <vt:lpstr>VISC</vt:lpstr>
      <vt:lpstr>KALA</vt:lpstr>
      <vt:lpstr>GRAU</vt:lpstr>
      <vt:lpstr>GEHM</vt:lpstr>
      <vt:lpstr>DITF</vt:lpstr>
      <vt:lpstr>NIEE</vt:lpstr>
      <vt:lpstr>DITF!Print_Area</vt:lpstr>
      <vt:lpstr>Estimate!Print_Area</vt:lpstr>
      <vt:lpstr>GEHM!Print_Area</vt:lpstr>
      <vt:lpstr>GRAU!Print_Area</vt:lpstr>
      <vt:lpstr>GUTC!Print_Area</vt:lpstr>
      <vt:lpstr>KALA!Print_Area</vt:lpstr>
      <vt:lpstr>LANS!Print_Area</vt:lpstr>
      <vt:lpstr>NIEE!Print_Area</vt:lpstr>
      <vt:lpstr>STER!Print_Area</vt:lpstr>
      <vt:lpstr>Total_Actual!Print_Area</vt:lpstr>
      <vt:lpstr>VISC!Print_Area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Gehrig Marcel</cp:lastModifiedBy>
  <cp:lastPrinted>2016-12-06T09:57:08Z</cp:lastPrinted>
  <dcterms:created xsi:type="dcterms:W3CDTF">2015-08-13T10:59:19Z</dcterms:created>
  <dcterms:modified xsi:type="dcterms:W3CDTF">2016-12-22T11:34:42Z</dcterms:modified>
</cp:coreProperties>
</file>