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marcello_galimberti/Documents/Python Scripts/RCCP/"/>
    </mc:Choice>
  </mc:AlternateContent>
  <xr:revisionPtr revIDLastSave="0" documentId="13_ncr:1_{DF6873CD-11B8-5D44-8C0C-172356D26B65}" xr6:coauthVersionLast="47" xr6:coauthVersionMax="47" xr10:uidLastSave="{00000000-0000-0000-0000-000000000000}"/>
  <bookViews>
    <workbookView xWindow="0" yWindow="760" windowWidth="34560" windowHeight="21580" activeTab="1" xr2:uid="{DB2F7016-E991-4B55-90FE-F37B83A93227}"/>
  </bookViews>
  <sheets>
    <sheet name="Foglio1" sheetId="7" r:id="rId1"/>
    <sheet name="DB_Risorse Mensile" sheetId="5" r:id="rId2"/>
    <sheet name="Calendario" sheetId="6" r:id="rId3"/>
    <sheet name="DB_Risorse" sheetId="1" state="hidden" r:id="rId4"/>
    <sheet name="DB_Famiglia&amp;Risorsa" sheetId="2" state="hidden" r:id="rId5"/>
    <sheet name="DB_turni" sheetId="3" r:id="rId6"/>
  </sheets>
  <definedNames>
    <definedName name="_xlnm._FilterDatabase" localSheetId="1" hidden="1">'DB_Risorse Mensile'!$A$1:$J$745</definedName>
  </definedNames>
  <calcPr calcId="191029"/>
  <pivotCaches>
    <pivotCache cacheId="3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5" l="1"/>
  <c r="J29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J125" i="5"/>
  <c r="J187" i="5" s="1"/>
  <c r="J249" i="5" s="1"/>
  <c r="J311" i="5" s="1"/>
  <c r="J373" i="5" s="1"/>
  <c r="J435" i="5" s="1"/>
  <c r="J497" i="5" s="1"/>
  <c r="J559" i="5" s="1"/>
  <c r="J621" i="5" s="1"/>
  <c r="J683" i="5" s="1"/>
  <c r="J745" i="5" s="1"/>
  <c r="I125" i="5"/>
  <c r="I187" i="5" s="1"/>
  <c r="I249" i="5" s="1"/>
  <c r="I311" i="5" s="1"/>
  <c r="I373" i="5" s="1"/>
  <c r="I435" i="5" s="1"/>
  <c r="I497" i="5" s="1"/>
  <c r="I559" i="5" s="1"/>
  <c r="I621" i="5" s="1"/>
  <c r="I683" i="5" s="1"/>
  <c r="I745" i="5" s="1"/>
  <c r="H125" i="5"/>
  <c r="H187" i="5" s="1"/>
  <c r="H249" i="5" s="1"/>
  <c r="H311" i="5" s="1"/>
  <c r="H373" i="5" s="1"/>
  <c r="H435" i="5" s="1"/>
  <c r="H497" i="5" s="1"/>
  <c r="H559" i="5" s="1"/>
  <c r="H621" i="5" s="1"/>
  <c r="H683" i="5" s="1"/>
  <c r="H745" i="5" s="1"/>
  <c r="G125" i="5"/>
  <c r="G187" i="5" s="1"/>
  <c r="G249" i="5" s="1"/>
  <c r="G311" i="5" s="1"/>
  <c r="G373" i="5" s="1"/>
  <c r="G435" i="5" s="1"/>
  <c r="G497" i="5" s="1"/>
  <c r="G559" i="5" s="1"/>
  <c r="G621" i="5" s="1"/>
  <c r="G683" i="5" s="1"/>
  <c r="G745" i="5" s="1"/>
  <c r="F125" i="5"/>
  <c r="F187" i="5" s="1"/>
  <c r="F249" i="5" s="1"/>
  <c r="F311" i="5" s="1"/>
  <c r="F373" i="5" s="1"/>
  <c r="F435" i="5" s="1"/>
  <c r="F497" i="5" s="1"/>
  <c r="F559" i="5" s="1"/>
  <c r="F621" i="5" s="1"/>
  <c r="F683" i="5" s="1"/>
  <c r="F745" i="5" s="1"/>
  <c r="E125" i="5"/>
  <c r="E187" i="5" s="1"/>
  <c r="E249" i="5" s="1"/>
  <c r="E311" i="5" s="1"/>
  <c r="E373" i="5" s="1"/>
  <c r="E435" i="5" s="1"/>
  <c r="E497" i="5" s="1"/>
  <c r="E559" i="5" s="1"/>
  <c r="E621" i="5" s="1"/>
  <c r="E683" i="5" s="1"/>
  <c r="E745" i="5" s="1"/>
  <c r="D125" i="5"/>
  <c r="D187" i="5" s="1"/>
  <c r="D249" i="5" s="1"/>
  <c r="D311" i="5" s="1"/>
  <c r="D373" i="5" s="1"/>
  <c r="D435" i="5" s="1"/>
  <c r="D497" i="5" s="1"/>
  <c r="D559" i="5" s="1"/>
  <c r="D621" i="5" s="1"/>
  <c r="D683" i="5" s="1"/>
  <c r="D745" i="5" s="1"/>
  <c r="C125" i="5"/>
  <c r="C187" i="5" s="1"/>
  <c r="C249" i="5" s="1"/>
  <c r="C311" i="5" s="1"/>
  <c r="C373" i="5" s="1"/>
  <c r="C435" i="5" s="1"/>
  <c r="C497" i="5" s="1"/>
  <c r="C559" i="5" s="1"/>
  <c r="C621" i="5" s="1"/>
  <c r="C683" i="5" s="1"/>
  <c r="C745" i="5" s="1"/>
  <c r="J124" i="5"/>
  <c r="J186" i="5" s="1"/>
  <c r="J248" i="5" s="1"/>
  <c r="J310" i="5" s="1"/>
  <c r="J372" i="5" s="1"/>
  <c r="J434" i="5" s="1"/>
  <c r="J496" i="5" s="1"/>
  <c r="J558" i="5" s="1"/>
  <c r="J620" i="5" s="1"/>
  <c r="J682" i="5" s="1"/>
  <c r="J744" i="5" s="1"/>
  <c r="I124" i="5"/>
  <c r="I186" i="5" s="1"/>
  <c r="I248" i="5" s="1"/>
  <c r="I310" i="5" s="1"/>
  <c r="I372" i="5" s="1"/>
  <c r="I434" i="5" s="1"/>
  <c r="I496" i="5" s="1"/>
  <c r="I558" i="5" s="1"/>
  <c r="I620" i="5" s="1"/>
  <c r="I682" i="5" s="1"/>
  <c r="I744" i="5" s="1"/>
  <c r="H124" i="5"/>
  <c r="H186" i="5" s="1"/>
  <c r="H248" i="5" s="1"/>
  <c r="H310" i="5" s="1"/>
  <c r="H372" i="5" s="1"/>
  <c r="H434" i="5" s="1"/>
  <c r="H496" i="5" s="1"/>
  <c r="H558" i="5" s="1"/>
  <c r="H620" i="5" s="1"/>
  <c r="H682" i="5" s="1"/>
  <c r="H744" i="5" s="1"/>
  <c r="G124" i="5"/>
  <c r="G186" i="5" s="1"/>
  <c r="G248" i="5" s="1"/>
  <c r="G310" i="5" s="1"/>
  <c r="G372" i="5" s="1"/>
  <c r="G434" i="5" s="1"/>
  <c r="G496" i="5" s="1"/>
  <c r="G558" i="5" s="1"/>
  <c r="G620" i="5" s="1"/>
  <c r="G682" i="5" s="1"/>
  <c r="G744" i="5" s="1"/>
  <c r="F124" i="5"/>
  <c r="F186" i="5" s="1"/>
  <c r="F248" i="5" s="1"/>
  <c r="F310" i="5" s="1"/>
  <c r="F372" i="5" s="1"/>
  <c r="F434" i="5" s="1"/>
  <c r="F496" i="5" s="1"/>
  <c r="F558" i="5" s="1"/>
  <c r="F620" i="5" s="1"/>
  <c r="F682" i="5" s="1"/>
  <c r="F744" i="5" s="1"/>
  <c r="E124" i="5"/>
  <c r="E186" i="5" s="1"/>
  <c r="E248" i="5" s="1"/>
  <c r="E310" i="5" s="1"/>
  <c r="E372" i="5" s="1"/>
  <c r="E434" i="5" s="1"/>
  <c r="E496" i="5" s="1"/>
  <c r="E558" i="5" s="1"/>
  <c r="E620" i="5" s="1"/>
  <c r="E682" i="5" s="1"/>
  <c r="E744" i="5" s="1"/>
  <c r="D124" i="5"/>
  <c r="D186" i="5" s="1"/>
  <c r="D248" i="5" s="1"/>
  <c r="D310" i="5" s="1"/>
  <c r="D372" i="5" s="1"/>
  <c r="D434" i="5" s="1"/>
  <c r="D496" i="5" s="1"/>
  <c r="D558" i="5" s="1"/>
  <c r="D620" i="5" s="1"/>
  <c r="D682" i="5" s="1"/>
  <c r="D744" i="5" s="1"/>
  <c r="C124" i="5"/>
  <c r="C186" i="5" s="1"/>
  <c r="C248" i="5" s="1"/>
  <c r="C310" i="5" s="1"/>
  <c r="C372" i="5" s="1"/>
  <c r="C434" i="5" s="1"/>
  <c r="C496" i="5" s="1"/>
  <c r="C558" i="5" s="1"/>
  <c r="C620" i="5" s="1"/>
  <c r="C682" i="5" s="1"/>
  <c r="C744" i="5" s="1"/>
  <c r="J123" i="5"/>
  <c r="J185" i="5" s="1"/>
  <c r="J247" i="5" s="1"/>
  <c r="J309" i="5" s="1"/>
  <c r="J371" i="5" s="1"/>
  <c r="J433" i="5" s="1"/>
  <c r="J495" i="5" s="1"/>
  <c r="J557" i="5" s="1"/>
  <c r="J619" i="5" s="1"/>
  <c r="J681" i="5" s="1"/>
  <c r="J743" i="5" s="1"/>
  <c r="I123" i="5"/>
  <c r="I185" i="5" s="1"/>
  <c r="I247" i="5" s="1"/>
  <c r="I309" i="5" s="1"/>
  <c r="I371" i="5" s="1"/>
  <c r="I433" i="5" s="1"/>
  <c r="I495" i="5" s="1"/>
  <c r="I557" i="5" s="1"/>
  <c r="I619" i="5" s="1"/>
  <c r="I681" i="5" s="1"/>
  <c r="I743" i="5" s="1"/>
  <c r="G123" i="5"/>
  <c r="G185" i="5" s="1"/>
  <c r="G247" i="5" s="1"/>
  <c r="G309" i="5" s="1"/>
  <c r="G371" i="5" s="1"/>
  <c r="G433" i="5" s="1"/>
  <c r="G495" i="5" s="1"/>
  <c r="G557" i="5" s="1"/>
  <c r="G619" i="5" s="1"/>
  <c r="G681" i="5" s="1"/>
  <c r="G743" i="5" s="1"/>
  <c r="F123" i="5"/>
  <c r="F185" i="5" s="1"/>
  <c r="F247" i="5" s="1"/>
  <c r="F309" i="5" s="1"/>
  <c r="F371" i="5" s="1"/>
  <c r="F433" i="5" s="1"/>
  <c r="F495" i="5" s="1"/>
  <c r="F557" i="5" s="1"/>
  <c r="F619" i="5" s="1"/>
  <c r="F681" i="5" s="1"/>
  <c r="F743" i="5" s="1"/>
  <c r="E123" i="5"/>
  <c r="E185" i="5" s="1"/>
  <c r="E247" i="5" s="1"/>
  <c r="E309" i="5" s="1"/>
  <c r="E371" i="5" s="1"/>
  <c r="E433" i="5" s="1"/>
  <c r="E495" i="5" s="1"/>
  <c r="E557" i="5" s="1"/>
  <c r="E619" i="5" s="1"/>
  <c r="E681" i="5" s="1"/>
  <c r="E743" i="5" s="1"/>
  <c r="D123" i="5"/>
  <c r="D185" i="5" s="1"/>
  <c r="D247" i="5" s="1"/>
  <c r="D309" i="5" s="1"/>
  <c r="D371" i="5" s="1"/>
  <c r="D433" i="5" s="1"/>
  <c r="D495" i="5" s="1"/>
  <c r="D557" i="5" s="1"/>
  <c r="D619" i="5" s="1"/>
  <c r="D681" i="5" s="1"/>
  <c r="D743" i="5" s="1"/>
  <c r="C123" i="5"/>
  <c r="C185" i="5" s="1"/>
  <c r="C247" i="5" s="1"/>
  <c r="C309" i="5" s="1"/>
  <c r="C371" i="5" s="1"/>
  <c r="C433" i="5" s="1"/>
  <c r="C495" i="5" s="1"/>
  <c r="C557" i="5" s="1"/>
  <c r="C619" i="5" s="1"/>
  <c r="C681" i="5" s="1"/>
  <c r="C743" i="5" s="1"/>
  <c r="J122" i="5"/>
  <c r="J184" i="5" s="1"/>
  <c r="J246" i="5" s="1"/>
  <c r="J308" i="5" s="1"/>
  <c r="J370" i="5" s="1"/>
  <c r="J432" i="5" s="1"/>
  <c r="J494" i="5" s="1"/>
  <c r="J556" i="5" s="1"/>
  <c r="J618" i="5" s="1"/>
  <c r="J680" i="5" s="1"/>
  <c r="J742" i="5" s="1"/>
  <c r="I122" i="5"/>
  <c r="I184" i="5" s="1"/>
  <c r="I246" i="5" s="1"/>
  <c r="I308" i="5" s="1"/>
  <c r="I370" i="5" s="1"/>
  <c r="I432" i="5" s="1"/>
  <c r="I494" i="5" s="1"/>
  <c r="I556" i="5" s="1"/>
  <c r="I618" i="5" s="1"/>
  <c r="I680" i="5" s="1"/>
  <c r="I742" i="5" s="1"/>
  <c r="H122" i="5"/>
  <c r="H184" i="5" s="1"/>
  <c r="H246" i="5" s="1"/>
  <c r="H308" i="5" s="1"/>
  <c r="H370" i="5" s="1"/>
  <c r="H432" i="5" s="1"/>
  <c r="H494" i="5" s="1"/>
  <c r="H556" i="5" s="1"/>
  <c r="H618" i="5" s="1"/>
  <c r="H680" i="5" s="1"/>
  <c r="H742" i="5" s="1"/>
  <c r="G122" i="5"/>
  <c r="G184" i="5" s="1"/>
  <c r="G246" i="5" s="1"/>
  <c r="G308" i="5" s="1"/>
  <c r="G370" i="5" s="1"/>
  <c r="G432" i="5" s="1"/>
  <c r="G494" i="5" s="1"/>
  <c r="G556" i="5" s="1"/>
  <c r="G618" i="5" s="1"/>
  <c r="G680" i="5" s="1"/>
  <c r="G742" i="5" s="1"/>
  <c r="F122" i="5"/>
  <c r="F184" i="5" s="1"/>
  <c r="F246" i="5" s="1"/>
  <c r="F308" i="5" s="1"/>
  <c r="F370" i="5" s="1"/>
  <c r="F432" i="5" s="1"/>
  <c r="F494" i="5" s="1"/>
  <c r="F556" i="5" s="1"/>
  <c r="F618" i="5" s="1"/>
  <c r="F680" i="5" s="1"/>
  <c r="F742" i="5" s="1"/>
  <c r="E122" i="5"/>
  <c r="E184" i="5" s="1"/>
  <c r="E246" i="5" s="1"/>
  <c r="E308" i="5" s="1"/>
  <c r="E370" i="5" s="1"/>
  <c r="E432" i="5" s="1"/>
  <c r="E494" i="5" s="1"/>
  <c r="E556" i="5" s="1"/>
  <c r="E618" i="5" s="1"/>
  <c r="E680" i="5" s="1"/>
  <c r="E742" i="5" s="1"/>
  <c r="D122" i="5"/>
  <c r="D184" i="5" s="1"/>
  <c r="D246" i="5" s="1"/>
  <c r="D308" i="5" s="1"/>
  <c r="D370" i="5" s="1"/>
  <c r="D432" i="5" s="1"/>
  <c r="D494" i="5" s="1"/>
  <c r="D556" i="5" s="1"/>
  <c r="D618" i="5" s="1"/>
  <c r="D680" i="5" s="1"/>
  <c r="D742" i="5" s="1"/>
  <c r="C122" i="5"/>
  <c r="C184" i="5" s="1"/>
  <c r="C246" i="5" s="1"/>
  <c r="C308" i="5" s="1"/>
  <c r="C370" i="5" s="1"/>
  <c r="C432" i="5" s="1"/>
  <c r="C494" i="5" s="1"/>
  <c r="C556" i="5" s="1"/>
  <c r="C618" i="5" s="1"/>
  <c r="C680" i="5" s="1"/>
  <c r="C742" i="5" s="1"/>
  <c r="J121" i="5"/>
  <c r="J183" i="5" s="1"/>
  <c r="J245" i="5" s="1"/>
  <c r="J307" i="5" s="1"/>
  <c r="J369" i="5" s="1"/>
  <c r="J431" i="5" s="1"/>
  <c r="J493" i="5" s="1"/>
  <c r="J555" i="5" s="1"/>
  <c r="J617" i="5" s="1"/>
  <c r="J679" i="5" s="1"/>
  <c r="J741" i="5" s="1"/>
  <c r="I121" i="5"/>
  <c r="I183" i="5" s="1"/>
  <c r="I245" i="5" s="1"/>
  <c r="I307" i="5" s="1"/>
  <c r="I369" i="5" s="1"/>
  <c r="I431" i="5" s="1"/>
  <c r="I493" i="5" s="1"/>
  <c r="I555" i="5" s="1"/>
  <c r="I617" i="5" s="1"/>
  <c r="I679" i="5" s="1"/>
  <c r="I741" i="5" s="1"/>
  <c r="G121" i="5"/>
  <c r="G183" i="5" s="1"/>
  <c r="G245" i="5" s="1"/>
  <c r="G307" i="5" s="1"/>
  <c r="G369" i="5" s="1"/>
  <c r="G431" i="5" s="1"/>
  <c r="G493" i="5" s="1"/>
  <c r="G555" i="5" s="1"/>
  <c r="G617" i="5" s="1"/>
  <c r="G679" i="5" s="1"/>
  <c r="G741" i="5" s="1"/>
  <c r="F121" i="5"/>
  <c r="F183" i="5" s="1"/>
  <c r="F245" i="5" s="1"/>
  <c r="F307" i="5" s="1"/>
  <c r="F369" i="5" s="1"/>
  <c r="F431" i="5" s="1"/>
  <c r="F493" i="5" s="1"/>
  <c r="F555" i="5" s="1"/>
  <c r="F617" i="5" s="1"/>
  <c r="F679" i="5" s="1"/>
  <c r="F741" i="5" s="1"/>
  <c r="E121" i="5"/>
  <c r="E183" i="5" s="1"/>
  <c r="E245" i="5" s="1"/>
  <c r="E307" i="5" s="1"/>
  <c r="E369" i="5" s="1"/>
  <c r="E431" i="5" s="1"/>
  <c r="E493" i="5" s="1"/>
  <c r="E555" i="5" s="1"/>
  <c r="E617" i="5" s="1"/>
  <c r="E679" i="5" s="1"/>
  <c r="E741" i="5" s="1"/>
  <c r="D121" i="5"/>
  <c r="D183" i="5" s="1"/>
  <c r="D245" i="5" s="1"/>
  <c r="D307" i="5" s="1"/>
  <c r="D369" i="5" s="1"/>
  <c r="D431" i="5" s="1"/>
  <c r="D493" i="5" s="1"/>
  <c r="D555" i="5" s="1"/>
  <c r="D617" i="5" s="1"/>
  <c r="D679" i="5" s="1"/>
  <c r="D741" i="5" s="1"/>
  <c r="C121" i="5"/>
  <c r="C183" i="5" s="1"/>
  <c r="C245" i="5" s="1"/>
  <c r="C307" i="5" s="1"/>
  <c r="C369" i="5" s="1"/>
  <c r="C431" i="5" s="1"/>
  <c r="C493" i="5" s="1"/>
  <c r="C555" i="5" s="1"/>
  <c r="C617" i="5" s="1"/>
  <c r="C679" i="5" s="1"/>
  <c r="C741" i="5" s="1"/>
  <c r="J120" i="5"/>
  <c r="J182" i="5" s="1"/>
  <c r="J244" i="5" s="1"/>
  <c r="J306" i="5" s="1"/>
  <c r="J368" i="5" s="1"/>
  <c r="J430" i="5" s="1"/>
  <c r="J492" i="5" s="1"/>
  <c r="J554" i="5" s="1"/>
  <c r="J616" i="5" s="1"/>
  <c r="J678" i="5" s="1"/>
  <c r="J740" i="5" s="1"/>
  <c r="I120" i="5"/>
  <c r="I182" i="5" s="1"/>
  <c r="I244" i="5" s="1"/>
  <c r="I306" i="5" s="1"/>
  <c r="I368" i="5" s="1"/>
  <c r="I430" i="5" s="1"/>
  <c r="I492" i="5" s="1"/>
  <c r="I554" i="5" s="1"/>
  <c r="I616" i="5" s="1"/>
  <c r="I678" i="5" s="1"/>
  <c r="I740" i="5" s="1"/>
  <c r="H120" i="5"/>
  <c r="H182" i="5" s="1"/>
  <c r="H244" i="5" s="1"/>
  <c r="H306" i="5" s="1"/>
  <c r="H368" i="5" s="1"/>
  <c r="H430" i="5" s="1"/>
  <c r="H492" i="5" s="1"/>
  <c r="H554" i="5" s="1"/>
  <c r="H616" i="5" s="1"/>
  <c r="H678" i="5" s="1"/>
  <c r="H740" i="5" s="1"/>
  <c r="G120" i="5"/>
  <c r="G182" i="5" s="1"/>
  <c r="G244" i="5" s="1"/>
  <c r="G306" i="5" s="1"/>
  <c r="G368" i="5" s="1"/>
  <c r="G430" i="5" s="1"/>
  <c r="G492" i="5" s="1"/>
  <c r="G554" i="5" s="1"/>
  <c r="G616" i="5" s="1"/>
  <c r="G678" i="5" s="1"/>
  <c r="G740" i="5" s="1"/>
  <c r="F120" i="5"/>
  <c r="F182" i="5" s="1"/>
  <c r="F244" i="5" s="1"/>
  <c r="F306" i="5" s="1"/>
  <c r="F368" i="5" s="1"/>
  <c r="F430" i="5" s="1"/>
  <c r="F492" i="5" s="1"/>
  <c r="F554" i="5" s="1"/>
  <c r="F616" i="5" s="1"/>
  <c r="F678" i="5" s="1"/>
  <c r="F740" i="5" s="1"/>
  <c r="E120" i="5"/>
  <c r="E182" i="5" s="1"/>
  <c r="E244" i="5" s="1"/>
  <c r="E306" i="5" s="1"/>
  <c r="E368" i="5" s="1"/>
  <c r="E430" i="5" s="1"/>
  <c r="E492" i="5" s="1"/>
  <c r="E554" i="5" s="1"/>
  <c r="E616" i="5" s="1"/>
  <c r="E678" i="5" s="1"/>
  <c r="E740" i="5" s="1"/>
  <c r="D120" i="5"/>
  <c r="D182" i="5" s="1"/>
  <c r="D244" i="5" s="1"/>
  <c r="D306" i="5" s="1"/>
  <c r="D368" i="5" s="1"/>
  <c r="D430" i="5" s="1"/>
  <c r="D492" i="5" s="1"/>
  <c r="D554" i="5" s="1"/>
  <c r="D616" i="5" s="1"/>
  <c r="D678" i="5" s="1"/>
  <c r="D740" i="5" s="1"/>
  <c r="C120" i="5"/>
  <c r="C182" i="5" s="1"/>
  <c r="C244" i="5" s="1"/>
  <c r="C306" i="5" s="1"/>
  <c r="C368" i="5" s="1"/>
  <c r="C430" i="5" s="1"/>
  <c r="C492" i="5" s="1"/>
  <c r="C554" i="5" s="1"/>
  <c r="C616" i="5" s="1"/>
  <c r="C678" i="5" s="1"/>
  <c r="C740" i="5" s="1"/>
  <c r="J119" i="5"/>
  <c r="J181" i="5" s="1"/>
  <c r="J243" i="5" s="1"/>
  <c r="J305" i="5" s="1"/>
  <c r="J367" i="5" s="1"/>
  <c r="J429" i="5" s="1"/>
  <c r="J491" i="5" s="1"/>
  <c r="J553" i="5" s="1"/>
  <c r="J615" i="5" s="1"/>
  <c r="J677" i="5" s="1"/>
  <c r="J739" i="5" s="1"/>
  <c r="I119" i="5"/>
  <c r="I181" i="5" s="1"/>
  <c r="I243" i="5" s="1"/>
  <c r="I305" i="5" s="1"/>
  <c r="I367" i="5" s="1"/>
  <c r="I429" i="5" s="1"/>
  <c r="I491" i="5" s="1"/>
  <c r="I553" i="5" s="1"/>
  <c r="I615" i="5" s="1"/>
  <c r="I677" i="5" s="1"/>
  <c r="I739" i="5" s="1"/>
  <c r="H119" i="5"/>
  <c r="H181" i="5" s="1"/>
  <c r="H243" i="5" s="1"/>
  <c r="H305" i="5" s="1"/>
  <c r="H367" i="5" s="1"/>
  <c r="H429" i="5" s="1"/>
  <c r="H491" i="5" s="1"/>
  <c r="H553" i="5" s="1"/>
  <c r="H615" i="5" s="1"/>
  <c r="H677" i="5" s="1"/>
  <c r="H739" i="5" s="1"/>
  <c r="G119" i="5"/>
  <c r="G181" i="5" s="1"/>
  <c r="G243" i="5" s="1"/>
  <c r="G305" i="5" s="1"/>
  <c r="G367" i="5" s="1"/>
  <c r="G429" i="5" s="1"/>
  <c r="G491" i="5" s="1"/>
  <c r="G553" i="5" s="1"/>
  <c r="G615" i="5" s="1"/>
  <c r="G677" i="5" s="1"/>
  <c r="G739" i="5" s="1"/>
  <c r="F119" i="5"/>
  <c r="F181" i="5" s="1"/>
  <c r="F243" i="5" s="1"/>
  <c r="F305" i="5" s="1"/>
  <c r="F367" i="5" s="1"/>
  <c r="F429" i="5" s="1"/>
  <c r="F491" i="5" s="1"/>
  <c r="F553" i="5" s="1"/>
  <c r="F615" i="5" s="1"/>
  <c r="F677" i="5" s="1"/>
  <c r="F739" i="5" s="1"/>
  <c r="E119" i="5"/>
  <c r="E181" i="5" s="1"/>
  <c r="E243" i="5" s="1"/>
  <c r="E305" i="5" s="1"/>
  <c r="E367" i="5" s="1"/>
  <c r="E429" i="5" s="1"/>
  <c r="E491" i="5" s="1"/>
  <c r="E553" i="5" s="1"/>
  <c r="E615" i="5" s="1"/>
  <c r="E677" i="5" s="1"/>
  <c r="E739" i="5" s="1"/>
  <c r="D119" i="5"/>
  <c r="D181" i="5" s="1"/>
  <c r="D243" i="5" s="1"/>
  <c r="D305" i="5" s="1"/>
  <c r="D367" i="5" s="1"/>
  <c r="D429" i="5" s="1"/>
  <c r="D491" i="5" s="1"/>
  <c r="D553" i="5" s="1"/>
  <c r="D615" i="5" s="1"/>
  <c r="D677" i="5" s="1"/>
  <c r="D739" i="5" s="1"/>
  <c r="C119" i="5"/>
  <c r="C181" i="5" s="1"/>
  <c r="C243" i="5" s="1"/>
  <c r="C305" i="5" s="1"/>
  <c r="C367" i="5" s="1"/>
  <c r="C429" i="5" s="1"/>
  <c r="C491" i="5" s="1"/>
  <c r="C553" i="5" s="1"/>
  <c r="C615" i="5" s="1"/>
  <c r="C677" i="5" s="1"/>
  <c r="C739" i="5" s="1"/>
  <c r="J118" i="5"/>
  <c r="J180" i="5" s="1"/>
  <c r="J242" i="5" s="1"/>
  <c r="J304" i="5" s="1"/>
  <c r="J366" i="5" s="1"/>
  <c r="J428" i="5" s="1"/>
  <c r="J490" i="5" s="1"/>
  <c r="J552" i="5" s="1"/>
  <c r="J614" i="5" s="1"/>
  <c r="J676" i="5" s="1"/>
  <c r="J738" i="5" s="1"/>
  <c r="I118" i="5"/>
  <c r="I180" i="5" s="1"/>
  <c r="I242" i="5" s="1"/>
  <c r="I304" i="5" s="1"/>
  <c r="I366" i="5" s="1"/>
  <c r="I428" i="5" s="1"/>
  <c r="I490" i="5" s="1"/>
  <c r="I552" i="5" s="1"/>
  <c r="I614" i="5" s="1"/>
  <c r="I676" i="5" s="1"/>
  <c r="I738" i="5" s="1"/>
  <c r="G118" i="5"/>
  <c r="G180" i="5" s="1"/>
  <c r="G242" i="5" s="1"/>
  <c r="G304" i="5" s="1"/>
  <c r="G366" i="5" s="1"/>
  <c r="G428" i="5" s="1"/>
  <c r="G490" i="5" s="1"/>
  <c r="G552" i="5" s="1"/>
  <c r="G614" i="5" s="1"/>
  <c r="G676" i="5" s="1"/>
  <c r="G738" i="5" s="1"/>
  <c r="F118" i="5"/>
  <c r="F180" i="5" s="1"/>
  <c r="F242" i="5" s="1"/>
  <c r="F304" i="5" s="1"/>
  <c r="F366" i="5" s="1"/>
  <c r="F428" i="5" s="1"/>
  <c r="F490" i="5" s="1"/>
  <c r="F552" i="5" s="1"/>
  <c r="F614" i="5" s="1"/>
  <c r="F676" i="5" s="1"/>
  <c r="F738" i="5" s="1"/>
  <c r="E118" i="5"/>
  <c r="E180" i="5" s="1"/>
  <c r="E242" i="5" s="1"/>
  <c r="E304" i="5" s="1"/>
  <c r="E366" i="5" s="1"/>
  <c r="E428" i="5" s="1"/>
  <c r="E490" i="5" s="1"/>
  <c r="E552" i="5" s="1"/>
  <c r="E614" i="5" s="1"/>
  <c r="E676" i="5" s="1"/>
  <c r="E738" i="5" s="1"/>
  <c r="D118" i="5"/>
  <c r="D180" i="5" s="1"/>
  <c r="D242" i="5" s="1"/>
  <c r="D304" i="5" s="1"/>
  <c r="D366" i="5" s="1"/>
  <c r="D428" i="5" s="1"/>
  <c r="D490" i="5" s="1"/>
  <c r="D552" i="5" s="1"/>
  <c r="D614" i="5" s="1"/>
  <c r="D676" i="5" s="1"/>
  <c r="D738" i="5" s="1"/>
  <c r="C118" i="5"/>
  <c r="C180" i="5" s="1"/>
  <c r="C242" i="5" s="1"/>
  <c r="C304" i="5" s="1"/>
  <c r="C366" i="5" s="1"/>
  <c r="C428" i="5" s="1"/>
  <c r="C490" i="5" s="1"/>
  <c r="C552" i="5" s="1"/>
  <c r="C614" i="5" s="1"/>
  <c r="C676" i="5" s="1"/>
  <c r="C738" i="5" s="1"/>
  <c r="J117" i="5"/>
  <c r="J179" i="5" s="1"/>
  <c r="J241" i="5" s="1"/>
  <c r="J303" i="5" s="1"/>
  <c r="J365" i="5" s="1"/>
  <c r="J427" i="5" s="1"/>
  <c r="J489" i="5" s="1"/>
  <c r="J551" i="5" s="1"/>
  <c r="J613" i="5" s="1"/>
  <c r="J675" i="5" s="1"/>
  <c r="J737" i="5" s="1"/>
  <c r="I117" i="5"/>
  <c r="I179" i="5" s="1"/>
  <c r="I241" i="5" s="1"/>
  <c r="I303" i="5" s="1"/>
  <c r="I365" i="5" s="1"/>
  <c r="I427" i="5" s="1"/>
  <c r="I489" i="5" s="1"/>
  <c r="I551" i="5" s="1"/>
  <c r="I613" i="5" s="1"/>
  <c r="I675" i="5" s="1"/>
  <c r="I737" i="5" s="1"/>
  <c r="G117" i="5"/>
  <c r="G179" i="5" s="1"/>
  <c r="G241" i="5" s="1"/>
  <c r="G303" i="5" s="1"/>
  <c r="G365" i="5" s="1"/>
  <c r="G427" i="5" s="1"/>
  <c r="G489" i="5" s="1"/>
  <c r="G551" i="5" s="1"/>
  <c r="G613" i="5" s="1"/>
  <c r="G675" i="5" s="1"/>
  <c r="G737" i="5" s="1"/>
  <c r="F117" i="5"/>
  <c r="F179" i="5" s="1"/>
  <c r="F241" i="5" s="1"/>
  <c r="F303" i="5" s="1"/>
  <c r="F365" i="5" s="1"/>
  <c r="F427" i="5" s="1"/>
  <c r="F489" i="5" s="1"/>
  <c r="F551" i="5" s="1"/>
  <c r="F613" i="5" s="1"/>
  <c r="F675" i="5" s="1"/>
  <c r="F737" i="5" s="1"/>
  <c r="E117" i="5"/>
  <c r="E179" i="5" s="1"/>
  <c r="E241" i="5" s="1"/>
  <c r="E303" i="5" s="1"/>
  <c r="E365" i="5" s="1"/>
  <c r="E427" i="5" s="1"/>
  <c r="E489" i="5" s="1"/>
  <c r="E551" i="5" s="1"/>
  <c r="E613" i="5" s="1"/>
  <c r="E675" i="5" s="1"/>
  <c r="E737" i="5" s="1"/>
  <c r="D117" i="5"/>
  <c r="D179" i="5" s="1"/>
  <c r="D241" i="5" s="1"/>
  <c r="D303" i="5" s="1"/>
  <c r="D365" i="5" s="1"/>
  <c r="D427" i="5" s="1"/>
  <c r="D489" i="5" s="1"/>
  <c r="D551" i="5" s="1"/>
  <c r="D613" i="5" s="1"/>
  <c r="D675" i="5" s="1"/>
  <c r="D737" i="5" s="1"/>
  <c r="C117" i="5"/>
  <c r="C179" i="5" s="1"/>
  <c r="C241" i="5" s="1"/>
  <c r="C303" i="5" s="1"/>
  <c r="C365" i="5" s="1"/>
  <c r="C427" i="5" s="1"/>
  <c r="C489" i="5" s="1"/>
  <c r="C551" i="5" s="1"/>
  <c r="C613" i="5" s="1"/>
  <c r="C675" i="5" s="1"/>
  <c r="C737" i="5" s="1"/>
  <c r="J116" i="5"/>
  <c r="J178" i="5" s="1"/>
  <c r="J240" i="5" s="1"/>
  <c r="J302" i="5" s="1"/>
  <c r="J364" i="5" s="1"/>
  <c r="J426" i="5" s="1"/>
  <c r="J488" i="5" s="1"/>
  <c r="J550" i="5" s="1"/>
  <c r="J612" i="5" s="1"/>
  <c r="J674" i="5" s="1"/>
  <c r="J736" i="5" s="1"/>
  <c r="I116" i="5"/>
  <c r="I178" i="5" s="1"/>
  <c r="I240" i="5" s="1"/>
  <c r="I302" i="5" s="1"/>
  <c r="I364" i="5" s="1"/>
  <c r="I426" i="5" s="1"/>
  <c r="I488" i="5" s="1"/>
  <c r="I550" i="5" s="1"/>
  <c r="I612" i="5" s="1"/>
  <c r="I674" i="5" s="1"/>
  <c r="I736" i="5" s="1"/>
  <c r="H116" i="5"/>
  <c r="H178" i="5" s="1"/>
  <c r="H240" i="5" s="1"/>
  <c r="H302" i="5" s="1"/>
  <c r="H364" i="5" s="1"/>
  <c r="H426" i="5" s="1"/>
  <c r="H488" i="5" s="1"/>
  <c r="H550" i="5" s="1"/>
  <c r="H612" i="5" s="1"/>
  <c r="H674" i="5" s="1"/>
  <c r="H736" i="5" s="1"/>
  <c r="G116" i="5"/>
  <c r="G178" i="5" s="1"/>
  <c r="G240" i="5" s="1"/>
  <c r="G302" i="5" s="1"/>
  <c r="G364" i="5" s="1"/>
  <c r="G426" i="5" s="1"/>
  <c r="G488" i="5" s="1"/>
  <c r="G550" i="5" s="1"/>
  <c r="G612" i="5" s="1"/>
  <c r="G674" i="5" s="1"/>
  <c r="G736" i="5" s="1"/>
  <c r="F116" i="5"/>
  <c r="F178" i="5" s="1"/>
  <c r="F240" i="5" s="1"/>
  <c r="F302" i="5" s="1"/>
  <c r="F364" i="5" s="1"/>
  <c r="F426" i="5" s="1"/>
  <c r="F488" i="5" s="1"/>
  <c r="F550" i="5" s="1"/>
  <c r="F612" i="5" s="1"/>
  <c r="F674" i="5" s="1"/>
  <c r="F736" i="5" s="1"/>
  <c r="E116" i="5"/>
  <c r="E178" i="5" s="1"/>
  <c r="E240" i="5" s="1"/>
  <c r="E302" i="5" s="1"/>
  <c r="E364" i="5" s="1"/>
  <c r="E426" i="5" s="1"/>
  <c r="E488" i="5" s="1"/>
  <c r="E550" i="5" s="1"/>
  <c r="E612" i="5" s="1"/>
  <c r="E674" i="5" s="1"/>
  <c r="E736" i="5" s="1"/>
  <c r="D116" i="5"/>
  <c r="D178" i="5" s="1"/>
  <c r="D240" i="5" s="1"/>
  <c r="D302" i="5" s="1"/>
  <c r="D364" i="5" s="1"/>
  <c r="D426" i="5" s="1"/>
  <c r="D488" i="5" s="1"/>
  <c r="D550" i="5" s="1"/>
  <c r="D612" i="5" s="1"/>
  <c r="D674" i="5" s="1"/>
  <c r="D736" i="5" s="1"/>
  <c r="C116" i="5"/>
  <c r="C178" i="5" s="1"/>
  <c r="C240" i="5" s="1"/>
  <c r="C302" i="5" s="1"/>
  <c r="C364" i="5" s="1"/>
  <c r="C426" i="5" s="1"/>
  <c r="C488" i="5" s="1"/>
  <c r="C550" i="5" s="1"/>
  <c r="C612" i="5" s="1"/>
  <c r="C674" i="5" s="1"/>
  <c r="C736" i="5" s="1"/>
  <c r="J115" i="5"/>
  <c r="J177" i="5" s="1"/>
  <c r="J239" i="5" s="1"/>
  <c r="J301" i="5" s="1"/>
  <c r="J363" i="5" s="1"/>
  <c r="J425" i="5" s="1"/>
  <c r="J487" i="5" s="1"/>
  <c r="J549" i="5" s="1"/>
  <c r="J611" i="5" s="1"/>
  <c r="J673" i="5" s="1"/>
  <c r="J735" i="5" s="1"/>
  <c r="I115" i="5"/>
  <c r="I177" i="5" s="1"/>
  <c r="I239" i="5" s="1"/>
  <c r="I301" i="5" s="1"/>
  <c r="I363" i="5" s="1"/>
  <c r="I425" i="5" s="1"/>
  <c r="I487" i="5" s="1"/>
  <c r="I549" i="5" s="1"/>
  <c r="I611" i="5" s="1"/>
  <c r="I673" i="5" s="1"/>
  <c r="I735" i="5" s="1"/>
  <c r="H115" i="5"/>
  <c r="H177" i="5" s="1"/>
  <c r="H239" i="5" s="1"/>
  <c r="H301" i="5" s="1"/>
  <c r="H363" i="5" s="1"/>
  <c r="H425" i="5" s="1"/>
  <c r="H487" i="5" s="1"/>
  <c r="H549" i="5" s="1"/>
  <c r="H611" i="5" s="1"/>
  <c r="H673" i="5" s="1"/>
  <c r="H735" i="5" s="1"/>
  <c r="G115" i="5"/>
  <c r="G177" i="5" s="1"/>
  <c r="G239" i="5" s="1"/>
  <c r="G301" i="5" s="1"/>
  <c r="G363" i="5" s="1"/>
  <c r="G425" i="5" s="1"/>
  <c r="G487" i="5" s="1"/>
  <c r="G549" i="5" s="1"/>
  <c r="G611" i="5" s="1"/>
  <c r="G673" i="5" s="1"/>
  <c r="G735" i="5" s="1"/>
  <c r="F115" i="5"/>
  <c r="F177" i="5" s="1"/>
  <c r="F239" i="5" s="1"/>
  <c r="F301" i="5" s="1"/>
  <c r="F363" i="5" s="1"/>
  <c r="F425" i="5" s="1"/>
  <c r="F487" i="5" s="1"/>
  <c r="F549" i="5" s="1"/>
  <c r="F611" i="5" s="1"/>
  <c r="F673" i="5" s="1"/>
  <c r="F735" i="5" s="1"/>
  <c r="E115" i="5"/>
  <c r="E177" i="5" s="1"/>
  <c r="E239" i="5" s="1"/>
  <c r="E301" i="5" s="1"/>
  <c r="E363" i="5" s="1"/>
  <c r="E425" i="5" s="1"/>
  <c r="E487" i="5" s="1"/>
  <c r="E549" i="5" s="1"/>
  <c r="E611" i="5" s="1"/>
  <c r="E673" i="5" s="1"/>
  <c r="E735" i="5" s="1"/>
  <c r="D115" i="5"/>
  <c r="D177" i="5" s="1"/>
  <c r="D239" i="5" s="1"/>
  <c r="D301" i="5" s="1"/>
  <c r="D363" i="5" s="1"/>
  <c r="D425" i="5" s="1"/>
  <c r="D487" i="5" s="1"/>
  <c r="D549" i="5" s="1"/>
  <c r="D611" i="5" s="1"/>
  <c r="D673" i="5" s="1"/>
  <c r="D735" i="5" s="1"/>
  <c r="C115" i="5"/>
  <c r="C177" i="5" s="1"/>
  <c r="C239" i="5" s="1"/>
  <c r="C301" i="5" s="1"/>
  <c r="C363" i="5" s="1"/>
  <c r="C425" i="5" s="1"/>
  <c r="C487" i="5" s="1"/>
  <c r="C549" i="5" s="1"/>
  <c r="C611" i="5" s="1"/>
  <c r="C673" i="5" s="1"/>
  <c r="C735" i="5" s="1"/>
  <c r="J114" i="5"/>
  <c r="J176" i="5" s="1"/>
  <c r="J238" i="5" s="1"/>
  <c r="J300" i="5" s="1"/>
  <c r="J362" i="5" s="1"/>
  <c r="J424" i="5" s="1"/>
  <c r="J486" i="5" s="1"/>
  <c r="J548" i="5" s="1"/>
  <c r="J610" i="5" s="1"/>
  <c r="J672" i="5" s="1"/>
  <c r="J734" i="5" s="1"/>
  <c r="I114" i="5"/>
  <c r="I176" i="5" s="1"/>
  <c r="I238" i="5" s="1"/>
  <c r="I300" i="5" s="1"/>
  <c r="I362" i="5" s="1"/>
  <c r="I424" i="5" s="1"/>
  <c r="I486" i="5" s="1"/>
  <c r="I548" i="5" s="1"/>
  <c r="I610" i="5" s="1"/>
  <c r="I672" i="5" s="1"/>
  <c r="I734" i="5" s="1"/>
  <c r="G114" i="5"/>
  <c r="G176" i="5" s="1"/>
  <c r="G238" i="5" s="1"/>
  <c r="G300" i="5" s="1"/>
  <c r="G362" i="5" s="1"/>
  <c r="G424" i="5" s="1"/>
  <c r="G486" i="5" s="1"/>
  <c r="G548" i="5" s="1"/>
  <c r="G610" i="5" s="1"/>
  <c r="G672" i="5" s="1"/>
  <c r="G734" i="5" s="1"/>
  <c r="F114" i="5"/>
  <c r="F176" i="5" s="1"/>
  <c r="F238" i="5" s="1"/>
  <c r="F300" i="5" s="1"/>
  <c r="F362" i="5" s="1"/>
  <c r="F424" i="5" s="1"/>
  <c r="F486" i="5" s="1"/>
  <c r="F548" i="5" s="1"/>
  <c r="F610" i="5" s="1"/>
  <c r="F672" i="5" s="1"/>
  <c r="F734" i="5" s="1"/>
  <c r="E114" i="5"/>
  <c r="E176" i="5" s="1"/>
  <c r="E238" i="5" s="1"/>
  <c r="E300" i="5" s="1"/>
  <c r="E362" i="5" s="1"/>
  <c r="E424" i="5" s="1"/>
  <c r="E486" i="5" s="1"/>
  <c r="E548" i="5" s="1"/>
  <c r="E610" i="5" s="1"/>
  <c r="E672" i="5" s="1"/>
  <c r="E734" i="5" s="1"/>
  <c r="D114" i="5"/>
  <c r="D176" i="5" s="1"/>
  <c r="D238" i="5" s="1"/>
  <c r="D300" i="5" s="1"/>
  <c r="D362" i="5" s="1"/>
  <c r="D424" i="5" s="1"/>
  <c r="D486" i="5" s="1"/>
  <c r="D548" i="5" s="1"/>
  <c r="D610" i="5" s="1"/>
  <c r="D672" i="5" s="1"/>
  <c r="D734" i="5" s="1"/>
  <c r="C114" i="5"/>
  <c r="C176" i="5" s="1"/>
  <c r="C238" i="5" s="1"/>
  <c r="C300" i="5" s="1"/>
  <c r="C362" i="5" s="1"/>
  <c r="C424" i="5" s="1"/>
  <c r="C486" i="5" s="1"/>
  <c r="C548" i="5" s="1"/>
  <c r="C610" i="5" s="1"/>
  <c r="C672" i="5" s="1"/>
  <c r="C734" i="5" s="1"/>
  <c r="J113" i="5"/>
  <c r="J175" i="5" s="1"/>
  <c r="J237" i="5" s="1"/>
  <c r="J299" i="5" s="1"/>
  <c r="J361" i="5" s="1"/>
  <c r="J423" i="5" s="1"/>
  <c r="J485" i="5" s="1"/>
  <c r="J547" i="5" s="1"/>
  <c r="J609" i="5" s="1"/>
  <c r="J671" i="5" s="1"/>
  <c r="J733" i="5" s="1"/>
  <c r="I113" i="5"/>
  <c r="I175" i="5" s="1"/>
  <c r="I237" i="5" s="1"/>
  <c r="I299" i="5" s="1"/>
  <c r="I361" i="5" s="1"/>
  <c r="I423" i="5" s="1"/>
  <c r="I485" i="5" s="1"/>
  <c r="I547" i="5" s="1"/>
  <c r="I609" i="5" s="1"/>
  <c r="I671" i="5" s="1"/>
  <c r="I733" i="5" s="1"/>
  <c r="G113" i="5"/>
  <c r="G175" i="5" s="1"/>
  <c r="G237" i="5" s="1"/>
  <c r="G299" i="5" s="1"/>
  <c r="G361" i="5" s="1"/>
  <c r="G423" i="5" s="1"/>
  <c r="G485" i="5" s="1"/>
  <c r="G547" i="5" s="1"/>
  <c r="G609" i="5" s="1"/>
  <c r="G671" i="5" s="1"/>
  <c r="G733" i="5" s="1"/>
  <c r="F113" i="5"/>
  <c r="F175" i="5" s="1"/>
  <c r="F237" i="5" s="1"/>
  <c r="F299" i="5" s="1"/>
  <c r="F361" i="5" s="1"/>
  <c r="F423" i="5" s="1"/>
  <c r="F485" i="5" s="1"/>
  <c r="F547" i="5" s="1"/>
  <c r="F609" i="5" s="1"/>
  <c r="F671" i="5" s="1"/>
  <c r="F733" i="5" s="1"/>
  <c r="E113" i="5"/>
  <c r="E175" i="5" s="1"/>
  <c r="E237" i="5" s="1"/>
  <c r="E299" i="5" s="1"/>
  <c r="E361" i="5" s="1"/>
  <c r="E423" i="5" s="1"/>
  <c r="E485" i="5" s="1"/>
  <c r="E547" i="5" s="1"/>
  <c r="E609" i="5" s="1"/>
  <c r="E671" i="5" s="1"/>
  <c r="E733" i="5" s="1"/>
  <c r="D113" i="5"/>
  <c r="D175" i="5" s="1"/>
  <c r="D237" i="5" s="1"/>
  <c r="D299" i="5" s="1"/>
  <c r="D361" i="5" s="1"/>
  <c r="D423" i="5" s="1"/>
  <c r="D485" i="5" s="1"/>
  <c r="D547" i="5" s="1"/>
  <c r="D609" i="5" s="1"/>
  <c r="D671" i="5" s="1"/>
  <c r="D733" i="5" s="1"/>
  <c r="C113" i="5"/>
  <c r="C175" i="5" s="1"/>
  <c r="C237" i="5" s="1"/>
  <c r="C299" i="5" s="1"/>
  <c r="C361" i="5" s="1"/>
  <c r="C423" i="5" s="1"/>
  <c r="C485" i="5" s="1"/>
  <c r="C547" i="5" s="1"/>
  <c r="C609" i="5" s="1"/>
  <c r="C671" i="5" s="1"/>
  <c r="C733" i="5" s="1"/>
  <c r="J112" i="5"/>
  <c r="J174" i="5" s="1"/>
  <c r="J236" i="5" s="1"/>
  <c r="J298" i="5" s="1"/>
  <c r="J360" i="5" s="1"/>
  <c r="J422" i="5" s="1"/>
  <c r="J484" i="5" s="1"/>
  <c r="J546" i="5" s="1"/>
  <c r="J608" i="5" s="1"/>
  <c r="J670" i="5" s="1"/>
  <c r="J732" i="5" s="1"/>
  <c r="I112" i="5"/>
  <c r="I174" i="5" s="1"/>
  <c r="I236" i="5" s="1"/>
  <c r="I298" i="5" s="1"/>
  <c r="I360" i="5" s="1"/>
  <c r="I422" i="5" s="1"/>
  <c r="I484" i="5" s="1"/>
  <c r="I546" i="5" s="1"/>
  <c r="I608" i="5" s="1"/>
  <c r="I670" i="5" s="1"/>
  <c r="I732" i="5" s="1"/>
  <c r="G112" i="5"/>
  <c r="G174" i="5" s="1"/>
  <c r="G236" i="5" s="1"/>
  <c r="G298" i="5" s="1"/>
  <c r="G360" i="5" s="1"/>
  <c r="G422" i="5" s="1"/>
  <c r="G484" i="5" s="1"/>
  <c r="G546" i="5" s="1"/>
  <c r="G608" i="5" s="1"/>
  <c r="G670" i="5" s="1"/>
  <c r="G732" i="5" s="1"/>
  <c r="F112" i="5"/>
  <c r="F174" i="5" s="1"/>
  <c r="F236" i="5" s="1"/>
  <c r="F298" i="5" s="1"/>
  <c r="F360" i="5" s="1"/>
  <c r="F422" i="5" s="1"/>
  <c r="F484" i="5" s="1"/>
  <c r="F546" i="5" s="1"/>
  <c r="F608" i="5" s="1"/>
  <c r="F670" i="5" s="1"/>
  <c r="F732" i="5" s="1"/>
  <c r="E112" i="5"/>
  <c r="E174" i="5" s="1"/>
  <c r="E236" i="5" s="1"/>
  <c r="E298" i="5" s="1"/>
  <c r="E360" i="5" s="1"/>
  <c r="E422" i="5" s="1"/>
  <c r="E484" i="5" s="1"/>
  <c r="E546" i="5" s="1"/>
  <c r="E608" i="5" s="1"/>
  <c r="E670" i="5" s="1"/>
  <c r="E732" i="5" s="1"/>
  <c r="D112" i="5"/>
  <c r="D174" i="5" s="1"/>
  <c r="D236" i="5" s="1"/>
  <c r="D298" i="5" s="1"/>
  <c r="D360" i="5" s="1"/>
  <c r="D422" i="5" s="1"/>
  <c r="D484" i="5" s="1"/>
  <c r="D546" i="5" s="1"/>
  <c r="D608" i="5" s="1"/>
  <c r="D670" i="5" s="1"/>
  <c r="D732" i="5" s="1"/>
  <c r="C112" i="5"/>
  <c r="C174" i="5" s="1"/>
  <c r="C236" i="5" s="1"/>
  <c r="C298" i="5" s="1"/>
  <c r="C360" i="5" s="1"/>
  <c r="C422" i="5" s="1"/>
  <c r="C484" i="5" s="1"/>
  <c r="C546" i="5" s="1"/>
  <c r="C608" i="5" s="1"/>
  <c r="C670" i="5" s="1"/>
  <c r="C732" i="5" s="1"/>
  <c r="I111" i="5"/>
  <c r="I173" i="5" s="1"/>
  <c r="I235" i="5" s="1"/>
  <c r="I297" i="5" s="1"/>
  <c r="I359" i="5" s="1"/>
  <c r="I421" i="5" s="1"/>
  <c r="I483" i="5" s="1"/>
  <c r="I545" i="5" s="1"/>
  <c r="I607" i="5" s="1"/>
  <c r="I669" i="5" s="1"/>
  <c r="I731" i="5" s="1"/>
  <c r="G111" i="5"/>
  <c r="G173" i="5" s="1"/>
  <c r="G235" i="5" s="1"/>
  <c r="G297" i="5" s="1"/>
  <c r="G359" i="5" s="1"/>
  <c r="G421" i="5" s="1"/>
  <c r="G483" i="5" s="1"/>
  <c r="G545" i="5" s="1"/>
  <c r="G607" i="5" s="1"/>
  <c r="G669" i="5" s="1"/>
  <c r="G731" i="5" s="1"/>
  <c r="F111" i="5"/>
  <c r="F173" i="5" s="1"/>
  <c r="F235" i="5" s="1"/>
  <c r="F297" i="5" s="1"/>
  <c r="F359" i="5" s="1"/>
  <c r="F421" i="5" s="1"/>
  <c r="F483" i="5" s="1"/>
  <c r="F545" i="5" s="1"/>
  <c r="F607" i="5" s="1"/>
  <c r="F669" i="5" s="1"/>
  <c r="F731" i="5" s="1"/>
  <c r="E111" i="5"/>
  <c r="E173" i="5" s="1"/>
  <c r="E235" i="5" s="1"/>
  <c r="E297" i="5" s="1"/>
  <c r="E359" i="5" s="1"/>
  <c r="E421" i="5" s="1"/>
  <c r="E483" i="5" s="1"/>
  <c r="E545" i="5" s="1"/>
  <c r="E607" i="5" s="1"/>
  <c r="E669" i="5" s="1"/>
  <c r="E731" i="5" s="1"/>
  <c r="D111" i="5"/>
  <c r="D173" i="5" s="1"/>
  <c r="D235" i="5" s="1"/>
  <c r="D297" i="5" s="1"/>
  <c r="D359" i="5" s="1"/>
  <c r="D421" i="5" s="1"/>
  <c r="D483" i="5" s="1"/>
  <c r="D545" i="5" s="1"/>
  <c r="D607" i="5" s="1"/>
  <c r="D669" i="5" s="1"/>
  <c r="D731" i="5" s="1"/>
  <c r="C111" i="5"/>
  <c r="C173" i="5" s="1"/>
  <c r="C235" i="5" s="1"/>
  <c r="C297" i="5" s="1"/>
  <c r="C359" i="5" s="1"/>
  <c r="C421" i="5" s="1"/>
  <c r="C483" i="5" s="1"/>
  <c r="C545" i="5" s="1"/>
  <c r="C607" i="5" s="1"/>
  <c r="C669" i="5" s="1"/>
  <c r="C731" i="5" s="1"/>
  <c r="I110" i="5"/>
  <c r="I172" i="5" s="1"/>
  <c r="I234" i="5" s="1"/>
  <c r="I296" i="5" s="1"/>
  <c r="I358" i="5" s="1"/>
  <c r="I420" i="5" s="1"/>
  <c r="I482" i="5" s="1"/>
  <c r="I544" i="5" s="1"/>
  <c r="I606" i="5" s="1"/>
  <c r="I668" i="5" s="1"/>
  <c r="I730" i="5" s="1"/>
  <c r="G110" i="5"/>
  <c r="G172" i="5" s="1"/>
  <c r="G234" i="5" s="1"/>
  <c r="G296" i="5" s="1"/>
  <c r="G358" i="5" s="1"/>
  <c r="G420" i="5" s="1"/>
  <c r="G482" i="5" s="1"/>
  <c r="G544" i="5" s="1"/>
  <c r="G606" i="5" s="1"/>
  <c r="G668" i="5" s="1"/>
  <c r="G730" i="5" s="1"/>
  <c r="F110" i="5"/>
  <c r="F172" i="5" s="1"/>
  <c r="F234" i="5" s="1"/>
  <c r="F296" i="5" s="1"/>
  <c r="F358" i="5" s="1"/>
  <c r="F420" i="5" s="1"/>
  <c r="F482" i="5" s="1"/>
  <c r="F544" i="5" s="1"/>
  <c r="F606" i="5" s="1"/>
  <c r="F668" i="5" s="1"/>
  <c r="F730" i="5" s="1"/>
  <c r="E110" i="5"/>
  <c r="E172" i="5" s="1"/>
  <c r="E234" i="5" s="1"/>
  <c r="E296" i="5" s="1"/>
  <c r="E358" i="5" s="1"/>
  <c r="E420" i="5" s="1"/>
  <c r="E482" i="5" s="1"/>
  <c r="E544" i="5" s="1"/>
  <c r="E606" i="5" s="1"/>
  <c r="E668" i="5" s="1"/>
  <c r="E730" i="5" s="1"/>
  <c r="D110" i="5"/>
  <c r="D172" i="5" s="1"/>
  <c r="D234" i="5" s="1"/>
  <c r="D296" i="5" s="1"/>
  <c r="D358" i="5" s="1"/>
  <c r="D420" i="5" s="1"/>
  <c r="D482" i="5" s="1"/>
  <c r="D544" i="5" s="1"/>
  <c r="D606" i="5" s="1"/>
  <c r="D668" i="5" s="1"/>
  <c r="D730" i="5" s="1"/>
  <c r="C110" i="5"/>
  <c r="C172" i="5" s="1"/>
  <c r="C234" i="5" s="1"/>
  <c r="C296" i="5" s="1"/>
  <c r="C358" i="5" s="1"/>
  <c r="C420" i="5" s="1"/>
  <c r="C482" i="5" s="1"/>
  <c r="C544" i="5" s="1"/>
  <c r="C606" i="5" s="1"/>
  <c r="C668" i="5" s="1"/>
  <c r="C730" i="5" s="1"/>
  <c r="I109" i="5"/>
  <c r="I171" i="5" s="1"/>
  <c r="I233" i="5" s="1"/>
  <c r="I295" i="5" s="1"/>
  <c r="I357" i="5" s="1"/>
  <c r="I419" i="5" s="1"/>
  <c r="I481" i="5" s="1"/>
  <c r="I543" i="5" s="1"/>
  <c r="I605" i="5" s="1"/>
  <c r="I667" i="5" s="1"/>
  <c r="I729" i="5" s="1"/>
  <c r="G109" i="5"/>
  <c r="G171" i="5" s="1"/>
  <c r="G233" i="5" s="1"/>
  <c r="G295" i="5" s="1"/>
  <c r="G357" i="5" s="1"/>
  <c r="G419" i="5" s="1"/>
  <c r="G481" i="5" s="1"/>
  <c r="G543" i="5" s="1"/>
  <c r="G605" i="5" s="1"/>
  <c r="G667" i="5" s="1"/>
  <c r="G729" i="5" s="1"/>
  <c r="F109" i="5"/>
  <c r="F171" i="5" s="1"/>
  <c r="F233" i="5" s="1"/>
  <c r="F295" i="5" s="1"/>
  <c r="F357" i="5" s="1"/>
  <c r="F419" i="5" s="1"/>
  <c r="F481" i="5" s="1"/>
  <c r="F543" i="5" s="1"/>
  <c r="F605" i="5" s="1"/>
  <c r="F667" i="5" s="1"/>
  <c r="F729" i="5" s="1"/>
  <c r="E109" i="5"/>
  <c r="E171" i="5" s="1"/>
  <c r="E233" i="5" s="1"/>
  <c r="E295" i="5" s="1"/>
  <c r="E357" i="5" s="1"/>
  <c r="E419" i="5" s="1"/>
  <c r="E481" i="5" s="1"/>
  <c r="E543" i="5" s="1"/>
  <c r="E605" i="5" s="1"/>
  <c r="E667" i="5" s="1"/>
  <c r="E729" i="5" s="1"/>
  <c r="D109" i="5"/>
  <c r="D171" i="5" s="1"/>
  <c r="D233" i="5" s="1"/>
  <c r="D295" i="5" s="1"/>
  <c r="D357" i="5" s="1"/>
  <c r="D419" i="5" s="1"/>
  <c r="D481" i="5" s="1"/>
  <c r="D543" i="5" s="1"/>
  <c r="D605" i="5" s="1"/>
  <c r="D667" i="5" s="1"/>
  <c r="D729" i="5" s="1"/>
  <c r="C109" i="5"/>
  <c r="C171" i="5" s="1"/>
  <c r="C233" i="5" s="1"/>
  <c r="C295" i="5" s="1"/>
  <c r="C357" i="5" s="1"/>
  <c r="C419" i="5" s="1"/>
  <c r="C481" i="5" s="1"/>
  <c r="C543" i="5" s="1"/>
  <c r="C605" i="5" s="1"/>
  <c r="C667" i="5" s="1"/>
  <c r="C729" i="5" s="1"/>
  <c r="I108" i="5"/>
  <c r="I170" i="5" s="1"/>
  <c r="I232" i="5" s="1"/>
  <c r="I294" i="5" s="1"/>
  <c r="I356" i="5" s="1"/>
  <c r="I418" i="5" s="1"/>
  <c r="I480" i="5" s="1"/>
  <c r="I542" i="5" s="1"/>
  <c r="I604" i="5" s="1"/>
  <c r="I666" i="5" s="1"/>
  <c r="I728" i="5" s="1"/>
  <c r="G108" i="5"/>
  <c r="G170" i="5" s="1"/>
  <c r="G232" i="5" s="1"/>
  <c r="G294" i="5" s="1"/>
  <c r="G356" i="5" s="1"/>
  <c r="G418" i="5" s="1"/>
  <c r="G480" i="5" s="1"/>
  <c r="G542" i="5" s="1"/>
  <c r="G604" i="5" s="1"/>
  <c r="G666" i="5" s="1"/>
  <c r="G728" i="5" s="1"/>
  <c r="F108" i="5"/>
  <c r="F170" i="5" s="1"/>
  <c r="F232" i="5" s="1"/>
  <c r="F294" i="5" s="1"/>
  <c r="F356" i="5" s="1"/>
  <c r="F418" i="5" s="1"/>
  <c r="F480" i="5" s="1"/>
  <c r="F542" i="5" s="1"/>
  <c r="F604" i="5" s="1"/>
  <c r="F666" i="5" s="1"/>
  <c r="F728" i="5" s="1"/>
  <c r="E108" i="5"/>
  <c r="E170" i="5" s="1"/>
  <c r="E232" i="5" s="1"/>
  <c r="E294" i="5" s="1"/>
  <c r="E356" i="5" s="1"/>
  <c r="E418" i="5" s="1"/>
  <c r="E480" i="5" s="1"/>
  <c r="E542" i="5" s="1"/>
  <c r="E604" i="5" s="1"/>
  <c r="E666" i="5" s="1"/>
  <c r="E728" i="5" s="1"/>
  <c r="D108" i="5"/>
  <c r="D170" i="5" s="1"/>
  <c r="D232" i="5" s="1"/>
  <c r="D294" i="5" s="1"/>
  <c r="D356" i="5" s="1"/>
  <c r="D418" i="5" s="1"/>
  <c r="D480" i="5" s="1"/>
  <c r="D542" i="5" s="1"/>
  <c r="D604" i="5" s="1"/>
  <c r="D666" i="5" s="1"/>
  <c r="D728" i="5" s="1"/>
  <c r="C108" i="5"/>
  <c r="C170" i="5" s="1"/>
  <c r="C232" i="5" s="1"/>
  <c r="C294" i="5" s="1"/>
  <c r="C356" i="5" s="1"/>
  <c r="C418" i="5" s="1"/>
  <c r="C480" i="5" s="1"/>
  <c r="C542" i="5" s="1"/>
  <c r="C604" i="5" s="1"/>
  <c r="C666" i="5" s="1"/>
  <c r="C728" i="5" s="1"/>
  <c r="J107" i="5"/>
  <c r="J169" i="5" s="1"/>
  <c r="J231" i="5" s="1"/>
  <c r="J293" i="5" s="1"/>
  <c r="J355" i="5" s="1"/>
  <c r="J417" i="5" s="1"/>
  <c r="J479" i="5" s="1"/>
  <c r="J541" i="5" s="1"/>
  <c r="J603" i="5" s="1"/>
  <c r="J665" i="5" s="1"/>
  <c r="J727" i="5" s="1"/>
  <c r="I107" i="5"/>
  <c r="I169" i="5" s="1"/>
  <c r="I231" i="5" s="1"/>
  <c r="I293" i="5" s="1"/>
  <c r="I355" i="5" s="1"/>
  <c r="I417" i="5" s="1"/>
  <c r="I479" i="5" s="1"/>
  <c r="I541" i="5" s="1"/>
  <c r="I603" i="5" s="1"/>
  <c r="I665" i="5" s="1"/>
  <c r="I727" i="5" s="1"/>
  <c r="H293" i="5"/>
  <c r="H355" i="5" s="1"/>
  <c r="H417" i="5" s="1"/>
  <c r="H479" i="5" s="1"/>
  <c r="H541" i="5" s="1"/>
  <c r="H603" i="5" s="1"/>
  <c r="H665" i="5" s="1"/>
  <c r="H727" i="5" s="1"/>
  <c r="G107" i="5"/>
  <c r="G169" i="5" s="1"/>
  <c r="G231" i="5" s="1"/>
  <c r="G293" i="5" s="1"/>
  <c r="G355" i="5" s="1"/>
  <c r="G417" i="5" s="1"/>
  <c r="G479" i="5" s="1"/>
  <c r="G541" i="5" s="1"/>
  <c r="G603" i="5" s="1"/>
  <c r="G665" i="5" s="1"/>
  <c r="G727" i="5" s="1"/>
  <c r="F107" i="5"/>
  <c r="F169" i="5" s="1"/>
  <c r="F231" i="5" s="1"/>
  <c r="F293" i="5" s="1"/>
  <c r="F355" i="5" s="1"/>
  <c r="F417" i="5" s="1"/>
  <c r="F479" i="5" s="1"/>
  <c r="F541" i="5" s="1"/>
  <c r="F603" i="5" s="1"/>
  <c r="F665" i="5" s="1"/>
  <c r="F727" i="5" s="1"/>
  <c r="E107" i="5"/>
  <c r="E169" i="5" s="1"/>
  <c r="E231" i="5" s="1"/>
  <c r="E293" i="5" s="1"/>
  <c r="E355" i="5" s="1"/>
  <c r="E417" i="5" s="1"/>
  <c r="E479" i="5" s="1"/>
  <c r="E541" i="5" s="1"/>
  <c r="E603" i="5" s="1"/>
  <c r="E665" i="5" s="1"/>
  <c r="E727" i="5" s="1"/>
  <c r="D107" i="5"/>
  <c r="D169" i="5" s="1"/>
  <c r="D231" i="5" s="1"/>
  <c r="D293" i="5" s="1"/>
  <c r="D355" i="5" s="1"/>
  <c r="D417" i="5" s="1"/>
  <c r="D479" i="5" s="1"/>
  <c r="D541" i="5" s="1"/>
  <c r="D603" i="5" s="1"/>
  <c r="D665" i="5" s="1"/>
  <c r="D727" i="5" s="1"/>
  <c r="C107" i="5"/>
  <c r="C169" i="5" s="1"/>
  <c r="C231" i="5" s="1"/>
  <c r="C293" i="5" s="1"/>
  <c r="C355" i="5" s="1"/>
  <c r="C417" i="5" s="1"/>
  <c r="C479" i="5" s="1"/>
  <c r="C541" i="5" s="1"/>
  <c r="C603" i="5" s="1"/>
  <c r="C665" i="5" s="1"/>
  <c r="C727" i="5" s="1"/>
  <c r="J106" i="5"/>
  <c r="J168" i="5" s="1"/>
  <c r="J230" i="5" s="1"/>
  <c r="J292" i="5" s="1"/>
  <c r="J354" i="5" s="1"/>
  <c r="J416" i="5" s="1"/>
  <c r="J478" i="5" s="1"/>
  <c r="J540" i="5" s="1"/>
  <c r="J602" i="5" s="1"/>
  <c r="J664" i="5" s="1"/>
  <c r="J726" i="5" s="1"/>
  <c r="I106" i="5"/>
  <c r="I168" i="5" s="1"/>
  <c r="I230" i="5" s="1"/>
  <c r="I292" i="5" s="1"/>
  <c r="I354" i="5" s="1"/>
  <c r="I416" i="5" s="1"/>
  <c r="I478" i="5" s="1"/>
  <c r="I540" i="5" s="1"/>
  <c r="I602" i="5" s="1"/>
  <c r="I664" i="5" s="1"/>
  <c r="I726" i="5" s="1"/>
  <c r="H106" i="5"/>
  <c r="H168" i="5" s="1"/>
  <c r="H230" i="5" s="1"/>
  <c r="H292" i="5" s="1"/>
  <c r="H354" i="5" s="1"/>
  <c r="H416" i="5" s="1"/>
  <c r="H478" i="5" s="1"/>
  <c r="H540" i="5" s="1"/>
  <c r="H602" i="5" s="1"/>
  <c r="H664" i="5" s="1"/>
  <c r="H726" i="5" s="1"/>
  <c r="G106" i="5"/>
  <c r="G168" i="5" s="1"/>
  <c r="G230" i="5" s="1"/>
  <c r="G292" i="5" s="1"/>
  <c r="G354" i="5" s="1"/>
  <c r="G416" i="5" s="1"/>
  <c r="G478" i="5" s="1"/>
  <c r="G540" i="5" s="1"/>
  <c r="G602" i="5" s="1"/>
  <c r="G664" i="5" s="1"/>
  <c r="G726" i="5" s="1"/>
  <c r="F106" i="5"/>
  <c r="F168" i="5" s="1"/>
  <c r="F230" i="5" s="1"/>
  <c r="F292" i="5" s="1"/>
  <c r="F354" i="5" s="1"/>
  <c r="F416" i="5" s="1"/>
  <c r="F478" i="5" s="1"/>
  <c r="F540" i="5" s="1"/>
  <c r="F602" i="5" s="1"/>
  <c r="F664" i="5" s="1"/>
  <c r="F726" i="5" s="1"/>
  <c r="E106" i="5"/>
  <c r="E168" i="5" s="1"/>
  <c r="E230" i="5" s="1"/>
  <c r="E292" i="5" s="1"/>
  <c r="E354" i="5" s="1"/>
  <c r="E416" i="5" s="1"/>
  <c r="E478" i="5" s="1"/>
  <c r="E540" i="5" s="1"/>
  <c r="E602" i="5" s="1"/>
  <c r="E664" i="5" s="1"/>
  <c r="E726" i="5" s="1"/>
  <c r="D106" i="5"/>
  <c r="D168" i="5" s="1"/>
  <c r="D230" i="5" s="1"/>
  <c r="D292" i="5" s="1"/>
  <c r="D354" i="5" s="1"/>
  <c r="D416" i="5" s="1"/>
  <c r="D478" i="5" s="1"/>
  <c r="D540" i="5" s="1"/>
  <c r="D602" i="5" s="1"/>
  <c r="D664" i="5" s="1"/>
  <c r="D726" i="5" s="1"/>
  <c r="C106" i="5"/>
  <c r="C168" i="5" s="1"/>
  <c r="C230" i="5" s="1"/>
  <c r="C292" i="5" s="1"/>
  <c r="C354" i="5" s="1"/>
  <c r="C416" i="5" s="1"/>
  <c r="C478" i="5" s="1"/>
  <c r="C540" i="5" s="1"/>
  <c r="C602" i="5" s="1"/>
  <c r="C664" i="5" s="1"/>
  <c r="C726" i="5" s="1"/>
  <c r="J105" i="5"/>
  <c r="J167" i="5" s="1"/>
  <c r="J229" i="5" s="1"/>
  <c r="J291" i="5" s="1"/>
  <c r="J353" i="5" s="1"/>
  <c r="J415" i="5" s="1"/>
  <c r="J477" i="5" s="1"/>
  <c r="J539" i="5" s="1"/>
  <c r="J601" i="5" s="1"/>
  <c r="J663" i="5" s="1"/>
  <c r="J725" i="5" s="1"/>
  <c r="I105" i="5"/>
  <c r="I167" i="5" s="1"/>
  <c r="I229" i="5" s="1"/>
  <c r="I291" i="5" s="1"/>
  <c r="I353" i="5" s="1"/>
  <c r="I415" i="5" s="1"/>
  <c r="I477" i="5" s="1"/>
  <c r="I539" i="5" s="1"/>
  <c r="I601" i="5" s="1"/>
  <c r="I663" i="5" s="1"/>
  <c r="I725" i="5" s="1"/>
  <c r="G105" i="5"/>
  <c r="G167" i="5" s="1"/>
  <c r="G229" i="5" s="1"/>
  <c r="G291" i="5" s="1"/>
  <c r="G353" i="5" s="1"/>
  <c r="G415" i="5" s="1"/>
  <c r="G477" i="5" s="1"/>
  <c r="G539" i="5" s="1"/>
  <c r="G601" i="5" s="1"/>
  <c r="G663" i="5" s="1"/>
  <c r="G725" i="5" s="1"/>
  <c r="F105" i="5"/>
  <c r="F167" i="5" s="1"/>
  <c r="F229" i="5" s="1"/>
  <c r="F291" i="5" s="1"/>
  <c r="F353" i="5" s="1"/>
  <c r="F415" i="5" s="1"/>
  <c r="F477" i="5" s="1"/>
  <c r="F539" i="5" s="1"/>
  <c r="F601" i="5" s="1"/>
  <c r="F663" i="5" s="1"/>
  <c r="F725" i="5" s="1"/>
  <c r="E105" i="5"/>
  <c r="E167" i="5" s="1"/>
  <c r="E229" i="5" s="1"/>
  <c r="E291" i="5" s="1"/>
  <c r="E353" i="5" s="1"/>
  <c r="E415" i="5" s="1"/>
  <c r="E477" i="5" s="1"/>
  <c r="E539" i="5" s="1"/>
  <c r="E601" i="5" s="1"/>
  <c r="E663" i="5" s="1"/>
  <c r="E725" i="5" s="1"/>
  <c r="D105" i="5"/>
  <c r="D167" i="5" s="1"/>
  <c r="D229" i="5" s="1"/>
  <c r="D291" i="5" s="1"/>
  <c r="D353" i="5" s="1"/>
  <c r="D415" i="5" s="1"/>
  <c r="D477" i="5" s="1"/>
  <c r="D539" i="5" s="1"/>
  <c r="D601" i="5" s="1"/>
  <c r="D663" i="5" s="1"/>
  <c r="D725" i="5" s="1"/>
  <c r="C105" i="5"/>
  <c r="C167" i="5" s="1"/>
  <c r="C229" i="5" s="1"/>
  <c r="C291" i="5" s="1"/>
  <c r="C353" i="5" s="1"/>
  <c r="C415" i="5" s="1"/>
  <c r="C477" i="5" s="1"/>
  <c r="C539" i="5" s="1"/>
  <c r="C601" i="5" s="1"/>
  <c r="C663" i="5" s="1"/>
  <c r="C725" i="5" s="1"/>
  <c r="J104" i="5"/>
  <c r="J166" i="5" s="1"/>
  <c r="J228" i="5" s="1"/>
  <c r="J290" i="5" s="1"/>
  <c r="J352" i="5" s="1"/>
  <c r="J414" i="5" s="1"/>
  <c r="J476" i="5" s="1"/>
  <c r="J538" i="5" s="1"/>
  <c r="J600" i="5" s="1"/>
  <c r="J662" i="5" s="1"/>
  <c r="J724" i="5" s="1"/>
  <c r="I104" i="5"/>
  <c r="I166" i="5" s="1"/>
  <c r="I228" i="5" s="1"/>
  <c r="I290" i="5" s="1"/>
  <c r="I352" i="5" s="1"/>
  <c r="I414" i="5" s="1"/>
  <c r="I476" i="5" s="1"/>
  <c r="I538" i="5" s="1"/>
  <c r="I600" i="5" s="1"/>
  <c r="I662" i="5" s="1"/>
  <c r="I724" i="5" s="1"/>
  <c r="G104" i="5"/>
  <c r="G166" i="5" s="1"/>
  <c r="G228" i="5" s="1"/>
  <c r="G290" i="5" s="1"/>
  <c r="G352" i="5" s="1"/>
  <c r="G414" i="5" s="1"/>
  <c r="G476" i="5" s="1"/>
  <c r="G538" i="5" s="1"/>
  <c r="G600" i="5" s="1"/>
  <c r="G662" i="5" s="1"/>
  <c r="G724" i="5" s="1"/>
  <c r="F104" i="5"/>
  <c r="F166" i="5" s="1"/>
  <c r="F228" i="5" s="1"/>
  <c r="F290" i="5" s="1"/>
  <c r="F352" i="5" s="1"/>
  <c r="F414" i="5" s="1"/>
  <c r="F476" i="5" s="1"/>
  <c r="F538" i="5" s="1"/>
  <c r="F600" i="5" s="1"/>
  <c r="F662" i="5" s="1"/>
  <c r="F724" i="5" s="1"/>
  <c r="E104" i="5"/>
  <c r="E166" i="5" s="1"/>
  <c r="E228" i="5" s="1"/>
  <c r="E290" i="5" s="1"/>
  <c r="E352" i="5" s="1"/>
  <c r="E414" i="5" s="1"/>
  <c r="E476" i="5" s="1"/>
  <c r="E538" i="5" s="1"/>
  <c r="E600" i="5" s="1"/>
  <c r="E662" i="5" s="1"/>
  <c r="E724" i="5" s="1"/>
  <c r="D104" i="5"/>
  <c r="D166" i="5" s="1"/>
  <c r="D228" i="5" s="1"/>
  <c r="D290" i="5" s="1"/>
  <c r="D352" i="5" s="1"/>
  <c r="D414" i="5" s="1"/>
  <c r="D476" i="5" s="1"/>
  <c r="D538" i="5" s="1"/>
  <c r="D600" i="5" s="1"/>
  <c r="D662" i="5" s="1"/>
  <c r="D724" i="5" s="1"/>
  <c r="C104" i="5"/>
  <c r="C166" i="5" s="1"/>
  <c r="C228" i="5" s="1"/>
  <c r="C290" i="5" s="1"/>
  <c r="C352" i="5" s="1"/>
  <c r="C414" i="5" s="1"/>
  <c r="C476" i="5" s="1"/>
  <c r="C538" i="5" s="1"/>
  <c r="C600" i="5" s="1"/>
  <c r="C662" i="5" s="1"/>
  <c r="C724" i="5" s="1"/>
  <c r="J103" i="5"/>
  <c r="J165" i="5" s="1"/>
  <c r="J227" i="5" s="1"/>
  <c r="J289" i="5" s="1"/>
  <c r="J351" i="5" s="1"/>
  <c r="J413" i="5" s="1"/>
  <c r="J475" i="5" s="1"/>
  <c r="J537" i="5" s="1"/>
  <c r="J599" i="5" s="1"/>
  <c r="J661" i="5" s="1"/>
  <c r="J723" i="5" s="1"/>
  <c r="I103" i="5"/>
  <c r="I165" i="5" s="1"/>
  <c r="I227" i="5" s="1"/>
  <c r="I289" i="5" s="1"/>
  <c r="I351" i="5" s="1"/>
  <c r="I413" i="5" s="1"/>
  <c r="I475" i="5" s="1"/>
  <c r="I537" i="5" s="1"/>
  <c r="I599" i="5" s="1"/>
  <c r="I661" i="5" s="1"/>
  <c r="I723" i="5" s="1"/>
  <c r="G103" i="5"/>
  <c r="G165" i="5" s="1"/>
  <c r="G227" i="5" s="1"/>
  <c r="G289" i="5" s="1"/>
  <c r="G351" i="5" s="1"/>
  <c r="G413" i="5" s="1"/>
  <c r="G475" i="5" s="1"/>
  <c r="G537" i="5" s="1"/>
  <c r="G599" i="5" s="1"/>
  <c r="G661" i="5" s="1"/>
  <c r="G723" i="5" s="1"/>
  <c r="F103" i="5"/>
  <c r="F165" i="5" s="1"/>
  <c r="F227" i="5" s="1"/>
  <c r="F289" i="5" s="1"/>
  <c r="F351" i="5" s="1"/>
  <c r="F413" i="5" s="1"/>
  <c r="F475" i="5" s="1"/>
  <c r="F537" i="5" s="1"/>
  <c r="F599" i="5" s="1"/>
  <c r="F661" i="5" s="1"/>
  <c r="F723" i="5" s="1"/>
  <c r="E103" i="5"/>
  <c r="E165" i="5" s="1"/>
  <c r="E227" i="5" s="1"/>
  <c r="E289" i="5" s="1"/>
  <c r="E351" i="5" s="1"/>
  <c r="E413" i="5" s="1"/>
  <c r="E475" i="5" s="1"/>
  <c r="E537" i="5" s="1"/>
  <c r="E599" i="5" s="1"/>
  <c r="E661" i="5" s="1"/>
  <c r="E723" i="5" s="1"/>
  <c r="D103" i="5"/>
  <c r="D165" i="5" s="1"/>
  <c r="D227" i="5" s="1"/>
  <c r="D289" i="5" s="1"/>
  <c r="D351" i="5" s="1"/>
  <c r="D413" i="5" s="1"/>
  <c r="D475" i="5" s="1"/>
  <c r="D537" i="5" s="1"/>
  <c r="D599" i="5" s="1"/>
  <c r="D661" i="5" s="1"/>
  <c r="D723" i="5" s="1"/>
  <c r="C103" i="5"/>
  <c r="C165" i="5" s="1"/>
  <c r="C227" i="5" s="1"/>
  <c r="C289" i="5" s="1"/>
  <c r="C351" i="5" s="1"/>
  <c r="C413" i="5" s="1"/>
  <c r="C475" i="5" s="1"/>
  <c r="C537" i="5" s="1"/>
  <c r="C599" i="5" s="1"/>
  <c r="C661" i="5" s="1"/>
  <c r="C723" i="5" s="1"/>
  <c r="J102" i="5"/>
  <c r="J164" i="5" s="1"/>
  <c r="J226" i="5" s="1"/>
  <c r="J288" i="5" s="1"/>
  <c r="J350" i="5" s="1"/>
  <c r="J412" i="5" s="1"/>
  <c r="J474" i="5" s="1"/>
  <c r="J536" i="5" s="1"/>
  <c r="J598" i="5" s="1"/>
  <c r="J660" i="5" s="1"/>
  <c r="J722" i="5" s="1"/>
  <c r="I102" i="5"/>
  <c r="I164" i="5" s="1"/>
  <c r="I226" i="5" s="1"/>
  <c r="I288" i="5" s="1"/>
  <c r="I350" i="5" s="1"/>
  <c r="I412" i="5" s="1"/>
  <c r="I474" i="5" s="1"/>
  <c r="I536" i="5" s="1"/>
  <c r="I598" i="5" s="1"/>
  <c r="I660" i="5" s="1"/>
  <c r="I722" i="5" s="1"/>
  <c r="G102" i="5"/>
  <c r="G164" i="5" s="1"/>
  <c r="G226" i="5" s="1"/>
  <c r="G288" i="5" s="1"/>
  <c r="G350" i="5" s="1"/>
  <c r="G412" i="5" s="1"/>
  <c r="G474" i="5" s="1"/>
  <c r="G536" i="5" s="1"/>
  <c r="G598" i="5" s="1"/>
  <c r="G660" i="5" s="1"/>
  <c r="G722" i="5" s="1"/>
  <c r="F102" i="5"/>
  <c r="F164" i="5" s="1"/>
  <c r="F226" i="5" s="1"/>
  <c r="F288" i="5" s="1"/>
  <c r="F350" i="5" s="1"/>
  <c r="F412" i="5" s="1"/>
  <c r="F474" i="5" s="1"/>
  <c r="F536" i="5" s="1"/>
  <c r="F598" i="5" s="1"/>
  <c r="F660" i="5" s="1"/>
  <c r="F722" i="5" s="1"/>
  <c r="E102" i="5"/>
  <c r="E164" i="5" s="1"/>
  <c r="E226" i="5" s="1"/>
  <c r="E288" i="5" s="1"/>
  <c r="E350" i="5" s="1"/>
  <c r="E412" i="5" s="1"/>
  <c r="E474" i="5" s="1"/>
  <c r="E536" i="5" s="1"/>
  <c r="E598" i="5" s="1"/>
  <c r="E660" i="5" s="1"/>
  <c r="E722" i="5" s="1"/>
  <c r="D102" i="5"/>
  <c r="D164" i="5" s="1"/>
  <c r="D226" i="5" s="1"/>
  <c r="D288" i="5" s="1"/>
  <c r="D350" i="5" s="1"/>
  <c r="D412" i="5" s="1"/>
  <c r="D474" i="5" s="1"/>
  <c r="D536" i="5" s="1"/>
  <c r="D598" i="5" s="1"/>
  <c r="D660" i="5" s="1"/>
  <c r="D722" i="5" s="1"/>
  <c r="C102" i="5"/>
  <c r="C164" i="5" s="1"/>
  <c r="C226" i="5" s="1"/>
  <c r="C288" i="5" s="1"/>
  <c r="C350" i="5" s="1"/>
  <c r="C412" i="5" s="1"/>
  <c r="C474" i="5" s="1"/>
  <c r="C536" i="5" s="1"/>
  <c r="C598" i="5" s="1"/>
  <c r="C660" i="5" s="1"/>
  <c r="C722" i="5" s="1"/>
  <c r="J101" i="5"/>
  <c r="J163" i="5" s="1"/>
  <c r="J225" i="5" s="1"/>
  <c r="J287" i="5" s="1"/>
  <c r="J349" i="5" s="1"/>
  <c r="J411" i="5" s="1"/>
  <c r="J473" i="5" s="1"/>
  <c r="J535" i="5" s="1"/>
  <c r="J597" i="5" s="1"/>
  <c r="J659" i="5" s="1"/>
  <c r="J721" i="5" s="1"/>
  <c r="I101" i="5"/>
  <c r="I163" i="5" s="1"/>
  <c r="I225" i="5" s="1"/>
  <c r="I287" i="5" s="1"/>
  <c r="I349" i="5" s="1"/>
  <c r="I411" i="5" s="1"/>
  <c r="I473" i="5" s="1"/>
  <c r="I535" i="5" s="1"/>
  <c r="I597" i="5" s="1"/>
  <c r="I659" i="5" s="1"/>
  <c r="I721" i="5" s="1"/>
  <c r="G101" i="5"/>
  <c r="G163" i="5" s="1"/>
  <c r="G225" i="5" s="1"/>
  <c r="G287" i="5" s="1"/>
  <c r="G349" i="5" s="1"/>
  <c r="G411" i="5" s="1"/>
  <c r="G473" i="5" s="1"/>
  <c r="G535" i="5" s="1"/>
  <c r="G597" i="5" s="1"/>
  <c r="G659" i="5" s="1"/>
  <c r="G721" i="5" s="1"/>
  <c r="F101" i="5"/>
  <c r="F163" i="5" s="1"/>
  <c r="F225" i="5" s="1"/>
  <c r="F287" i="5" s="1"/>
  <c r="F349" i="5" s="1"/>
  <c r="F411" i="5" s="1"/>
  <c r="F473" i="5" s="1"/>
  <c r="F535" i="5" s="1"/>
  <c r="F597" i="5" s="1"/>
  <c r="F659" i="5" s="1"/>
  <c r="F721" i="5" s="1"/>
  <c r="E101" i="5"/>
  <c r="E163" i="5" s="1"/>
  <c r="E225" i="5" s="1"/>
  <c r="E287" i="5" s="1"/>
  <c r="E349" i="5" s="1"/>
  <c r="E411" i="5" s="1"/>
  <c r="E473" i="5" s="1"/>
  <c r="E535" i="5" s="1"/>
  <c r="E597" i="5" s="1"/>
  <c r="E659" i="5" s="1"/>
  <c r="E721" i="5" s="1"/>
  <c r="D101" i="5"/>
  <c r="D163" i="5" s="1"/>
  <c r="D225" i="5" s="1"/>
  <c r="D287" i="5" s="1"/>
  <c r="D349" i="5" s="1"/>
  <c r="D411" i="5" s="1"/>
  <c r="D473" i="5" s="1"/>
  <c r="D535" i="5" s="1"/>
  <c r="D597" i="5" s="1"/>
  <c r="D659" i="5" s="1"/>
  <c r="D721" i="5" s="1"/>
  <c r="C101" i="5"/>
  <c r="C163" i="5" s="1"/>
  <c r="C225" i="5" s="1"/>
  <c r="C287" i="5" s="1"/>
  <c r="C349" i="5" s="1"/>
  <c r="C411" i="5" s="1"/>
  <c r="C473" i="5" s="1"/>
  <c r="C535" i="5" s="1"/>
  <c r="C597" i="5" s="1"/>
  <c r="C659" i="5" s="1"/>
  <c r="C721" i="5" s="1"/>
  <c r="J100" i="5"/>
  <c r="J162" i="5" s="1"/>
  <c r="J224" i="5" s="1"/>
  <c r="J286" i="5" s="1"/>
  <c r="J348" i="5" s="1"/>
  <c r="J410" i="5" s="1"/>
  <c r="J472" i="5" s="1"/>
  <c r="J534" i="5" s="1"/>
  <c r="J596" i="5" s="1"/>
  <c r="J658" i="5" s="1"/>
  <c r="J720" i="5" s="1"/>
  <c r="I100" i="5"/>
  <c r="I162" i="5" s="1"/>
  <c r="I224" i="5" s="1"/>
  <c r="I286" i="5" s="1"/>
  <c r="I348" i="5" s="1"/>
  <c r="I410" i="5" s="1"/>
  <c r="I472" i="5" s="1"/>
  <c r="I534" i="5" s="1"/>
  <c r="I596" i="5" s="1"/>
  <c r="I658" i="5" s="1"/>
  <c r="I720" i="5" s="1"/>
  <c r="H100" i="5"/>
  <c r="H162" i="5" s="1"/>
  <c r="H224" i="5" s="1"/>
  <c r="H286" i="5" s="1"/>
  <c r="H348" i="5" s="1"/>
  <c r="H410" i="5" s="1"/>
  <c r="H472" i="5" s="1"/>
  <c r="H534" i="5" s="1"/>
  <c r="H596" i="5" s="1"/>
  <c r="H658" i="5" s="1"/>
  <c r="H720" i="5" s="1"/>
  <c r="G100" i="5"/>
  <c r="G162" i="5" s="1"/>
  <c r="G224" i="5" s="1"/>
  <c r="G286" i="5" s="1"/>
  <c r="G348" i="5" s="1"/>
  <c r="G410" i="5" s="1"/>
  <c r="G472" i="5" s="1"/>
  <c r="G534" i="5" s="1"/>
  <c r="G596" i="5" s="1"/>
  <c r="G658" i="5" s="1"/>
  <c r="G720" i="5" s="1"/>
  <c r="F100" i="5"/>
  <c r="F162" i="5" s="1"/>
  <c r="F224" i="5" s="1"/>
  <c r="F286" i="5" s="1"/>
  <c r="F348" i="5" s="1"/>
  <c r="F410" i="5" s="1"/>
  <c r="F472" i="5" s="1"/>
  <c r="F534" i="5" s="1"/>
  <c r="F596" i="5" s="1"/>
  <c r="F658" i="5" s="1"/>
  <c r="F720" i="5" s="1"/>
  <c r="E100" i="5"/>
  <c r="E162" i="5" s="1"/>
  <c r="E224" i="5" s="1"/>
  <c r="E286" i="5" s="1"/>
  <c r="E348" i="5" s="1"/>
  <c r="E410" i="5" s="1"/>
  <c r="E472" i="5" s="1"/>
  <c r="E534" i="5" s="1"/>
  <c r="E596" i="5" s="1"/>
  <c r="E658" i="5" s="1"/>
  <c r="E720" i="5" s="1"/>
  <c r="D100" i="5"/>
  <c r="D162" i="5" s="1"/>
  <c r="D224" i="5" s="1"/>
  <c r="D286" i="5" s="1"/>
  <c r="D348" i="5" s="1"/>
  <c r="D410" i="5" s="1"/>
  <c r="D472" i="5" s="1"/>
  <c r="D534" i="5" s="1"/>
  <c r="D596" i="5" s="1"/>
  <c r="D658" i="5" s="1"/>
  <c r="D720" i="5" s="1"/>
  <c r="C100" i="5"/>
  <c r="C162" i="5" s="1"/>
  <c r="C224" i="5" s="1"/>
  <c r="C286" i="5" s="1"/>
  <c r="C348" i="5" s="1"/>
  <c r="C410" i="5" s="1"/>
  <c r="C472" i="5" s="1"/>
  <c r="C534" i="5" s="1"/>
  <c r="C596" i="5" s="1"/>
  <c r="C658" i="5" s="1"/>
  <c r="C720" i="5" s="1"/>
  <c r="J99" i="5"/>
  <c r="J161" i="5" s="1"/>
  <c r="J223" i="5" s="1"/>
  <c r="J285" i="5" s="1"/>
  <c r="J347" i="5" s="1"/>
  <c r="J409" i="5" s="1"/>
  <c r="J471" i="5" s="1"/>
  <c r="J533" i="5" s="1"/>
  <c r="J595" i="5" s="1"/>
  <c r="J657" i="5" s="1"/>
  <c r="J719" i="5" s="1"/>
  <c r="I99" i="5"/>
  <c r="I161" i="5" s="1"/>
  <c r="I223" i="5" s="1"/>
  <c r="I285" i="5" s="1"/>
  <c r="I347" i="5" s="1"/>
  <c r="I409" i="5" s="1"/>
  <c r="I471" i="5" s="1"/>
  <c r="I533" i="5" s="1"/>
  <c r="I595" i="5" s="1"/>
  <c r="I657" i="5" s="1"/>
  <c r="I719" i="5" s="1"/>
  <c r="H99" i="5"/>
  <c r="H161" i="5" s="1"/>
  <c r="H223" i="5" s="1"/>
  <c r="H285" i="5" s="1"/>
  <c r="H347" i="5" s="1"/>
  <c r="H409" i="5" s="1"/>
  <c r="H471" i="5" s="1"/>
  <c r="H533" i="5" s="1"/>
  <c r="H595" i="5" s="1"/>
  <c r="H657" i="5" s="1"/>
  <c r="H719" i="5" s="1"/>
  <c r="G99" i="5"/>
  <c r="G161" i="5" s="1"/>
  <c r="G223" i="5" s="1"/>
  <c r="G285" i="5" s="1"/>
  <c r="G347" i="5" s="1"/>
  <c r="G409" i="5" s="1"/>
  <c r="G471" i="5" s="1"/>
  <c r="G533" i="5" s="1"/>
  <c r="G595" i="5" s="1"/>
  <c r="G657" i="5" s="1"/>
  <c r="G719" i="5" s="1"/>
  <c r="F99" i="5"/>
  <c r="F161" i="5" s="1"/>
  <c r="F223" i="5" s="1"/>
  <c r="F285" i="5" s="1"/>
  <c r="F347" i="5" s="1"/>
  <c r="F409" i="5" s="1"/>
  <c r="F471" i="5" s="1"/>
  <c r="F533" i="5" s="1"/>
  <c r="F595" i="5" s="1"/>
  <c r="F657" i="5" s="1"/>
  <c r="F719" i="5" s="1"/>
  <c r="E99" i="5"/>
  <c r="E161" i="5" s="1"/>
  <c r="E223" i="5" s="1"/>
  <c r="E285" i="5" s="1"/>
  <c r="E347" i="5" s="1"/>
  <c r="E409" i="5" s="1"/>
  <c r="E471" i="5" s="1"/>
  <c r="E533" i="5" s="1"/>
  <c r="E595" i="5" s="1"/>
  <c r="E657" i="5" s="1"/>
  <c r="E719" i="5" s="1"/>
  <c r="D99" i="5"/>
  <c r="D161" i="5" s="1"/>
  <c r="D223" i="5" s="1"/>
  <c r="D285" i="5" s="1"/>
  <c r="D347" i="5" s="1"/>
  <c r="D409" i="5" s="1"/>
  <c r="D471" i="5" s="1"/>
  <c r="D533" i="5" s="1"/>
  <c r="D595" i="5" s="1"/>
  <c r="D657" i="5" s="1"/>
  <c r="D719" i="5" s="1"/>
  <c r="C99" i="5"/>
  <c r="C161" i="5" s="1"/>
  <c r="C223" i="5" s="1"/>
  <c r="C285" i="5" s="1"/>
  <c r="C347" i="5" s="1"/>
  <c r="C409" i="5" s="1"/>
  <c r="C471" i="5" s="1"/>
  <c r="C533" i="5" s="1"/>
  <c r="C595" i="5" s="1"/>
  <c r="C657" i="5" s="1"/>
  <c r="C719" i="5" s="1"/>
  <c r="J98" i="5"/>
  <c r="J160" i="5" s="1"/>
  <c r="J222" i="5" s="1"/>
  <c r="J284" i="5" s="1"/>
  <c r="J346" i="5" s="1"/>
  <c r="J408" i="5" s="1"/>
  <c r="J470" i="5" s="1"/>
  <c r="J532" i="5" s="1"/>
  <c r="J594" i="5" s="1"/>
  <c r="J656" i="5" s="1"/>
  <c r="J718" i="5" s="1"/>
  <c r="I98" i="5"/>
  <c r="I160" i="5" s="1"/>
  <c r="I222" i="5" s="1"/>
  <c r="I284" i="5" s="1"/>
  <c r="I346" i="5" s="1"/>
  <c r="I408" i="5" s="1"/>
  <c r="I470" i="5" s="1"/>
  <c r="I532" i="5" s="1"/>
  <c r="I594" i="5" s="1"/>
  <c r="I656" i="5" s="1"/>
  <c r="I718" i="5" s="1"/>
  <c r="H98" i="5"/>
  <c r="H160" i="5" s="1"/>
  <c r="H222" i="5" s="1"/>
  <c r="H284" i="5" s="1"/>
  <c r="H346" i="5" s="1"/>
  <c r="H408" i="5" s="1"/>
  <c r="H470" i="5" s="1"/>
  <c r="H532" i="5" s="1"/>
  <c r="H594" i="5" s="1"/>
  <c r="H656" i="5" s="1"/>
  <c r="H718" i="5" s="1"/>
  <c r="G98" i="5"/>
  <c r="G160" i="5" s="1"/>
  <c r="G222" i="5" s="1"/>
  <c r="G284" i="5" s="1"/>
  <c r="G346" i="5" s="1"/>
  <c r="G408" i="5" s="1"/>
  <c r="G470" i="5" s="1"/>
  <c r="G532" i="5" s="1"/>
  <c r="G594" i="5" s="1"/>
  <c r="G656" i="5" s="1"/>
  <c r="G718" i="5" s="1"/>
  <c r="F98" i="5"/>
  <c r="F160" i="5" s="1"/>
  <c r="F222" i="5" s="1"/>
  <c r="F284" i="5" s="1"/>
  <c r="F346" i="5" s="1"/>
  <c r="F408" i="5" s="1"/>
  <c r="F470" i="5" s="1"/>
  <c r="F532" i="5" s="1"/>
  <c r="F594" i="5" s="1"/>
  <c r="F656" i="5" s="1"/>
  <c r="F718" i="5" s="1"/>
  <c r="E98" i="5"/>
  <c r="E160" i="5" s="1"/>
  <c r="E222" i="5" s="1"/>
  <c r="E284" i="5" s="1"/>
  <c r="E346" i="5" s="1"/>
  <c r="E408" i="5" s="1"/>
  <c r="E470" i="5" s="1"/>
  <c r="E532" i="5" s="1"/>
  <c r="E594" i="5" s="1"/>
  <c r="E656" i="5" s="1"/>
  <c r="E718" i="5" s="1"/>
  <c r="D98" i="5"/>
  <c r="D160" i="5" s="1"/>
  <c r="D222" i="5" s="1"/>
  <c r="D284" i="5" s="1"/>
  <c r="D346" i="5" s="1"/>
  <c r="D408" i="5" s="1"/>
  <c r="D470" i="5" s="1"/>
  <c r="D532" i="5" s="1"/>
  <c r="D594" i="5" s="1"/>
  <c r="D656" i="5" s="1"/>
  <c r="D718" i="5" s="1"/>
  <c r="C98" i="5"/>
  <c r="C160" i="5" s="1"/>
  <c r="C222" i="5" s="1"/>
  <c r="C284" i="5" s="1"/>
  <c r="C346" i="5" s="1"/>
  <c r="C408" i="5" s="1"/>
  <c r="C470" i="5" s="1"/>
  <c r="C532" i="5" s="1"/>
  <c r="C594" i="5" s="1"/>
  <c r="C656" i="5" s="1"/>
  <c r="C718" i="5" s="1"/>
  <c r="J97" i="5"/>
  <c r="J159" i="5" s="1"/>
  <c r="J221" i="5" s="1"/>
  <c r="J283" i="5" s="1"/>
  <c r="J345" i="5" s="1"/>
  <c r="J407" i="5" s="1"/>
  <c r="J469" i="5" s="1"/>
  <c r="J531" i="5" s="1"/>
  <c r="J593" i="5" s="1"/>
  <c r="J655" i="5" s="1"/>
  <c r="J717" i="5" s="1"/>
  <c r="I97" i="5"/>
  <c r="I159" i="5" s="1"/>
  <c r="I221" i="5" s="1"/>
  <c r="I283" i="5" s="1"/>
  <c r="I345" i="5" s="1"/>
  <c r="I407" i="5" s="1"/>
  <c r="I469" i="5" s="1"/>
  <c r="I531" i="5" s="1"/>
  <c r="I593" i="5" s="1"/>
  <c r="I655" i="5" s="1"/>
  <c r="I717" i="5" s="1"/>
  <c r="H97" i="5"/>
  <c r="H159" i="5" s="1"/>
  <c r="H221" i="5" s="1"/>
  <c r="H283" i="5" s="1"/>
  <c r="H345" i="5" s="1"/>
  <c r="H407" i="5" s="1"/>
  <c r="H469" i="5" s="1"/>
  <c r="H531" i="5" s="1"/>
  <c r="H593" i="5" s="1"/>
  <c r="H655" i="5" s="1"/>
  <c r="H717" i="5" s="1"/>
  <c r="G97" i="5"/>
  <c r="G159" i="5" s="1"/>
  <c r="G221" i="5" s="1"/>
  <c r="G283" i="5" s="1"/>
  <c r="G345" i="5" s="1"/>
  <c r="G407" i="5" s="1"/>
  <c r="G469" i="5" s="1"/>
  <c r="G531" i="5" s="1"/>
  <c r="G593" i="5" s="1"/>
  <c r="G655" i="5" s="1"/>
  <c r="G717" i="5" s="1"/>
  <c r="F97" i="5"/>
  <c r="F159" i="5" s="1"/>
  <c r="F221" i="5" s="1"/>
  <c r="F283" i="5" s="1"/>
  <c r="F345" i="5" s="1"/>
  <c r="F407" i="5" s="1"/>
  <c r="F469" i="5" s="1"/>
  <c r="F531" i="5" s="1"/>
  <c r="F593" i="5" s="1"/>
  <c r="F655" i="5" s="1"/>
  <c r="F717" i="5" s="1"/>
  <c r="E97" i="5"/>
  <c r="E159" i="5" s="1"/>
  <c r="E221" i="5" s="1"/>
  <c r="E283" i="5" s="1"/>
  <c r="E345" i="5" s="1"/>
  <c r="E407" i="5" s="1"/>
  <c r="E469" i="5" s="1"/>
  <c r="E531" i="5" s="1"/>
  <c r="E593" i="5" s="1"/>
  <c r="E655" i="5" s="1"/>
  <c r="E717" i="5" s="1"/>
  <c r="D97" i="5"/>
  <c r="D159" i="5" s="1"/>
  <c r="D221" i="5" s="1"/>
  <c r="D283" i="5" s="1"/>
  <c r="D345" i="5" s="1"/>
  <c r="D407" i="5" s="1"/>
  <c r="D469" i="5" s="1"/>
  <c r="D531" i="5" s="1"/>
  <c r="D593" i="5" s="1"/>
  <c r="D655" i="5" s="1"/>
  <c r="D717" i="5" s="1"/>
  <c r="C97" i="5"/>
  <c r="C159" i="5" s="1"/>
  <c r="C221" i="5" s="1"/>
  <c r="C283" i="5" s="1"/>
  <c r="C345" i="5" s="1"/>
  <c r="C407" i="5" s="1"/>
  <c r="C469" i="5" s="1"/>
  <c r="C531" i="5" s="1"/>
  <c r="C593" i="5" s="1"/>
  <c r="C655" i="5" s="1"/>
  <c r="C717" i="5" s="1"/>
  <c r="J96" i="5"/>
  <c r="J158" i="5" s="1"/>
  <c r="J220" i="5" s="1"/>
  <c r="J282" i="5" s="1"/>
  <c r="J344" i="5" s="1"/>
  <c r="J406" i="5" s="1"/>
  <c r="J468" i="5" s="1"/>
  <c r="J530" i="5" s="1"/>
  <c r="J592" i="5" s="1"/>
  <c r="J654" i="5" s="1"/>
  <c r="J716" i="5" s="1"/>
  <c r="I96" i="5"/>
  <c r="I158" i="5" s="1"/>
  <c r="I220" i="5" s="1"/>
  <c r="I282" i="5" s="1"/>
  <c r="I344" i="5" s="1"/>
  <c r="I406" i="5" s="1"/>
  <c r="I468" i="5" s="1"/>
  <c r="I530" i="5" s="1"/>
  <c r="I592" i="5" s="1"/>
  <c r="I654" i="5" s="1"/>
  <c r="I716" i="5" s="1"/>
  <c r="H96" i="5"/>
  <c r="H158" i="5" s="1"/>
  <c r="H220" i="5" s="1"/>
  <c r="H282" i="5" s="1"/>
  <c r="H344" i="5" s="1"/>
  <c r="H406" i="5" s="1"/>
  <c r="H468" i="5" s="1"/>
  <c r="H530" i="5" s="1"/>
  <c r="H592" i="5" s="1"/>
  <c r="H654" i="5" s="1"/>
  <c r="H716" i="5" s="1"/>
  <c r="G96" i="5"/>
  <c r="G158" i="5" s="1"/>
  <c r="G220" i="5" s="1"/>
  <c r="G282" i="5" s="1"/>
  <c r="G344" i="5" s="1"/>
  <c r="G406" i="5" s="1"/>
  <c r="G468" i="5" s="1"/>
  <c r="G530" i="5" s="1"/>
  <c r="G592" i="5" s="1"/>
  <c r="G654" i="5" s="1"/>
  <c r="G716" i="5" s="1"/>
  <c r="F96" i="5"/>
  <c r="F158" i="5" s="1"/>
  <c r="F220" i="5" s="1"/>
  <c r="F282" i="5" s="1"/>
  <c r="F344" i="5" s="1"/>
  <c r="F406" i="5" s="1"/>
  <c r="F468" i="5" s="1"/>
  <c r="F530" i="5" s="1"/>
  <c r="F592" i="5" s="1"/>
  <c r="F654" i="5" s="1"/>
  <c r="F716" i="5" s="1"/>
  <c r="E96" i="5"/>
  <c r="E158" i="5" s="1"/>
  <c r="E220" i="5" s="1"/>
  <c r="E282" i="5" s="1"/>
  <c r="E344" i="5" s="1"/>
  <c r="E406" i="5" s="1"/>
  <c r="E468" i="5" s="1"/>
  <c r="E530" i="5" s="1"/>
  <c r="E592" i="5" s="1"/>
  <c r="E654" i="5" s="1"/>
  <c r="E716" i="5" s="1"/>
  <c r="D96" i="5"/>
  <c r="D158" i="5" s="1"/>
  <c r="D220" i="5" s="1"/>
  <c r="D282" i="5" s="1"/>
  <c r="D344" i="5" s="1"/>
  <c r="D406" i="5" s="1"/>
  <c r="D468" i="5" s="1"/>
  <c r="D530" i="5" s="1"/>
  <c r="D592" i="5" s="1"/>
  <c r="D654" i="5" s="1"/>
  <c r="D716" i="5" s="1"/>
  <c r="C96" i="5"/>
  <c r="C158" i="5" s="1"/>
  <c r="C220" i="5" s="1"/>
  <c r="C282" i="5" s="1"/>
  <c r="C344" i="5" s="1"/>
  <c r="C406" i="5" s="1"/>
  <c r="C468" i="5" s="1"/>
  <c r="C530" i="5" s="1"/>
  <c r="C592" i="5" s="1"/>
  <c r="C654" i="5" s="1"/>
  <c r="C716" i="5" s="1"/>
  <c r="J95" i="5"/>
  <c r="J157" i="5" s="1"/>
  <c r="J219" i="5" s="1"/>
  <c r="J281" i="5" s="1"/>
  <c r="J343" i="5" s="1"/>
  <c r="J405" i="5" s="1"/>
  <c r="J467" i="5" s="1"/>
  <c r="J529" i="5" s="1"/>
  <c r="J591" i="5" s="1"/>
  <c r="J653" i="5" s="1"/>
  <c r="J715" i="5" s="1"/>
  <c r="I95" i="5"/>
  <c r="I157" i="5" s="1"/>
  <c r="I219" i="5" s="1"/>
  <c r="I281" i="5" s="1"/>
  <c r="I343" i="5" s="1"/>
  <c r="I405" i="5" s="1"/>
  <c r="I467" i="5" s="1"/>
  <c r="I529" i="5" s="1"/>
  <c r="I591" i="5" s="1"/>
  <c r="I653" i="5" s="1"/>
  <c r="I715" i="5" s="1"/>
  <c r="H95" i="5"/>
  <c r="H157" i="5" s="1"/>
  <c r="H219" i="5" s="1"/>
  <c r="H281" i="5" s="1"/>
  <c r="H343" i="5" s="1"/>
  <c r="H405" i="5" s="1"/>
  <c r="H467" i="5" s="1"/>
  <c r="H529" i="5" s="1"/>
  <c r="H591" i="5" s="1"/>
  <c r="H653" i="5" s="1"/>
  <c r="H715" i="5" s="1"/>
  <c r="G95" i="5"/>
  <c r="G157" i="5" s="1"/>
  <c r="G219" i="5" s="1"/>
  <c r="G281" i="5" s="1"/>
  <c r="G343" i="5" s="1"/>
  <c r="G405" i="5" s="1"/>
  <c r="G467" i="5" s="1"/>
  <c r="G529" i="5" s="1"/>
  <c r="G591" i="5" s="1"/>
  <c r="G653" i="5" s="1"/>
  <c r="G715" i="5" s="1"/>
  <c r="F95" i="5"/>
  <c r="F157" i="5" s="1"/>
  <c r="F219" i="5" s="1"/>
  <c r="F281" i="5" s="1"/>
  <c r="F343" i="5" s="1"/>
  <c r="F405" i="5" s="1"/>
  <c r="F467" i="5" s="1"/>
  <c r="F529" i="5" s="1"/>
  <c r="F591" i="5" s="1"/>
  <c r="F653" i="5" s="1"/>
  <c r="F715" i="5" s="1"/>
  <c r="E95" i="5"/>
  <c r="E157" i="5" s="1"/>
  <c r="E219" i="5" s="1"/>
  <c r="E281" i="5" s="1"/>
  <c r="E343" i="5" s="1"/>
  <c r="E405" i="5" s="1"/>
  <c r="E467" i="5" s="1"/>
  <c r="E529" i="5" s="1"/>
  <c r="E591" i="5" s="1"/>
  <c r="E653" i="5" s="1"/>
  <c r="E715" i="5" s="1"/>
  <c r="D95" i="5"/>
  <c r="D157" i="5" s="1"/>
  <c r="D219" i="5" s="1"/>
  <c r="D281" i="5" s="1"/>
  <c r="D343" i="5" s="1"/>
  <c r="D405" i="5" s="1"/>
  <c r="D467" i="5" s="1"/>
  <c r="D529" i="5" s="1"/>
  <c r="D591" i="5" s="1"/>
  <c r="D653" i="5" s="1"/>
  <c r="D715" i="5" s="1"/>
  <c r="C95" i="5"/>
  <c r="C157" i="5" s="1"/>
  <c r="C219" i="5" s="1"/>
  <c r="C281" i="5" s="1"/>
  <c r="C343" i="5" s="1"/>
  <c r="C405" i="5" s="1"/>
  <c r="C467" i="5" s="1"/>
  <c r="C529" i="5" s="1"/>
  <c r="C591" i="5" s="1"/>
  <c r="C653" i="5" s="1"/>
  <c r="C715" i="5" s="1"/>
  <c r="J94" i="5"/>
  <c r="J156" i="5" s="1"/>
  <c r="J218" i="5" s="1"/>
  <c r="J280" i="5" s="1"/>
  <c r="J342" i="5" s="1"/>
  <c r="J404" i="5" s="1"/>
  <c r="J466" i="5" s="1"/>
  <c r="J528" i="5" s="1"/>
  <c r="J590" i="5" s="1"/>
  <c r="J652" i="5" s="1"/>
  <c r="J714" i="5" s="1"/>
  <c r="I94" i="5"/>
  <c r="I156" i="5" s="1"/>
  <c r="I218" i="5" s="1"/>
  <c r="I280" i="5" s="1"/>
  <c r="I342" i="5" s="1"/>
  <c r="I404" i="5" s="1"/>
  <c r="I466" i="5" s="1"/>
  <c r="I528" i="5" s="1"/>
  <c r="I590" i="5" s="1"/>
  <c r="I652" i="5" s="1"/>
  <c r="I714" i="5" s="1"/>
  <c r="H94" i="5"/>
  <c r="H156" i="5" s="1"/>
  <c r="H218" i="5" s="1"/>
  <c r="H280" i="5" s="1"/>
  <c r="H342" i="5" s="1"/>
  <c r="H404" i="5" s="1"/>
  <c r="H466" i="5" s="1"/>
  <c r="H528" i="5" s="1"/>
  <c r="H590" i="5" s="1"/>
  <c r="H652" i="5" s="1"/>
  <c r="H714" i="5" s="1"/>
  <c r="G94" i="5"/>
  <c r="G156" i="5" s="1"/>
  <c r="G218" i="5" s="1"/>
  <c r="G280" i="5" s="1"/>
  <c r="G342" i="5" s="1"/>
  <c r="G404" i="5" s="1"/>
  <c r="G466" i="5" s="1"/>
  <c r="G528" i="5" s="1"/>
  <c r="G590" i="5" s="1"/>
  <c r="G652" i="5" s="1"/>
  <c r="G714" i="5" s="1"/>
  <c r="F94" i="5"/>
  <c r="F156" i="5" s="1"/>
  <c r="F218" i="5" s="1"/>
  <c r="F280" i="5" s="1"/>
  <c r="F342" i="5" s="1"/>
  <c r="F404" i="5" s="1"/>
  <c r="F466" i="5" s="1"/>
  <c r="F528" i="5" s="1"/>
  <c r="F590" i="5" s="1"/>
  <c r="F652" i="5" s="1"/>
  <c r="F714" i="5" s="1"/>
  <c r="E94" i="5"/>
  <c r="E156" i="5" s="1"/>
  <c r="E218" i="5" s="1"/>
  <c r="E280" i="5" s="1"/>
  <c r="E342" i="5" s="1"/>
  <c r="E404" i="5" s="1"/>
  <c r="E466" i="5" s="1"/>
  <c r="E528" i="5" s="1"/>
  <c r="E590" i="5" s="1"/>
  <c r="E652" i="5" s="1"/>
  <c r="E714" i="5" s="1"/>
  <c r="D94" i="5"/>
  <c r="D156" i="5" s="1"/>
  <c r="D218" i="5" s="1"/>
  <c r="D280" i="5" s="1"/>
  <c r="D342" i="5" s="1"/>
  <c r="D404" i="5" s="1"/>
  <c r="D466" i="5" s="1"/>
  <c r="D528" i="5" s="1"/>
  <c r="D590" i="5" s="1"/>
  <c r="D652" i="5" s="1"/>
  <c r="D714" i="5" s="1"/>
  <c r="C94" i="5"/>
  <c r="C156" i="5" s="1"/>
  <c r="C218" i="5" s="1"/>
  <c r="C280" i="5" s="1"/>
  <c r="C342" i="5" s="1"/>
  <c r="C404" i="5" s="1"/>
  <c r="C466" i="5" s="1"/>
  <c r="C528" i="5" s="1"/>
  <c r="C590" i="5" s="1"/>
  <c r="C652" i="5" s="1"/>
  <c r="C714" i="5" s="1"/>
  <c r="J93" i="5"/>
  <c r="J155" i="5" s="1"/>
  <c r="J217" i="5" s="1"/>
  <c r="J279" i="5" s="1"/>
  <c r="J341" i="5" s="1"/>
  <c r="J403" i="5" s="1"/>
  <c r="J465" i="5" s="1"/>
  <c r="J527" i="5" s="1"/>
  <c r="J589" i="5" s="1"/>
  <c r="J651" i="5" s="1"/>
  <c r="J713" i="5" s="1"/>
  <c r="I93" i="5"/>
  <c r="I155" i="5" s="1"/>
  <c r="I217" i="5" s="1"/>
  <c r="I279" i="5" s="1"/>
  <c r="I341" i="5" s="1"/>
  <c r="I403" i="5" s="1"/>
  <c r="I465" i="5" s="1"/>
  <c r="I527" i="5" s="1"/>
  <c r="I589" i="5" s="1"/>
  <c r="I651" i="5" s="1"/>
  <c r="I713" i="5" s="1"/>
  <c r="G93" i="5"/>
  <c r="G155" i="5" s="1"/>
  <c r="G217" i="5" s="1"/>
  <c r="G279" i="5" s="1"/>
  <c r="G341" i="5" s="1"/>
  <c r="G403" i="5" s="1"/>
  <c r="G465" i="5" s="1"/>
  <c r="G527" i="5" s="1"/>
  <c r="G589" i="5" s="1"/>
  <c r="G651" i="5" s="1"/>
  <c r="G713" i="5" s="1"/>
  <c r="F93" i="5"/>
  <c r="F155" i="5" s="1"/>
  <c r="F217" i="5" s="1"/>
  <c r="F279" i="5" s="1"/>
  <c r="F341" i="5" s="1"/>
  <c r="F403" i="5" s="1"/>
  <c r="F465" i="5" s="1"/>
  <c r="F527" i="5" s="1"/>
  <c r="F589" i="5" s="1"/>
  <c r="F651" i="5" s="1"/>
  <c r="F713" i="5" s="1"/>
  <c r="E93" i="5"/>
  <c r="E155" i="5" s="1"/>
  <c r="E217" i="5" s="1"/>
  <c r="E279" i="5" s="1"/>
  <c r="E341" i="5" s="1"/>
  <c r="E403" i="5" s="1"/>
  <c r="E465" i="5" s="1"/>
  <c r="E527" i="5" s="1"/>
  <c r="E589" i="5" s="1"/>
  <c r="E651" i="5" s="1"/>
  <c r="E713" i="5" s="1"/>
  <c r="D93" i="5"/>
  <c r="D155" i="5" s="1"/>
  <c r="D217" i="5" s="1"/>
  <c r="D279" i="5" s="1"/>
  <c r="D341" i="5" s="1"/>
  <c r="D403" i="5" s="1"/>
  <c r="D465" i="5" s="1"/>
  <c r="D527" i="5" s="1"/>
  <c r="D589" i="5" s="1"/>
  <c r="D651" i="5" s="1"/>
  <c r="D713" i="5" s="1"/>
  <c r="C93" i="5"/>
  <c r="C155" i="5" s="1"/>
  <c r="C217" i="5" s="1"/>
  <c r="C279" i="5" s="1"/>
  <c r="C341" i="5" s="1"/>
  <c r="C403" i="5" s="1"/>
  <c r="C465" i="5" s="1"/>
  <c r="C527" i="5" s="1"/>
  <c r="C589" i="5" s="1"/>
  <c r="C651" i="5" s="1"/>
  <c r="C713" i="5" s="1"/>
  <c r="J92" i="5"/>
  <c r="J154" i="5" s="1"/>
  <c r="J216" i="5" s="1"/>
  <c r="J278" i="5" s="1"/>
  <c r="J340" i="5" s="1"/>
  <c r="J402" i="5" s="1"/>
  <c r="J464" i="5" s="1"/>
  <c r="J526" i="5" s="1"/>
  <c r="J588" i="5" s="1"/>
  <c r="J650" i="5" s="1"/>
  <c r="J712" i="5" s="1"/>
  <c r="I92" i="5"/>
  <c r="I154" i="5" s="1"/>
  <c r="I216" i="5" s="1"/>
  <c r="I278" i="5" s="1"/>
  <c r="I340" i="5" s="1"/>
  <c r="I402" i="5" s="1"/>
  <c r="I464" i="5" s="1"/>
  <c r="I526" i="5" s="1"/>
  <c r="I588" i="5" s="1"/>
  <c r="I650" i="5" s="1"/>
  <c r="I712" i="5" s="1"/>
  <c r="G92" i="5"/>
  <c r="G154" i="5" s="1"/>
  <c r="G216" i="5" s="1"/>
  <c r="G278" i="5" s="1"/>
  <c r="G340" i="5" s="1"/>
  <c r="G402" i="5" s="1"/>
  <c r="G464" i="5" s="1"/>
  <c r="G526" i="5" s="1"/>
  <c r="G588" i="5" s="1"/>
  <c r="G650" i="5" s="1"/>
  <c r="G712" i="5" s="1"/>
  <c r="F92" i="5"/>
  <c r="F154" i="5" s="1"/>
  <c r="F216" i="5" s="1"/>
  <c r="F278" i="5" s="1"/>
  <c r="F340" i="5" s="1"/>
  <c r="F402" i="5" s="1"/>
  <c r="F464" i="5" s="1"/>
  <c r="F526" i="5" s="1"/>
  <c r="F588" i="5" s="1"/>
  <c r="F650" i="5" s="1"/>
  <c r="F712" i="5" s="1"/>
  <c r="E92" i="5"/>
  <c r="E154" i="5" s="1"/>
  <c r="E216" i="5" s="1"/>
  <c r="E278" i="5" s="1"/>
  <c r="E340" i="5" s="1"/>
  <c r="E402" i="5" s="1"/>
  <c r="E464" i="5" s="1"/>
  <c r="E526" i="5" s="1"/>
  <c r="E588" i="5" s="1"/>
  <c r="E650" i="5" s="1"/>
  <c r="E712" i="5" s="1"/>
  <c r="D92" i="5"/>
  <c r="D154" i="5" s="1"/>
  <c r="D216" i="5" s="1"/>
  <c r="D278" i="5" s="1"/>
  <c r="D340" i="5" s="1"/>
  <c r="D402" i="5" s="1"/>
  <c r="D464" i="5" s="1"/>
  <c r="D526" i="5" s="1"/>
  <c r="D588" i="5" s="1"/>
  <c r="D650" i="5" s="1"/>
  <c r="D712" i="5" s="1"/>
  <c r="C92" i="5"/>
  <c r="C154" i="5" s="1"/>
  <c r="C216" i="5" s="1"/>
  <c r="C278" i="5" s="1"/>
  <c r="C340" i="5" s="1"/>
  <c r="C402" i="5" s="1"/>
  <c r="C464" i="5" s="1"/>
  <c r="C526" i="5" s="1"/>
  <c r="C588" i="5" s="1"/>
  <c r="C650" i="5" s="1"/>
  <c r="C712" i="5" s="1"/>
  <c r="J91" i="5"/>
  <c r="J153" i="5" s="1"/>
  <c r="J215" i="5" s="1"/>
  <c r="J277" i="5" s="1"/>
  <c r="J339" i="5" s="1"/>
  <c r="J401" i="5" s="1"/>
  <c r="J463" i="5" s="1"/>
  <c r="J525" i="5" s="1"/>
  <c r="J587" i="5" s="1"/>
  <c r="J649" i="5" s="1"/>
  <c r="J711" i="5" s="1"/>
  <c r="I91" i="5"/>
  <c r="I153" i="5" s="1"/>
  <c r="I215" i="5" s="1"/>
  <c r="I277" i="5" s="1"/>
  <c r="I339" i="5" s="1"/>
  <c r="I401" i="5" s="1"/>
  <c r="I463" i="5" s="1"/>
  <c r="I525" i="5" s="1"/>
  <c r="I587" i="5" s="1"/>
  <c r="I649" i="5" s="1"/>
  <c r="I711" i="5" s="1"/>
  <c r="G91" i="5"/>
  <c r="G153" i="5" s="1"/>
  <c r="G215" i="5" s="1"/>
  <c r="G277" i="5" s="1"/>
  <c r="G339" i="5" s="1"/>
  <c r="G401" i="5" s="1"/>
  <c r="G463" i="5" s="1"/>
  <c r="G525" i="5" s="1"/>
  <c r="G587" i="5" s="1"/>
  <c r="G649" i="5" s="1"/>
  <c r="G711" i="5" s="1"/>
  <c r="F91" i="5"/>
  <c r="F153" i="5" s="1"/>
  <c r="F215" i="5" s="1"/>
  <c r="F277" i="5" s="1"/>
  <c r="F339" i="5" s="1"/>
  <c r="F401" i="5" s="1"/>
  <c r="F463" i="5" s="1"/>
  <c r="F525" i="5" s="1"/>
  <c r="F587" i="5" s="1"/>
  <c r="F649" i="5" s="1"/>
  <c r="F711" i="5" s="1"/>
  <c r="E91" i="5"/>
  <c r="E153" i="5" s="1"/>
  <c r="E215" i="5" s="1"/>
  <c r="E277" i="5" s="1"/>
  <c r="E339" i="5" s="1"/>
  <c r="E401" i="5" s="1"/>
  <c r="E463" i="5" s="1"/>
  <c r="E525" i="5" s="1"/>
  <c r="E587" i="5" s="1"/>
  <c r="E649" i="5" s="1"/>
  <c r="E711" i="5" s="1"/>
  <c r="D91" i="5"/>
  <c r="D153" i="5" s="1"/>
  <c r="D215" i="5" s="1"/>
  <c r="D277" i="5" s="1"/>
  <c r="D339" i="5" s="1"/>
  <c r="D401" i="5" s="1"/>
  <c r="D463" i="5" s="1"/>
  <c r="D525" i="5" s="1"/>
  <c r="D587" i="5" s="1"/>
  <c r="D649" i="5" s="1"/>
  <c r="D711" i="5" s="1"/>
  <c r="C91" i="5"/>
  <c r="C153" i="5" s="1"/>
  <c r="C215" i="5" s="1"/>
  <c r="C277" i="5" s="1"/>
  <c r="C339" i="5" s="1"/>
  <c r="C401" i="5" s="1"/>
  <c r="C463" i="5" s="1"/>
  <c r="C525" i="5" s="1"/>
  <c r="C587" i="5" s="1"/>
  <c r="C649" i="5" s="1"/>
  <c r="C711" i="5" s="1"/>
  <c r="J90" i="5"/>
  <c r="J152" i="5" s="1"/>
  <c r="J214" i="5" s="1"/>
  <c r="J276" i="5" s="1"/>
  <c r="J338" i="5" s="1"/>
  <c r="J400" i="5" s="1"/>
  <c r="J462" i="5" s="1"/>
  <c r="J524" i="5" s="1"/>
  <c r="J586" i="5" s="1"/>
  <c r="J648" i="5" s="1"/>
  <c r="J710" i="5" s="1"/>
  <c r="I90" i="5"/>
  <c r="I152" i="5" s="1"/>
  <c r="I214" i="5" s="1"/>
  <c r="I276" i="5" s="1"/>
  <c r="I338" i="5" s="1"/>
  <c r="I400" i="5" s="1"/>
  <c r="I462" i="5" s="1"/>
  <c r="I524" i="5" s="1"/>
  <c r="I586" i="5" s="1"/>
  <c r="I648" i="5" s="1"/>
  <c r="I710" i="5" s="1"/>
  <c r="H90" i="5"/>
  <c r="H152" i="5" s="1"/>
  <c r="H214" i="5" s="1"/>
  <c r="H276" i="5" s="1"/>
  <c r="H338" i="5" s="1"/>
  <c r="H400" i="5" s="1"/>
  <c r="H462" i="5" s="1"/>
  <c r="H524" i="5" s="1"/>
  <c r="H586" i="5" s="1"/>
  <c r="H648" i="5" s="1"/>
  <c r="H710" i="5" s="1"/>
  <c r="G90" i="5"/>
  <c r="G152" i="5" s="1"/>
  <c r="G214" i="5" s="1"/>
  <c r="G276" i="5" s="1"/>
  <c r="G338" i="5" s="1"/>
  <c r="G400" i="5" s="1"/>
  <c r="G462" i="5" s="1"/>
  <c r="G524" i="5" s="1"/>
  <c r="G586" i="5" s="1"/>
  <c r="G648" i="5" s="1"/>
  <c r="G710" i="5" s="1"/>
  <c r="F90" i="5"/>
  <c r="F152" i="5" s="1"/>
  <c r="F214" i="5" s="1"/>
  <c r="F276" i="5" s="1"/>
  <c r="F338" i="5" s="1"/>
  <c r="F400" i="5" s="1"/>
  <c r="F462" i="5" s="1"/>
  <c r="F524" i="5" s="1"/>
  <c r="F586" i="5" s="1"/>
  <c r="F648" i="5" s="1"/>
  <c r="F710" i="5" s="1"/>
  <c r="E90" i="5"/>
  <c r="E152" i="5" s="1"/>
  <c r="E214" i="5" s="1"/>
  <c r="E276" i="5" s="1"/>
  <c r="E338" i="5" s="1"/>
  <c r="E400" i="5" s="1"/>
  <c r="E462" i="5" s="1"/>
  <c r="E524" i="5" s="1"/>
  <c r="E586" i="5" s="1"/>
  <c r="E648" i="5" s="1"/>
  <c r="E710" i="5" s="1"/>
  <c r="D90" i="5"/>
  <c r="D152" i="5" s="1"/>
  <c r="D214" i="5" s="1"/>
  <c r="D276" i="5" s="1"/>
  <c r="D338" i="5" s="1"/>
  <c r="D400" i="5" s="1"/>
  <c r="D462" i="5" s="1"/>
  <c r="D524" i="5" s="1"/>
  <c r="D586" i="5" s="1"/>
  <c r="D648" i="5" s="1"/>
  <c r="D710" i="5" s="1"/>
  <c r="C90" i="5"/>
  <c r="C152" i="5" s="1"/>
  <c r="C214" i="5" s="1"/>
  <c r="C276" i="5" s="1"/>
  <c r="C338" i="5" s="1"/>
  <c r="C400" i="5" s="1"/>
  <c r="C462" i="5" s="1"/>
  <c r="C524" i="5" s="1"/>
  <c r="C586" i="5" s="1"/>
  <c r="C648" i="5" s="1"/>
  <c r="C710" i="5" s="1"/>
  <c r="J89" i="5"/>
  <c r="J151" i="5" s="1"/>
  <c r="J213" i="5" s="1"/>
  <c r="J275" i="5" s="1"/>
  <c r="J337" i="5" s="1"/>
  <c r="J399" i="5" s="1"/>
  <c r="J461" i="5" s="1"/>
  <c r="J523" i="5" s="1"/>
  <c r="J585" i="5" s="1"/>
  <c r="J647" i="5" s="1"/>
  <c r="J709" i="5" s="1"/>
  <c r="I89" i="5"/>
  <c r="I151" i="5" s="1"/>
  <c r="I213" i="5" s="1"/>
  <c r="I275" i="5" s="1"/>
  <c r="I337" i="5" s="1"/>
  <c r="I399" i="5" s="1"/>
  <c r="I461" i="5" s="1"/>
  <c r="I523" i="5" s="1"/>
  <c r="I585" i="5" s="1"/>
  <c r="I647" i="5" s="1"/>
  <c r="I709" i="5" s="1"/>
  <c r="G89" i="5"/>
  <c r="G151" i="5" s="1"/>
  <c r="G213" i="5" s="1"/>
  <c r="G275" i="5" s="1"/>
  <c r="G337" i="5" s="1"/>
  <c r="G399" i="5" s="1"/>
  <c r="G461" i="5" s="1"/>
  <c r="G523" i="5" s="1"/>
  <c r="G585" i="5" s="1"/>
  <c r="G647" i="5" s="1"/>
  <c r="G709" i="5" s="1"/>
  <c r="F89" i="5"/>
  <c r="F151" i="5" s="1"/>
  <c r="F213" i="5" s="1"/>
  <c r="F275" i="5" s="1"/>
  <c r="F337" i="5" s="1"/>
  <c r="F399" i="5" s="1"/>
  <c r="F461" i="5" s="1"/>
  <c r="F523" i="5" s="1"/>
  <c r="F585" i="5" s="1"/>
  <c r="F647" i="5" s="1"/>
  <c r="F709" i="5" s="1"/>
  <c r="E89" i="5"/>
  <c r="E151" i="5" s="1"/>
  <c r="E213" i="5" s="1"/>
  <c r="E275" i="5" s="1"/>
  <c r="E337" i="5" s="1"/>
  <c r="E399" i="5" s="1"/>
  <c r="E461" i="5" s="1"/>
  <c r="E523" i="5" s="1"/>
  <c r="E585" i="5" s="1"/>
  <c r="E647" i="5" s="1"/>
  <c r="E709" i="5" s="1"/>
  <c r="D89" i="5"/>
  <c r="D151" i="5" s="1"/>
  <c r="D213" i="5" s="1"/>
  <c r="D275" i="5" s="1"/>
  <c r="D337" i="5" s="1"/>
  <c r="D399" i="5" s="1"/>
  <c r="D461" i="5" s="1"/>
  <c r="D523" i="5" s="1"/>
  <c r="D585" i="5" s="1"/>
  <c r="D647" i="5" s="1"/>
  <c r="D709" i="5" s="1"/>
  <c r="C89" i="5"/>
  <c r="C151" i="5" s="1"/>
  <c r="C213" i="5" s="1"/>
  <c r="C275" i="5" s="1"/>
  <c r="C337" i="5" s="1"/>
  <c r="C399" i="5" s="1"/>
  <c r="C461" i="5" s="1"/>
  <c r="C523" i="5" s="1"/>
  <c r="C585" i="5" s="1"/>
  <c r="C647" i="5" s="1"/>
  <c r="C709" i="5" s="1"/>
  <c r="J88" i="5"/>
  <c r="J150" i="5" s="1"/>
  <c r="J212" i="5" s="1"/>
  <c r="J274" i="5" s="1"/>
  <c r="J336" i="5" s="1"/>
  <c r="J398" i="5" s="1"/>
  <c r="J460" i="5" s="1"/>
  <c r="J522" i="5" s="1"/>
  <c r="J584" i="5" s="1"/>
  <c r="J646" i="5" s="1"/>
  <c r="J708" i="5" s="1"/>
  <c r="I88" i="5"/>
  <c r="I150" i="5" s="1"/>
  <c r="I212" i="5" s="1"/>
  <c r="I274" i="5" s="1"/>
  <c r="I336" i="5" s="1"/>
  <c r="I398" i="5" s="1"/>
  <c r="I460" i="5" s="1"/>
  <c r="I522" i="5" s="1"/>
  <c r="I584" i="5" s="1"/>
  <c r="I646" i="5" s="1"/>
  <c r="I708" i="5" s="1"/>
  <c r="H88" i="5"/>
  <c r="H150" i="5" s="1"/>
  <c r="H212" i="5" s="1"/>
  <c r="H274" i="5" s="1"/>
  <c r="H336" i="5" s="1"/>
  <c r="H398" i="5" s="1"/>
  <c r="H460" i="5" s="1"/>
  <c r="H522" i="5" s="1"/>
  <c r="H584" i="5" s="1"/>
  <c r="H646" i="5" s="1"/>
  <c r="H708" i="5" s="1"/>
  <c r="G88" i="5"/>
  <c r="G150" i="5" s="1"/>
  <c r="G212" i="5" s="1"/>
  <c r="G274" i="5" s="1"/>
  <c r="G336" i="5" s="1"/>
  <c r="G398" i="5" s="1"/>
  <c r="G460" i="5" s="1"/>
  <c r="G522" i="5" s="1"/>
  <c r="G584" i="5" s="1"/>
  <c r="G646" i="5" s="1"/>
  <c r="G708" i="5" s="1"/>
  <c r="F88" i="5"/>
  <c r="F150" i="5" s="1"/>
  <c r="F212" i="5" s="1"/>
  <c r="F274" i="5" s="1"/>
  <c r="F336" i="5" s="1"/>
  <c r="F398" i="5" s="1"/>
  <c r="F460" i="5" s="1"/>
  <c r="F522" i="5" s="1"/>
  <c r="F584" i="5" s="1"/>
  <c r="F646" i="5" s="1"/>
  <c r="F708" i="5" s="1"/>
  <c r="E88" i="5"/>
  <c r="E150" i="5" s="1"/>
  <c r="E212" i="5" s="1"/>
  <c r="E274" i="5" s="1"/>
  <c r="E336" i="5" s="1"/>
  <c r="E398" i="5" s="1"/>
  <c r="E460" i="5" s="1"/>
  <c r="E522" i="5" s="1"/>
  <c r="E584" i="5" s="1"/>
  <c r="E646" i="5" s="1"/>
  <c r="E708" i="5" s="1"/>
  <c r="D88" i="5"/>
  <c r="D150" i="5" s="1"/>
  <c r="D212" i="5" s="1"/>
  <c r="D274" i="5" s="1"/>
  <c r="D336" i="5" s="1"/>
  <c r="D398" i="5" s="1"/>
  <c r="D460" i="5" s="1"/>
  <c r="D522" i="5" s="1"/>
  <c r="D584" i="5" s="1"/>
  <c r="D646" i="5" s="1"/>
  <c r="D708" i="5" s="1"/>
  <c r="C88" i="5"/>
  <c r="C150" i="5" s="1"/>
  <c r="C212" i="5" s="1"/>
  <c r="C274" i="5" s="1"/>
  <c r="C336" i="5" s="1"/>
  <c r="C398" i="5" s="1"/>
  <c r="C460" i="5" s="1"/>
  <c r="C522" i="5" s="1"/>
  <c r="C584" i="5" s="1"/>
  <c r="C646" i="5" s="1"/>
  <c r="C708" i="5" s="1"/>
  <c r="J87" i="5"/>
  <c r="J149" i="5" s="1"/>
  <c r="J211" i="5" s="1"/>
  <c r="J273" i="5" s="1"/>
  <c r="J335" i="5" s="1"/>
  <c r="J397" i="5" s="1"/>
  <c r="J459" i="5" s="1"/>
  <c r="J521" i="5" s="1"/>
  <c r="J583" i="5" s="1"/>
  <c r="J645" i="5" s="1"/>
  <c r="J707" i="5" s="1"/>
  <c r="I87" i="5"/>
  <c r="I149" i="5" s="1"/>
  <c r="I211" i="5" s="1"/>
  <c r="I273" i="5" s="1"/>
  <c r="I335" i="5" s="1"/>
  <c r="I397" i="5" s="1"/>
  <c r="I459" i="5" s="1"/>
  <c r="I521" i="5" s="1"/>
  <c r="I583" i="5" s="1"/>
  <c r="I645" i="5" s="1"/>
  <c r="I707" i="5" s="1"/>
  <c r="G87" i="5"/>
  <c r="G149" i="5" s="1"/>
  <c r="G211" i="5" s="1"/>
  <c r="G273" i="5" s="1"/>
  <c r="G335" i="5" s="1"/>
  <c r="G397" i="5" s="1"/>
  <c r="G459" i="5" s="1"/>
  <c r="G521" i="5" s="1"/>
  <c r="G583" i="5" s="1"/>
  <c r="G645" i="5" s="1"/>
  <c r="G707" i="5" s="1"/>
  <c r="F87" i="5"/>
  <c r="F149" i="5" s="1"/>
  <c r="F211" i="5" s="1"/>
  <c r="F273" i="5" s="1"/>
  <c r="F335" i="5" s="1"/>
  <c r="F397" i="5" s="1"/>
  <c r="F459" i="5" s="1"/>
  <c r="F521" i="5" s="1"/>
  <c r="F583" i="5" s="1"/>
  <c r="F645" i="5" s="1"/>
  <c r="F707" i="5" s="1"/>
  <c r="E87" i="5"/>
  <c r="E149" i="5" s="1"/>
  <c r="E211" i="5" s="1"/>
  <c r="E273" i="5" s="1"/>
  <c r="E335" i="5" s="1"/>
  <c r="E397" i="5" s="1"/>
  <c r="E459" i="5" s="1"/>
  <c r="E521" i="5" s="1"/>
  <c r="E583" i="5" s="1"/>
  <c r="E645" i="5" s="1"/>
  <c r="E707" i="5" s="1"/>
  <c r="D87" i="5"/>
  <c r="D149" i="5" s="1"/>
  <c r="D211" i="5" s="1"/>
  <c r="D273" i="5" s="1"/>
  <c r="D335" i="5" s="1"/>
  <c r="D397" i="5" s="1"/>
  <c r="D459" i="5" s="1"/>
  <c r="D521" i="5" s="1"/>
  <c r="D583" i="5" s="1"/>
  <c r="D645" i="5" s="1"/>
  <c r="D707" i="5" s="1"/>
  <c r="C87" i="5"/>
  <c r="C149" i="5" s="1"/>
  <c r="C211" i="5" s="1"/>
  <c r="C273" i="5" s="1"/>
  <c r="C335" i="5" s="1"/>
  <c r="C397" i="5" s="1"/>
  <c r="C459" i="5" s="1"/>
  <c r="C521" i="5" s="1"/>
  <c r="C583" i="5" s="1"/>
  <c r="C645" i="5" s="1"/>
  <c r="C707" i="5" s="1"/>
  <c r="J86" i="5"/>
  <c r="J148" i="5" s="1"/>
  <c r="J210" i="5" s="1"/>
  <c r="J272" i="5" s="1"/>
  <c r="J334" i="5" s="1"/>
  <c r="J396" i="5" s="1"/>
  <c r="J458" i="5" s="1"/>
  <c r="J520" i="5" s="1"/>
  <c r="J582" i="5" s="1"/>
  <c r="J644" i="5" s="1"/>
  <c r="J706" i="5" s="1"/>
  <c r="I86" i="5"/>
  <c r="I148" i="5" s="1"/>
  <c r="I210" i="5" s="1"/>
  <c r="I272" i="5" s="1"/>
  <c r="I334" i="5" s="1"/>
  <c r="I396" i="5" s="1"/>
  <c r="I458" i="5" s="1"/>
  <c r="I520" i="5" s="1"/>
  <c r="I582" i="5" s="1"/>
  <c r="I644" i="5" s="1"/>
  <c r="I706" i="5" s="1"/>
  <c r="H86" i="5"/>
  <c r="H148" i="5" s="1"/>
  <c r="H210" i="5" s="1"/>
  <c r="H272" i="5" s="1"/>
  <c r="H334" i="5" s="1"/>
  <c r="H396" i="5" s="1"/>
  <c r="H458" i="5" s="1"/>
  <c r="H520" i="5" s="1"/>
  <c r="H582" i="5" s="1"/>
  <c r="H644" i="5" s="1"/>
  <c r="H706" i="5" s="1"/>
  <c r="G86" i="5"/>
  <c r="G148" i="5" s="1"/>
  <c r="G210" i="5" s="1"/>
  <c r="G272" i="5" s="1"/>
  <c r="G334" i="5" s="1"/>
  <c r="G396" i="5" s="1"/>
  <c r="G458" i="5" s="1"/>
  <c r="G520" i="5" s="1"/>
  <c r="G582" i="5" s="1"/>
  <c r="G644" i="5" s="1"/>
  <c r="G706" i="5" s="1"/>
  <c r="F86" i="5"/>
  <c r="F148" i="5" s="1"/>
  <c r="F210" i="5" s="1"/>
  <c r="F272" i="5" s="1"/>
  <c r="F334" i="5" s="1"/>
  <c r="F396" i="5" s="1"/>
  <c r="F458" i="5" s="1"/>
  <c r="F520" i="5" s="1"/>
  <c r="F582" i="5" s="1"/>
  <c r="F644" i="5" s="1"/>
  <c r="F706" i="5" s="1"/>
  <c r="E86" i="5"/>
  <c r="E148" i="5" s="1"/>
  <c r="E210" i="5" s="1"/>
  <c r="E272" i="5" s="1"/>
  <c r="E334" i="5" s="1"/>
  <c r="E396" i="5" s="1"/>
  <c r="E458" i="5" s="1"/>
  <c r="E520" i="5" s="1"/>
  <c r="E582" i="5" s="1"/>
  <c r="E644" i="5" s="1"/>
  <c r="E706" i="5" s="1"/>
  <c r="D86" i="5"/>
  <c r="D148" i="5" s="1"/>
  <c r="D210" i="5" s="1"/>
  <c r="D272" i="5" s="1"/>
  <c r="D334" i="5" s="1"/>
  <c r="D396" i="5" s="1"/>
  <c r="D458" i="5" s="1"/>
  <c r="D520" i="5" s="1"/>
  <c r="D582" i="5" s="1"/>
  <c r="D644" i="5" s="1"/>
  <c r="D706" i="5" s="1"/>
  <c r="C86" i="5"/>
  <c r="C148" i="5" s="1"/>
  <c r="C210" i="5" s="1"/>
  <c r="C272" i="5" s="1"/>
  <c r="C334" i="5" s="1"/>
  <c r="C396" i="5" s="1"/>
  <c r="C458" i="5" s="1"/>
  <c r="C520" i="5" s="1"/>
  <c r="C582" i="5" s="1"/>
  <c r="C644" i="5" s="1"/>
  <c r="C706" i="5" s="1"/>
  <c r="J85" i="5"/>
  <c r="J147" i="5" s="1"/>
  <c r="J209" i="5" s="1"/>
  <c r="J271" i="5" s="1"/>
  <c r="J333" i="5" s="1"/>
  <c r="J395" i="5" s="1"/>
  <c r="J457" i="5" s="1"/>
  <c r="J519" i="5" s="1"/>
  <c r="J581" i="5" s="1"/>
  <c r="J643" i="5" s="1"/>
  <c r="J705" i="5" s="1"/>
  <c r="I85" i="5"/>
  <c r="I147" i="5" s="1"/>
  <c r="I209" i="5" s="1"/>
  <c r="I271" i="5" s="1"/>
  <c r="I333" i="5" s="1"/>
  <c r="I395" i="5" s="1"/>
  <c r="I457" i="5" s="1"/>
  <c r="I519" i="5" s="1"/>
  <c r="I581" i="5" s="1"/>
  <c r="I643" i="5" s="1"/>
  <c r="I705" i="5" s="1"/>
  <c r="H85" i="5"/>
  <c r="H147" i="5" s="1"/>
  <c r="H209" i="5" s="1"/>
  <c r="H271" i="5" s="1"/>
  <c r="H333" i="5" s="1"/>
  <c r="H395" i="5" s="1"/>
  <c r="H457" i="5" s="1"/>
  <c r="H519" i="5" s="1"/>
  <c r="H581" i="5" s="1"/>
  <c r="H643" i="5" s="1"/>
  <c r="H705" i="5" s="1"/>
  <c r="G85" i="5"/>
  <c r="G147" i="5" s="1"/>
  <c r="G209" i="5" s="1"/>
  <c r="G271" i="5" s="1"/>
  <c r="G333" i="5" s="1"/>
  <c r="G395" i="5" s="1"/>
  <c r="G457" i="5" s="1"/>
  <c r="G519" i="5" s="1"/>
  <c r="G581" i="5" s="1"/>
  <c r="G643" i="5" s="1"/>
  <c r="G705" i="5" s="1"/>
  <c r="F85" i="5"/>
  <c r="F147" i="5" s="1"/>
  <c r="F209" i="5" s="1"/>
  <c r="F271" i="5" s="1"/>
  <c r="F333" i="5" s="1"/>
  <c r="F395" i="5" s="1"/>
  <c r="F457" i="5" s="1"/>
  <c r="F519" i="5" s="1"/>
  <c r="F581" i="5" s="1"/>
  <c r="F643" i="5" s="1"/>
  <c r="F705" i="5" s="1"/>
  <c r="E85" i="5"/>
  <c r="E147" i="5" s="1"/>
  <c r="E209" i="5" s="1"/>
  <c r="E271" i="5" s="1"/>
  <c r="E333" i="5" s="1"/>
  <c r="E395" i="5" s="1"/>
  <c r="E457" i="5" s="1"/>
  <c r="E519" i="5" s="1"/>
  <c r="E581" i="5" s="1"/>
  <c r="E643" i="5" s="1"/>
  <c r="E705" i="5" s="1"/>
  <c r="D85" i="5"/>
  <c r="D147" i="5" s="1"/>
  <c r="D209" i="5" s="1"/>
  <c r="D271" i="5" s="1"/>
  <c r="D333" i="5" s="1"/>
  <c r="D395" i="5" s="1"/>
  <c r="D457" i="5" s="1"/>
  <c r="D519" i="5" s="1"/>
  <c r="D581" i="5" s="1"/>
  <c r="D643" i="5" s="1"/>
  <c r="D705" i="5" s="1"/>
  <c r="C85" i="5"/>
  <c r="C147" i="5" s="1"/>
  <c r="C209" i="5" s="1"/>
  <c r="C271" i="5" s="1"/>
  <c r="C333" i="5" s="1"/>
  <c r="C395" i="5" s="1"/>
  <c r="C457" i="5" s="1"/>
  <c r="C519" i="5" s="1"/>
  <c r="C581" i="5" s="1"/>
  <c r="C643" i="5" s="1"/>
  <c r="C705" i="5" s="1"/>
  <c r="J84" i="5"/>
  <c r="J146" i="5" s="1"/>
  <c r="J208" i="5" s="1"/>
  <c r="J270" i="5" s="1"/>
  <c r="J332" i="5" s="1"/>
  <c r="J394" i="5" s="1"/>
  <c r="J456" i="5" s="1"/>
  <c r="J518" i="5" s="1"/>
  <c r="J580" i="5" s="1"/>
  <c r="J642" i="5" s="1"/>
  <c r="J704" i="5" s="1"/>
  <c r="I84" i="5"/>
  <c r="I146" i="5" s="1"/>
  <c r="I208" i="5" s="1"/>
  <c r="I270" i="5" s="1"/>
  <c r="I332" i="5" s="1"/>
  <c r="I394" i="5" s="1"/>
  <c r="I456" i="5" s="1"/>
  <c r="I518" i="5" s="1"/>
  <c r="I580" i="5" s="1"/>
  <c r="I642" i="5" s="1"/>
  <c r="I704" i="5" s="1"/>
  <c r="H84" i="5"/>
  <c r="H146" i="5" s="1"/>
  <c r="H208" i="5" s="1"/>
  <c r="H270" i="5" s="1"/>
  <c r="H332" i="5" s="1"/>
  <c r="H394" i="5" s="1"/>
  <c r="H456" i="5" s="1"/>
  <c r="H518" i="5" s="1"/>
  <c r="H580" i="5" s="1"/>
  <c r="H642" i="5" s="1"/>
  <c r="H704" i="5" s="1"/>
  <c r="G84" i="5"/>
  <c r="G146" i="5" s="1"/>
  <c r="G208" i="5" s="1"/>
  <c r="G270" i="5" s="1"/>
  <c r="G332" i="5" s="1"/>
  <c r="G394" i="5" s="1"/>
  <c r="G456" i="5" s="1"/>
  <c r="G518" i="5" s="1"/>
  <c r="G580" i="5" s="1"/>
  <c r="G642" i="5" s="1"/>
  <c r="G704" i="5" s="1"/>
  <c r="F84" i="5"/>
  <c r="F146" i="5" s="1"/>
  <c r="F208" i="5" s="1"/>
  <c r="F270" i="5" s="1"/>
  <c r="F332" i="5" s="1"/>
  <c r="F394" i="5" s="1"/>
  <c r="F456" i="5" s="1"/>
  <c r="F518" i="5" s="1"/>
  <c r="F580" i="5" s="1"/>
  <c r="F642" i="5" s="1"/>
  <c r="F704" i="5" s="1"/>
  <c r="E84" i="5"/>
  <c r="E146" i="5" s="1"/>
  <c r="E208" i="5" s="1"/>
  <c r="E270" i="5" s="1"/>
  <c r="E332" i="5" s="1"/>
  <c r="E394" i="5" s="1"/>
  <c r="E456" i="5" s="1"/>
  <c r="E518" i="5" s="1"/>
  <c r="E580" i="5" s="1"/>
  <c r="E642" i="5" s="1"/>
  <c r="E704" i="5" s="1"/>
  <c r="D84" i="5"/>
  <c r="D146" i="5" s="1"/>
  <c r="D208" i="5" s="1"/>
  <c r="D270" i="5" s="1"/>
  <c r="D332" i="5" s="1"/>
  <c r="D394" i="5" s="1"/>
  <c r="D456" i="5" s="1"/>
  <c r="D518" i="5" s="1"/>
  <c r="D580" i="5" s="1"/>
  <c r="D642" i="5" s="1"/>
  <c r="D704" i="5" s="1"/>
  <c r="C84" i="5"/>
  <c r="C146" i="5" s="1"/>
  <c r="C208" i="5" s="1"/>
  <c r="C270" i="5" s="1"/>
  <c r="C332" i="5" s="1"/>
  <c r="C394" i="5" s="1"/>
  <c r="C456" i="5" s="1"/>
  <c r="C518" i="5" s="1"/>
  <c r="C580" i="5" s="1"/>
  <c r="C642" i="5" s="1"/>
  <c r="C704" i="5" s="1"/>
  <c r="J83" i="5"/>
  <c r="J145" i="5" s="1"/>
  <c r="J207" i="5" s="1"/>
  <c r="J269" i="5" s="1"/>
  <c r="J331" i="5" s="1"/>
  <c r="J393" i="5" s="1"/>
  <c r="J455" i="5" s="1"/>
  <c r="J517" i="5" s="1"/>
  <c r="J579" i="5" s="1"/>
  <c r="J641" i="5" s="1"/>
  <c r="J703" i="5" s="1"/>
  <c r="I83" i="5"/>
  <c r="I145" i="5" s="1"/>
  <c r="I207" i="5" s="1"/>
  <c r="I269" i="5" s="1"/>
  <c r="I331" i="5" s="1"/>
  <c r="I393" i="5" s="1"/>
  <c r="I455" i="5" s="1"/>
  <c r="I517" i="5" s="1"/>
  <c r="I579" i="5" s="1"/>
  <c r="I641" i="5" s="1"/>
  <c r="I703" i="5" s="1"/>
  <c r="H83" i="5"/>
  <c r="H145" i="5" s="1"/>
  <c r="H207" i="5" s="1"/>
  <c r="H269" i="5" s="1"/>
  <c r="H331" i="5" s="1"/>
  <c r="H393" i="5" s="1"/>
  <c r="H455" i="5" s="1"/>
  <c r="H517" i="5" s="1"/>
  <c r="H579" i="5" s="1"/>
  <c r="H641" i="5" s="1"/>
  <c r="H703" i="5" s="1"/>
  <c r="G83" i="5"/>
  <c r="G145" i="5" s="1"/>
  <c r="G207" i="5" s="1"/>
  <c r="G269" i="5" s="1"/>
  <c r="G331" i="5" s="1"/>
  <c r="G393" i="5" s="1"/>
  <c r="G455" i="5" s="1"/>
  <c r="G517" i="5" s="1"/>
  <c r="G579" i="5" s="1"/>
  <c r="G641" i="5" s="1"/>
  <c r="G703" i="5" s="1"/>
  <c r="F83" i="5"/>
  <c r="F145" i="5" s="1"/>
  <c r="F207" i="5" s="1"/>
  <c r="F269" i="5" s="1"/>
  <c r="F331" i="5" s="1"/>
  <c r="F393" i="5" s="1"/>
  <c r="F455" i="5" s="1"/>
  <c r="F517" i="5" s="1"/>
  <c r="F579" i="5" s="1"/>
  <c r="F641" i="5" s="1"/>
  <c r="F703" i="5" s="1"/>
  <c r="E83" i="5"/>
  <c r="E145" i="5" s="1"/>
  <c r="E207" i="5" s="1"/>
  <c r="E269" i="5" s="1"/>
  <c r="E331" i="5" s="1"/>
  <c r="E393" i="5" s="1"/>
  <c r="E455" i="5" s="1"/>
  <c r="E517" i="5" s="1"/>
  <c r="E579" i="5" s="1"/>
  <c r="E641" i="5" s="1"/>
  <c r="E703" i="5" s="1"/>
  <c r="D83" i="5"/>
  <c r="D145" i="5" s="1"/>
  <c r="D207" i="5" s="1"/>
  <c r="D269" i="5" s="1"/>
  <c r="D331" i="5" s="1"/>
  <c r="D393" i="5" s="1"/>
  <c r="D455" i="5" s="1"/>
  <c r="D517" i="5" s="1"/>
  <c r="D579" i="5" s="1"/>
  <c r="D641" i="5" s="1"/>
  <c r="D703" i="5" s="1"/>
  <c r="C83" i="5"/>
  <c r="C145" i="5" s="1"/>
  <c r="C207" i="5" s="1"/>
  <c r="C269" i="5" s="1"/>
  <c r="C331" i="5" s="1"/>
  <c r="C393" i="5" s="1"/>
  <c r="C455" i="5" s="1"/>
  <c r="C517" i="5" s="1"/>
  <c r="C579" i="5" s="1"/>
  <c r="C641" i="5" s="1"/>
  <c r="C703" i="5" s="1"/>
  <c r="J82" i="5"/>
  <c r="J144" i="5" s="1"/>
  <c r="J206" i="5" s="1"/>
  <c r="J268" i="5" s="1"/>
  <c r="J330" i="5" s="1"/>
  <c r="J392" i="5" s="1"/>
  <c r="J454" i="5" s="1"/>
  <c r="J516" i="5" s="1"/>
  <c r="J578" i="5" s="1"/>
  <c r="J640" i="5" s="1"/>
  <c r="J702" i="5" s="1"/>
  <c r="I82" i="5"/>
  <c r="I144" i="5" s="1"/>
  <c r="I206" i="5" s="1"/>
  <c r="I268" i="5" s="1"/>
  <c r="I330" i="5" s="1"/>
  <c r="I392" i="5" s="1"/>
  <c r="I454" i="5" s="1"/>
  <c r="I516" i="5" s="1"/>
  <c r="I578" i="5" s="1"/>
  <c r="I640" i="5" s="1"/>
  <c r="I702" i="5" s="1"/>
  <c r="H82" i="5"/>
  <c r="H144" i="5" s="1"/>
  <c r="H206" i="5" s="1"/>
  <c r="H268" i="5" s="1"/>
  <c r="H330" i="5" s="1"/>
  <c r="H392" i="5" s="1"/>
  <c r="H454" i="5" s="1"/>
  <c r="H516" i="5" s="1"/>
  <c r="H578" i="5" s="1"/>
  <c r="H640" i="5" s="1"/>
  <c r="H702" i="5" s="1"/>
  <c r="G82" i="5"/>
  <c r="G144" i="5" s="1"/>
  <c r="G206" i="5" s="1"/>
  <c r="G268" i="5" s="1"/>
  <c r="G330" i="5" s="1"/>
  <c r="G392" i="5" s="1"/>
  <c r="G454" i="5" s="1"/>
  <c r="G516" i="5" s="1"/>
  <c r="G578" i="5" s="1"/>
  <c r="G640" i="5" s="1"/>
  <c r="G702" i="5" s="1"/>
  <c r="F82" i="5"/>
  <c r="F144" i="5" s="1"/>
  <c r="F206" i="5" s="1"/>
  <c r="F268" i="5" s="1"/>
  <c r="F330" i="5" s="1"/>
  <c r="F392" i="5" s="1"/>
  <c r="F454" i="5" s="1"/>
  <c r="F516" i="5" s="1"/>
  <c r="F578" i="5" s="1"/>
  <c r="F640" i="5" s="1"/>
  <c r="F702" i="5" s="1"/>
  <c r="E82" i="5"/>
  <c r="E144" i="5" s="1"/>
  <c r="E206" i="5" s="1"/>
  <c r="E268" i="5" s="1"/>
  <c r="E330" i="5" s="1"/>
  <c r="E392" i="5" s="1"/>
  <c r="E454" i="5" s="1"/>
  <c r="E516" i="5" s="1"/>
  <c r="E578" i="5" s="1"/>
  <c r="E640" i="5" s="1"/>
  <c r="E702" i="5" s="1"/>
  <c r="D82" i="5"/>
  <c r="D144" i="5" s="1"/>
  <c r="D206" i="5" s="1"/>
  <c r="D268" i="5" s="1"/>
  <c r="D330" i="5" s="1"/>
  <c r="D392" i="5" s="1"/>
  <c r="D454" i="5" s="1"/>
  <c r="D516" i="5" s="1"/>
  <c r="D578" i="5" s="1"/>
  <c r="D640" i="5" s="1"/>
  <c r="D702" i="5" s="1"/>
  <c r="C82" i="5"/>
  <c r="C144" i="5" s="1"/>
  <c r="C206" i="5" s="1"/>
  <c r="C268" i="5" s="1"/>
  <c r="C330" i="5" s="1"/>
  <c r="C392" i="5" s="1"/>
  <c r="C454" i="5" s="1"/>
  <c r="C516" i="5" s="1"/>
  <c r="C578" i="5" s="1"/>
  <c r="C640" i="5" s="1"/>
  <c r="C702" i="5" s="1"/>
  <c r="J81" i="5"/>
  <c r="J143" i="5" s="1"/>
  <c r="J205" i="5" s="1"/>
  <c r="J267" i="5" s="1"/>
  <c r="J329" i="5" s="1"/>
  <c r="J391" i="5" s="1"/>
  <c r="J453" i="5" s="1"/>
  <c r="J515" i="5" s="1"/>
  <c r="J577" i="5" s="1"/>
  <c r="J639" i="5" s="1"/>
  <c r="J701" i="5" s="1"/>
  <c r="I81" i="5"/>
  <c r="I143" i="5" s="1"/>
  <c r="I205" i="5" s="1"/>
  <c r="I267" i="5" s="1"/>
  <c r="I329" i="5" s="1"/>
  <c r="I391" i="5" s="1"/>
  <c r="I453" i="5" s="1"/>
  <c r="I515" i="5" s="1"/>
  <c r="I577" i="5" s="1"/>
  <c r="I639" i="5" s="1"/>
  <c r="I701" i="5" s="1"/>
  <c r="G81" i="5"/>
  <c r="G143" i="5" s="1"/>
  <c r="G205" i="5" s="1"/>
  <c r="G267" i="5" s="1"/>
  <c r="G329" i="5" s="1"/>
  <c r="G391" i="5" s="1"/>
  <c r="G453" i="5" s="1"/>
  <c r="G515" i="5" s="1"/>
  <c r="G577" i="5" s="1"/>
  <c r="G639" i="5" s="1"/>
  <c r="G701" i="5" s="1"/>
  <c r="F81" i="5"/>
  <c r="F143" i="5" s="1"/>
  <c r="F205" i="5" s="1"/>
  <c r="F267" i="5" s="1"/>
  <c r="F329" i="5" s="1"/>
  <c r="F391" i="5" s="1"/>
  <c r="F453" i="5" s="1"/>
  <c r="F515" i="5" s="1"/>
  <c r="F577" i="5" s="1"/>
  <c r="F639" i="5" s="1"/>
  <c r="F701" i="5" s="1"/>
  <c r="E81" i="5"/>
  <c r="E143" i="5" s="1"/>
  <c r="E205" i="5" s="1"/>
  <c r="E267" i="5" s="1"/>
  <c r="E329" i="5" s="1"/>
  <c r="E391" i="5" s="1"/>
  <c r="E453" i="5" s="1"/>
  <c r="E515" i="5" s="1"/>
  <c r="E577" i="5" s="1"/>
  <c r="E639" i="5" s="1"/>
  <c r="E701" i="5" s="1"/>
  <c r="D81" i="5"/>
  <c r="D143" i="5" s="1"/>
  <c r="D205" i="5" s="1"/>
  <c r="D267" i="5" s="1"/>
  <c r="D329" i="5" s="1"/>
  <c r="D391" i="5" s="1"/>
  <c r="D453" i="5" s="1"/>
  <c r="D515" i="5" s="1"/>
  <c r="D577" i="5" s="1"/>
  <c r="D639" i="5" s="1"/>
  <c r="D701" i="5" s="1"/>
  <c r="C81" i="5"/>
  <c r="C143" i="5" s="1"/>
  <c r="C205" i="5" s="1"/>
  <c r="C267" i="5" s="1"/>
  <c r="C329" i="5" s="1"/>
  <c r="C391" i="5" s="1"/>
  <c r="C453" i="5" s="1"/>
  <c r="C515" i="5" s="1"/>
  <c r="C577" i="5" s="1"/>
  <c r="C639" i="5" s="1"/>
  <c r="C701" i="5" s="1"/>
  <c r="J80" i="5"/>
  <c r="J142" i="5" s="1"/>
  <c r="J204" i="5" s="1"/>
  <c r="J266" i="5" s="1"/>
  <c r="J328" i="5" s="1"/>
  <c r="J390" i="5" s="1"/>
  <c r="J452" i="5" s="1"/>
  <c r="J514" i="5" s="1"/>
  <c r="J576" i="5" s="1"/>
  <c r="J638" i="5" s="1"/>
  <c r="J700" i="5" s="1"/>
  <c r="I80" i="5"/>
  <c r="I142" i="5" s="1"/>
  <c r="I204" i="5" s="1"/>
  <c r="I266" i="5" s="1"/>
  <c r="I328" i="5" s="1"/>
  <c r="I390" i="5" s="1"/>
  <c r="I452" i="5" s="1"/>
  <c r="I514" i="5" s="1"/>
  <c r="I576" i="5" s="1"/>
  <c r="I638" i="5" s="1"/>
  <c r="I700" i="5" s="1"/>
  <c r="G80" i="5"/>
  <c r="G142" i="5" s="1"/>
  <c r="G204" i="5" s="1"/>
  <c r="G266" i="5" s="1"/>
  <c r="G328" i="5" s="1"/>
  <c r="G390" i="5" s="1"/>
  <c r="G452" i="5" s="1"/>
  <c r="G514" i="5" s="1"/>
  <c r="G576" i="5" s="1"/>
  <c r="G638" i="5" s="1"/>
  <c r="G700" i="5" s="1"/>
  <c r="F80" i="5"/>
  <c r="F142" i="5" s="1"/>
  <c r="F204" i="5" s="1"/>
  <c r="F266" i="5" s="1"/>
  <c r="F328" i="5" s="1"/>
  <c r="F390" i="5" s="1"/>
  <c r="F452" i="5" s="1"/>
  <c r="F514" i="5" s="1"/>
  <c r="F576" i="5" s="1"/>
  <c r="F638" i="5" s="1"/>
  <c r="F700" i="5" s="1"/>
  <c r="E80" i="5"/>
  <c r="E142" i="5" s="1"/>
  <c r="E204" i="5" s="1"/>
  <c r="E266" i="5" s="1"/>
  <c r="E328" i="5" s="1"/>
  <c r="E390" i="5" s="1"/>
  <c r="E452" i="5" s="1"/>
  <c r="E514" i="5" s="1"/>
  <c r="E576" i="5" s="1"/>
  <c r="E638" i="5" s="1"/>
  <c r="E700" i="5" s="1"/>
  <c r="D80" i="5"/>
  <c r="D142" i="5" s="1"/>
  <c r="D204" i="5" s="1"/>
  <c r="D266" i="5" s="1"/>
  <c r="D328" i="5" s="1"/>
  <c r="D390" i="5" s="1"/>
  <c r="D452" i="5" s="1"/>
  <c r="D514" i="5" s="1"/>
  <c r="D576" i="5" s="1"/>
  <c r="D638" i="5" s="1"/>
  <c r="D700" i="5" s="1"/>
  <c r="C80" i="5"/>
  <c r="C142" i="5" s="1"/>
  <c r="C204" i="5" s="1"/>
  <c r="C266" i="5" s="1"/>
  <c r="C328" i="5" s="1"/>
  <c r="C390" i="5" s="1"/>
  <c r="C452" i="5" s="1"/>
  <c r="C514" i="5" s="1"/>
  <c r="C576" i="5" s="1"/>
  <c r="C638" i="5" s="1"/>
  <c r="C700" i="5" s="1"/>
  <c r="J79" i="5"/>
  <c r="J141" i="5" s="1"/>
  <c r="J203" i="5" s="1"/>
  <c r="J265" i="5" s="1"/>
  <c r="J327" i="5" s="1"/>
  <c r="J389" i="5" s="1"/>
  <c r="J451" i="5" s="1"/>
  <c r="J513" i="5" s="1"/>
  <c r="J575" i="5" s="1"/>
  <c r="J637" i="5" s="1"/>
  <c r="J699" i="5" s="1"/>
  <c r="I79" i="5"/>
  <c r="I141" i="5" s="1"/>
  <c r="I203" i="5" s="1"/>
  <c r="I265" i="5" s="1"/>
  <c r="I327" i="5" s="1"/>
  <c r="I389" i="5" s="1"/>
  <c r="I451" i="5" s="1"/>
  <c r="I513" i="5" s="1"/>
  <c r="I575" i="5" s="1"/>
  <c r="I637" i="5" s="1"/>
  <c r="I699" i="5" s="1"/>
  <c r="H79" i="5"/>
  <c r="H141" i="5" s="1"/>
  <c r="H203" i="5" s="1"/>
  <c r="H265" i="5" s="1"/>
  <c r="H327" i="5" s="1"/>
  <c r="H389" i="5" s="1"/>
  <c r="H451" i="5" s="1"/>
  <c r="H513" i="5" s="1"/>
  <c r="H575" i="5" s="1"/>
  <c r="H637" i="5" s="1"/>
  <c r="H699" i="5" s="1"/>
  <c r="G79" i="5"/>
  <c r="G141" i="5" s="1"/>
  <c r="G203" i="5" s="1"/>
  <c r="G265" i="5" s="1"/>
  <c r="G327" i="5" s="1"/>
  <c r="G389" i="5" s="1"/>
  <c r="G451" i="5" s="1"/>
  <c r="G513" i="5" s="1"/>
  <c r="G575" i="5" s="1"/>
  <c r="G637" i="5" s="1"/>
  <c r="G699" i="5" s="1"/>
  <c r="F79" i="5"/>
  <c r="F141" i="5" s="1"/>
  <c r="F203" i="5" s="1"/>
  <c r="F265" i="5" s="1"/>
  <c r="F327" i="5" s="1"/>
  <c r="F389" i="5" s="1"/>
  <c r="F451" i="5" s="1"/>
  <c r="F513" i="5" s="1"/>
  <c r="F575" i="5" s="1"/>
  <c r="F637" i="5" s="1"/>
  <c r="F699" i="5" s="1"/>
  <c r="E79" i="5"/>
  <c r="E141" i="5" s="1"/>
  <c r="E203" i="5" s="1"/>
  <c r="E265" i="5" s="1"/>
  <c r="E327" i="5" s="1"/>
  <c r="E389" i="5" s="1"/>
  <c r="E451" i="5" s="1"/>
  <c r="E513" i="5" s="1"/>
  <c r="E575" i="5" s="1"/>
  <c r="E637" i="5" s="1"/>
  <c r="E699" i="5" s="1"/>
  <c r="D79" i="5"/>
  <c r="D141" i="5" s="1"/>
  <c r="D203" i="5" s="1"/>
  <c r="D265" i="5" s="1"/>
  <c r="D327" i="5" s="1"/>
  <c r="D389" i="5" s="1"/>
  <c r="D451" i="5" s="1"/>
  <c r="D513" i="5" s="1"/>
  <c r="D575" i="5" s="1"/>
  <c r="D637" i="5" s="1"/>
  <c r="D699" i="5" s="1"/>
  <c r="C79" i="5"/>
  <c r="C141" i="5" s="1"/>
  <c r="C203" i="5" s="1"/>
  <c r="C265" i="5" s="1"/>
  <c r="C327" i="5" s="1"/>
  <c r="C389" i="5" s="1"/>
  <c r="C451" i="5" s="1"/>
  <c r="C513" i="5" s="1"/>
  <c r="C575" i="5" s="1"/>
  <c r="C637" i="5" s="1"/>
  <c r="C699" i="5" s="1"/>
  <c r="J78" i="5"/>
  <c r="J140" i="5" s="1"/>
  <c r="J202" i="5" s="1"/>
  <c r="J264" i="5" s="1"/>
  <c r="J326" i="5" s="1"/>
  <c r="J388" i="5" s="1"/>
  <c r="J450" i="5" s="1"/>
  <c r="J512" i="5" s="1"/>
  <c r="J574" i="5" s="1"/>
  <c r="J636" i="5" s="1"/>
  <c r="J698" i="5" s="1"/>
  <c r="I78" i="5"/>
  <c r="I140" i="5" s="1"/>
  <c r="I202" i="5" s="1"/>
  <c r="I264" i="5" s="1"/>
  <c r="I326" i="5" s="1"/>
  <c r="I388" i="5" s="1"/>
  <c r="I450" i="5" s="1"/>
  <c r="I512" i="5" s="1"/>
  <c r="I574" i="5" s="1"/>
  <c r="I636" i="5" s="1"/>
  <c r="I698" i="5" s="1"/>
  <c r="H78" i="5"/>
  <c r="H140" i="5" s="1"/>
  <c r="H202" i="5" s="1"/>
  <c r="H264" i="5" s="1"/>
  <c r="H326" i="5" s="1"/>
  <c r="H388" i="5" s="1"/>
  <c r="H450" i="5" s="1"/>
  <c r="H512" i="5" s="1"/>
  <c r="H574" i="5" s="1"/>
  <c r="H636" i="5" s="1"/>
  <c r="H698" i="5" s="1"/>
  <c r="G78" i="5"/>
  <c r="G140" i="5" s="1"/>
  <c r="G202" i="5" s="1"/>
  <c r="G264" i="5" s="1"/>
  <c r="G326" i="5" s="1"/>
  <c r="G388" i="5" s="1"/>
  <c r="G450" i="5" s="1"/>
  <c r="G512" i="5" s="1"/>
  <c r="G574" i="5" s="1"/>
  <c r="G636" i="5" s="1"/>
  <c r="G698" i="5" s="1"/>
  <c r="F78" i="5"/>
  <c r="F140" i="5" s="1"/>
  <c r="F202" i="5" s="1"/>
  <c r="F264" i="5" s="1"/>
  <c r="F326" i="5" s="1"/>
  <c r="F388" i="5" s="1"/>
  <c r="F450" i="5" s="1"/>
  <c r="F512" i="5" s="1"/>
  <c r="F574" i="5" s="1"/>
  <c r="F636" i="5" s="1"/>
  <c r="F698" i="5" s="1"/>
  <c r="E78" i="5"/>
  <c r="E140" i="5" s="1"/>
  <c r="E202" i="5" s="1"/>
  <c r="E264" i="5" s="1"/>
  <c r="E326" i="5" s="1"/>
  <c r="E388" i="5" s="1"/>
  <c r="E450" i="5" s="1"/>
  <c r="E512" i="5" s="1"/>
  <c r="E574" i="5" s="1"/>
  <c r="E636" i="5" s="1"/>
  <c r="E698" i="5" s="1"/>
  <c r="D78" i="5"/>
  <c r="D140" i="5" s="1"/>
  <c r="D202" i="5" s="1"/>
  <c r="D264" i="5" s="1"/>
  <c r="D326" i="5" s="1"/>
  <c r="D388" i="5" s="1"/>
  <c r="D450" i="5" s="1"/>
  <c r="D512" i="5" s="1"/>
  <c r="D574" i="5" s="1"/>
  <c r="D636" i="5" s="1"/>
  <c r="D698" i="5" s="1"/>
  <c r="C78" i="5"/>
  <c r="C140" i="5" s="1"/>
  <c r="C202" i="5" s="1"/>
  <c r="C264" i="5" s="1"/>
  <c r="C326" i="5" s="1"/>
  <c r="C388" i="5" s="1"/>
  <c r="C450" i="5" s="1"/>
  <c r="C512" i="5" s="1"/>
  <c r="C574" i="5" s="1"/>
  <c r="C636" i="5" s="1"/>
  <c r="C698" i="5" s="1"/>
  <c r="J77" i="5"/>
  <c r="J139" i="5" s="1"/>
  <c r="J201" i="5" s="1"/>
  <c r="J263" i="5" s="1"/>
  <c r="J325" i="5" s="1"/>
  <c r="J387" i="5" s="1"/>
  <c r="J449" i="5" s="1"/>
  <c r="J511" i="5" s="1"/>
  <c r="J573" i="5" s="1"/>
  <c r="J635" i="5" s="1"/>
  <c r="J697" i="5" s="1"/>
  <c r="I77" i="5"/>
  <c r="I139" i="5" s="1"/>
  <c r="I201" i="5" s="1"/>
  <c r="I263" i="5" s="1"/>
  <c r="I325" i="5" s="1"/>
  <c r="I387" i="5" s="1"/>
  <c r="I449" i="5" s="1"/>
  <c r="I511" i="5" s="1"/>
  <c r="I573" i="5" s="1"/>
  <c r="I635" i="5" s="1"/>
  <c r="I697" i="5" s="1"/>
  <c r="H77" i="5"/>
  <c r="H139" i="5" s="1"/>
  <c r="H201" i="5" s="1"/>
  <c r="H263" i="5" s="1"/>
  <c r="H325" i="5" s="1"/>
  <c r="H387" i="5" s="1"/>
  <c r="H449" i="5" s="1"/>
  <c r="H511" i="5" s="1"/>
  <c r="H573" i="5" s="1"/>
  <c r="H635" i="5" s="1"/>
  <c r="H697" i="5" s="1"/>
  <c r="G77" i="5"/>
  <c r="G139" i="5" s="1"/>
  <c r="G201" i="5" s="1"/>
  <c r="G263" i="5" s="1"/>
  <c r="G325" i="5" s="1"/>
  <c r="G387" i="5" s="1"/>
  <c r="G449" i="5" s="1"/>
  <c r="G511" i="5" s="1"/>
  <c r="G573" i="5" s="1"/>
  <c r="G635" i="5" s="1"/>
  <c r="G697" i="5" s="1"/>
  <c r="F77" i="5"/>
  <c r="F139" i="5" s="1"/>
  <c r="F201" i="5" s="1"/>
  <c r="F263" i="5" s="1"/>
  <c r="F325" i="5" s="1"/>
  <c r="F387" i="5" s="1"/>
  <c r="F449" i="5" s="1"/>
  <c r="F511" i="5" s="1"/>
  <c r="F573" i="5" s="1"/>
  <c r="F635" i="5" s="1"/>
  <c r="F697" i="5" s="1"/>
  <c r="E77" i="5"/>
  <c r="E139" i="5" s="1"/>
  <c r="E201" i="5" s="1"/>
  <c r="E263" i="5" s="1"/>
  <c r="E325" i="5" s="1"/>
  <c r="E387" i="5" s="1"/>
  <c r="E449" i="5" s="1"/>
  <c r="E511" i="5" s="1"/>
  <c r="E573" i="5" s="1"/>
  <c r="E635" i="5" s="1"/>
  <c r="E697" i="5" s="1"/>
  <c r="D77" i="5"/>
  <c r="D139" i="5" s="1"/>
  <c r="D201" i="5" s="1"/>
  <c r="D263" i="5" s="1"/>
  <c r="D325" i="5" s="1"/>
  <c r="D387" i="5" s="1"/>
  <c r="D449" i="5" s="1"/>
  <c r="D511" i="5" s="1"/>
  <c r="D573" i="5" s="1"/>
  <c r="D635" i="5" s="1"/>
  <c r="D697" i="5" s="1"/>
  <c r="C77" i="5"/>
  <c r="C139" i="5" s="1"/>
  <c r="C201" i="5" s="1"/>
  <c r="C263" i="5" s="1"/>
  <c r="C325" i="5" s="1"/>
  <c r="C387" i="5" s="1"/>
  <c r="C449" i="5" s="1"/>
  <c r="C511" i="5" s="1"/>
  <c r="C573" i="5" s="1"/>
  <c r="C635" i="5" s="1"/>
  <c r="C697" i="5" s="1"/>
  <c r="J76" i="5"/>
  <c r="J138" i="5" s="1"/>
  <c r="J200" i="5" s="1"/>
  <c r="J262" i="5" s="1"/>
  <c r="J324" i="5" s="1"/>
  <c r="J386" i="5" s="1"/>
  <c r="J448" i="5" s="1"/>
  <c r="J510" i="5" s="1"/>
  <c r="J572" i="5" s="1"/>
  <c r="J634" i="5" s="1"/>
  <c r="J696" i="5" s="1"/>
  <c r="I76" i="5"/>
  <c r="I138" i="5" s="1"/>
  <c r="I200" i="5" s="1"/>
  <c r="I262" i="5" s="1"/>
  <c r="I324" i="5" s="1"/>
  <c r="I386" i="5" s="1"/>
  <c r="I448" i="5" s="1"/>
  <c r="I510" i="5" s="1"/>
  <c r="I572" i="5" s="1"/>
  <c r="I634" i="5" s="1"/>
  <c r="I696" i="5" s="1"/>
  <c r="G76" i="5"/>
  <c r="G138" i="5" s="1"/>
  <c r="G200" i="5" s="1"/>
  <c r="G262" i="5" s="1"/>
  <c r="G324" i="5" s="1"/>
  <c r="G386" i="5" s="1"/>
  <c r="G448" i="5" s="1"/>
  <c r="G510" i="5" s="1"/>
  <c r="G572" i="5" s="1"/>
  <c r="G634" i="5" s="1"/>
  <c r="G696" i="5" s="1"/>
  <c r="F76" i="5"/>
  <c r="F138" i="5" s="1"/>
  <c r="F200" i="5" s="1"/>
  <c r="F262" i="5" s="1"/>
  <c r="F324" i="5" s="1"/>
  <c r="F386" i="5" s="1"/>
  <c r="F448" i="5" s="1"/>
  <c r="F510" i="5" s="1"/>
  <c r="F572" i="5" s="1"/>
  <c r="F634" i="5" s="1"/>
  <c r="F696" i="5" s="1"/>
  <c r="E76" i="5"/>
  <c r="E138" i="5" s="1"/>
  <c r="E200" i="5" s="1"/>
  <c r="E262" i="5" s="1"/>
  <c r="E324" i="5" s="1"/>
  <c r="E386" i="5" s="1"/>
  <c r="E448" i="5" s="1"/>
  <c r="E510" i="5" s="1"/>
  <c r="E572" i="5" s="1"/>
  <c r="E634" i="5" s="1"/>
  <c r="E696" i="5" s="1"/>
  <c r="D76" i="5"/>
  <c r="D138" i="5" s="1"/>
  <c r="D200" i="5" s="1"/>
  <c r="D262" i="5" s="1"/>
  <c r="D324" i="5" s="1"/>
  <c r="D386" i="5" s="1"/>
  <c r="D448" i="5" s="1"/>
  <c r="D510" i="5" s="1"/>
  <c r="D572" i="5" s="1"/>
  <c r="D634" i="5" s="1"/>
  <c r="D696" i="5" s="1"/>
  <c r="C76" i="5"/>
  <c r="C138" i="5" s="1"/>
  <c r="C200" i="5" s="1"/>
  <c r="C262" i="5" s="1"/>
  <c r="C324" i="5" s="1"/>
  <c r="C386" i="5" s="1"/>
  <c r="C448" i="5" s="1"/>
  <c r="C510" i="5" s="1"/>
  <c r="C572" i="5" s="1"/>
  <c r="C634" i="5" s="1"/>
  <c r="C696" i="5" s="1"/>
  <c r="J75" i="5"/>
  <c r="J137" i="5" s="1"/>
  <c r="J199" i="5" s="1"/>
  <c r="J261" i="5" s="1"/>
  <c r="J323" i="5" s="1"/>
  <c r="J385" i="5" s="1"/>
  <c r="J447" i="5" s="1"/>
  <c r="J509" i="5" s="1"/>
  <c r="J571" i="5" s="1"/>
  <c r="J633" i="5" s="1"/>
  <c r="J695" i="5" s="1"/>
  <c r="I75" i="5"/>
  <c r="I137" i="5" s="1"/>
  <c r="I199" i="5" s="1"/>
  <c r="I261" i="5" s="1"/>
  <c r="I323" i="5" s="1"/>
  <c r="I385" i="5" s="1"/>
  <c r="I447" i="5" s="1"/>
  <c r="I509" i="5" s="1"/>
  <c r="I571" i="5" s="1"/>
  <c r="I633" i="5" s="1"/>
  <c r="I695" i="5" s="1"/>
  <c r="H75" i="5"/>
  <c r="H137" i="5" s="1"/>
  <c r="H199" i="5" s="1"/>
  <c r="H261" i="5" s="1"/>
  <c r="H323" i="5" s="1"/>
  <c r="H385" i="5" s="1"/>
  <c r="H447" i="5" s="1"/>
  <c r="H509" i="5" s="1"/>
  <c r="H571" i="5" s="1"/>
  <c r="H633" i="5" s="1"/>
  <c r="H695" i="5" s="1"/>
  <c r="G75" i="5"/>
  <c r="G137" i="5" s="1"/>
  <c r="G199" i="5" s="1"/>
  <c r="G261" i="5" s="1"/>
  <c r="G323" i="5" s="1"/>
  <c r="G385" i="5" s="1"/>
  <c r="G447" i="5" s="1"/>
  <c r="G509" i="5" s="1"/>
  <c r="G571" i="5" s="1"/>
  <c r="G633" i="5" s="1"/>
  <c r="G695" i="5" s="1"/>
  <c r="F75" i="5"/>
  <c r="F137" i="5" s="1"/>
  <c r="F199" i="5" s="1"/>
  <c r="F261" i="5" s="1"/>
  <c r="F323" i="5" s="1"/>
  <c r="F385" i="5" s="1"/>
  <c r="F447" i="5" s="1"/>
  <c r="F509" i="5" s="1"/>
  <c r="F571" i="5" s="1"/>
  <c r="F633" i="5" s="1"/>
  <c r="F695" i="5" s="1"/>
  <c r="E75" i="5"/>
  <c r="E137" i="5" s="1"/>
  <c r="E199" i="5" s="1"/>
  <c r="E261" i="5" s="1"/>
  <c r="E323" i="5" s="1"/>
  <c r="E385" i="5" s="1"/>
  <c r="E447" i="5" s="1"/>
  <c r="E509" i="5" s="1"/>
  <c r="E571" i="5" s="1"/>
  <c r="E633" i="5" s="1"/>
  <c r="E695" i="5" s="1"/>
  <c r="D75" i="5"/>
  <c r="D137" i="5" s="1"/>
  <c r="D199" i="5" s="1"/>
  <c r="D261" i="5" s="1"/>
  <c r="D323" i="5" s="1"/>
  <c r="D385" i="5" s="1"/>
  <c r="D447" i="5" s="1"/>
  <c r="D509" i="5" s="1"/>
  <c r="D571" i="5" s="1"/>
  <c r="D633" i="5" s="1"/>
  <c r="D695" i="5" s="1"/>
  <c r="C75" i="5"/>
  <c r="C137" i="5" s="1"/>
  <c r="C199" i="5" s="1"/>
  <c r="C261" i="5" s="1"/>
  <c r="C323" i="5" s="1"/>
  <c r="C385" i="5" s="1"/>
  <c r="C447" i="5" s="1"/>
  <c r="C509" i="5" s="1"/>
  <c r="C571" i="5" s="1"/>
  <c r="C633" i="5" s="1"/>
  <c r="C695" i="5" s="1"/>
  <c r="J74" i="5"/>
  <c r="J136" i="5" s="1"/>
  <c r="J198" i="5" s="1"/>
  <c r="J260" i="5" s="1"/>
  <c r="J322" i="5" s="1"/>
  <c r="J384" i="5" s="1"/>
  <c r="J446" i="5" s="1"/>
  <c r="J508" i="5" s="1"/>
  <c r="J570" i="5" s="1"/>
  <c r="J632" i="5" s="1"/>
  <c r="J694" i="5" s="1"/>
  <c r="I74" i="5"/>
  <c r="I136" i="5" s="1"/>
  <c r="I198" i="5" s="1"/>
  <c r="I260" i="5" s="1"/>
  <c r="I322" i="5" s="1"/>
  <c r="I384" i="5" s="1"/>
  <c r="I446" i="5" s="1"/>
  <c r="I508" i="5" s="1"/>
  <c r="I570" i="5" s="1"/>
  <c r="I632" i="5" s="1"/>
  <c r="I694" i="5" s="1"/>
  <c r="G74" i="5"/>
  <c r="G136" i="5" s="1"/>
  <c r="G198" i="5" s="1"/>
  <c r="G260" i="5" s="1"/>
  <c r="G322" i="5" s="1"/>
  <c r="G384" i="5" s="1"/>
  <c r="G446" i="5" s="1"/>
  <c r="G508" i="5" s="1"/>
  <c r="G570" i="5" s="1"/>
  <c r="G632" i="5" s="1"/>
  <c r="G694" i="5" s="1"/>
  <c r="F74" i="5"/>
  <c r="F136" i="5" s="1"/>
  <c r="F198" i="5" s="1"/>
  <c r="F260" i="5" s="1"/>
  <c r="F322" i="5" s="1"/>
  <c r="F384" i="5" s="1"/>
  <c r="F446" i="5" s="1"/>
  <c r="F508" i="5" s="1"/>
  <c r="F570" i="5" s="1"/>
  <c r="F632" i="5" s="1"/>
  <c r="F694" i="5" s="1"/>
  <c r="E74" i="5"/>
  <c r="E136" i="5" s="1"/>
  <c r="E198" i="5" s="1"/>
  <c r="E260" i="5" s="1"/>
  <c r="E322" i="5" s="1"/>
  <c r="E384" i="5" s="1"/>
  <c r="E446" i="5" s="1"/>
  <c r="E508" i="5" s="1"/>
  <c r="E570" i="5" s="1"/>
  <c r="E632" i="5" s="1"/>
  <c r="E694" i="5" s="1"/>
  <c r="D74" i="5"/>
  <c r="D136" i="5" s="1"/>
  <c r="D198" i="5" s="1"/>
  <c r="D260" i="5" s="1"/>
  <c r="D322" i="5" s="1"/>
  <c r="D384" i="5" s="1"/>
  <c r="D446" i="5" s="1"/>
  <c r="D508" i="5" s="1"/>
  <c r="D570" i="5" s="1"/>
  <c r="D632" i="5" s="1"/>
  <c r="D694" i="5" s="1"/>
  <c r="C74" i="5"/>
  <c r="C136" i="5" s="1"/>
  <c r="C198" i="5" s="1"/>
  <c r="C260" i="5" s="1"/>
  <c r="C322" i="5" s="1"/>
  <c r="C384" i="5" s="1"/>
  <c r="C446" i="5" s="1"/>
  <c r="C508" i="5" s="1"/>
  <c r="C570" i="5" s="1"/>
  <c r="C632" i="5" s="1"/>
  <c r="C694" i="5" s="1"/>
  <c r="J73" i="5"/>
  <c r="J135" i="5" s="1"/>
  <c r="J197" i="5" s="1"/>
  <c r="J259" i="5" s="1"/>
  <c r="J321" i="5" s="1"/>
  <c r="J383" i="5" s="1"/>
  <c r="J445" i="5" s="1"/>
  <c r="J507" i="5" s="1"/>
  <c r="J569" i="5" s="1"/>
  <c r="J631" i="5" s="1"/>
  <c r="J693" i="5" s="1"/>
  <c r="I73" i="5"/>
  <c r="I135" i="5" s="1"/>
  <c r="I197" i="5" s="1"/>
  <c r="I259" i="5" s="1"/>
  <c r="I321" i="5" s="1"/>
  <c r="I383" i="5" s="1"/>
  <c r="I445" i="5" s="1"/>
  <c r="I507" i="5" s="1"/>
  <c r="I569" i="5" s="1"/>
  <c r="I631" i="5" s="1"/>
  <c r="I693" i="5" s="1"/>
  <c r="H73" i="5"/>
  <c r="H135" i="5" s="1"/>
  <c r="H197" i="5" s="1"/>
  <c r="H259" i="5" s="1"/>
  <c r="H321" i="5" s="1"/>
  <c r="H383" i="5" s="1"/>
  <c r="H445" i="5" s="1"/>
  <c r="H507" i="5" s="1"/>
  <c r="H569" i="5" s="1"/>
  <c r="H631" i="5" s="1"/>
  <c r="H693" i="5" s="1"/>
  <c r="G73" i="5"/>
  <c r="G135" i="5" s="1"/>
  <c r="G197" i="5" s="1"/>
  <c r="G259" i="5" s="1"/>
  <c r="G321" i="5" s="1"/>
  <c r="G383" i="5" s="1"/>
  <c r="G445" i="5" s="1"/>
  <c r="G507" i="5" s="1"/>
  <c r="G569" i="5" s="1"/>
  <c r="G631" i="5" s="1"/>
  <c r="G693" i="5" s="1"/>
  <c r="F73" i="5"/>
  <c r="F135" i="5" s="1"/>
  <c r="F197" i="5" s="1"/>
  <c r="F259" i="5" s="1"/>
  <c r="F321" i="5" s="1"/>
  <c r="F383" i="5" s="1"/>
  <c r="F445" i="5" s="1"/>
  <c r="F507" i="5" s="1"/>
  <c r="F569" i="5" s="1"/>
  <c r="F631" i="5" s="1"/>
  <c r="F693" i="5" s="1"/>
  <c r="E73" i="5"/>
  <c r="E135" i="5" s="1"/>
  <c r="E197" i="5" s="1"/>
  <c r="E259" i="5" s="1"/>
  <c r="E321" i="5" s="1"/>
  <c r="E383" i="5" s="1"/>
  <c r="E445" i="5" s="1"/>
  <c r="E507" i="5" s="1"/>
  <c r="E569" i="5" s="1"/>
  <c r="E631" i="5" s="1"/>
  <c r="E693" i="5" s="1"/>
  <c r="D73" i="5"/>
  <c r="D135" i="5" s="1"/>
  <c r="D197" i="5" s="1"/>
  <c r="D259" i="5" s="1"/>
  <c r="D321" i="5" s="1"/>
  <c r="D383" i="5" s="1"/>
  <c r="D445" i="5" s="1"/>
  <c r="D507" i="5" s="1"/>
  <c r="D569" i="5" s="1"/>
  <c r="D631" i="5" s="1"/>
  <c r="D693" i="5" s="1"/>
  <c r="C73" i="5"/>
  <c r="C135" i="5" s="1"/>
  <c r="C197" i="5" s="1"/>
  <c r="C259" i="5" s="1"/>
  <c r="C321" i="5" s="1"/>
  <c r="C383" i="5" s="1"/>
  <c r="C445" i="5" s="1"/>
  <c r="C507" i="5" s="1"/>
  <c r="C569" i="5" s="1"/>
  <c r="C631" i="5" s="1"/>
  <c r="C693" i="5" s="1"/>
  <c r="J72" i="5"/>
  <c r="J134" i="5" s="1"/>
  <c r="J196" i="5" s="1"/>
  <c r="J258" i="5" s="1"/>
  <c r="J320" i="5" s="1"/>
  <c r="J382" i="5" s="1"/>
  <c r="J444" i="5" s="1"/>
  <c r="J506" i="5" s="1"/>
  <c r="J568" i="5" s="1"/>
  <c r="J630" i="5" s="1"/>
  <c r="J692" i="5" s="1"/>
  <c r="I72" i="5"/>
  <c r="I134" i="5" s="1"/>
  <c r="I196" i="5" s="1"/>
  <c r="I258" i="5" s="1"/>
  <c r="I320" i="5" s="1"/>
  <c r="I382" i="5" s="1"/>
  <c r="I444" i="5" s="1"/>
  <c r="I506" i="5" s="1"/>
  <c r="I568" i="5" s="1"/>
  <c r="I630" i="5" s="1"/>
  <c r="I692" i="5" s="1"/>
  <c r="H72" i="5"/>
  <c r="H134" i="5" s="1"/>
  <c r="H196" i="5" s="1"/>
  <c r="H258" i="5" s="1"/>
  <c r="H320" i="5" s="1"/>
  <c r="H382" i="5" s="1"/>
  <c r="H444" i="5" s="1"/>
  <c r="H506" i="5" s="1"/>
  <c r="H568" i="5" s="1"/>
  <c r="H630" i="5" s="1"/>
  <c r="H692" i="5" s="1"/>
  <c r="G72" i="5"/>
  <c r="G134" i="5" s="1"/>
  <c r="G196" i="5" s="1"/>
  <c r="G258" i="5" s="1"/>
  <c r="G320" i="5" s="1"/>
  <c r="G382" i="5" s="1"/>
  <c r="G444" i="5" s="1"/>
  <c r="G506" i="5" s="1"/>
  <c r="G568" i="5" s="1"/>
  <c r="G630" i="5" s="1"/>
  <c r="G692" i="5" s="1"/>
  <c r="F72" i="5"/>
  <c r="F134" i="5" s="1"/>
  <c r="F196" i="5" s="1"/>
  <c r="F258" i="5" s="1"/>
  <c r="F320" i="5" s="1"/>
  <c r="F382" i="5" s="1"/>
  <c r="F444" i="5" s="1"/>
  <c r="F506" i="5" s="1"/>
  <c r="F568" i="5" s="1"/>
  <c r="F630" i="5" s="1"/>
  <c r="F692" i="5" s="1"/>
  <c r="E72" i="5"/>
  <c r="E134" i="5" s="1"/>
  <c r="E196" i="5" s="1"/>
  <c r="E258" i="5" s="1"/>
  <c r="E320" i="5" s="1"/>
  <c r="E382" i="5" s="1"/>
  <c r="E444" i="5" s="1"/>
  <c r="E506" i="5" s="1"/>
  <c r="E568" i="5" s="1"/>
  <c r="E630" i="5" s="1"/>
  <c r="E692" i="5" s="1"/>
  <c r="D72" i="5"/>
  <c r="D134" i="5" s="1"/>
  <c r="D196" i="5" s="1"/>
  <c r="D258" i="5" s="1"/>
  <c r="D320" i="5" s="1"/>
  <c r="D382" i="5" s="1"/>
  <c r="D444" i="5" s="1"/>
  <c r="D506" i="5" s="1"/>
  <c r="D568" i="5" s="1"/>
  <c r="D630" i="5" s="1"/>
  <c r="D692" i="5" s="1"/>
  <c r="C72" i="5"/>
  <c r="C134" i="5" s="1"/>
  <c r="C196" i="5" s="1"/>
  <c r="C258" i="5" s="1"/>
  <c r="C320" i="5" s="1"/>
  <c r="C382" i="5" s="1"/>
  <c r="C444" i="5" s="1"/>
  <c r="C506" i="5" s="1"/>
  <c r="C568" i="5" s="1"/>
  <c r="C630" i="5" s="1"/>
  <c r="C692" i="5" s="1"/>
  <c r="J71" i="5"/>
  <c r="J133" i="5" s="1"/>
  <c r="J195" i="5" s="1"/>
  <c r="J257" i="5" s="1"/>
  <c r="J319" i="5" s="1"/>
  <c r="J381" i="5" s="1"/>
  <c r="J443" i="5" s="1"/>
  <c r="J505" i="5" s="1"/>
  <c r="J567" i="5" s="1"/>
  <c r="J629" i="5" s="1"/>
  <c r="J691" i="5" s="1"/>
  <c r="I71" i="5"/>
  <c r="I133" i="5" s="1"/>
  <c r="I195" i="5" s="1"/>
  <c r="I257" i="5" s="1"/>
  <c r="I319" i="5" s="1"/>
  <c r="I381" i="5" s="1"/>
  <c r="I443" i="5" s="1"/>
  <c r="I505" i="5" s="1"/>
  <c r="I567" i="5" s="1"/>
  <c r="I629" i="5" s="1"/>
  <c r="I691" i="5" s="1"/>
  <c r="H71" i="5"/>
  <c r="H133" i="5" s="1"/>
  <c r="H195" i="5" s="1"/>
  <c r="H257" i="5" s="1"/>
  <c r="H319" i="5" s="1"/>
  <c r="H381" i="5" s="1"/>
  <c r="H443" i="5" s="1"/>
  <c r="H505" i="5" s="1"/>
  <c r="H567" i="5" s="1"/>
  <c r="H629" i="5" s="1"/>
  <c r="H691" i="5" s="1"/>
  <c r="G71" i="5"/>
  <c r="G133" i="5" s="1"/>
  <c r="G195" i="5" s="1"/>
  <c r="G257" i="5" s="1"/>
  <c r="G319" i="5" s="1"/>
  <c r="G381" i="5" s="1"/>
  <c r="G443" i="5" s="1"/>
  <c r="G505" i="5" s="1"/>
  <c r="G567" i="5" s="1"/>
  <c r="G629" i="5" s="1"/>
  <c r="G691" i="5" s="1"/>
  <c r="F71" i="5"/>
  <c r="F133" i="5" s="1"/>
  <c r="F195" i="5" s="1"/>
  <c r="F257" i="5" s="1"/>
  <c r="F319" i="5" s="1"/>
  <c r="F381" i="5" s="1"/>
  <c r="F443" i="5" s="1"/>
  <c r="F505" i="5" s="1"/>
  <c r="F567" i="5" s="1"/>
  <c r="F629" i="5" s="1"/>
  <c r="F691" i="5" s="1"/>
  <c r="E71" i="5"/>
  <c r="E133" i="5" s="1"/>
  <c r="E195" i="5" s="1"/>
  <c r="E257" i="5" s="1"/>
  <c r="E319" i="5" s="1"/>
  <c r="E381" i="5" s="1"/>
  <c r="E443" i="5" s="1"/>
  <c r="E505" i="5" s="1"/>
  <c r="E567" i="5" s="1"/>
  <c r="E629" i="5" s="1"/>
  <c r="E691" i="5" s="1"/>
  <c r="D71" i="5"/>
  <c r="D133" i="5" s="1"/>
  <c r="D195" i="5" s="1"/>
  <c r="D257" i="5" s="1"/>
  <c r="D319" i="5" s="1"/>
  <c r="D381" i="5" s="1"/>
  <c r="D443" i="5" s="1"/>
  <c r="D505" i="5" s="1"/>
  <c r="D567" i="5" s="1"/>
  <c r="D629" i="5" s="1"/>
  <c r="D691" i="5" s="1"/>
  <c r="C71" i="5"/>
  <c r="C133" i="5" s="1"/>
  <c r="C195" i="5" s="1"/>
  <c r="C257" i="5" s="1"/>
  <c r="C319" i="5" s="1"/>
  <c r="C381" i="5" s="1"/>
  <c r="C443" i="5" s="1"/>
  <c r="C505" i="5" s="1"/>
  <c r="C567" i="5" s="1"/>
  <c r="C629" i="5" s="1"/>
  <c r="C691" i="5" s="1"/>
  <c r="J70" i="5"/>
  <c r="J132" i="5" s="1"/>
  <c r="J194" i="5" s="1"/>
  <c r="J256" i="5" s="1"/>
  <c r="J318" i="5" s="1"/>
  <c r="J380" i="5" s="1"/>
  <c r="J442" i="5" s="1"/>
  <c r="J504" i="5" s="1"/>
  <c r="J566" i="5" s="1"/>
  <c r="J628" i="5" s="1"/>
  <c r="J690" i="5" s="1"/>
  <c r="I70" i="5"/>
  <c r="I132" i="5" s="1"/>
  <c r="I194" i="5" s="1"/>
  <c r="I256" i="5" s="1"/>
  <c r="I318" i="5" s="1"/>
  <c r="I380" i="5" s="1"/>
  <c r="I442" i="5" s="1"/>
  <c r="I504" i="5" s="1"/>
  <c r="I566" i="5" s="1"/>
  <c r="I628" i="5" s="1"/>
  <c r="I690" i="5" s="1"/>
  <c r="H70" i="5"/>
  <c r="H132" i="5" s="1"/>
  <c r="H194" i="5" s="1"/>
  <c r="H256" i="5" s="1"/>
  <c r="H318" i="5" s="1"/>
  <c r="H380" i="5" s="1"/>
  <c r="H442" i="5" s="1"/>
  <c r="H504" i="5" s="1"/>
  <c r="H566" i="5" s="1"/>
  <c r="H628" i="5" s="1"/>
  <c r="H690" i="5" s="1"/>
  <c r="G70" i="5"/>
  <c r="G132" i="5" s="1"/>
  <c r="G194" i="5" s="1"/>
  <c r="G256" i="5" s="1"/>
  <c r="G318" i="5" s="1"/>
  <c r="G380" i="5" s="1"/>
  <c r="G442" i="5" s="1"/>
  <c r="G504" i="5" s="1"/>
  <c r="G566" i="5" s="1"/>
  <c r="G628" i="5" s="1"/>
  <c r="G690" i="5" s="1"/>
  <c r="F70" i="5"/>
  <c r="F132" i="5" s="1"/>
  <c r="F194" i="5" s="1"/>
  <c r="F256" i="5" s="1"/>
  <c r="F318" i="5" s="1"/>
  <c r="F380" i="5" s="1"/>
  <c r="F442" i="5" s="1"/>
  <c r="F504" i="5" s="1"/>
  <c r="F566" i="5" s="1"/>
  <c r="F628" i="5" s="1"/>
  <c r="F690" i="5" s="1"/>
  <c r="E70" i="5"/>
  <c r="E132" i="5" s="1"/>
  <c r="E194" i="5" s="1"/>
  <c r="E256" i="5" s="1"/>
  <c r="E318" i="5" s="1"/>
  <c r="E380" i="5" s="1"/>
  <c r="E442" i="5" s="1"/>
  <c r="E504" i="5" s="1"/>
  <c r="E566" i="5" s="1"/>
  <c r="E628" i="5" s="1"/>
  <c r="E690" i="5" s="1"/>
  <c r="D70" i="5"/>
  <c r="D132" i="5" s="1"/>
  <c r="D194" i="5" s="1"/>
  <c r="D256" i="5" s="1"/>
  <c r="D318" i="5" s="1"/>
  <c r="D380" i="5" s="1"/>
  <c r="D442" i="5" s="1"/>
  <c r="D504" i="5" s="1"/>
  <c r="D566" i="5" s="1"/>
  <c r="D628" i="5" s="1"/>
  <c r="D690" i="5" s="1"/>
  <c r="C70" i="5"/>
  <c r="C132" i="5" s="1"/>
  <c r="C194" i="5" s="1"/>
  <c r="C256" i="5" s="1"/>
  <c r="C318" i="5" s="1"/>
  <c r="C380" i="5" s="1"/>
  <c r="C442" i="5" s="1"/>
  <c r="C504" i="5" s="1"/>
  <c r="C566" i="5" s="1"/>
  <c r="C628" i="5" s="1"/>
  <c r="C690" i="5" s="1"/>
  <c r="J69" i="5"/>
  <c r="J131" i="5" s="1"/>
  <c r="J193" i="5" s="1"/>
  <c r="J255" i="5" s="1"/>
  <c r="J317" i="5" s="1"/>
  <c r="J379" i="5" s="1"/>
  <c r="J441" i="5" s="1"/>
  <c r="J503" i="5" s="1"/>
  <c r="J565" i="5" s="1"/>
  <c r="J627" i="5" s="1"/>
  <c r="J689" i="5" s="1"/>
  <c r="I69" i="5"/>
  <c r="I131" i="5" s="1"/>
  <c r="I193" i="5" s="1"/>
  <c r="I255" i="5" s="1"/>
  <c r="I317" i="5" s="1"/>
  <c r="I379" i="5" s="1"/>
  <c r="I441" i="5" s="1"/>
  <c r="I503" i="5" s="1"/>
  <c r="I565" i="5" s="1"/>
  <c r="I627" i="5" s="1"/>
  <c r="I689" i="5" s="1"/>
  <c r="H69" i="5"/>
  <c r="H131" i="5" s="1"/>
  <c r="H193" i="5" s="1"/>
  <c r="H255" i="5" s="1"/>
  <c r="H317" i="5" s="1"/>
  <c r="H379" i="5" s="1"/>
  <c r="H441" i="5" s="1"/>
  <c r="H503" i="5" s="1"/>
  <c r="H565" i="5" s="1"/>
  <c r="H627" i="5" s="1"/>
  <c r="H689" i="5" s="1"/>
  <c r="G69" i="5"/>
  <c r="G131" i="5" s="1"/>
  <c r="G193" i="5" s="1"/>
  <c r="G255" i="5" s="1"/>
  <c r="G317" i="5" s="1"/>
  <c r="G379" i="5" s="1"/>
  <c r="G441" i="5" s="1"/>
  <c r="G503" i="5" s="1"/>
  <c r="G565" i="5" s="1"/>
  <c r="G627" i="5" s="1"/>
  <c r="G689" i="5" s="1"/>
  <c r="F69" i="5"/>
  <c r="F131" i="5" s="1"/>
  <c r="F193" i="5" s="1"/>
  <c r="F255" i="5" s="1"/>
  <c r="F317" i="5" s="1"/>
  <c r="F379" i="5" s="1"/>
  <c r="F441" i="5" s="1"/>
  <c r="F503" i="5" s="1"/>
  <c r="F565" i="5" s="1"/>
  <c r="F627" i="5" s="1"/>
  <c r="F689" i="5" s="1"/>
  <c r="E69" i="5"/>
  <c r="E131" i="5" s="1"/>
  <c r="E193" i="5" s="1"/>
  <c r="E255" i="5" s="1"/>
  <c r="E317" i="5" s="1"/>
  <c r="E379" i="5" s="1"/>
  <c r="E441" i="5" s="1"/>
  <c r="E503" i="5" s="1"/>
  <c r="E565" i="5" s="1"/>
  <c r="E627" i="5" s="1"/>
  <c r="E689" i="5" s="1"/>
  <c r="D69" i="5"/>
  <c r="D131" i="5" s="1"/>
  <c r="D193" i="5" s="1"/>
  <c r="D255" i="5" s="1"/>
  <c r="D317" i="5" s="1"/>
  <c r="D379" i="5" s="1"/>
  <c r="D441" i="5" s="1"/>
  <c r="D503" i="5" s="1"/>
  <c r="D565" i="5" s="1"/>
  <c r="D627" i="5" s="1"/>
  <c r="D689" i="5" s="1"/>
  <c r="C69" i="5"/>
  <c r="C131" i="5" s="1"/>
  <c r="C193" i="5" s="1"/>
  <c r="C255" i="5" s="1"/>
  <c r="C317" i="5" s="1"/>
  <c r="C379" i="5" s="1"/>
  <c r="C441" i="5" s="1"/>
  <c r="C503" i="5" s="1"/>
  <c r="C565" i="5" s="1"/>
  <c r="C627" i="5" s="1"/>
  <c r="C689" i="5" s="1"/>
  <c r="J68" i="5"/>
  <c r="J130" i="5" s="1"/>
  <c r="J192" i="5" s="1"/>
  <c r="J254" i="5" s="1"/>
  <c r="J316" i="5" s="1"/>
  <c r="J378" i="5" s="1"/>
  <c r="J440" i="5" s="1"/>
  <c r="J502" i="5" s="1"/>
  <c r="J564" i="5" s="1"/>
  <c r="J626" i="5" s="1"/>
  <c r="J688" i="5" s="1"/>
  <c r="I68" i="5"/>
  <c r="I130" i="5" s="1"/>
  <c r="I192" i="5" s="1"/>
  <c r="I254" i="5" s="1"/>
  <c r="I316" i="5" s="1"/>
  <c r="I378" i="5" s="1"/>
  <c r="I440" i="5" s="1"/>
  <c r="I502" i="5" s="1"/>
  <c r="I564" i="5" s="1"/>
  <c r="I626" i="5" s="1"/>
  <c r="I688" i="5" s="1"/>
  <c r="G68" i="5"/>
  <c r="G130" i="5" s="1"/>
  <c r="G192" i="5" s="1"/>
  <c r="G254" i="5" s="1"/>
  <c r="G316" i="5" s="1"/>
  <c r="G378" i="5" s="1"/>
  <c r="G440" i="5" s="1"/>
  <c r="G502" i="5" s="1"/>
  <c r="G564" i="5" s="1"/>
  <c r="G626" i="5" s="1"/>
  <c r="G688" i="5" s="1"/>
  <c r="F68" i="5"/>
  <c r="F130" i="5" s="1"/>
  <c r="F192" i="5" s="1"/>
  <c r="F254" i="5" s="1"/>
  <c r="F316" i="5" s="1"/>
  <c r="F378" i="5" s="1"/>
  <c r="F440" i="5" s="1"/>
  <c r="F502" i="5" s="1"/>
  <c r="F564" i="5" s="1"/>
  <c r="F626" i="5" s="1"/>
  <c r="F688" i="5" s="1"/>
  <c r="E68" i="5"/>
  <c r="E130" i="5" s="1"/>
  <c r="E192" i="5" s="1"/>
  <c r="E254" i="5" s="1"/>
  <c r="E316" i="5" s="1"/>
  <c r="E378" i="5" s="1"/>
  <c r="E440" i="5" s="1"/>
  <c r="E502" i="5" s="1"/>
  <c r="E564" i="5" s="1"/>
  <c r="E626" i="5" s="1"/>
  <c r="E688" i="5" s="1"/>
  <c r="D68" i="5"/>
  <c r="D130" i="5" s="1"/>
  <c r="D192" i="5" s="1"/>
  <c r="D254" i="5" s="1"/>
  <c r="D316" i="5" s="1"/>
  <c r="D378" i="5" s="1"/>
  <c r="D440" i="5" s="1"/>
  <c r="D502" i="5" s="1"/>
  <c r="D564" i="5" s="1"/>
  <c r="D626" i="5" s="1"/>
  <c r="D688" i="5" s="1"/>
  <c r="C68" i="5"/>
  <c r="C130" i="5" s="1"/>
  <c r="C192" i="5" s="1"/>
  <c r="C254" i="5" s="1"/>
  <c r="C316" i="5" s="1"/>
  <c r="C378" i="5" s="1"/>
  <c r="C440" i="5" s="1"/>
  <c r="C502" i="5" s="1"/>
  <c r="C564" i="5" s="1"/>
  <c r="C626" i="5" s="1"/>
  <c r="C688" i="5" s="1"/>
  <c r="J67" i="5"/>
  <c r="J129" i="5" s="1"/>
  <c r="J191" i="5" s="1"/>
  <c r="J253" i="5" s="1"/>
  <c r="J315" i="5" s="1"/>
  <c r="J377" i="5" s="1"/>
  <c r="J439" i="5" s="1"/>
  <c r="J501" i="5" s="1"/>
  <c r="J563" i="5" s="1"/>
  <c r="J625" i="5" s="1"/>
  <c r="J687" i="5" s="1"/>
  <c r="I67" i="5"/>
  <c r="I129" i="5" s="1"/>
  <c r="I191" i="5" s="1"/>
  <c r="I253" i="5" s="1"/>
  <c r="I315" i="5" s="1"/>
  <c r="I377" i="5" s="1"/>
  <c r="I439" i="5" s="1"/>
  <c r="I501" i="5" s="1"/>
  <c r="I563" i="5" s="1"/>
  <c r="I625" i="5" s="1"/>
  <c r="I687" i="5" s="1"/>
  <c r="G67" i="5"/>
  <c r="G129" i="5" s="1"/>
  <c r="G191" i="5" s="1"/>
  <c r="G253" i="5" s="1"/>
  <c r="G315" i="5" s="1"/>
  <c r="G377" i="5" s="1"/>
  <c r="G439" i="5" s="1"/>
  <c r="G501" i="5" s="1"/>
  <c r="G563" i="5" s="1"/>
  <c r="G625" i="5" s="1"/>
  <c r="G687" i="5" s="1"/>
  <c r="F67" i="5"/>
  <c r="F129" i="5" s="1"/>
  <c r="F191" i="5" s="1"/>
  <c r="F253" i="5" s="1"/>
  <c r="F315" i="5" s="1"/>
  <c r="F377" i="5" s="1"/>
  <c r="F439" i="5" s="1"/>
  <c r="F501" i="5" s="1"/>
  <c r="F563" i="5" s="1"/>
  <c r="F625" i="5" s="1"/>
  <c r="F687" i="5" s="1"/>
  <c r="E67" i="5"/>
  <c r="E129" i="5" s="1"/>
  <c r="E191" i="5" s="1"/>
  <c r="E253" i="5" s="1"/>
  <c r="E315" i="5" s="1"/>
  <c r="E377" i="5" s="1"/>
  <c r="E439" i="5" s="1"/>
  <c r="E501" i="5" s="1"/>
  <c r="E563" i="5" s="1"/>
  <c r="E625" i="5" s="1"/>
  <c r="E687" i="5" s="1"/>
  <c r="D67" i="5"/>
  <c r="D129" i="5" s="1"/>
  <c r="D191" i="5" s="1"/>
  <c r="D253" i="5" s="1"/>
  <c r="D315" i="5" s="1"/>
  <c r="D377" i="5" s="1"/>
  <c r="D439" i="5" s="1"/>
  <c r="D501" i="5" s="1"/>
  <c r="D563" i="5" s="1"/>
  <c r="D625" i="5" s="1"/>
  <c r="D687" i="5" s="1"/>
  <c r="C67" i="5"/>
  <c r="C129" i="5" s="1"/>
  <c r="C191" i="5" s="1"/>
  <c r="C253" i="5" s="1"/>
  <c r="C315" i="5" s="1"/>
  <c r="C377" i="5" s="1"/>
  <c r="C439" i="5" s="1"/>
  <c r="C501" i="5" s="1"/>
  <c r="C563" i="5" s="1"/>
  <c r="C625" i="5" s="1"/>
  <c r="C687" i="5" s="1"/>
  <c r="J66" i="5"/>
  <c r="J128" i="5" s="1"/>
  <c r="J190" i="5" s="1"/>
  <c r="J252" i="5" s="1"/>
  <c r="J314" i="5" s="1"/>
  <c r="J376" i="5" s="1"/>
  <c r="J438" i="5" s="1"/>
  <c r="J500" i="5" s="1"/>
  <c r="J562" i="5" s="1"/>
  <c r="J624" i="5" s="1"/>
  <c r="J686" i="5" s="1"/>
  <c r="I66" i="5"/>
  <c r="I128" i="5" s="1"/>
  <c r="I190" i="5" s="1"/>
  <c r="I252" i="5" s="1"/>
  <c r="I314" i="5" s="1"/>
  <c r="I376" i="5" s="1"/>
  <c r="I438" i="5" s="1"/>
  <c r="I500" i="5" s="1"/>
  <c r="I562" i="5" s="1"/>
  <c r="I624" i="5" s="1"/>
  <c r="I686" i="5" s="1"/>
  <c r="H66" i="5"/>
  <c r="H128" i="5" s="1"/>
  <c r="H190" i="5" s="1"/>
  <c r="H252" i="5" s="1"/>
  <c r="H314" i="5" s="1"/>
  <c r="H376" i="5" s="1"/>
  <c r="H438" i="5" s="1"/>
  <c r="H500" i="5" s="1"/>
  <c r="H562" i="5" s="1"/>
  <c r="H624" i="5" s="1"/>
  <c r="H686" i="5" s="1"/>
  <c r="G66" i="5"/>
  <c r="G128" i="5" s="1"/>
  <c r="G190" i="5" s="1"/>
  <c r="G252" i="5" s="1"/>
  <c r="G314" i="5" s="1"/>
  <c r="G376" i="5" s="1"/>
  <c r="G438" i="5" s="1"/>
  <c r="G500" i="5" s="1"/>
  <c r="G562" i="5" s="1"/>
  <c r="G624" i="5" s="1"/>
  <c r="G686" i="5" s="1"/>
  <c r="F66" i="5"/>
  <c r="F128" i="5" s="1"/>
  <c r="F190" i="5" s="1"/>
  <c r="F252" i="5" s="1"/>
  <c r="F314" i="5" s="1"/>
  <c r="F376" i="5" s="1"/>
  <c r="F438" i="5" s="1"/>
  <c r="F500" i="5" s="1"/>
  <c r="F562" i="5" s="1"/>
  <c r="F624" i="5" s="1"/>
  <c r="F686" i="5" s="1"/>
  <c r="E66" i="5"/>
  <c r="E128" i="5" s="1"/>
  <c r="E190" i="5" s="1"/>
  <c r="E252" i="5" s="1"/>
  <c r="E314" i="5" s="1"/>
  <c r="E376" i="5" s="1"/>
  <c r="E438" i="5" s="1"/>
  <c r="E500" i="5" s="1"/>
  <c r="E562" i="5" s="1"/>
  <c r="E624" i="5" s="1"/>
  <c r="E686" i="5" s="1"/>
  <c r="D66" i="5"/>
  <c r="D128" i="5" s="1"/>
  <c r="D190" i="5" s="1"/>
  <c r="D252" i="5" s="1"/>
  <c r="D314" i="5" s="1"/>
  <c r="D376" i="5" s="1"/>
  <c r="D438" i="5" s="1"/>
  <c r="D500" i="5" s="1"/>
  <c r="D562" i="5" s="1"/>
  <c r="D624" i="5" s="1"/>
  <c r="D686" i="5" s="1"/>
  <c r="C66" i="5"/>
  <c r="C128" i="5" s="1"/>
  <c r="C190" i="5" s="1"/>
  <c r="C252" i="5" s="1"/>
  <c r="C314" i="5" s="1"/>
  <c r="C376" i="5" s="1"/>
  <c r="C438" i="5" s="1"/>
  <c r="C500" i="5" s="1"/>
  <c r="C562" i="5" s="1"/>
  <c r="C624" i="5" s="1"/>
  <c r="C686" i="5" s="1"/>
  <c r="J65" i="5"/>
  <c r="J127" i="5" s="1"/>
  <c r="J189" i="5" s="1"/>
  <c r="J251" i="5" s="1"/>
  <c r="J313" i="5" s="1"/>
  <c r="J375" i="5" s="1"/>
  <c r="J437" i="5" s="1"/>
  <c r="J499" i="5" s="1"/>
  <c r="J561" i="5" s="1"/>
  <c r="J623" i="5" s="1"/>
  <c r="J685" i="5" s="1"/>
  <c r="I65" i="5"/>
  <c r="I127" i="5" s="1"/>
  <c r="I189" i="5" s="1"/>
  <c r="I251" i="5" s="1"/>
  <c r="I313" i="5" s="1"/>
  <c r="I375" i="5" s="1"/>
  <c r="I437" i="5" s="1"/>
  <c r="I499" i="5" s="1"/>
  <c r="I561" i="5" s="1"/>
  <c r="I623" i="5" s="1"/>
  <c r="I685" i="5" s="1"/>
  <c r="H65" i="5"/>
  <c r="H127" i="5" s="1"/>
  <c r="H189" i="5" s="1"/>
  <c r="H251" i="5" s="1"/>
  <c r="H313" i="5" s="1"/>
  <c r="H375" i="5" s="1"/>
  <c r="H437" i="5" s="1"/>
  <c r="H499" i="5" s="1"/>
  <c r="H561" i="5" s="1"/>
  <c r="H623" i="5" s="1"/>
  <c r="H685" i="5" s="1"/>
  <c r="G65" i="5"/>
  <c r="G127" i="5" s="1"/>
  <c r="G189" i="5" s="1"/>
  <c r="G251" i="5" s="1"/>
  <c r="G313" i="5" s="1"/>
  <c r="G375" i="5" s="1"/>
  <c r="G437" i="5" s="1"/>
  <c r="G499" i="5" s="1"/>
  <c r="G561" i="5" s="1"/>
  <c r="G623" i="5" s="1"/>
  <c r="G685" i="5" s="1"/>
  <c r="F65" i="5"/>
  <c r="F127" i="5" s="1"/>
  <c r="F189" i="5" s="1"/>
  <c r="F251" i="5" s="1"/>
  <c r="F313" i="5" s="1"/>
  <c r="F375" i="5" s="1"/>
  <c r="F437" i="5" s="1"/>
  <c r="F499" i="5" s="1"/>
  <c r="F561" i="5" s="1"/>
  <c r="F623" i="5" s="1"/>
  <c r="F685" i="5" s="1"/>
  <c r="E65" i="5"/>
  <c r="E127" i="5" s="1"/>
  <c r="E189" i="5" s="1"/>
  <c r="E251" i="5" s="1"/>
  <c r="E313" i="5" s="1"/>
  <c r="E375" i="5" s="1"/>
  <c r="E437" i="5" s="1"/>
  <c r="E499" i="5" s="1"/>
  <c r="E561" i="5" s="1"/>
  <c r="E623" i="5" s="1"/>
  <c r="E685" i="5" s="1"/>
  <c r="D65" i="5"/>
  <c r="D127" i="5" s="1"/>
  <c r="D189" i="5" s="1"/>
  <c r="D251" i="5" s="1"/>
  <c r="D313" i="5" s="1"/>
  <c r="D375" i="5" s="1"/>
  <c r="D437" i="5" s="1"/>
  <c r="D499" i="5" s="1"/>
  <c r="D561" i="5" s="1"/>
  <c r="D623" i="5" s="1"/>
  <c r="D685" i="5" s="1"/>
  <c r="C65" i="5"/>
  <c r="C127" i="5" s="1"/>
  <c r="C189" i="5" s="1"/>
  <c r="C251" i="5" s="1"/>
  <c r="C313" i="5" s="1"/>
  <c r="C375" i="5" s="1"/>
  <c r="C437" i="5" s="1"/>
  <c r="C499" i="5" s="1"/>
  <c r="C561" i="5" s="1"/>
  <c r="C623" i="5" s="1"/>
  <c r="C685" i="5" s="1"/>
  <c r="J64" i="5"/>
  <c r="J126" i="5" s="1"/>
  <c r="J188" i="5" s="1"/>
  <c r="J250" i="5" s="1"/>
  <c r="J312" i="5" s="1"/>
  <c r="J374" i="5" s="1"/>
  <c r="J436" i="5" s="1"/>
  <c r="J498" i="5" s="1"/>
  <c r="J560" i="5" s="1"/>
  <c r="J622" i="5" s="1"/>
  <c r="J684" i="5" s="1"/>
  <c r="I64" i="5"/>
  <c r="I126" i="5" s="1"/>
  <c r="I188" i="5" s="1"/>
  <c r="I250" i="5" s="1"/>
  <c r="I312" i="5" s="1"/>
  <c r="I374" i="5" s="1"/>
  <c r="I436" i="5" s="1"/>
  <c r="I498" i="5" s="1"/>
  <c r="I560" i="5" s="1"/>
  <c r="I622" i="5" s="1"/>
  <c r="I684" i="5" s="1"/>
  <c r="G64" i="5"/>
  <c r="G126" i="5" s="1"/>
  <c r="G188" i="5" s="1"/>
  <c r="G250" i="5" s="1"/>
  <c r="G312" i="5" s="1"/>
  <c r="G374" i="5" s="1"/>
  <c r="G436" i="5" s="1"/>
  <c r="G498" i="5" s="1"/>
  <c r="G560" i="5" s="1"/>
  <c r="G622" i="5" s="1"/>
  <c r="G684" i="5" s="1"/>
  <c r="F64" i="5"/>
  <c r="F126" i="5" s="1"/>
  <c r="F188" i="5" s="1"/>
  <c r="F250" i="5" s="1"/>
  <c r="F312" i="5" s="1"/>
  <c r="F374" i="5" s="1"/>
  <c r="F436" i="5" s="1"/>
  <c r="F498" i="5" s="1"/>
  <c r="F560" i="5" s="1"/>
  <c r="F622" i="5" s="1"/>
  <c r="F684" i="5" s="1"/>
  <c r="E64" i="5"/>
  <c r="E126" i="5" s="1"/>
  <c r="E188" i="5" s="1"/>
  <c r="E250" i="5" s="1"/>
  <c r="E312" i="5" s="1"/>
  <c r="E374" i="5" s="1"/>
  <c r="E436" i="5" s="1"/>
  <c r="E498" i="5" s="1"/>
  <c r="E560" i="5" s="1"/>
  <c r="E622" i="5" s="1"/>
  <c r="E684" i="5" s="1"/>
  <c r="D64" i="5"/>
  <c r="D126" i="5" s="1"/>
  <c r="D188" i="5" s="1"/>
  <c r="D250" i="5" s="1"/>
  <c r="D312" i="5" s="1"/>
  <c r="D374" i="5" s="1"/>
  <c r="D436" i="5" s="1"/>
  <c r="D498" i="5" s="1"/>
  <c r="D560" i="5" s="1"/>
  <c r="D622" i="5" s="1"/>
  <c r="D684" i="5" s="1"/>
  <c r="C64" i="5"/>
  <c r="C126" i="5" s="1"/>
  <c r="C188" i="5" s="1"/>
  <c r="C250" i="5" s="1"/>
  <c r="C312" i="5" s="1"/>
  <c r="C374" i="5" s="1"/>
  <c r="C436" i="5" s="1"/>
  <c r="C498" i="5" s="1"/>
  <c r="C560" i="5" s="1"/>
  <c r="C622" i="5" s="1"/>
  <c r="C684" i="5" s="1"/>
  <c r="L9" i="6"/>
  <c r="D9" i="6"/>
  <c r="M9" i="6"/>
  <c r="I9" i="6"/>
  <c r="G9" i="6"/>
  <c r="F9" i="6"/>
  <c r="E9" i="6"/>
  <c r="H9" i="6"/>
  <c r="B9" i="6"/>
  <c r="C9" i="6"/>
  <c r="J9" i="6"/>
  <c r="K9" i="6"/>
  <c r="P9" i="6" l="1"/>
  <c r="O9" i="6"/>
  <c r="N9" i="6"/>
  <c r="G10" i="6" l="1"/>
  <c r="B10" i="6"/>
  <c r="P10" i="6"/>
  <c r="O10" i="6"/>
  <c r="N10" i="6"/>
  <c r="M10" i="6"/>
  <c r="L10" i="6"/>
  <c r="K10" i="6"/>
  <c r="J10" i="6"/>
  <c r="I10" i="6"/>
  <c r="H10" i="6"/>
  <c r="F10" i="6"/>
  <c r="E10" i="6"/>
  <c r="D10" i="6"/>
  <c r="C10" i="6"/>
  <c r="B25" i="5" l="1"/>
  <c r="B59" i="5"/>
  <c r="B58" i="5"/>
  <c r="B62" i="5"/>
  <c r="B53" i="5"/>
  <c r="B31" i="5"/>
  <c r="B37" i="5"/>
  <c r="B57" i="5"/>
  <c r="B35" i="5"/>
  <c r="B56" i="5"/>
  <c r="B63" i="5"/>
  <c r="B55" i="5"/>
  <c r="B54" i="5"/>
  <c r="B61" i="5"/>
  <c r="B34" i="5"/>
  <c r="B60" i="5"/>
  <c r="B36" i="5"/>
  <c r="B16" i="5"/>
  <c r="B52" i="5"/>
  <c r="B23" i="5"/>
  <c r="B24" i="5"/>
  <c r="B2" i="5"/>
  <c r="B46" i="5"/>
  <c r="B17" i="5"/>
  <c r="B12" i="5"/>
  <c r="B41" i="5"/>
  <c r="B11" i="5"/>
  <c r="B6" i="5"/>
  <c r="B40" i="5"/>
  <c r="B29" i="5"/>
  <c r="B8" i="5"/>
  <c r="B32" i="5"/>
  <c r="B3" i="5"/>
  <c r="B15" i="5"/>
  <c r="B45" i="5"/>
  <c r="B5" i="5"/>
  <c r="B43" i="5"/>
  <c r="B7" i="5"/>
  <c r="B42" i="5"/>
  <c r="B39" i="5"/>
  <c r="B14" i="5"/>
  <c r="B13" i="5"/>
  <c r="B4" i="5"/>
  <c r="B33" i="5"/>
  <c r="B10" i="5"/>
  <c r="B44" i="5"/>
  <c r="B38" i="5"/>
  <c r="B9" i="5"/>
  <c r="B47" i="5"/>
  <c r="B18" i="5"/>
  <c r="B26" i="5"/>
  <c r="B30" i="5"/>
  <c r="B48" i="5"/>
  <c r="B19" i="5"/>
  <c r="B27" i="5"/>
  <c r="B49" i="5"/>
  <c r="B20" i="5"/>
  <c r="B28" i="5"/>
  <c r="B50" i="5"/>
  <c r="B21" i="5"/>
  <c r="B51" i="5"/>
  <c r="B22" i="5"/>
  <c r="J49" i="5" l="1"/>
  <c r="J111" i="5" s="1"/>
  <c r="J173" i="5" s="1"/>
  <c r="J235" i="5" s="1"/>
  <c r="J297" i="5" s="1"/>
  <c r="J359" i="5" s="1"/>
  <c r="J421" i="5" s="1"/>
  <c r="J483" i="5" s="1"/>
  <c r="J545" i="5" s="1"/>
  <c r="J607" i="5" s="1"/>
  <c r="J669" i="5" s="1"/>
  <c r="J731" i="5" s="1"/>
  <c r="J48" i="5"/>
  <c r="J110" i="5" s="1"/>
  <c r="J172" i="5" s="1"/>
  <c r="J234" i="5" s="1"/>
  <c r="J296" i="5" s="1"/>
  <c r="J358" i="5" s="1"/>
  <c r="J420" i="5" s="1"/>
  <c r="J482" i="5" s="1"/>
  <c r="J544" i="5" s="1"/>
  <c r="J606" i="5" s="1"/>
  <c r="J668" i="5" s="1"/>
  <c r="J730" i="5" s="1"/>
  <c r="J46" i="5"/>
  <c r="J108" i="5" s="1"/>
  <c r="J170" i="5" s="1"/>
  <c r="J232" i="5" s="1"/>
  <c r="J294" i="5" s="1"/>
  <c r="J356" i="5" s="1"/>
  <c r="J418" i="5" s="1"/>
  <c r="J480" i="5" s="1"/>
  <c r="J542" i="5" s="1"/>
  <c r="J604" i="5" s="1"/>
  <c r="J666" i="5" s="1"/>
  <c r="J728" i="5" s="1"/>
  <c r="J47" i="5"/>
  <c r="J109" i="5" s="1"/>
  <c r="J171" i="5" s="1"/>
  <c r="J233" i="5" s="1"/>
  <c r="J295" i="5" s="1"/>
  <c r="J357" i="5" s="1"/>
  <c r="J419" i="5" s="1"/>
  <c r="J481" i="5" s="1"/>
  <c r="J543" i="5" s="1"/>
  <c r="J605" i="5" s="1"/>
  <c r="J667" i="5" s="1"/>
  <c r="J72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Trastulli Letizia</author>
  </authors>
  <commentList>
    <comment ref="A1" authorId="0" shapeId="0" xr:uid="{24D59E19-533D-4265-977C-8E8EA9CF382C}">
      <text>
        <r>
          <rPr>
            <b/>
            <sz val="9"/>
            <color indexed="81"/>
            <rFont val="Tahoma"/>
            <family val="2"/>
          </rPr>
          <t>Trastulli Letizia:</t>
        </r>
        <r>
          <rPr>
            <sz val="9"/>
            <color indexed="81"/>
            <rFont val="Tahoma"/>
            <family val="2"/>
          </rPr>
          <t xml:space="preserve">
Diviso per mesi e non per giorni</t>
        </r>
      </text>
    </comment>
  </commentList>
</comments>
</file>

<file path=xl/sharedStrings.xml><?xml version="1.0" encoding="utf-8"?>
<sst xmlns="http://schemas.openxmlformats.org/spreadsheetml/2006/main" count="1095" uniqueCount="196">
  <si>
    <t>GIORNI</t>
  </si>
  <si>
    <t>REPARTO</t>
  </si>
  <si>
    <t>CDC</t>
  </si>
  <si>
    <t>RISORSA SECONDARIA</t>
  </si>
  <si>
    <t>TURNI</t>
  </si>
  <si>
    <t>PLANT</t>
  </si>
  <si>
    <t>DMH</t>
  </si>
  <si>
    <t>Ass. Veicolo</t>
  </si>
  <si>
    <t>Ass.Motore</t>
  </si>
  <si>
    <t>RISORSA PRIMARIA</t>
  </si>
  <si>
    <t>Banco Radar</t>
  </si>
  <si>
    <t>Linea</t>
  </si>
  <si>
    <t>Banco a Rulli</t>
  </si>
  <si>
    <t>Lav.Meccaniche</t>
  </si>
  <si>
    <t>Qualità</t>
  </si>
  <si>
    <t>Isola 1</t>
  </si>
  <si>
    <t>Macchina Riempimento ABS</t>
  </si>
  <si>
    <t>Macchina Riempimento Frizione</t>
  </si>
  <si>
    <t>Macchina Riempimento ABS 1</t>
  </si>
  <si>
    <t>Macchina Riempimento ABS 2</t>
  </si>
  <si>
    <t>A</t>
  </si>
  <si>
    <t>B</t>
  </si>
  <si>
    <t>E</t>
  </si>
  <si>
    <t>C</t>
  </si>
  <si>
    <t>D</t>
  </si>
  <si>
    <t>F</t>
  </si>
  <si>
    <t>Banco Riparazione 1</t>
  </si>
  <si>
    <t>Banco Riparazione 2</t>
  </si>
  <si>
    <t>Banco Riparazione 3</t>
  </si>
  <si>
    <t>Banco Riparazione 4</t>
  </si>
  <si>
    <t>Banco Riparazione 5</t>
  </si>
  <si>
    <t>Banco Riparazione 6</t>
  </si>
  <si>
    <t>Banco Riparazione 7</t>
  </si>
  <si>
    <t>Banco Riparazione 8</t>
  </si>
  <si>
    <t>Banco Riparazione 9</t>
  </si>
  <si>
    <t>Banco Riparazione 10</t>
  </si>
  <si>
    <t>Banco Riparazione 11</t>
  </si>
  <si>
    <t>Banco Riparazione 12</t>
  </si>
  <si>
    <t>Banco Riparazione 13</t>
  </si>
  <si>
    <t>Banco Riparazione 14</t>
  </si>
  <si>
    <t>Banco Riparazione 15</t>
  </si>
  <si>
    <t>Banco Riparazione 16</t>
  </si>
  <si>
    <t>Banco Riparazione 17</t>
  </si>
  <si>
    <t>Banco Riparazione 18</t>
  </si>
  <si>
    <t>Banco Riparazione 19</t>
  </si>
  <si>
    <t>Banco Riparazione 20</t>
  </si>
  <si>
    <t>Banco Riparazione 21</t>
  </si>
  <si>
    <t>Banco Riparazione 22</t>
  </si>
  <si>
    <t>Banco Riparazione 23</t>
  </si>
  <si>
    <t>Banco Riparazione 24</t>
  </si>
  <si>
    <t>Banco Riparazione 25</t>
  </si>
  <si>
    <t>Banco Riparazione 26</t>
  </si>
  <si>
    <t>Banco Riparazione 27</t>
  </si>
  <si>
    <t>Banco Radar 1</t>
  </si>
  <si>
    <t>Banco Radar 2</t>
  </si>
  <si>
    <t>Banco a Rulli 1</t>
  </si>
  <si>
    <t>Banco a Rulli 2</t>
  </si>
  <si>
    <t>Banco a Rulli 3</t>
  </si>
  <si>
    <t>Banco a Rulli 4</t>
  </si>
  <si>
    <t>Banco a Rulli 5</t>
  </si>
  <si>
    <t>Banco a Rulli 6</t>
  </si>
  <si>
    <t>Isola 2</t>
  </si>
  <si>
    <t>Isola 3</t>
  </si>
  <si>
    <t>Isola 4</t>
  </si>
  <si>
    <t>Isola 5</t>
  </si>
  <si>
    <t>Isola 6</t>
  </si>
  <si>
    <t>Isola 7</t>
  </si>
  <si>
    <t>Banco Vestizione 1</t>
  </si>
  <si>
    <t>Banco Vestizione 2</t>
  </si>
  <si>
    <t>Banco Vestizione 3</t>
  </si>
  <si>
    <t>Banco Vestizione 4</t>
  </si>
  <si>
    <t>Banco Vestizione 5</t>
  </si>
  <si>
    <t>Banco Vestizione 6</t>
  </si>
  <si>
    <t>Banco Vestizione 7</t>
  </si>
  <si>
    <t>Banco Vestizione 8</t>
  </si>
  <si>
    <t>Banco Vestizione 9</t>
  </si>
  <si>
    <t>Banco Vestizione 10</t>
  </si>
  <si>
    <t>Banco Vestizione 11</t>
  </si>
  <si>
    <t>Banco Vestizione 12</t>
  </si>
  <si>
    <t>Banco Vestizione 13</t>
  </si>
  <si>
    <t>Banco Vestizione 14</t>
  </si>
  <si>
    <t>Banco Vestizione 15</t>
  </si>
  <si>
    <t>Banco Vestizione 16</t>
  </si>
  <si>
    <t>Banco Vestizione 17</t>
  </si>
  <si>
    <t>Banco Vestizione 18</t>
  </si>
  <si>
    <t>Banco Vestizione 19</t>
  </si>
  <si>
    <t>Banco Vestizione 20</t>
  </si>
  <si>
    <t>Banco Vestizione 21</t>
  </si>
  <si>
    <t>PANIGALE V4</t>
  </si>
  <si>
    <t>MONSTER</t>
  </si>
  <si>
    <t>STREETFIGHTER V4</t>
  </si>
  <si>
    <t>MULTISTRADA V4</t>
  </si>
  <si>
    <t>DESERT X</t>
  </si>
  <si>
    <t>SCRAMBLER 800</t>
  </si>
  <si>
    <t>DIAVEL V4</t>
  </si>
  <si>
    <t>HYPERMOTARD 698</t>
  </si>
  <si>
    <t>PANIGALE 896</t>
  </si>
  <si>
    <t>MULTISTRADA 896</t>
  </si>
  <si>
    <t>STREETFIGHTER 896</t>
  </si>
  <si>
    <t>X DIAVEL</t>
  </si>
  <si>
    <t>V4</t>
  </si>
  <si>
    <t>TSE</t>
  </si>
  <si>
    <t>V2</t>
  </si>
  <si>
    <t>SCR</t>
  </si>
  <si>
    <t>MONO</t>
  </si>
  <si>
    <t>20.04</t>
  </si>
  <si>
    <t>FAMIGLIA</t>
  </si>
  <si>
    <t>Linea 3</t>
  </si>
  <si>
    <t>Linea 4</t>
  </si>
  <si>
    <t>Linea 1</t>
  </si>
  <si>
    <t>Linea 2</t>
  </si>
  <si>
    <t>Cluster risorse</t>
  </si>
  <si>
    <t>Banco Riparazione</t>
  </si>
  <si>
    <t>Banco Vestizione</t>
  </si>
  <si>
    <t>linea</t>
  </si>
  <si>
    <t>Risorsa preferenziale</t>
  </si>
  <si>
    <t>linea 3</t>
  </si>
  <si>
    <t>linea 1</t>
  </si>
  <si>
    <t>Risorsa alternativa 1</t>
  </si>
  <si>
    <t>Risorsa alternativa 2</t>
  </si>
  <si>
    <t>Risorsa alternativa 3</t>
  </si>
  <si>
    <t>linea 2</t>
  </si>
  <si>
    <t>linea 4</t>
  </si>
  <si>
    <t>NUMERO RISORSE</t>
  </si>
  <si>
    <t>MESE</t>
  </si>
  <si>
    <t>linea3</t>
  </si>
  <si>
    <t>TURNO</t>
  </si>
  <si>
    <t>TIPO</t>
  </si>
  <si>
    <t>1T</t>
  </si>
  <si>
    <t>2T</t>
  </si>
  <si>
    <t>3T</t>
  </si>
  <si>
    <t>FLEX</t>
  </si>
  <si>
    <t>2T+FLEX</t>
  </si>
  <si>
    <t>3T+FLEX</t>
  </si>
  <si>
    <t>21T</t>
  </si>
  <si>
    <t>G</t>
  </si>
  <si>
    <t>T.C.</t>
  </si>
  <si>
    <t>ore/mese</t>
  </si>
  <si>
    <t>GEN</t>
  </si>
  <si>
    <t>FEB</t>
  </si>
  <si>
    <t>MAR</t>
  </si>
  <si>
    <t>APR</t>
  </si>
  <si>
    <t>MAG</t>
  </si>
  <si>
    <t>GIU</t>
  </si>
  <si>
    <t>I°sem</t>
  </si>
  <si>
    <t>LUG</t>
  </si>
  <si>
    <t>AGO</t>
  </si>
  <si>
    <t>SETT</t>
  </si>
  <si>
    <t>OTT</t>
  </si>
  <si>
    <t>NOV</t>
  </si>
  <si>
    <t>DIC</t>
  </si>
  <si>
    <t>II°sem</t>
  </si>
  <si>
    <t>TOT</t>
  </si>
  <si>
    <t>Giorni Lavorativi</t>
  </si>
  <si>
    <t>Flessibilità *</t>
  </si>
  <si>
    <t>Scioperi e Assemblee</t>
  </si>
  <si>
    <t>Ore Assemblee aggiuntive</t>
  </si>
  <si>
    <t>TOT gg</t>
  </si>
  <si>
    <t>TOT ore</t>
  </si>
  <si>
    <t>OEE</t>
  </si>
  <si>
    <t>PAN 896</t>
  </si>
  <si>
    <t>SF 896</t>
  </si>
  <si>
    <t>PAN V4</t>
  </si>
  <si>
    <t>SF V4</t>
  </si>
  <si>
    <t>MON 896</t>
  </si>
  <si>
    <t>MTS 896</t>
  </si>
  <si>
    <t>MTS V4</t>
  </si>
  <si>
    <t>HYM 896</t>
  </si>
  <si>
    <t>HYM 698</t>
  </si>
  <si>
    <t>DVL V4</t>
  </si>
  <si>
    <t>SCR 800</t>
  </si>
  <si>
    <t>DSX 896</t>
  </si>
  <si>
    <t>OFF ROAD</t>
  </si>
  <si>
    <t>OFF ROAD (freno ant)</t>
  </si>
  <si>
    <t>OFF ROAD (freno post)</t>
  </si>
  <si>
    <t>OFF ROAD (frizione)</t>
  </si>
  <si>
    <t>PANV2</t>
  </si>
  <si>
    <t>PANV4</t>
  </si>
  <si>
    <t>SFV4</t>
  </si>
  <si>
    <t>MON</t>
  </si>
  <si>
    <t>MTSV4</t>
  </si>
  <si>
    <t>HYM 950</t>
  </si>
  <si>
    <t>DVLV4</t>
  </si>
  <si>
    <t>XDVL V4</t>
  </si>
  <si>
    <t>SCR800</t>
  </si>
  <si>
    <t>DSX</t>
  </si>
  <si>
    <t>MOLTEPLICITA'</t>
  </si>
  <si>
    <t>Totale complessivo</t>
  </si>
  <si>
    <t>(vuoto)</t>
  </si>
  <si>
    <t>(Tutto)</t>
  </si>
  <si>
    <t>Somma di T.C.</t>
  </si>
  <si>
    <t>SF V2</t>
  </si>
  <si>
    <t>MTS V2</t>
  </si>
  <si>
    <t>PR74OP 2026 esp 001</t>
  </si>
  <si>
    <t>Linea Veicolo</t>
  </si>
  <si>
    <t>Linea Motore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</si>
</sst>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2" fillId="0" borderId="0"/>
    <xf numFmtId="0" fontId="7" fillId="0" borderId="0"/>
    <xf numFmtId="43" fontId="7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</cellStyleXfs>
  <cellXfs count="68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0" borderId="0" xfId="0" applyAlignment="1">
      <alignment horizontal="center"/>
    </xf>
    <xf numFmtId="0" fontId="4" fillId="0" borderId="0" xfId="1"/>
    <xf numFmtId="0" fontId="2" fillId="0" borderId="0" xfId="2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9" fillId="0" borderId="2" xfId="5" applyFont="1" applyBorder="1" applyAlignment="1">
      <alignment horizontal="center" wrapText="1"/>
    </xf>
    <xf numFmtId="0" fontId="10" fillId="0" borderId="3" xfId="5" applyFont="1" applyBorder="1"/>
    <xf numFmtId="0" fontId="10" fillId="0" borderId="4" xfId="5" applyFont="1" applyBorder="1"/>
    <xf numFmtId="0" fontId="10" fillId="0" borderId="5" xfId="5" applyFont="1" applyBorder="1"/>
    <xf numFmtId="0" fontId="10" fillId="0" borderId="5" xfId="5" applyFont="1" applyBorder="1" applyAlignment="1">
      <alignment horizontal="centerContinuous"/>
    </xf>
    <xf numFmtId="3" fontId="11" fillId="3" borderId="6" xfId="5" applyNumberFormat="1" applyFont="1" applyFill="1" applyBorder="1" applyAlignment="1">
      <alignment horizontal="centerContinuous"/>
    </xf>
    <xf numFmtId="0" fontId="11" fillId="3" borderId="3" xfId="5" applyFont="1" applyFill="1" applyBorder="1" applyAlignment="1">
      <alignment horizontal="center"/>
    </xf>
    <xf numFmtId="3" fontId="11" fillId="4" borderId="7" xfId="5" applyNumberFormat="1" applyFont="1" applyFill="1" applyBorder="1" applyAlignment="1">
      <alignment horizontal="center"/>
    </xf>
    <xf numFmtId="14" fontId="9" fillId="0" borderId="8" xfId="5" applyNumberFormat="1" applyFont="1" applyBorder="1" applyAlignment="1">
      <alignment horizontal="center"/>
    </xf>
    <xf numFmtId="3" fontId="11" fillId="3" borderId="9" xfId="5" applyNumberFormat="1" applyFont="1" applyFill="1" applyBorder="1" applyAlignment="1">
      <alignment horizontal="centerContinuous"/>
    </xf>
    <xf numFmtId="0" fontId="12" fillId="0" borderId="4" xfId="5" applyFont="1" applyBorder="1" applyAlignment="1">
      <alignment horizontal="centerContinuous"/>
    </xf>
    <xf numFmtId="0" fontId="10" fillId="0" borderId="4" xfId="5" applyFont="1" applyBorder="1" applyAlignment="1">
      <alignment horizontal="centerContinuous"/>
    </xf>
    <xf numFmtId="0" fontId="11" fillId="3" borderId="10" xfId="5" applyFont="1" applyFill="1" applyBorder="1" applyAlignment="1">
      <alignment horizontal="center"/>
    </xf>
    <xf numFmtId="3" fontId="11" fillId="4" borderId="11" xfId="5" applyNumberFormat="1" applyFont="1" applyFill="1" applyBorder="1" applyAlignment="1">
      <alignment horizontal="center"/>
    </xf>
    <xf numFmtId="0" fontId="10" fillId="0" borderId="1" xfId="5" applyFont="1" applyBorder="1" applyAlignment="1">
      <alignment horizontal="left"/>
    </xf>
    <xf numFmtId="0" fontId="7" fillId="0" borderId="12" xfId="5" applyFont="1" applyBorder="1"/>
    <xf numFmtId="0" fontId="7" fillId="0" borderId="0" xfId="5" applyFont="1"/>
    <xf numFmtId="0" fontId="7" fillId="0" borderId="0" xfId="5" applyFont="1" applyAlignment="1">
      <alignment horizontal="center"/>
    </xf>
    <xf numFmtId="3" fontId="11" fillId="3" borderId="13" xfId="5" applyNumberFormat="1" applyFont="1" applyFill="1" applyBorder="1" applyAlignment="1">
      <alignment horizontal="center"/>
    </xf>
    <xf numFmtId="0" fontId="7" fillId="0" borderId="0" xfId="5" applyFont="1" applyAlignment="1">
      <alignment horizontal="centerContinuous"/>
    </xf>
    <xf numFmtId="0" fontId="11" fillId="3" borderId="14" xfId="5" applyFont="1" applyFill="1" applyBorder="1" applyAlignment="1">
      <alignment horizontal="center"/>
    </xf>
    <xf numFmtId="3" fontId="11" fillId="0" borderId="15" xfId="5" applyNumberFormat="1" applyFont="1" applyBorder="1" applyAlignment="1">
      <alignment horizontal="center"/>
    </xf>
    <xf numFmtId="0" fontId="7" fillId="0" borderId="14" xfId="5" applyFont="1" applyBorder="1"/>
    <xf numFmtId="4" fontId="11" fillId="3" borderId="13" xfId="5" applyNumberFormat="1" applyFont="1" applyFill="1" applyBorder="1" applyAlignment="1">
      <alignment horizontal="center"/>
    </xf>
    <xf numFmtId="2" fontId="11" fillId="3" borderId="14" xfId="5" applyNumberFormat="1" applyFont="1" applyFill="1" applyBorder="1" applyAlignment="1">
      <alignment horizontal="center"/>
    </xf>
    <xf numFmtId="4" fontId="11" fillId="0" borderId="15" xfId="5" applyNumberFormat="1" applyFont="1" applyBorder="1" applyAlignment="1">
      <alignment horizontal="center"/>
    </xf>
    <xf numFmtId="0" fontId="7" fillId="0" borderId="16" xfId="5" applyFont="1" applyBorder="1"/>
    <xf numFmtId="0" fontId="7" fillId="0" borderId="17" xfId="5" applyFont="1" applyBorder="1"/>
    <xf numFmtId="0" fontId="7" fillId="0" borderId="17" xfId="5" applyFont="1" applyBorder="1" applyAlignment="1">
      <alignment horizontal="center"/>
    </xf>
    <xf numFmtId="4" fontId="11" fillId="3" borderId="18" xfId="5" applyNumberFormat="1" applyFont="1" applyFill="1" applyBorder="1" applyAlignment="1">
      <alignment horizontal="center"/>
    </xf>
    <xf numFmtId="0" fontId="7" fillId="0" borderId="17" xfId="5" applyFont="1" applyBorder="1" applyAlignment="1">
      <alignment horizontal="centerContinuous"/>
    </xf>
    <xf numFmtId="2" fontId="11" fillId="3" borderId="16" xfId="5" applyNumberFormat="1" applyFont="1" applyFill="1" applyBorder="1" applyAlignment="1">
      <alignment horizontal="center"/>
    </xf>
    <xf numFmtId="4" fontId="11" fillId="0" borderId="19" xfId="5" applyNumberFormat="1" applyFont="1" applyBorder="1" applyAlignment="1">
      <alignment horizontal="center"/>
    </xf>
    <xf numFmtId="0" fontId="10" fillId="5" borderId="20" xfId="5" applyFont="1" applyFill="1" applyBorder="1" applyAlignment="1">
      <alignment horizontal="left"/>
    </xf>
    <xf numFmtId="2" fontId="7" fillId="0" borderId="10" xfId="5" applyNumberFormat="1" applyFont="1" applyBorder="1"/>
    <xf numFmtId="2" fontId="7" fillId="0" borderId="4" xfId="5" applyNumberFormat="1" applyFont="1" applyBorder="1"/>
    <xf numFmtId="2" fontId="7" fillId="0" borderId="4" xfId="5" applyNumberFormat="1" applyFont="1" applyBorder="1" applyAlignment="1">
      <alignment horizontal="center"/>
    </xf>
    <xf numFmtId="2" fontId="11" fillId="5" borderId="9" xfId="5" applyNumberFormat="1" applyFont="1" applyFill="1" applyBorder="1" applyAlignment="1">
      <alignment horizontal="center"/>
    </xf>
    <xf numFmtId="2" fontId="7" fillId="0" borderId="4" xfId="5" applyNumberFormat="1" applyFont="1" applyBorder="1" applyAlignment="1">
      <alignment horizontal="centerContinuous"/>
    </xf>
    <xf numFmtId="2" fontId="11" fillId="5" borderId="10" xfId="5" applyNumberFormat="1" applyFont="1" applyFill="1" applyBorder="1" applyAlignment="1">
      <alignment horizontal="center"/>
    </xf>
    <xf numFmtId="2" fontId="11" fillId="0" borderId="11" xfId="5" applyNumberFormat="1" applyFont="1" applyBorder="1" applyAlignment="1">
      <alignment horizontal="center"/>
    </xf>
    <xf numFmtId="14" fontId="0" fillId="0" borderId="17" xfId="0" applyNumberFormat="1" applyBorder="1"/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/>
    </xf>
    <xf numFmtId="2" fontId="0" fillId="6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9" fontId="0" fillId="0" borderId="0" xfId="6" applyFont="1" applyAlignment="1">
      <alignment horizontal="center" vertical="center"/>
    </xf>
    <xf numFmtId="0" fontId="0" fillId="6" borderId="0" xfId="0" applyFill="1"/>
  </cellXfs>
  <cellStyles count="7">
    <cellStyle name="Migliaia 2" xfId="4" xr:uid="{3D173A04-75CB-4359-9E79-35523C6D04E9}"/>
    <cellStyle name="Normale" xfId="0" builtinId="0"/>
    <cellStyle name="Normale 2" xfId="1" xr:uid="{2EC57B5B-8E81-4B4A-AE5E-D9C5B65D4011}"/>
    <cellStyle name="Normale 2 2 2" xfId="3" xr:uid="{98578292-6CA0-405A-A5C8-E1300DA4C80D}"/>
    <cellStyle name="Normale 3" xfId="2" xr:uid="{A51CF854-D43F-4836-A0B6-7927CD74C2CD}"/>
    <cellStyle name="Normale_PPP 2002 02" xfId="5" xr:uid="{092AD913-7D9A-445E-BDCC-28ADF759ABCA}"/>
    <cellStyle name="Percentuale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stulli Letizia" refreshedDate="45818.751818518518" createdVersion="8" refreshedVersion="8" minRefreshableVersion="3" recordCount="59" xr:uid="{C3A4FD3C-933F-467B-8341-232C0C12383B}">
  <cacheSource type="worksheet">
    <worksheetSource ref="A1:J52" sheet="DB_Risorse Mensile"/>
  </cacheSource>
  <cacheFields count="12">
    <cacheField name="MESE" numFmtId="14">
      <sharedItems containsSemiMixedTypes="0" containsNonDate="0" containsDate="1" containsString="0" minDate="2026-01-01T00:00:00" maxDate="2026-01-02T00:00:00" count="1">
        <d v="2026-01-01T00:00:00"/>
      </sharedItems>
    </cacheField>
    <cacheField name="ore/mese" numFmtId="0">
      <sharedItems containsSemiMixedTypes="0" containsString="0" containsNumber="1" containsInteger="1" minValue="144" maxValue="144"/>
    </cacheField>
    <cacheField name="PLANT" numFmtId="14">
      <sharedItems/>
    </cacheField>
    <cacheField name="REPARTO" numFmtId="0">
      <sharedItems/>
    </cacheField>
    <cacheField name="CDC" numFmtId="0">
      <sharedItems containsSemiMixedTypes="0" containsString="0" containsNumber="1" containsInteger="1" minValue="559" maxValue="595"/>
    </cacheField>
    <cacheField name="NUMERO RISORSE" numFmtId="0">
      <sharedItems containsNonDate="0" containsString="0" containsBlank="1"/>
    </cacheField>
    <cacheField name="Cluster risorse" numFmtId="0">
      <sharedItems/>
    </cacheField>
    <cacheField name="RISORSA PRIMARIA" numFmtId="0">
      <sharedItems containsBlank="1" count="67">
        <s v="Macchina Riempimento Frizione"/>
        <s v="Macchina Riempimento ABS"/>
        <s v="Banco Riparazione"/>
        <s v="Banco Radar"/>
        <s v="Banco a Rulli 1"/>
        <s v="Banco a Rulli 2"/>
        <s v="Banco a Rulli 3"/>
        <s v="Banco a Rulli 4"/>
        <s v="Banco a Rulli 5"/>
        <s v="Banco a Rulli 6"/>
        <s v="Linea 3"/>
        <s v="Linea 4"/>
        <s v="Linea 1"/>
        <s v="Linea 2"/>
        <s v="Macchina Riempimento ABS 1" u="1"/>
        <s v="Macchina Riempimento ABS 2" u="1"/>
        <s v="Banco Riparazione 1" u="1"/>
        <s v="Banco Riparazione 2" u="1"/>
        <s v="Banco Riparazione 3" u="1"/>
        <s v="Banco Riparazione 4" u="1"/>
        <s v="Banco Riparazione 5" u="1"/>
        <s v="Banco Riparazione 6" u="1"/>
        <s v="Banco Riparazione 7" u="1"/>
        <s v="Banco Riparazione 8" u="1"/>
        <s v="Banco Riparazione 9" u="1"/>
        <s v="Banco Riparazione 10" u="1"/>
        <s v="Banco Riparazione 11" u="1"/>
        <s v="Banco Riparazione 12" u="1"/>
        <s v="Banco Riparazione 13" u="1"/>
        <s v="Banco Riparazione 14" u="1"/>
        <s v="Banco Riparazione 15" u="1"/>
        <s v="Banco Riparazione 16" u="1"/>
        <s v="Banco Riparazione 17" u="1"/>
        <s v="Banco Riparazione 18" u="1"/>
        <s v="Banco Riparazione 19" u="1"/>
        <s v="Banco Riparazione 20" u="1"/>
        <s v="Banco Riparazione 21" u="1"/>
        <s v="Banco Riparazione 22" u="1"/>
        <s v="Banco Riparazione 23" u="1"/>
        <s v="Banco Riparazione 24" u="1"/>
        <s v="Banco Riparazione 25" u="1"/>
        <s v="Banco Riparazione 26" u="1"/>
        <s v="Banco Riparazione 27" u="1"/>
        <s v="Banco Radar 1" u="1"/>
        <s v="Banco Radar 2" u="1"/>
        <s v="Banco Vestizione" u="1"/>
        <s v="Banco Vestizione 2" u="1"/>
        <s v="Banco Vestizione 3" u="1"/>
        <s v="Banco Vestizione 4" u="1"/>
        <s v="Banco Vestizione 5" u="1"/>
        <s v="Banco Vestizione 6" u="1"/>
        <s v="Banco Vestizione 7" u="1"/>
        <s v="Banco Vestizione 8" u="1"/>
        <s v="Banco Vestizione 9" u="1"/>
        <s v="Banco Vestizione 10" u="1"/>
        <s v="Banco Vestizione 11" u="1"/>
        <s v="Banco Vestizione 12" u="1"/>
        <s v="Banco Vestizione 13" u="1"/>
        <s v="Banco Vestizione 14" u="1"/>
        <s v="Banco Vestizione 15" u="1"/>
        <s v="Banco Vestizione 16" u="1"/>
        <s v="Banco Vestizione 17" u="1"/>
        <s v="Banco Vestizione 18" u="1"/>
        <s v="Banco Vestizione 19" u="1"/>
        <s v="Banco Vestizione 20" u="1"/>
        <s v="Banco Vestizione 21" u="1"/>
        <m u="1"/>
      </sharedItems>
    </cacheField>
    <cacheField name="MOLTEPLICITA'" numFmtId="2">
      <sharedItems containsString="0" containsBlank="1" containsNumber="1" containsInteger="1" minValue="2" maxValue="27"/>
    </cacheField>
    <cacheField name="FAMIGLIA" numFmtId="0">
      <sharedItems containsBlank="1" count="47">
        <s v="OFF ROAD (freno ant)"/>
        <s v="OFF ROAD (freno post)"/>
        <s v="OFF ROAD (frizione)"/>
        <s v="PANV2"/>
        <s v="PAN 896"/>
        <s v="SF V2"/>
        <s v="SF 896"/>
        <s v="PANV4"/>
        <s v="SF V4"/>
        <s v="MON"/>
        <s v="MON 896"/>
        <s v="MTS V2"/>
        <s v="MTS 896"/>
        <s v="MTS V4"/>
        <s v="HYM 950"/>
        <s v="HYM 896"/>
        <s v="HYM 698"/>
        <s v="DVLV4"/>
        <s v="XDVL V4"/>
        <s v="SCR800"/>
        <s v="DSX"/>
        <s v="DSX 896"/>
        <s v="PAN V4"/>
        <s v="DVL V4"/>
        <s v="SCR 800"/>
        <m/>
        <s v="OFF ROAD"/>
        <s v="SFV4"/>
        <s v="MTSV4"/>
        <s v="SFV2" u="1"/>
        <s v="MTSV2" u="1"/>
        <s v="XDVL VA" u="1"/>
        <s v="2V_AD" u="1"/>
        <s v="TSE_AD" u="1"/>
        <s v="V4 Sport_AD" u="1"/>
        <s v="V4R_AD" u="1"/>
        <s v="V4 Tour_AD" u="1"/>
        <s v="V4 Tour_RS_AD" u="1"/>
        <s v="V4 Tour_Shiftcam_AD" u="1"/>
        <s v="Mono 698_AD" u="1"/>
        <s v="Contralberi 698_AD" u="1"/>
        <s v="Piattaforma 896_AD" u="1"/>
        <s v="Piattaforma 896 SA_AD" u="1"/>
        <s v="Piattaforma 896 SP_AD" u="1"/>
        <s v="Off Road_AD" u="1"/>
        <s v="Piattaforma 896 AA_AD" u="1"/>
        <s v="Piattaforma 896 AP_AD" u="1"/>
      </sharedItems>
    </cacheField>
    <cacheField name="OEE" numFmtId="0">
      <sharedItems containsString="0" containsBlank="1" containsNumber="1" minValue="0.7" maxValue="0.98"/>
    </cacheField>
    <cacheField name="T.C." numFmtId="0">
      <sharedItems containsString="0" containsBlank="1" containsNumber="1" minValue="1.26" maxValue="142.52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n v="144"/>
    <s v="DMH"/>
    <s v="Ass. Veicolo"/>
    <n v="559"/>
    <m/>
    <s v="Macchina Riempimento Frizione"/>
    <x v="0"/>
    <n v="6"/>
    <x v="0"/>
    <n v="0.7"/>
    <n v="4.5599999999999996"/>
  </r>
  <r>
    <x v="0"/>
    <n v="144"/>
    <s v="DMH"/>
    <s v="Ass. Veicolo"/>
    <n v="559"/>
    <m/>
    <s v="Macchina Riempimento Frizione"/>
    <x v="0"/>
    <n v="6"/>
    <x v="1"/>
    <n v="0.7"/>
    <n v="3.7699999999999996"/>
  </r>
  <r>
    <x v="0"/>
    <n v="144"/>
    <s v="DMH"/>
    <s v="Ass. Veicolo"/>
    <n v="559"/>
    <m/>
    <s v="Macchina Riempimento Frizione"/>
    <x v="0"/>
    <n v="6"/>
    <x v="2"/>
    <n v="0.7"/>
    <n v="4.29"/>
  </r>
  <r>
    <x v="0"/>
    <n v="144"/>
    <s v="DMH"/>
    <s v="Ass. Veicolo"/>
    <n v="559"/>
    <m/>
    <s v="Macchina Riempimento Frizione"/>
    <x v="0"/>
    <n v="6"/>
    <x v="3"/>
    <n v="0.7"/>
    <n v="1.53"/>
  </r>
  <r>
    <x v="0"/>
    <n v="144"/>
    <s v="DMH"/>
    <s v="Ass. Veicolo"/>
    <n v="559"/>
    <m/>
    <s v="Macchina Riempimento Frizione"/>
    <x v="0"/>
    <n v="6"/>
    <x v="4"/>
    <n v="0.7"/>
    <n v="1.26"/>
  </r>
  <r>
    <x v="0"/>
    <n v="144"/>
    <s v="DMH"/>
    <s v="Ass. Veicolo"/>
    <n v="559"/>
    <m/>
    <s v="Macchina Riempimento Frizione"/>
    <x v="0"/>
    <n v="6"/>
    <x v="5"/>
    <n v="0.7"/>
    <n v="1.65"/>
  </r>
  <r>
    <x v="0"/>
    <n v="144"/>
    <s v="DMH"/>
    <s v="Ass. Veicolo"/>
    <n v="559"/>
    <m/>
    <s v="Macchina Riempimento Frizione"/>
    <x v="0"/>
    <n v="6"/>
    <x v="6"/>
    <n v="0.7"/>
    <n v="1.65"/>
  </r>
  <r>
    <x v="0"/>
    <n v="144"/>
    <s v="DMH"/>
    <s v="Ass. Veicolo"/>
    <n v="559"/>
    <m/>
    <s v="Macchina Riempimento Frizione"/>
    <x v="0"/>
    <n v="6"/>
    <x v="7"/>
    <n v="0.7"/>
    <n v="1.65"/>
  </r>
  <r>
    <x v="0"/>
    <n v="144"/>
    <s v="DMH"/>
    <s v="Ass. Veicolo"/>
    <n v="559"/>
    <m/>
    <s v="Macchina Riempimento Frizione"/>
    <x v="0"/>
    <n v="6"/>
    <x v="8"/>
    <n v="0.7"/>
    <n v="1.65"/>
  </r>
  <r>
    <x v="0"/>
    <n v="144"/>
    <s v="DMH"/>
    <s v="Ass. Veicolo"/>
    <n v="559"/>
    <m/>
    <s v="Macchina Riempimento Frizione"/>
    <x v="0"/>
    <n v="6"/>
    <x v="9"/>
    <n v="0.7"/>
    <n v="1.53"/>
  </r>
  <r>
    <x v="0"/>
    <n v="144"/>
    <s v="DMH"/>
    <s v="Ass. Veicolo"/>
    <n v="559"/>
    <m/>
    <s v="Macchina Riempimento Frizione"/>
    <x v="0"/>
    <n v="6"/>
    <x v="10"/>
    <n v="0.7"/>
    <n v="1.26"/>
  </r>
  <r>
    <x v="0"/>
    <n v="144"/>
    <s v="DMH"/>
    <s v="Ass. Veicolo"/>
    <n v="559"/>
    <m/>
    <s v="Macchina Riempimento Frizione"/>
    <x v="0"/>
    <n v="6"/>
    <x v="11"/>
    <n v="0.7"/>
    <n v="1.53"/>
  </r>
  <r>
    <x v="0"/>
    <n v="144"/>
    <s v="DMH"/>
    <s v="Ass. Veicolo"/>
    <n v="559"/>
    <m/>
    <s v="Macchina Riempimento Frizione"/>
    <x v="0"/>
    <n v="6"/>
    <x v="12"/>
    <n v="0.7"/>
    <n v="1.26"/>
  </r>
  <r>
    <x v="0"/>
    <n v="144"/>
    <s v="DMH"/>
    <s v="Ass. Veicolo"/>
    <n v="559"/>
    <m/>
    <s v="Macchina Riempimento Frizione"/>
    <x v="0"/>
    <n v="6"/>
    <x v="13"/>
    <n v="0.7"/>
    <n v="1.78"/>
  </r>
  <r>
    <x v="0"/>
    <n v="144"/>
    <s v="DMH"/>
    <s v="Ass. Veicolo"/>
    <n v="559"/>
    <m/>
    <s v="Macchina Riempimento Frizione"/>
    <x v="0"/>
    <n v="6"/>
    <x v="14"/>
    <n v="0.7"/>
    <n v="1.53"/>
  </r>
  <r>
    <x v="0"/>
    <n v="144"/>
    <s v="DMH"/>
    <s v="Ass. Veicolo"/>
    <n v="559"/>
    <m/>
    <s v="Macchina Riempimento Frizione"/>
    <x v="0"/>
    <n v="6"/>
    <x v="15"/>
    <n v="0.7"/>
    <n v="1.26"/>
  </r>
  <r>
    <x v="0"/>
    <n v="144"/>
    <s v="DMH"/>
    <s v="Ass. Veicolo"/>
    <n v="559"/>
    <m/>
    <s v="Macchina Riempimento Frizione"/>
    <x v="0"/>
    <n v="6"/>
    <x v="16"/>
    <n v="0.7"/>
    <n v="1.26"/>
  </r>
  <r>
    <x v="0"/>
    <n v="144"/>
    <s v="DMH"/>
    <s v="Ass. Veicolo"/>
    <n v="559"/>
    <m/>
    <s v="Macchina Riempimento Frizione"/>
    <x v="0"/>
    <n v="6"/>
    <x v="17"/>
    <n v="0.7"/>
    <n v="2.33"/>
  </r>
  <r>
    <x v="0"/>
    <n v="144"/>
    <s v="DMH"/>
    <s v="Ass. Veicolo"/>
    <n v="559"/>
    <m/>
    <s v="Macchina Riempimento Frizione"/>
    <x v="0"/>
    <n v="6"/>
    <x v="18"/>
    <n v="0.7"/>
    <n v="2.33"/>
  </r>
  <r>
    <x v="0"/>
    <n v="144"/>
    <s v="DMH"/>
    <s v="Ass. Veicolo"/>
    <n v="559"/>
    <m/>
    <s v="Macchina Riempimento Frizione"/>
    <x v="0"/>
    <n v="6"/>
    <x v="19"/>
    <n v="0.7"/>
    <n v="1.53"/>
  </r>
  <r>
    <x v="0"/>
    <n v="144"/>
    <s v="DMH"/>
    <s v="Ass. Veicolo"/>
    <n v="559"/>
    <m/>
    <s v="Macchina Riempimento Frizione"/>
    <x v="0"/>
    <n v="6"/>
    <x v="20"/>
    <n v="0.7"/>
    <n v="1.53"/>
  </r>
  <r>
    <x v="0"/>
    <n v="144"/>
    <s v="DMH"/>
    <s v="Ass. Veicolo"/>
    <n v="559"/>
    <m/>
    <s v="Macchina Riempimento Frizione"/>
    <x v="0"/>
    <n v="6"/>
    <x v="21"/>
    <n v="0.7"/>
    <n v="1.26"/>
  </r>
  <r>
    <x v="0"/>
    <n v="144"/>
    <s v="DMH"/>
    <s v="Ass. Veicolo"/>
    <n v="559"/>
    <m/>
    <s v="Macchina Riempimento ABS"/>
    <x v="1"/>
    <n v="5"/>
    <x v="4"/>
    <n v="0.8"/>
    <n v="3.8333333333333335"/>
  </r>
  <r>
    <x v="0"/>
    <n v="144"/>
    <s v="DMH"/>
    <s v="Ass. Veicolo"/>
    <n v="559"/>
    <m/>
    <s v="Macchina Riempimento ABS"/>
    <x v="1"/>
    <n v="5"/>
    <x v="6"/>
    <n v="0.8"/>
    <n v="4.333333333333333"/>
  </r>
  <r>
    <x v="0"/>
    <n v="144"/>
    <s v="DMH"/>
    <s v="Ass. Veicolo"/>
    <n v="559"/>
    <m/>
    <s v="Macchina Riempimento ABS"/>
    <x v="1"/>
    <n v="5"/>
    <x v="22"/>
    <n v="0.8"/>
    <n v="4.3833333333333337"/>
  </r>
  <r>
    <x v="0"/>
    <n v="144"/>
    <s v="DMH"/>
    <s v="Ass. Veicolo"/>
    <n v="559"/>
    <m/>
    <s v="Macchina Riempimento ABS"/>
    <x v="1"/>
    <n v="5"/>
    <x v="8"/>
    <n v="0.8"/>
    <n v="4.3833333333333337"/>
  </r>
  <r>
    <x v="0"/>
    <n v="144"/>
    <s v="DMH"/>
    <s v="Ass. Veicolo"/>
    <n v="559"/>
    <m/>
    <s v="Macchina Riempimento ABS"/>
    <x v="1"/>
    <n v="5"/>
    <x v="10"/>
    <n v="0.8"/>
    <n v="3.6666666666666665"/>
  </r>
  <r>
    <x v="0"/>
    <n v="144"/>
    <s v="DMH"/>
    <s v="Ass. Veicolo"/>
    <n v="559"/>
    <m/>
    <s v="Macchina Riempimento ABS"/>
    <x v="1"/>
    <n v="5"/>
    <x v="12"/>
    <n v="0.8"/>
    <n v="4.166666666666667"/>
  </r>
  <r>
    <x v="0"/>
    <n v="144"/>
    <s v="DMH"/>
    <s v="Ass. Veicolo"/>
    <n v="559"/>
    <m/>
    <s v="Macchina Riempimento ABS"/>
    <x v="1"/>
    <n v="5"/>
    <x v="13"/>
    <n v="0.8"/>
    <n v="4.3"/>
  </r>
  <r>
    <x v="0"/>
    <n v="144"/>
    <s v="DMH"/>
    <s v="Ass. Veicolo"/>
    <n v="559"/>
    <m/>
    <s v="Macchina Riempimento ABS"/>
    <x v="1"/>
    <n v="5"/>
    <x v="15"/>
    <n v="0.8"/>
    <n v="3.8333333333333335"/>
  </r>
  <r>
    <x v="0"/>
    <n v="144"/>
    <s v="DMH"/>
    <s v="Ass. Veicolo"/>
    <n v="559"/>
    <m/>
    <s v="Macchina Riempimento ABS"/>
    <x v="1"/>
    <n v="5"/>
    <x v="16"/>
    <n v="0.8"/>
    <n v="3.6666666666666665"/>
  </r>
  <r>
    <x v="0"/>
    <n v="144"/>
    <s v="DMH"/>
    <s v="Ass. Veicolo"/>
    <n v="559"/>
    <m/>
    <s v="Macchina Riempimento ABS"/>
    <x v="1"/>
    <n v="5"/>
    <x v="23"/>
    <n v="0.8"/>
    <n v="3.6666666666666665"/>
  </r>
  <r>
    <x v="0"/>
    <n v="144"/>
    <s v="DMH"/>
    <s v="Ass. Veicolo"/>
    <n v="559"/>
    <m/>
    <s v="Macchina Riempimento ABS"/>
    <x v="1"/>
    <n v="5"/>
    <x v="18"/>
    <n v="0.8"/>
    <n v="3.6666666666666665"/>
  </r>
  <r>
    <x v="0"/>
    <n v="144"/>
    <s v="DMH"/>
    <s v="Ass. Veicolo"/>
    <n v="559"/>
    <m/>
    <s v="Macchina Riempimento ABS"/>
    <x v="1"/>
    <n v="5"/>
    <x v="24"/>
    <n v="0.8"/>
    <n v="3.8333333333333335"/>
  </r>
  <r>
    <x v="0"/>
    <n v="144"/>
    <s v="DMH"/>
    <s v="Ass. Veicolo"/>
    <n v="559"/>
    <m/>
    <s v="Macchina Riempimento ABS"/>
    <x v="1"/>
    <n v="5"/>
    <x v="21"/>
    <n v="0.8"/>
    <n v="4.166666666666667"/>
  </r>
  <r>
    <x v="0"/>
    <n v="144"/>
    <s v="DMH"/>
    <s v="Ass. Veicolo"/>
    <n v="571"/>
    <m/>
    <s v="Banco Riparazione"/>
    <x v="2"/>
    <n v="15"/>
    <x v="25"/>
    <m/>
    <m/>
  </r>
  <r>
    <x v="0"/>
    <n v="144"/>
    <s v="DMH"/>
    <s v="Ass. Veicolo"/>
    <n v="572"/>
    <m/>
    <s v="Banco Riparazione"/>
    <x v="2"/>
    <n v="27"/>
    <x v="25"/>
    <m/>
    <m/>
  </r>
  <r>
    <x v="0"/>
    <n v="144"/>
    <s v="DMH"/>
    <s v="Ass. Veicolo"/>
    <n v="573"/>
    <m/>
    <s v="Banco Radar"/>
    <x v="3"/>
    <n v="2"/>
    <x v="25"/>
    <n v="0.98"/>
    <n v="10.14"/>
  </r>
  <r>
    <x v="0"/>
    <n v="144"/>
    <s v="DMH"/>
    <s v="Ass. Veicolo"/>
    <n v="573"/>
    <m/>
    <s v="Banco a Rulli"/>
    <x v="4"/>
    <m/>
    <x v="4"/>
    <n v="0.9"/>
    <n v="7.53"/>
  </r>
  <r>
    <x v="0"/>
    <n v="144"/>
    <s v="DMH"/>
    <s v="Ass. Veicolo"/>
    <n v="573"/>
    <m/>
    <s v="Banco a Rulli"/>
    <x v="4"/>
    <m/>
    <x v="10"/>
    <n v="0.9"/>
    <n v="7.53"/>
  </r>
  <r>
    <x v="0"/>
    <n v="144"/>
    <s v="DMH"/>
    <s v="Ass. Veicolo"/>
    <n v="573"/>
    <m/>
    <s v="Banco a Rulli"/>
    <x v="5"/>
    <m/>
    <x v="6"/>
    <n v="0.9"/>
    <n v="7.53"/>
  </r>
  <r>
    <x v="0"/>
    <n v="144"/>
    <s v="DMH"/>
    <s v="Ass. Veicolo"/>
    <n v="573"/>
    <m/>
    <s v="Banco a Rulli"/>
    <x v="5"/>
    <m/>
    <x v="12"/>
    <n v="0.9"/>
    <n v="7.53"/>
  </r>
  <r>
    <x v="0"/>
    <n v="144"/>
    <s v="DMH"/>
    <s v="Ass. Veicolo"/>
    <n v="573"/>
    <m/>
    <s v="Banco a Rulli"/>
    <x v="5"/>
    <m/>
    <x v="15"/>
    <n v="0.9"/>
    <n v="7.53"/>
  </r>
  <r>
    <x v="0"/>
    <n v="144"/>
    <s v="DMH"/>
    <s v="Ass. Veicolo"/>
    <n v="573"/>
    <m/>
    <s v="Banco a Rulli"/>
    <x v="5"/>
    <m/>
    <x v="21"/>
    <n v="0.9"/>
    <n v="7.53"/>
  </r>
  <r>
    <x v="0"/>
    <n v="144"/>
    <s v="DMH"/>
    <s v="Ass. Veicolo"/>
    <n v="573"/>
    <m/>
    <s v="Banco a Rulli"/>
    <x v="6"/>
    <m/>
    <x v="16"/>
    <n v="0.9"/>
    <n v="7.58"/>
  </r>
  <r>
    <x v="0"/>
    <n v="144"/>
    <s v="DMH"/>
    <s v="Ass. Veicolo"/>
    <n v="573"/>
    <m/>
    <s v="Banco a Rulli"/>
    <x v="6"/>
    <m/>
    <x v="19"/>
    <n v="0.9"/>
    <n v="5.8"/>
  </r>
  <r>
    <x v="0"/>
    <n v="144"/>
    <s v="DMH"/>
    <s v="Ass. Veicolo"/>
    <n v="573"/>
    <m/>
    <s v="Banco a Rulli"/>
    <x v="6"/>
    <m/>
    <x v="26"/>
    <n v="0.9"/>
    <n v="7.58"/>
  </r>
  <r>
    <x v="0"/>
    <n v="144"/>
    <s v="DMH"/>
    <s v="Ass. Veicolo"/>
    <n v="573"/>
    <m/>
    <s v="Banco a Rulli"/>
    <x v="7"/>
    <m/>
    <x v="7"/>
    <n v="0.9"/>
    <n v="7.87"/>
  </r>
  <r>
    <x v="0"/>
    <n v="144"/>
    <s v="DMH"/>
    <s v="Ass. Veicolo"/>
    <n v="573"/>
    <m/>
    <s v="Banco a Rulli"/>
    <x v="7"/>
    <m/>
    <x v="27"/>
    <n v="0.9"/>
    <n v="7.87"/>
  </r>
  <r>
    <x v="0"/>
    <n v="144"/>
    <s v="DMH"/>
    <s v="Ass. Veicolo"/>
    <n v="573"/>
    <m/>
    <s v="Banco a Rulli"/>
    <x v="8"/>
    <m/>
    <x v="17"/>
    <n v="0.9"/>
    <n v="8.56"/>
  </r>
  <r>
    <x v="0"/>
    <n v="144"/>
    <s v="DMH"/>
    <s v="Ass. Veicolo"/>
    <n v="573"/>
    <m/>
    <s v="Banco a Rulli"/>
    <x v="8"/>
    <m/>
    <x v="18"/>
    <n v="0.9"/>
    <n v="8.56"/>
  </r>
  <r>
    <x v="0"/>
    <n v="144"/>
    <s v="DMH"/>
    <s v="Ass. Veicolo"/>
    <n v="573"/>
    <m/>
    <s v="Banco a Rulli"/>
    <x v="9"/>
    <m/>
    <x v="28"/>
    <n v="0.9"/>
    <n v="8.74"/>
  </r>
  <r>
    <x v="0"/>
    <n v="144"/>
    <s v="DMH"/>
    <s v="Ass. Veicolo"/>
    <n v="581"/>
    <m/>
    <s v="Linea"/>
    <x v="10"/>
    <m/>
    <x v="25"/>
    <n v="0.98"/>
    <n v="4.5714285714285712"/>
  </r>
  <r>
    <x v="0"/>
    <n v="144"/>
    <s v="DMH"/>
    <s v="Ass. Veicolo"/>
    <n v="586"/>
    <m/>
    <s v="Linea"/>
    <x v="11"/>
    <m/>
    <x v="25"/>
    <n v="0.98"/>
    <n v="6"/>
  </r>
  <r>
    <x v="0"/>
    <n v="144"/>
    <s v="DMH"/>
    <s v="Ass. Veicolo"/>
    <n v="591"/>
    <m/>
    <s v="Linea"/>
    <x v="12"/>
    <m/>
    <x v="25"/>
    <n v="0.98"/>
    <n v="3.2"/>
  </r>
  <r>
    <x v="0"/>
    <n v="144"/>
    <s v="DMH"/>
    <s v="Ass. Veicolo"/>
    <n v="592"/>
    <m/>
    <s v="Linea"/>
    <x v="13"/>
    <m/>
    <x v="25"/>
    <n v="0.98"/>
    <n v="4.8"/>
  </r>
  <r>
    <x v="0"/>
    <n v="144"/>
    <s v="DMH"/>
    <s v="Ass.Motore"/>
    <n v="585"/>
    <m/>
    <s v="Linea"/>
    <x v="13"/>
    <m/>
    <x v="25"/>
    <n v="0.98"/>
    <n v="93.4"/>
  </r>
  <r>
    <x v="0"/>
    <n v="144"/>
    <s v="DMH"/>
    <s v="Ass.Motore"/>
    <n v="590"/>
    <m/>
    <s v="Linea"/>
    <x v="10"/>
    <m/>
    <x v="25"/>
    <n v="0.98"/>
    <n v="113.49"/>
  </r>
  <r>
    <x v="0"/>
    <n v="144"/>
    <s v="DMH"/>
    <s v="Ass.Motore"/>
    <n v="595"/>
    <m/>
    <s v="Linea"/>
    <x v="12"/>
    <m/>
    <x v="25"/>
    <n v="0.98"/>
    <n v="142.52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28389-79F7-41EB-AEBA-5FB2D256EC11}" name="Tabella pivot1" cacheId="3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gridDropZones="1" multipleFieldFilters="0">
  <location ref="A3:P34" firstHeaderRow="1" firstDataRow="2" firstDataCol="1" rowPageCount="1" colPageCount="1"/>
  <pivotFields count="12">
    <pivotField axis="axisPage"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7">
        <item x="4"/>
        <item x="5"/>
        <item x="6"/>
        <item x="7"/>
        <item x="8"/>
        <item x="9"/>
        <item m="1" x="43"/>
        <item m="1" x="44"/>
        <item m="1" x="16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17"/>
        <item m="1" x="35"/>
        <item m="1" x="36"/>
        <item m="1" x="37"/>
        <item m="1" x="38"/>
        <item m="1" x="39"/>
        <item m="1" x="40"/>
        <item m="1" x="41"/>
        <item m="1" x="42"/>
        <item m="1" x="18"/>
        <item m="1" x="19"/>
        <item m="1" x="20"/>
        <item m="1" x="21"/>
        <item m="1" x="22"/>
        <item m="1" x="23"/>
        <item m="1" x="24"/>
        <item m="1" x="45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46"/>
        <item m="1" x="64"/>
        <item m="1" x="65"/>
        <item m="1" x="47"/>
        <item m="1" x="48"/>
        <item m="1" x="49"/>
        <item m="1" x="50"/>
        <item m="1" x="51"/>
        <item m="1" x="52"/>
        <item m="1" x="53"/>
        <item x="12"/>
        <item x="13"/>
        <item x="10"/>
        <item x="11"/>
        <item m="1" x="14"/>
        <item m="1" x="15"/>
        <item x="0"/>
        <item m="1" x="66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8">
        <item m="1" x="32"/>
        <item m="1" x="40"/>
        <item x="20"/>
        <item x="21"/>
        <item x="23"/>
        <item x="17"/>
        <item x="16"/>
        <item x="15"/>
        <item x="14"/>
        <item x="9"/>
        <item x="10"/>
        <item m="1" x="39"/>
        <item x="12"/>
        <item x="13"/>
        <item m="1" x="30"/>
        <item x="28"/>
        <item x="26"/>
        <item x="0"/>
        <item x="1"/>
        <item x="2"/>
        <item m="1" x="44"/>
        <item x="4"/>
        <item x="22"/>
        <item x="3"/>
        <item x="7"/>
        <item m="1" x="45"/>
        <item m="1" x="46"/>
        <item m="1" x="42"/>
        <item m="1" x="43"/>
        <item m="1" x="41"/>
        <item x="24"/>
        <item x="19"/>
        <item x="6"/>
        <item x="8"/>
        <item m="1" x="29"/>
        <item x="27"/>
        <item m="1" x="33"/>
        <item m="1" x="34"/>
        <item m="1" x="36"/>
        <item m="1" x="37"/>
        <item m="1" x="38"/>
        <item m="1" x="35"/>
        <item x="18"/>
        <item m="1" x="31"/>
        <item x="25"/>
        <item x="5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3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30"/>
    </i>
    <i>
      <x v="31"/>
    </i>
    <i>
      <x v="32"/>
    </i>
    <i>
      <x v="33"/>
    </i>
    <i>
      <x v="35"/>
    </i>
    <i>
      <x v="42"/>
    </i>
    <i>
      <x v="44"/>
    </i>
    <i>
      <x v="45"/>
    </i>
    <i>
      <x v="46"/>
    </i>
    <i t="grand">
      <x/>
    </i>
  </rowItems>
  <colFields count="1">
    <field x="7"/>
  </colFields>
  <colItems count="15">
    <i>
      <x/>
    </i>
    <i>
      <x v="1"/>
    </i>
    <i>
      <x v="2"/>
    </i>
    <i>
      <x v="3"/>
    </i>
    <i>
      <x v="4"/>
    </i>
    <i>
      <x v="5"/>
    </i>
    <i>
      <x v="56"/>
    </i>
    <i>
      <x v="57"/>
    </i>
    <i>
      <x v="58"/>
    </i>
    <i>
      <x v="59"/>
    </i>
    <i>
      <x v="62"/>
    </i>
    <i>
      <x v="64"/>
    </i>
    <i>
      <x v="65"/>
    </i>
    <i>
      <x v="66"/>
    </i>
    <i t="grand">
      <x/>
    </i>
  </colItems>
  <pageFields count="1">
    <pageField fld="0" hier="-1"/>
  </pageFields>
  <dataFields count="1">
    <dataField name="Somma di T.C.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ECA7-CC26-41E9-B2E0-8B937B65B1AB}">
  <dimension ref="A1:P34"/>
  <sheetViews>
    <sheetView workbookViewId="0">
      <selection activeCell="C6" sqref="C6"/>
    </sheetView>
  </sheetViews>
  <sheetFormatPr baseColWidth="10" defaultColWidth="8.83203125" defaultRowHeight="15"/>
  <cols>
    <col min="1" max="1" width="19.83203125" bestFit="1" customWidth="1"/>
    <col min="2" max="15" width="29" bestFit="1" customWidth="1"/>
    <col min="16" max="16" width="17.83203125" bestFit="1" customWidth="1"/>
    <col min="17" max="17" width="29" bestFit="1" customWidth="1"/>
    <col min="18" max="18" width="17.83203125" bestFit="1" customWidth="1"/>
    <col min="19" max="65" width="29" bestFit="1" customWidth="1"/>
    <col min="66" max="67" width="17.83203125" bestFit="1" customWidth="1"/>
    <col min="68" max="72" width="4.83203125" bestFit="1" customWidth="1"/>
    <col min="73" max="73" width="1.83203125" bestFit="1" customWidth="1"/>
    <col min="74" max="75" width="4.83203125" bestFit="1" customWidth="1"/>
    <col min="76" max="76" width="5.83203125" bestFit="1" customWidth="1"/>
    <col min="77" max="77" width="11.83203125" bestFit="1" customWidth="1"/>
    <col min="78" max="78" width="4.83203125" bestFit="1" customWidth="1"/>
    <col min="79" max="80" width="6.83203125" bestFit="1" customWidth="1"/>
    <col min="81" max="81" width="7.1640625" bestFit="1" customWidth="1"/>
    <col min="82" max="82" width="17.83203125" bestFit="1" customWidth="1"/>
  </cols>
  <sheetData>
    <row r="1" spans="1:16">
      <c r="A1" s="14" t="s">
        <v>124</v>
      </c>
      <c r="B1" t="s">
        <v>189</v>
      </c>
    </row>
    <row r="3" spans="1:16">
      <c r="A3" s="14" t="s">
        <v>190</v>
      </c>
      <c r="B3" s="14" t="s">
        <v>9</v>
      </c>
    </row>
    <row r="4" spans="1:16">
      <c r="A4" s="14" t="s">
        <v>106</v>
      </c>
      <c r="B4" t="s">
        <v>55</v>
      </c>
      <c r="C4" t="s">
        <v>56</v>
      </c>
      <c r="D4" t="s">
        <v>57</v>
      </c>
      <c r="E4" t="s">
        <v>58</v>
      </c>
      <c r="F4" t="s">
        <v>59</v>
      </c>
      <c r="G4" t="s">
        <v>60</v>
      </c>
      <c r="H4" t="s">
        <v>109</v>
      </c>
      <c r="I4" t="s">
        <v>110</v>
      </c>
      <c r="J4" t="s">
        <v>107</v>
      </c>
      <c r="K4" t="s">
        <v>108</v>
      </c>
      <c r="L4" t="s">
        <v>17</v>
      </c>
      <c r="M4" t="s">
        <v>112</v>
      </c>
      <c r="N4" t="s">
        <v>10</v>
      </c>
      <c r="O4" t="s">
        <v>16</v>
      </c>
      <c r="P4" t="s">
        <v>187</v>
      </c>
    </row>
    <row r="5" spans="1:16">
      <c r="A5" t="s">
        <v>185</v>
      </c>
      <c r="L5">
        <v>1.53</v>
      </c>
      <c r="P5">
        <v>1.53</v>
      </c>
    </row>
    <row r="6" spans="1:16">
      <c r="A6" t="s">
        <v>171</v>
      </c>
      <c r="C6">
        <v>7.53</v>
      </c>
      <c r="L6">
        <v>1.26</v>
      </c>
      <c r="O6">
        <v>4.166666666666667</v>
      </c>
      <c r="P6">
        <v>12.956666666666667</v>
      </c>
    </row>
    <row r="7" spans="1:16">
      <c r="A7" t="s">
        <v>169</v>
      </c>
      <c r="O7">
        <v>3.6666666666666665</v>
      </c>
      <c r="P7">
        <v>3.6666666666666665</v>
      </c>
    </row>
    <row r="8" spans="1:16">
      <c r="A8" t="s">
        <v>182</v>
      </c>
      <c r="F8">
        <v>8.56</v>
      </c>
      <c r="L8">
        <v>2.33</v>
      </c>
      <c r="P8">
        <v>10.89</v>
      </c>
    </row>
    <row r="9" spans="1:16">
      <c r="A9" t="s">
        <v>168</v>
      </c>
      <c r="D9">
        <v>7.58</v>
      </c>
      <c r="L9">
        <v>1.26</v>
      </c>
      <c r="O9">
        <v>3.6666666666666665</v>
      </c>
      <c r="P9">
        <v>12.506666666666666</v>
      </c>
    </row>
    <row r="10" spans="1:16">
      <c r="A10" t="s">
        <v>167</v>
      </c>
      <c r="C10">
        <v>7.53</v>
      </c>
      <c r="L10">
        <v>1.26</v>
      </c>
      <c r="O10">
        <v>3.8333333333333335</v>
      </c>
      <c r="P10">
        <v>12.623333333333335</v>
      </c>
    </row>
    <row r="11" spans="1:16">
      <c r="A11" t="s">
        <v>181</v>
      </c>
      <c r="L11">
        <v>1.53</v>
      </c>
      <c r="P11">
        <v>1.53</v>
      </c>
    </row>
    <row r="12" spans="1:16">
      <c r="A12" t="s">
        <v>179</v>
      </c>
      <c r="L12">
        <v>1.53</v>
      </c>
      <c r="P12">
        <v>1.53</v>
      </c>
    </row>
    <row r="13" spans="1:16">
      <c r="A13" t="s">
        <v>164</v>
      </c>
      <c r="B13">
        <v>7.53</v>
      </c>
      <c r="L13">
        <v>1.26</v>
      </c>
      <c r="O13">
        <v>3.6666666666666665</v>
      </c>
      <c r="P13">
        <v>12.456666666666667</v>
      </c>
    </row>
    <row r="14" spans="1:16">
      <c r="A14" t="s">
        <v>165</v>
      </c>
      <c r="C14">
        <v>7.53</v>
      </c>
      <c r="L14">
        <v>1.26</v>
      </c>
      <c r="O14">
        <v>4.166666666666667</v>
      </c>
      <c r="P14">
        <v>12.956666666666667</v>
      </c>
    </row>
    <row r="15" spans="1:16">
      <c r="A15" t="s">
        <v>166</v>
      </c>
      <c r="L15">
        <v>1.78</v>
      </c>
      <c r="O15">
        <v>4.3</v>
      </c>
      <c r="P15">
        <v>6.08</v>
      </c>
    </row>
    <row r="16" spans="1:16">
      <c r="A16" t="s">
        <v>180</v>
      </c>
      <c r="G16">
        <v>8.74</v>
      </c>
      <c r="P16">
        <v>8.74</v>
      </c>
    </row>
    <row r="17" spans="1:16">
      <c r="A17" t="s">
        <v>172</v>
      </c>
      <c r="D17">
        <v>7.58</v>
      </c>
      <c r="P17">
        <v>7.58</v>
      </c>
    </row>
    <row r="18" spans="1:16">
      <c r="A18" t="s">
        <v>173</v>
      </c>
      <c r="L18">
        <v>4.5599999999999996</v>
      </c>
      <c r="P18">
        <v>4.5599999999999996</v>
      </c>
    </row>
    <row r="19" spans="1:16">
      <c r="A19" t="s">
        <v>174</v>
      </c>
      <c r="L19">
        <v>3.7699999999999996</v>
      </c>
      <c r="P19">
        <v>3.7699999999999996</v>
      </c>
    </row>
    <row r="20" spans="1:16">
      <c r="A20" t="s">
        <v>175</v>
      </c>
      <c r="L20">
        <v>4.29</v>
      </c>
      <c r="P20">
        <v>4.29</v>
      </c>
    </row>
    <row r="21" spans="1:16">
      <c r="A21" t="s">
        <v>160</v>
      </c>
      <c r="B21">
        <v>7.53</v>
      </c>
      <c r="L21">
        <v>1.26</v>
      </c>
      <c r="O21">
        <v>3.8333333333333335</v>
      </c>
      <c r="P21">
        <v>12.623333333333335</v>
      </c>
    </row>
    <row r="22" spans="1:16">
      <c r="A22" t="s">
        <v>162</v>
      </c>
      <c r="O22">
        <v>4.3833333333333337</v>
      </c>
      <c r="P22">
        <v>4.3833333333333337</v>
      </c>
    </row>
    <row r="23" spans="1:16">
      <c r="A23" t="s">
        <v>176</v>
      </c>
      <c r="L23">
        <v>1.53</v>
      </c>
      <c r="P23">
        <v>1.53</v>
      </c>
    </row>
    <row r="24" spans="1:16">
      <c r="A24" t="s">
        <v>177</v>
      </c>
      <c r="E24">
        <v>7.87</v>
      </c>
      <c r="L24">
        <v>1.65</v>
      </c>
      <c r="P24">
        <v>9.52</v>
      </c>
    </row>
    <row r="25" spans="1:16">
      <c r="A25" t="s">
        <v>170</v>
      </c>
      <c r="O25">
        <v>3.8333333333333335</v>
      </c>
      <c r="P25">
        <v>3.8333333333333335</v>
      </c>
    </row>
    <row r="26" spans="1:16">
      <c r="A26" t="s">
        <v>184</v>
      </c>
      <c r="D26">
        <v>5.8</v>
      </c>
      <c r="L26">
        <v>1.53</v>
      </c>
      <c r="P26">
        <v>7.33</v>
      </c>
    </row>
    <row r="27" spans="1:16">
      <c r="A27" t="s">
        <v>161</v>
      </c>
      <c r="C27">
        <v>7.53</v>
      </c>
      <c r="L27">
        <v>1.65</v>
      </c>
      <c r="O27">
        <v>4.333333333333333</v>
      </c>
      <c r="P27">
        <v>13.513333333333332</v>
      </c>
    </row>
    <row r="28" spans="1:16">
      <c r="A28" t="s">
        <v>163</v>
      </c>
      <c r="L28">
        <v>1.65</v>
      </c>
      <c r="O28">
        <v>4.3833333333333337</v>
      </c>
      <c r="P28">
        <v>6.0333333333333332</v>
      </c>
    </row>
    <row r="29" spans="1:16">
      <c r="A29" t="s">
        <v>178</v>
      </c>
      <c r="E29">
        <v>7.87</v>
      </c>
      <c r="P29">
        <v>7.87</v>
      </c>
    </row>
    <row r="30" spans="1:16">
      <c r="A30" t="s">
        <v>183</v>
      </c>
      <c r="F30">
        <v>8.56</v>
      </c>
      <c r="L30">
        <v>2.33</v>
      </c>
      <c r="O30">
        <v>3.6666666666666665</v>
      </c>
      <c r="P30">
        <v>14.556666666666667</v>
      </c>
    </row>
    <row r="31" spans="1:16">
      <c r="A31" t="s">
        <v>188</v>
      </c>
      <c r="H31">
        <v>145.72</v>
      </c>
      <c r="I31">
        <v>98.2</v>
      </c>
      <c r="J31">
        <v>118.06142857142856</v>
      </c>
      <c r="K31">
        <v>6</v>
      </c>
      <c r="N31">
        <v>10.14</v>
      </c>
      <c r="P31">
        <v>378.12142857142857</v>
      </c>
    </row>
    <row r="32" spans="1:16">
      <c r="A32" t="s">
        <v>191</v>
      </c>
      <c r="L32">
        <v>1.65</v>
      </c>
      <c r="P32">
        <v>1.65</v>
      </c>
    </row>
    <row r="33" spans="1:16">
      <c r="A33" t="s">
        <v>192</v>
      </c>
      <c r="L33">
        <v>1.53</v>
      </c>
      <c r="P33">
        <v>1.53</v>
      </c>
    </row>
    <row r="34" spans="1:16">
      <c r="A34" t="s">
        <v>187</v>
      </c>
      <c r="B34">
        <v>15.06</v>
      </c>
      <c r="C34">
        <v>30.12</v>
      </c>
      <c r="D34">
        <v>20.96</v>
      </c>
      <c r="E34">
        <v>15.74</v>
      </c>
      <c r="F34">
        <v>17.12</v>
      </c>
      <c r="G34">
        <v>8.74</v>
      </c>
      <c r="H34">
        <v>145.72</v>
      </c>
      <c r="I34">
        <v>98.2</v>
      </c>
      <c r="J34">
        <v>118.06142857142856</v>
      </c>
      <c r="K34">
        <v>6</v>
      </c>
      <c r="L34">
        <v>42.4</v>
      </c>
      <c r="N34">
        <v>10.14</v>
      </c>
      <c r="O34">
        <v>51.900000000000006</v>
      </c>
      <c r="P34">
        <v>580.16142857142847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63B09-903F-4B5E-8191-8556D0F132ED}">
  <dimension ref="A1:J745"/>
  <sheetViews>
    <sheetView tabSelected="1" zoomScale="120" zoomScaleNormal="120" workbookViewId="0">
      <pane ySplit="1" topLeftCell="A2" activePane="bottomLeft" state="frozen"/>
      <selection pane="bottomLeft" activeCell="E1" sqref="E1"/>
    </sheetView>
  </sheetViews>
  <sheetFormatPr baseColWidth="10" defaultColWidth="8.83203125" defaultRowHeight="15"/>
  <cols>
    <col min="1" max="1" width="10.5" bestFit="1" customWidth="1"/>
    <col min="2" max="2" width="10.33203125" style="3" bestFit="1" customWidth="1"/>
    <col min="3" max="3" width="14.5" bestFit="1" customWidth="1"/>
    <col min="4" max="4" width="5" customWidth="1"/>
    <col min="5" max="6" width="28.33203125" bestFit="1" customWidth="1"/>
    <col min="7" max="7" width="28.33203125" style="10" customWidth="1"/>
    <col min="8" max="8" width="21" style="11" customWidth="1"/>
    <col min="9" max="9" width="6.1640625" style="11" bestFit="1" customWidth="1"/>
    <col min="10" max="10" width="8.6640625" style="11"/>
  </cols>
  <sheetData>
    <row r="1" spans="1:10">
      <c r="A1" s="2" t="s">
        <v>124</v>
      </c>
      <c r="B1" s="6" t="s">
        <v>137</v>
      </c>
      <c r="C1" s="2" t="s">
        <v>1</v>
      </c>
      <c r="D1" s="2" t="s">
        <v>2</v>
      </c>
      <c r="E1" s="2" t="s">
        <v>111</v>
      </c>
      <c r="F1" s="2" t="s">
        <v>9</v>
      </c>
      <c r="G1" s="9" t="s">
        <v>186</v>
      </c>
      <c r="H1" s="9" t="s">
        <v>106</v>
      </c>
      <c r="I1" s="9" t="s">
        <v>159</v>
      </c>
      <c r="J1" s="9" t="s">
        <v>136</v>
      </c>
    </row>
    <row r="2" spans="1:10">
      <c r="A2" s="1">
        <v>46023</v>
      </c>
      <c r="B2" s="3">
        <f>+Calendario!$B$10</f>
        <v>144</v>
      </c>
      <c r="C2" t="s">
        <v>7</v>
      </c>
      <c r="D2">
        <v>559</v>
      </c>
      <c r="E2" t="s">
        <v>17</v>
      </c>
      <c r="F2" t="s">
        <v>17</v>
      </c>
      <c r="G2" s="64">
        <v>6</v>
      </c>
      <c r="H2" s="11" t="s">
        <v>172</v>
      </c>
      <c r="I2" s="12">
        <v>0.7</v>
      </c>
      <c r="J2" s="10">
        <v>12.62</v>
      </c>
    </row>
    <row r="3" spans="1:10">
      <c r="A3" s="1">
        <v>46023</v>
      </c>
      <c r="B3" s="3">
        <f>+Calendario!$B$10</f>
        <v>144</v>
      </c>
      <c r="C3" t="s">
        <v>7</v>
      </c>
      <c r="D3">
        <v>559</v>
      </c>
      <c r="E3" t="s">
        <v>17</v>
      </c>
      <c r="F3" t="s">
        <v>17</v>
      </c>
      <c r="G3" s="64">
        <v>6</v>
      </c>
      <c r="H3" s="11" t="s">
        <v>160</v>
      </c>
      <c r="I3" s="12">
        <v>0.7</v>
      </c>
      <c r="J3" s="10">
        <v>1.26</v>
      </c>
    </row>
    <row r="4" spans="1:10">
      <c r="A4" s="1">
        <v>46023</v>
      </c>
      <c r="B4" s="3">
        <f>+Calendario!$B$10</f>
        <v>144</v>
      </c>
      <c r="C4" t="s">
        <v>7</v>
      </c>
      <c r="D4">
        <v>559</v>
      </c>
      <c r="E4" t="s">
        <v>17</v>
      </c>
      <c r="F4" t="s">
        <v>17</v>
      </c>
      <c r="G4" s="64">
        <v>6</v>
      </c>
      <c r="H4" s="11" t="s">
        <v>161</v>
      </c>
      <c r="I4" s="12">
        <v>0.7</v>
      </c>
      <c r="J4" s="10">
        <v>1.65</v>
      </c>
    </row>
    <row r="5" spans="1:10">
      <c r="A5" s="1">
        <v>46023</v>
      </c>
      <c r="B5" s="3">
        <f>+Calendario!$B$10</f>
        <v>144</v>
      </c>
      <c r="C5" t="s">
        <v>7</v>
      </c>
      <c r="D5">
        <v>559</v>
      </c>
      <c r="E5" t="s">
        <v>17</v>
      </c>
      <c r="F5" t="s">
        <v>17</v>
      </c>
      <c r="G5" s="64">
        <v>6</v>
      </c>
      <c r="H5" s="11" t="s">
        <v>162</v>
      </c>
      <c r="I5" s="12">
        <v>0.7</v>
      </c>
      <c r="J5" s="10">
        <v>1.65</v>
      </c>
    </row>
    <row r="6" spans="1:10">
      <c r="A6" s="1">
        <v>46023</v>
      </c>
      <c r="B6" s="3">
        <f>+Calendario!$B$10</f>
        <v>144</v>
      </c>
      <c r="C6" t="s">
        <v>7</v>
      </c>
      <c r="D6">
        <v>559</v>
      </c>
      <c r="E6" t="s">
        <v>17</v>
      </c>
      <c r="F6" t="s">
        <v>17</v>
      </c>
      <c r="G6" s="64">
        <v>6</v>
      </c>
      <c r="H6" s="11" t="s">
        <v>163</v>
      </c>
      <c r="I6" s="12">
        <v>0.7</v>
      </c>
      <c r="J6" s="10">
        <v>1.65</v>
      </c>
    </row>
    <row r="7" spans="1:10">
      <c r="A7" s="1">
        <v>46023</v>
      </c>
      <c r="B7" s="3">
        <f>+Calendario!$B$10</f>
        <v>144</v>
      </c>
      <c r="C7" t="s">
        <v>7</v>
      </c>
      <c r="D7">
        <v>559</v>
      </c>
      <c r="E7" t="s">
        <v>17</v>
      </c>
      <c r="F7" t="s">
        <v>17</v>
      </c>
      <c r="G7" s="64">
        <v>6</v>
      </c>
      <c r="H7" s="11" t="s">
        <v>164</v>
      </c>
      <c r="I7" s="12">
        <v>0.7</v>
      </c>
      <c r="J7" s="10">
        <v>1.26</v>
      </c>
    </row>
    <row r="8" spans="1:10">
      <c r="A8" s="1">
        <v>46023</v>
      </c>
      <c r="B8" s="3">
        <f>+Calendario!$B$10</f>
        <v>144</v>
      </c>
      <c r="C8" t="s">
        <v>7</v>
      </c>
      <c r="D8">
        <v>559</v>
      </c>
      <c r="E8" t="s">
        <v>17</v>
      </c>
      <c r="F8" t="s">
        <v>17</v>
      </c>
      <c r="G8" s="64">
        <v>6</v>
      </c>
      <c r="H8" s="11" t="s">
        <v>165</v>
      </c>
      <c r="I8" s="12">
        <v>0.7</v>
      </c>
      <c r="J8" s="10">
        <v>1.26</v>
      </c>
    </row>
    <row r="9" spans="1:10">
      <c r="A9" s="1">
        <v>46023</v>
      </c>
      <c r="B9" s="3">
        <f>+Calendario!$B$10</f>
        <v>144</v>
      </c>
      <c r="C9" t="s">
        <v>7</v>
      </c>
      <c r="D9">
        <v>559</v>
      </c>
      <c r="E9" t="s">
        <v>17</v>
      </c>
      <c r="F9" t="s">
        <v>17</v>
      </c>
      <c r="G9" s="64">
        <v>6</v>
      </c>
      <c r="H9" s="11" t="s">
        <v>166</v>
      </c>
      <c r="I9" s="12">
        <v>0.7</v>
      </c>
      <c r="J9" s="10">
        <v>1.78</v>
      </c>
    </row>
    <row r="10" spans="1:10">
      <c r="A10" s="1">
        <v>46023</v>
      </c>
      <c r="B10" s="3">
        <f>+Calendario!$B$10</f>
        <v>144</v>
      </c>
      <c r="C10" t="s">
        <v>7</v>
      </c>
      <c r="D10">
        <v>559</v>
      </c>
      <c r="E10" t="s">
        <v>17</v>
      </c>
      <c r="F10" t="s">
        <v>17</v>
      </c>
      <c r="G10" s="64">
        <v>6</v>
      </c>
      <c r="H10" s="11" t="s">
        <v>167</v>
      </c>
      <c r="I10" s="12">
        <v>0.7</v>
      </c>
      <c r="J10" s="10">
        <v>1.26</v>
      </c>
    </row>
    <row r="11" spans="1:10">
      <c r="A11" s="1">
        <v>46023</v>
      </c>
      <c r="B11" s="3">
        <f>+Calendario!$B$10</f>
        <v>144</v>
      </c>
      <c r="C11" t="s">
        <v>7</v>
      </c>
      <c r="D11">
        <v>559</v>
      </c>
      <c r="E11" t="s">
        <v>17</v>
      </c>
      <c r="F11" t="s">
        <v>17</v>
      </c>
      <c r="G11" s="64">
        <v>6</v>
      </c>
      <c r="H11" s="11" t="s">
        <v>168</v>
      </c>
      <c r="I11" s="12">
        <v>0.7</v>
      </c>
      <c r="J11" s="10">
        <v>1.26</v>
      </c>
    </row>
    <row r="12" spans="1:10">
      <c r="A12" s="1">
        <v>46023</v>
      </c>
      <c r="B12" s="3">
        <f>+Calendario!$B$10</f>
        <v>144</v>
      </c>
      <c r="C12" t="s">
        <v>7</v>
      </c>
      <c r="D12">
        <v>559</v>
      </c>
      <c r="E12" t="s">
        <v>17</v>
      </c>
      <c r="F12" t="s">
        <v>17</v>
      </c>
      <c r="G12" s="64">
        <v>6</v>
      </c>
      <c r="H12" s="11" t="s">
        <v>169</v>
      </c>
      <c r="I12" s="12">
        <v>0.7</v>
      </c>
      <c r="J12" s="10">
        <v>2.33</v>
      </c>
    </row>
    <row r="13" spans="1:10">
      <c r="A13" s="1">
        <v>46023</v>
      </c>
      <c r="B13" s="3">
        <f>+Calendario!$B$10</f>
        <v>144</v>
      </c>
      <c r="C13" t="s">
        <v>7</v>
      </c>
      <c r="D13">
        <v>559</v>
      </c>
      <c r="E13" t="s">
        <v>17</v>
      </c>
      <c r="F13" t="s">
        <v>17</v>
      </c>
      <c r="G13" s="64">
        <v>6</v>
      </c>
      <c r="H13" s="11" t="s">
        <v>183</v>
      </c>
      <c r="I13" s="12">
        <v>0.7</v>
      </c>
      <c r="J13" s="10">
        <v>2.33</v>
      </c>
    </row>
    <row r="14" spans="1:10">
      <c r="A14" s="1">
        <v>46023</v>
      </c>
      <c r="B14" s="3">
        <f>+Calendario!$B$10</f>
        <v>144</v>
      </c>
      <c r="C14" t="s">
        <v>7</v>
      </c>
      <c r="D14">
        <v>559</v>
      </c>
      <c r="E14" t="s">
        <v>17</v>
      </c>
      <c r="F14" t="s">
        <v>17</v>
      </c>
      <c r="G14" s="64">
        <v>6</v>
      </c>
      <c r="H14" s="11" t="s">
        <v>170</v>
      </c>
      <c r="I14" s="12">
        <v>0.7</v>
      </c>
      <c r="J14" s="10">
        <v>1.53</v>
      </c>
    </row>
    <row r="15" spans="1:10">
      <c r="A15" s="1">
        <v>46023</v>
      </c>
      <c r="B15" s="3">
        <f>+Calendario!$B$10</f>
        <v>144</v>
      </c>
      <c r="C15" t="s">
        <v>7</v>
      </c>
      <c r="D15">
        <v>559</v>
      </c>
      <c r="E15" t="s">
        <v>17</v>
      </c>
      <c r="F15" t="s">
        <v>17</v>
      </c>
      <c r="G15" s="64">
        <v>6</v>
      </c>
      <c r="H15" s="11" t="s">
        <v>171</v>
      </c>
      <c r="I15" s="12">
        <v>0.7</v>
      </c>
      <c r="J15" s="10">
        <v>1.26</v>
      </c>
    </row>
    <row r="16" spans="1:10">
      <c r="A16" s="1">
        <v>46023</v>
      </c>
      <c r="B16" s="3">
        <f>+Calendario!$B$10</f>
        <v>144</v>
      </c>
      <c r="C16" t="s">
        <v>7</v>
      </c>
      <c r="D16">
        <v>559</v>
      </c>
      <c r="E16" t="s">
        <v>16</v>
      </c>
      <c r="F16" t="s">
        <v>16</v>
      </c>
      <c r="G16" s="64">
        <v>5</v>
      </c>
      <c r="H16" s="11" t="s">
        <v>160</v>
      </c>
      <c r="I16" s="12">
        <v>0.8</v>
      </c>
      <c r="J16" s="10">
        <v>3.8333333333333335</v>
      </c>
    </row>
    <row r="17" spans="1:10">
      <c r="A17" s="1">
        <v>46023</v>
      </c>
      <c r="B17" s="3">
        <f>+Calendario!$B$10</f>
        <v>144</v>
      </c>
      <c r="C17" t="s">
        <v>7</v>
      </c>
      <c r="D17">
        <v>559</v>
      </c>
      <c r="E17" t="s">
        <v>16</v>
      </c>
      <c r="F17" t="s">
        <v>16</v>
      </c>
      <c r="G17" s="64">
        <v>5</v>
      </c>
      <c r="H17" s="11" t="s">
        <v>161</v>
      </c>
      <c r="I17" s="12">
        <v>0.8</v>
      </c>
      <c r="J17" s="10">
        <v>4.333333333333333</v>
      </c>
    </row>
    <row r="18" spans="1:10">
      <c r="A18" s="1">
        <v>46023</v>
      </c>
      <c r="B18" s="3">
        <f>+Calendario!$B$10</f>
        <v>144</v>
      </c>
      <c r="C18" t="s">
        <v>7</v>
      </c>
      <c r="D18">
        <v>559</v>
      </c>
      <c r="E18" t="s">
        <v>16</v>
      </c>
      <c r="F18" t="s">
        <v>16</v>
      </c>
      <c r="G18" s="64">
        <v>5</v>
      </c>
      <c r="H18" s="11" t="s">
        <v>162</v>
      </c>
      <c r="I18" s="12">
        <v>0.8</v>
      </c>
      <c r="J18" s="10">
        <v>4.3833333333333337</v>
      </c>
    </row>
    <row r="19" spans="1:10">
      <c r="A19" s="1">
        <v>46023</v>
      </c>
      <c r="B19" s="3">
        <f>+Calendario!$B$10</f>
        <v>144</v>
      </c>
      <c r="C19" t="s">
        <v>7</v>
      </c>
      <c r="D19">
        <v>559</v>
      </c>
      <c r="E19" t="s">
        <v>16</v>
      </c>
      <c r="F19" t="s">
        <v>16</v>
      </c>
      <c r="G19" s="64">
        <v>5</v>
      </c>
      <c r="H19" s="11" t="s">
        <v>163</v>
      </c>
      <c r="I19" s="12">
        <v>0.8</v>
      </c>
      <c r="J19" s="10">
        <v>4.3833333333333337</v>
      </c>
    </row>
    <row r="20" spans="1:10">
      <c r="A20" s="1">
        <v>46023</v>
      </c>
      <c r="B20" s="3">
        <f>+Calendario!$B$10</f>
        <v>144</v>
      </c>
      <c r="C20" t="s">
        <v>7</v>
      </c>
      <c r="D20">
        <v>559</v>
      </c>
      <c r="E20" t="s">
        <v>16</v>
      </c>
      <c r="F20" t="s">
        <v>16</v>
      </c>
      <c r="G20" s="64">
        <v>5</v>
      </c>
      <c r="H20" s="11" t="s">
        <v>164</v>
      </c>
      <c r="I20" s="12">
        <v>0.8</v>
      </c>
      <c r="J20" s="10">
        <v>3.6666666666666665</v>
      </c>
    </row>
    <row r="21" spans="1:10">
      <c r="A21" s="1">
        <v>46023</v>
      </c>
      <c r="B21" s="3">
        <f>+Calendario!$B$10</f>
        <v>144</v>
      </c>
      <c r="C21" t="s">
        <v>7</v>
      </c>
      <c r="D21">
        <v>559</v>
      </c>
      <c r="E21" t="s">
        <v>16</v>
      </c>
      <c r="F21" t="s">
        <v>16</v>
      </c>
      <c r="G21" s="64">
        <v>5</v>
      </c>
      <c r="H21" s="11" t="s">
        <v>165</v>
      </c>
      <c r="I21" s="12">
        <v>0.8</v>
      </c>
      <c r="J21" s="10">
        <v>4.166666666666667</v>
      </c>
    </row>
    <row r="22" spans="1:10">
      <c r="A22" s="1">
        <v>46023</v>
      </c>
      <c r="B22" s="3">
        <f>+Calendario!$B$10</f>
        <v>144</v>
      </c>
      <c r="C22" t="s">
        <v>7</v>
      </c>
      <c r="D22">
        <v>559</v>
      </c>
      <c r="E22" t="s">
        <v>16</v>
      </c>
      <c r="F22" t="s">
        <v>16</v>
      </c>
      <c r="G22" s="64">
        <v>5</v>
      </c>
      <c r="H22" s="11" t="s">
        <v>166</v>
      </c>
      <c r="I22" s="12">
        <v>0.8</v>
      </c>
      <c r="J22" s="10">
        <v>4.3</v>
      </c>
    </row>
    <row r="23" spans="1:10">
      <c r="A23" s="1">
        <v>46023</v>
      </c>
      <c r="B23" s="3">
        <f>+Calendario!$B$10</f>
        <v>144</v>
      </c>
      <c r="C23" t="s">
        <v>7</v>
      </c>
      <c r="D23">
        <v>559</v>
      </c>
      <c r="E23" t="s">
        <v>16</v>
      </c>
      <c r="F23" t="s">
        <v>16</v>
      </c>
      <c r="G23" s="64">
        <v>5</v>
      </c>
      <c r="H23" s="11" t="s">
        <v>167</v>
      </c>
      <c r="I23" s="12">
        <v>0.8</v>
      </c>
      <c r="J23" s="10">
        <v>3.8333333333333335</v>
      </c>
    </row>
    <row r="24" spans="1:10">
      <c r="A24" s="1">
        <v>46023</v>
      </c>
      <c r="B24" s="3">
        <f>+Calendario!$B$10</f>
        <v>144</v>
      </c>
      <c r="C24" t="s">
        <v>7</v>
      </c>
      <c r="D24">
        <v>559</v>
      </c>
      <c r="E24" t="s">
        <v>16</v>
      </c>
      <c r="F24" t="s">
        <v>16</v>
      </c>
      <c r="G24" s="64">
        <v>5</v>
      </c>
      <c r="H24" s="11" t="s">
        <v>168</v>
      </c>
      <c r="I24" s="12">
        <v>0.8</v>
      </c>
      <c r="J24" s="10">
        <v>3.6666666666666665</v>
      </c>
    </row>
    <row r="25" spans="1:10">
      <c r="A25" s="1">
        <v>46023</v>
      </c>
      <c r="B25" s="3">
        <f>+Calendario!$B$10</f>
        <v>144</v>
      </c>
      <c r="C25" t="s">
        <v>7</v>
      </c>
      <c r="D25">
        <v>559</v>
      </c>
      <c r="E25" t="s">
        <v>16</v>
      </c>
      <c r="F25" t="s">
        <v>16</v>
      </c>
      <c r="G25" s="64">
        <v>5</v>
      </c>
      <c r="H25" s="11" t="s">
        <v>169</v>
      </c>
      <c r="I25" s="12">
        <v>0.8</v>
      </c>
      <c r="J25" s="10">
        <v>3.6666666666666665</v>
      </c>
    </row>
    <row r="26" spans="1:10">
      <c r="A26" s="1">
        <v>46023</v>
      </c>
      <c r="B26" s="3">
        <f>+Calendario!$B$10</f>
        <v>144</v>
      </c>
      <c r="C26" t="s">
        <v>7</v>
      </c>
      <c r="D26">
        <v>559</v>
      </c>
      <c r="E26" t="s">
        <v>16</v>
      </c>
      <c r="F26" t="s">
        <v>16</v>
      </c>
      <c r="G26" s="64">
        <v>5</v>
      </c>
      <c r="H26" s="11" t="s">
        <v>183</v>
      </c>
      <c r="I26" s="12">
        <v>0.8</v>
      </c>
      <c r="J26" s="10">
        <v>3.6666666666666665</v>
      </c>
    </row>
    <row r="27" spans="1:10">
      <c r="A27" s="1">
        <v>46023</v>
      </c>
      <c r="B27" s="3">
        <f>+Calendario!$B$10</f>
        <v>144</v>
      </c>
      <c r="C27" t="s">
        <v>7</v>
      </c>
      <c r="D27">
        <v>559</v>
      </c>
      <c r="E27" t="s">
        <v>16</v>
      </c>
      <c r="F27" t="s">
        <v>16</v>
      </c>
      <c r="G27" s="64">
        <v>5</v>
      </c>
      <c r="H27" s="11" t="s">
        <v>170</v>
      </c>
      <c r="I27" s="12">
        <v>0.8</v>
      </c>
      <c r="J27" s="10">
        <v>3.8333333333333335</v>
      </c>
    </row>
    <row r="28" spans="1:10">
      <c r="A28" s="1">
        <v>46023</v>
      </c>
      <c r="B28" s="3">
        <f>+Calendario!$B$10</f>
        <v>144</v>
      </c>
      <c r="C28" t="s">
        <v>7</v>
      </c>
      <c r="D28">
        <v>559</v>
      </c>
      <c r="E28" t="s">
        <v>16</v>
      </c>
      <c r="F28" t="s">
        <v>16</v>
      </c>
      <c r="G28" s="64">
        <v>5</v>
      </c>
      <c r="H28" s="11" t="s">
        <v>171</v>
      </c>
      <c r="I28" s="12">
        <v>0.8</v>
      </c>
      <c r="J28" s="10">
        <v>4.166666666666667</v>
      </c>
    </row>
    <row r="29" spans="1:10">
      <c r="A29" s="1">
        <v>46023</v>
      </c>
      <c r="B29" s="3">
        <f>+Calendario!$B$10</f>
        <v>144</v>
      </c>
      <c r="C29" t="s">
        <v>7</v>
      </c>
      <c r="D29">
        <v>571</v>
      </c>
      <c r="E29" t="s">
        <v>112</v>
      </c>
      <c r="F29" t="s">
        <v>112</v>
      </c>
      <c r="G29" s="64">
        <v>15</v>
      </c>
      <c r="I29" s="12">
        <v>1</v>
      </c>
      <c r="J29" s="63">
        <f>30*0.5</f>
        <v>15</v>
      </c>
    </row>
    <row r="30" spans="1:10">
      <c r="A30" s="1">
        <v>46023</v>
      </c>
      <c r="B30" s="3">
        <f>+Calendario!$B$10</f>
        <v>144</v>
      </c>
      <c r="C30" t="s">
        <v>7</v>
      </c>
      <c r="D30">
        <v>572</v>
      </c>
      <c r="E30" t="s">
        <v>112</v>
      </c>
      <c r="F30" t="s">
        <v>112</v>
      </c>
      <c r="G30" s="64">
        <v>27</v>
      </c>
      <c r="I30" s="12">
        <v>1</v>
      </c>
      <c r="J30" s="63">
        <f>33*0.5</f>
        <v>16.5</v>
      </c>
    </row>
    <row r="31" spans="1:10">
      <c r="A31" s="1">
        <v>46023</v>
      </c>
      <c r="B31" s="3">
        <f>+Calendario!$B$10</f>
        <v>144</v>
      </c>
      <c r="C31" t="s">
        <v>7</v>
      </c>
      <c r="D31">
        <v>573</v>
      </c>
      <c r="E31" t="s">
        <v>10</v>
      </c>
      <c r="F31" t="s">
        <v>10</v>
      </c>
      <c r="G31" s="64">
        <v>2</v>
      </c>
      <c r="H31" s="11" t="s">
        <v>166</v>
      </c>
      <c r="I31" s="12">
        <v>0.98</v>
      </c>
      <c r="J31" s="11">
        <v>10.14</v>
      </c>
    </row>
    <row r="32" spans="1:10">
      <c r="A32" s="1">
        <v>46023</v>
      </c>
      <c r="B32" s="3">
        <f>+Calendario!$B$10</f>
        <v>144</v>
      </c>
      <c r="C32" t="s">
        <v>7</v>
      </c>
      <c r="D32">
        <v>573</v>
      </c>
      <c r="E32" t="s">
        <v>12</v>
      </c>
      <c r="F32" t="s">
        <v>55</v>
      </c>
      <c r="G32" s="64">
        <v>1</v>
      </c>
      <c r="H32" s="11" t="s">
        <v>160</v>
      </c>
      <c r="I32" s="12">
        <v>0.9</v>
      </c>
      <c r="J32" s="11">
        <v>7.53</v>
      </c>
    </row>
    <row r="33" spans="1:10">
      <c r="A33" s="1">
        <v>46023</v>
      </c>
      <c r="B33" s="3">
        <f>+Calendario!$B$10</f>
        <v>144</v>
      </c>
      <c r="C33" t="s">
        <v>7</v>
      </c>
      <c r="D33">
        <v>573</v>
      </c>
      <c r="E33" t="s">
        <v>12</v>
      </c>
      <c r="F33" t="s">
        <v>55</v>
      </c>
      <c r="G33" s="64">
        <v>1</v>
      </c>
      <c r="H33" s="11" t="s">
        <v>164</v>
      </c>
      <c r="I33" s="12">
        <v>0.9</v>
      </c>
      <c r="J33" s="11">
        <v>7.53</v>
      </c>
    </row>
    <row r="34" spans="1:10">
      <c r="A34" s="1">
        <v>46023</v>
      </c>
      <c r="B34" s="3">
        <f>+Calendario!$B$10</f>
        <v>144</v>
      </c>
      <c r="C34" t="s">
        <v>7</v>
      </c>
      <c r="D34">
        <v>573</v>
      </c>
      <c r="E34" t="s">
        <v>12</v>
      </c>
      <c r="F34" t="s">
        <v>56</v>
      </c>
      <c r="G34" s="64">
        <v>1</v>
      </c>
      <c r="H34" s="11" t="s">
        <v>161</v>
      </c>
      <c r="I34" s="12">
        <v>0.9</v>
      </c>
      <c r="J34" s="11">
        <v>7.53</v>
      </c>
    </row>
    <row r="35" spans="1:10">
      <c r="A35" s="1">
        <v>46023</v>
      </c>
      <c r="B35" s="3">
        <f>+Calendario!$B$10</f>
        <v>144</v>
      </c>
      <c r="C35" t="s">
        <v>7</v>
      </c>
      <c r="D35">
        <v>573</v>
      </c>
      <c r="E35" t="s">
        <v>12</v>
      </c>
      <c r="F35" t="s">
        <v>56</v>
      </c>
      <c r="G35" s="64">
        <v>1</v>
      </c>
      <c r="H35" s="11" t="s">
        <v>165</v>
      </c>
      <c r="I35" s="12">
        <v>0.9</v>
      </c>
      <c r="J35" s="11">
        <v>7.53</v>
      </c>
    </row>
    <row r="36" spans="1:10">
      <c r="A36" s="1">
        <v>46023</v>
      </c>
      <c r="B36" s="3">
        <f>+Calendario!$B$10</f>
        <v>144</v>
      </c>
      <c r="C36" t="s">
        <v>7</v>
      </c>
      <c r="D36">
        <v>573</v>
      </c>
      <c r="E36" t="s">
        <v>12</v>
      </c>
      <c r="F36" t="s">
        <v>56</v>
      </c>
      <c r="G36" s="64">
        <v>1</v>
      </c>
      <c r="H36" s="11" t="s">
        <v>167</v>
      </c>
      <c r="I36" s="12">
        <v>0.9</v>
      </c>
      <c r="J36" s="11">
        <v>7.53</v>
      </c>
    </row>
    <row r="37" spans="1:10">
      <c r="A37" s="1">
        <v>46023</v>
      </c>
      <c r="B37" s="3">
        <f>+Calendario!$B$10</f>
        <v>144</v>
      </c>
      <c r="C37" t="s">
        <v>7</v>
      </c>
      <c r="D37">
        <v>573</v>
      </c>
      <c r="E37" t="s">
        <v>12</v>
      </c>
      <c r="F37" t="s">
        <v>56</v>
      </c>
      <c r="G37" s="64">
        <v>1</v>
      </c>
      <c r="H37" s="11" t="s">
        <v>171</v>
      </c>
      <c r="I37" s="12">
        <v>0.9</v>
      </c>
      <c r="J37" s="11">
        <v>7.53</v>
      </c>
    </row>
    <row r="38" spans="1:10">
      <c r="A38" s="1">
        <v>46023</v>
      </c>
      <c r="B38" s="3">
        <f>+Calendario!$B$10</f>
        <v>144</v>
      </c>
      <c r="C38" t="s">
        <v>7</v>
      </c>
      <c r="D38">
        <v>573</v>
      </c>
      <c r="E38" t="s">
        <v>12</v>
      </c>
      <c r="F38" t="s">
        <v>57</v>
      </c>
      <c r="G38" s="64">
        <v>1</v>
      </c>
      <c r="H38" s="11" t="s">
        <v>168</v>
      </c>
      <c r="I38" s="12">
        <v>0.9</v>
      </c>
      <c r="J38" s="11">
        <v>7.58</v>
      </c>
    </row>
    <row r="39" spans="1:10">
      <c r="A39" s="1">
        <v>46023</v>
      </c>
      <c r="B39" s="3">
        <f>+Calendario!$B$10</f>
        <v>144</v>
      </c>
      <c r="C39" t="s">
        <v>7</v>
      </c>
      <c r="D39">
        <v>573</v>
      </c>
      <c r="E39" t="s">
        <v>12</v>
      </c>
      <c r="F39" t="s">
        <v>57</v>
      </c>
      <c r="G39" s="64">
        <v>1</v>
      </c>
      <c r="H39" s="11" t="s">
        <v>170</v>
      </c>
      <c r="I39" s="12">
        <v>0.9</v>
      </c>
      <c r="J39" s="11">
        <v>5.8</v>
      </c>
    </row>
    <row r="40" spans="1:10">
      <c r="A40" s="1">
        <v>46023</v>
      </c>
      <c r="B40" s="3">
        <f>+Calendario!$B$10</f>
        <v>144</v>
      </c>
      <c r="C40" t="s">
        <v>7</v>
      </c>
      <c r="D40">
        <v>573</v>
      </c>
      <c r="E40" t="s">
        <v>12</v>
      </c>
      <c r="F40" t="s">
        <v>57</v>
      </c>
      <c r="G40" s="64">
        <v>1</v>
      </c>
      <c r="H40" s="11" t="s">
        <v>172</v>
      </c>
      <c r="I40" s="12">
        <v>0.9</v>
      </c>
      <c r="J40" s="11">
        <v>7.58</v>
      </c>
    </row>
    <row r="41" spans="1:10">
      <c r="A41" s="1">
        <v>46023</v>
      </c>
      <c r="B41" s="3">
        <f>+Calendario!$B$10</f>
        <v>144</v>
      </c>
      <c r="C41" t="s">
        <v>7</v>
      </c>
      <c r="D41">
        <v>573</v>
      </c>
      <c r="E41" t="s">
        <v>12</v>
      </c>
      <c r="F41" t="s">
        <v>58</v>
      </c>
      <c r="G41" s="64">
        <v>1</v>
      </c>
      <c r="H41" s="11" t="s">
        <v>162</v>
      </c>
      <c r="I41" s="12">
        <v>0.9</v>
      </c>
      <c r="J41" s="11">
        <v>7.87</v>
      </c>
    </row>
    <row r="42" spans="1:10">
      <c r="A42" s="1">
        <v>46023</v>
      </c>
      <c r="B42" s="3">
        <f>+Calendario!$B$10</f>
        <v>144</v>
      </c>
      <c r="C42" t="s">
        <v>7</v>
      </c>
      <c r="D42">
        <v>573</v>
      </c>
      <c r="E42" t="s">
        <v>12</v>
      </c>
      <c r="F42" t="s">
        <v>58</v>
      </c>
      <c r="G42" s="64">
        <v>1</v>
      </c>
      <c r="H42" s="11" t="s">
        <v>163</v>
      </c>
      <c r="I42" s="12">
        <v>0.9</v>
      </c>
      <c r="J42" s="11">
        <v>7.87</v>
      </c>
    </row>
    <row r="43" spans="1:10">
      <c r="A43" s="1">
        <v>46023</v>
      </c>
      <c r="B43" s="3">
        <f>+Calendario!$B$10</f>
        <v>144</v>
      </c>
      <c r="C43" t="s">
        <v>7</v>
      </c>
      <c r="D43">
        <v>573</v>
      </c>
      <c r="E43" t="s">
        <v>12</v>
      </c>
      <c r="F43" t="s">
        <v>59</v>
      </c>
      <c r="G43" s="64">
        <v>1</v>
      </c>
      <c r="H43" s="11" t="s">
        <v>169</v>
      </c>
      <c r="I43" s="12">
        <v>0.9</v>
      </c>
      <c r="J43" s="11">
        <v>8.56</v>
      </c>
    </row>
    <row r="44" spans="1:10">
      <c r="A44" s="1">
        <v>46023</v>
      </c>
      <c r="B44" s="3">
        <f>+Calendario!$B$10</f>
        <v>144</v>
      </c>
      <c r="C44" t="s">
        <v>7</v>
      </c>
      <c r="D44">
        <v>573</v>
      </c>
      <c r="E44" t="s">
        <v>12</v>
      </c>
      <c r="F44" t="s">
        <v>59</v>
      </c>
      <c r="G44" s="64">
        <v>1</v>
      </c>
      <c r="H44" s="11" t="s">
        <v>183</v>
      </c>
      <c r="I44" s="12">
        <v>0.9</v>
      </c>
      <c r="J44" s="11">
        <v>8.56</v>
      </c>
    </row>
    <row r="45" spans="1:10">
      <c r="A45" s="1">
        <v>46023</v>
      </c>
      <c r="B45" s="3">
        <f>+Calendario!$B$10</f>
        <v>144</v>
      </c>
      <c r="C45" t="s">
        <v>7</v>
      </c>
      <c r="D45">
        <v>573</v>
      </c>
      <c r="E45" t="s">
        <v>12</v>
      </c>
      <c r="F45" t="s">
        <v>60</v>
      </c>
      <c r="G45" s="64">
        <v>1</v>
      </c>
      <c r="H45" s="11" t="s">
        <v>166</v>
      </c>
      <c r="I45" s="12">
        <v>0.9</v>
      </c>
      <c r="J45" s="11">
        <v>8.74</v>
      </c>
    </row>
    <row r="46" spans="1:10">
      <c r="A46" s="1">
        <v>46023</v>
      </c>
      <c r="B46" s="3">
        <f>+Calendario!$B$10</f>
        <v>144</v>
      </c>
      <c r="C46" t="s">
        <v>7</v>
      </c>
      <c r="D46">
        <v>581</v>
      </c>
      <c r="E46" s="67" t="s">
        <v>194</v>
      </c>
      <c r="F46" t="s">
        <v>107</v>
      </c>
      <c r="G46" s="64">
        <v>1</v>
      </c>
      <c r="I46" s="12">
        <v>0.98</v>
      </c>
      <c r="J46" s="10">
        <f>480/105</f>
        <v>4.5714285714285712</v>
      </c>
    </row>
    <row r="47" spans="1:10">
      <c r="A47" s="1">
        <v>46023</v>
      </c>
      <c r="B47" s="3">
        <f>+Calendario!$B$10</f>
        <v>144</v>
      </c>
      <c r="C47" t="s">
        <v>7</v>
      </c>
      <c r="D47">
        <v>586</v>
      </c>
      <c r="E47" t="s">
        <v>194</v>
      </c>
      <c r="F47" t="s">
        <v>108</v>
      </c>
      <c r="G47" s="64">
        <v>1</v>
      </c>
      <c r="I47" s="12">
        <v>0.98</v>
      </c>
      <c r="J47" s="10">
        <f>480/80</f>
        <v>6</v>
      </c>
    </row>
    <row r="48" spans="1:10">
      <c r="A48" s="1">
        <v>46023</v>
      </c>
      <c r="B48" s="3">
        <f>+Calendario!$B$10</f>
        <v>144</v>
      </c>
      <c r="C48" t="s">
        <v>7</v>
      </c>
      <c r="D48">
        <v>591</v>
      </c>
      <c r="E48" t="s">
        <v>194</v>
      </c>
      <c r="F48" t="s">
        <v>109</v>
      </c>
      <c r="G48" s="64">
        <v>1</v>
      </c>
      <c r="I48" s="12">
        <v>0.98</v>
      </c>
      <c r="J48" s="10">
        <f>480/150</f>
        <v>3.2</v>
      </c>
    </row>
    <row r="49" spans="1:10">
      <c r="A49" s="1">
        <v>46023</v>
      </c>
      <c r="B49" s="3">
        <f>+Calendario!$B$10</f>
        <v>144</v>
      </c>
      <c r="C49" t="s">
        <v>7</v>
      </c>
      <c r="D49">
        <v>592</v>
      </c>
      <c r="E49" t="s">
        <v>194</v>
      </c>
      <c r="F49" t="s">
        <v>110</v>
      </c>
      <c r="G49" s="64">
        <v>1</v>
      </c>
      <c r="I49" s="12">
        <v>0.98</v>
      </c>
      <c r="J49" s="10">
        <f>480/100</f>
        <v>4.8</v>
      </c>
    </row>
    <row r="50" spans="1:10">
      <c r="A50" s="1">
        <v>46023</v>
      </c>
      <c r="B50" s="3">
        <f>+Calendario!$B$10</f>
        <v>144</v>
      </c>
      <c r="C50" t="s">
        <v>8</v>
      </c>
      <c r="D50">
        <v>585</v>
      </c>
      <c r="E50" t="s">
        <v>195</v>
      </c>
      <c r="F50" t="s">
        <v>110</v>
      </c>
      <c r="G50" s="64">
        <v>1</v>
      </c>
      <c r="I50" s="12">
        <v>0.98</v>
      </c>
      <c r="J50" s="10">
        <v>4.76</v>
      </c>
    </row>
    <row r="51" spans="1:10">
      <c r="A51" s="1">
        <v>46023</v>
      </c>
      <c r="B51" s="3">
        <f>+Calendario!$B$10</f>
        <v>144</v>
      </c>
      <c r="C51" t="s">
        <v>8</v>
      </c>
      <c r="D51">
        <v>590</v>
      </c>
      <c r="E51" t="s">
        <v>195</v>
      </c>
      <c r="F51" t="s">
        <v>107</v>
      </c>
      <c r="G51" s="64">
        <v>1</v>
      </c>
      <c r="I51" s="12">
        <v>0.98</v>
      </c>
      <c r="J51" s="11">
        <v>5.45</v>
      </c>
    </row>
    <row r="52" spans="1:10">
      <c r="A52" s="1">
        <v>46023</v>
      </c>
      <c r="B52" s="3">
        <f>+Calendario!$B$10</f>
        <v>144</v>
      </c>
      <c r="C52" t="s">
        <v>8</v>
      </c>
      <c r="D52">
        <v>595</v>
      </c>
      <c r="E52" t="s">
        <v>195</v>
      </c>
      <c r="F52" t="s">
        <v>109</v>
      </c>
      <c r="G52" s="64">
        <v>1</v>
      </c>
      <c r="I52" s="12">
        <v>0.98</v>
      </c>
      <c r="J52" s="11">
        <v>4.54</v>
      </c>
    </row>
    <row r="53" spans="1:10">
      <c r="A53" s="1">
        <v>46023</v>
      </c>
      <c r="B53" s="3">
        <f>+Calendario!$B$10</f>
        <v>144</v>
      </c>
      <c r="C53" t="s">
        <v>14</v>
      </c>
      <c r="D53">
        <v>560</v>
      </c>
      <c r="E53" t="s">
        <v>113</v>
      </c>
      <c r="F53" t="s">
        <v>113</v>
      </c>
      <c r="G53" s="64">
        <v>21</v>
      </c>
      <c r="H53" s="11" t="s">
        <v>160</v>
      </c>
      <c r="I53" s="12">
        <v>0.98</v>
      </c>
      <c r="J53" s="10">
        <v>62.04</v>
      </c>
    </row>
    <row r="54" spans="1:10">
      <c r="A54" s="1">
        <v>46023</v>
      </c>
      <c r="B54" s="3">
        <f>+Calendario!$B$10</f>
        <v>144</v>
      </c>
      <c r="C54" t="s">
        <v>14</v>
      </c>
      <c r="D54">
        <v>560</v>
      </c>
      <c r="E54" t="s">
        <v>113</v>
      </c>
      <c r="F54" t="s">
        <v>113</v>
      </c>
      <c r="G54" s="64">
        <v>21</v>
      </c>
      <c r="H54" s="11" t="s">
        <v>161</v>
      </c>
      <c r="I54" s="12">
        <v>0.98</v>
      </c>
      <c r="J54" s="10">
        <v>43.81</v>
      </c>
    </row>
    <row r="55" spans="1:10">
      <c r="A55" s="1">
        <v>46023</v>
      </c>
      <c r="B55" s="3">
        <f>+Calendario!$B$10</f>
        <v>144</v>
      </c>
      <c r="C55" t="s">
        <v>14</v>
      </c>
      <c r="D55">
        <v>560</v>
      </c>
      <c r="E55" t="s">
        <v>113</v>
      </c>
      <c r="F55" t="s">
        <v>113</v>
      </c>
      <c r="G55" s="64">
        <v>21</v>
      </c>
      <c r="H55" s="11" t="s">
        <v>162</v>
      </c>
      <c r="I55" s="12">
        <v>0.98</v>
      </c>
      <c r="J55" s="10">
        <v>59.22</v>
      </c>
    </row>
    <row r="56" spans="1:10">
      <c r="A56" s="1">
        <v>46023</v>
      </c>
      <c r="B56" s="3">
        <f>+Calendario!$B$10</f>
        <v>144</v>
      </c>
      <c r="C56" t="s">
        <v>14</v>
      </c>
      <c r="D56">
        <v>560</v>
      </c>
      <c r="E56" t="s">
        <v>113</v>
      </c>
      <c r="F56" t="s">
        <v>113</v>
      </c>
      <c r="G56" s="64">
        <v>21</v>
      </c>
      <c r="H56" s="11" t="s">
        <v>163</v>
      </c>
      <c r="I56" s="12">
        <v>0.98</v>
      </c>
      <c r="J56" s="10">
        <v>49.22</v>
      </c>
    </row>
    <row r="57" spans="1:10">
      <c r="A57" s="1">
        <v>46023</v>
      </c>
      <c r="B57" s="3">
        <f>+Calendario!$B$10</f>
        <v>144</v>
      </c>
      <c r="C57" t="s">
        <v>14</v>
      </c>
      <c r="D57">
        <v>560</v>
      </c>
      <c r="E57" t="s">
        <v>113</v>
      </c>
      <c r="F57" t="s">
        <v>113</v>
      </c>
      <c r="G57" s="64">
        <v>21</v>
      </c>
      <c r="H57" s="11" t="s">
        <v>164</v>
      </c>
      <c r="I57" s="12">
        <v>0.98</v>
      </c>
      <c r="J57" s="10">
        <v>45</v>
      </c>
    </row>
    <row r="58" spans="1:10">
      <c r="A58" s="1">
        <v>46023</v>
      </c>
      <c r="B58" s="3">
        <f>+Calendario!$B$10</f>
        <v>144</v>
      </c>
      <c r="C58" t="s">
        <v>14</v>
      </c>
      <c r="D58">
        <v>560</v>
      </c>
      <c r="E58" t="s">
        <v>113</v>
      </c>
      <c r="F58" t="s">
        <v>113</v>
      </c>
      <c r="G58" s="64">
        <v>21</v>
      </c>
      <c r="H58" s="11" t="s">
        <v>165</v>
      </c>
      <c r="I58" s="12">
        <v>0.98</v>
      </c>
      <c r="J58" s="10">
        <v>80.209999999999994</v>
      </c>
    </row>
    <row r="59" spans="1:10">
      <c r="A59" s="1">
        <v>46023</v>
      </c>
      <c r="B59" s="3">
        <f>+Calendario!$B$10</f>
        <v>144</v>
      </c>
      <c r="C59" t="s">
        <v>14</v>
      </c>
      <c r="D59">
        <v>560</v>
      </c>
      <c r="E59" t="s">
        <v>113</v>
      </c>
      <c r="F59" t="s">
        <v>113</v>
      </c>
      <c r="G59" s="64">
        <v>21</v>
      </c>
      <c r="H59" s="11" t="s">
        <v>166</v>
      </c>
      <c r="I59" s="12">
        <v>0.98</v>
      </c>
      <c r="J59" s="10">
        <v>94.78</v>
      </c>
    </row>
    <row r="60" spans="1:10">
      <c r="A60" s="1">
        <v>46023</v>
      </c>
      <c r="B60" s="3">
        <f>+Calendario!$B$10</f>
        <v>144</v>
      </c>
      <c r="C60" t="s">
        <v>14</v>
      </c>
      <c r="D60">
        <v>560</v>
      </c>
      <c r="E60" t="s">
        <v>113</v>
      </c>
      <c r="F60" t="s">
        <v>113</v>
      </c>
      <c r="G60" s="64">
        <v>21</v>
      </c>
      <c r="H60" s="11" t="s">
        <v>167</v>
      </c>
      <c r="I60" s="12">
        <v>0.98</v>
      </c>
      <c r="J60" s="10">
        <v>55</v>
      </c>
    </row>
    <row r="61" spans="1:10">
      <c r="A61" s="1">
        <v>46023</v>
      </c>
      <c r="B61" s="3">
        <f>+Calendario!$B$10</f>
        <v>144</v>
      </c>
      <c r="C61" t="s">
        <v>14</v>
      </c>
      <c r="D61">
        <v>560</v>
      </c>
      <c r="E61" t="s">
        <v>113</v>
      </c>
      <c r="F61" t="s">
        <v>113</v>
      </c>
      <c r="G61" s="64">
        <v>21</v>
      </c>
      <c r="H61" s="11" t="s">
        <v>169</v>
      </c>
      <c r="I61" s="12">
        <v>0.98</v>
      </c>
      <c r="J61" s="10">
        <v>68.66</v>
      </c>
    </row>
    <row r="62" spans="1:10">
      <c r="A62" s="1">
        <v>46023</v>
      </c>
      <c r="B62" s="3">
        <f>+Calendario!$B$10</f>
        <v>144</v>
      </c>
      <c r="C62" t="s">
        <v>14</v>
      </c>
      <c r="D62">
        <v>560</v>
      </c>
      <c r="E62" t="s">
        <v>113</v>
      </c>
      <c r="F62" t="s">
        <v>113</v>
      </c>
      <c r="G62" s="64">
        <v>21</v>
      </c>
      <c r="H62" s="11" t="s">
        <v>183</v>
      </c>
      <c r="I62" s="12">
        <v>0.98</v>
      </c>
      <c r="J62" s="10">
        <v>78.66</v>
      </c>
    </row>
    <row r="63" spans="1:10" s="58" customFormat="1">
      <c r="A63" s="56">
        <v>46023</v>
      </c>
      <c r="B63" s="57">
        <f>+Calendario!$B$10</f>
        <v>144</v>
      </c>
      <c r="C63" s="58" t="s">
        <v>14</v>
      </c>
      <c r="D63" s="58">
        <v>560</v>
      </c>
      <c r="E63" s="58" t="s">
        <v>113</v>
      </c>
      <c r="F63" s="58" t="s">
        <v>113</v>
      </c>
      <c r="G63" s="65">
        <v>21</v>
      </c>
      <c r="H63" s="59" t="s">
        <v>171</v>
      </c>
      <c r="I63" s="60">
        <v>0.98</v>
      </c>
      <c r="J63" s="61">
        <v>78.400000000000006</v>
      </c>
    </row>
    <row r="64" spans="1:10">
      <c r="A64" s="1">
        <v>46054</v>
      </c>
      <c r="B64" s="3">
        <f>+Calendario!$C$10</f>
        <v>180</v>
      </c>
      <c r="C64" t="str">
        <f t="shared" ref="C64:G73" si="0">+C2</f>
        <v>Ass. Veicolo</v>
      </c>
      <c r="D64">
        <f t="shared" si="0"/>
        <v>559</v>
      </c>
      <c r="E64" t="str">
        <f t="shared" si="0"/>
        <v>Macchina Riempimento Frizione</v>
      </c>
      <c r="F64" t="str">
        <f t="shared" si="0"/>
        <v>Macchina Riempimento Frizione</v>
      </c>
      <c r="G64" s="64">
        <f t="shared" si="0"/>
        <v>6</v>
      </c>
      <c r="H64" s="11" t="s">
        <v>172</v>
      </c>
      <c r="I64" s="12">
        <f t="shared" ref="I64:J83" si="1">+I2</f>
        <v>0.7</v>
      </c>
      <c r="J64" s="10">
        <f t="shared" si="1"/>
        <v>12.62</v>
      </c>
    </row>
    <row r="65" spans="1:10">
      <c r="A65" s="1">
        <v>46054</v>
      </c>
      <c r="B65" s="3">
        <f>+Calendario!$C$10</f>
        <v>180</v>
      </c>
      <c r="C65" t="str">
        <f t="shared" si="0"/>
        <v>Ass. Veicolo</v>
      </c>
      <c r="D65">
        <f t="shared" si="0"/>
        <v>559</v>
      </c>
      <c r="E65" t="str">
        <f t="shared" si="0"/>
        <v>Macchina Riempimento Frizione</v>
      </c>
      <c r="F65" t="str">
        <f t="shared" si="0"/>
        <v>Macchina Riempimento Frizione</v>
      </c>
      <c r="G65" s="64">
        <f t="shared" si="0"/>
        <v>6</v>
      </c>
      <c r="H65" s="11" t="str">
        <f>+H3</f>
        <v>PAN 896</v>
      </c>
      <c r="I65" s="12">
        <f t="shared" si="1"/>
        <v>0.7</v>
      </c>
      <c r="J65" s="10">
        <f t="shared" si="1"/>
        <v>1.26</v>
      </c>
    </row>
    <row r="66" spans="1:10">
      <c r="A66" s="1">
        <v>46054</v>
      </c>
      <c r="B66" s="3">
        <f>+Calendario!$C$10</f>
        <v>180</v>
      </c>
      <c r="C66" t="str">
        <f t="shared" si="0"/>
        <v>Ass. Veicolo</v>
      </c>
      <c r="D66">
        <f t="shared" si="0"/>
        <v>559</v>
      </c>
      <c r="E66" t="str">
        <f t="shared" si="0"/>
        <v>Macchina Riempimento Frizione</v>
      </c>
      <c r="F66" t="str">
        <f t="shared" si="0"/>
        <v>Macchina Riempimento Frizione</v>
      </c>
      <c r="G66" s="64">
        <f t="shared" si="0"/>
        <v>6</v>
      </c>
      <c r="H66" s="11" t="str">
        <f>+H4</f>
        <v>SF 896</v>
      </c>
      <c r="I66" s="12">
        <f t="shared" si="1"/>
        <v>0.7</v>
      </c>
      <c r="J66" s="10">
        <f t="shared" si="1"/>
        <v>1.65</v>
      </c>
    </row>
    <row r="67" spans="1:10">
      <c r="A67" s="1">
        <v>46054</v>
      </c>
      <c r="B67" s="3">
        <f>+Calendario!$C$10</f>
        <v>180</v>
      </c>
      <c r="C67" t="str">
        <f t="shared" si="0"/>
        <v>Ass. Veicolo</v>
      </c>
      <c r="D67">
        <f t="shared" si="0"/>
        <v>559</v>
      </c>
      <c r="E67" t="str">
        <f t="shared" si="0"/>
        <v>Macchina Riempimento Frizione</v>
      </c>
      <c r="F67" t="str">
        <f t="shared" si="0"/>
        <v>Macchina Riempimento Frizione</v>
      </c>
      <c r="G67" s="64">
        <f t="shared" si="0"/>
        <v>6</v>
      </c>
      <c r="H67" s="11" t="s">
        <v>162</v>
      </c>
      <c r="I67" s="12">
        <f t="shared" si="1"/>
        <v>0.7</v>
      </c>
      <c r="J67" s="10">
        <f t="shared" si="1"/>
        <v>1.65</v>
      </c>
    </row>
    <row r="68" spans="1:10">
      <c r="A68" s="1">
        <v>46054</v>
      </c>
      <c r="B68" s="3">
        <f>+Calendario!$C$10</f>
        <v>180</v>
      </c>
      <c r="C68" t="str">
        <f t="shared" si="0"/>
        <v>Ass. Veicolo</v>
      </c>
      <c r="D68">
        <f t="shared" si="0"/>
        <v>559</v>
      </c>
      <c r="E68" t="str">
        <f t="shared" si="0"/>
        <v>Macchina Riempimento Frizione</v>
      </c>
      <c r="F68" t="str">
        <f t="shared" si="0"/>
        <v>Macchina Riempimento Frizione</v>
      </c>
      <c r="G68" s="64">
        <f t="shared" si="0"/>
        <v>6</v>
      </c>
      <c r="H68" s="11" t="s">
        <v>163</v>
      </c>
      <c r="I68" s="12">
        <f t="shared" si="1"/>
        <v>0.7</v>
      </c>
      <c r="J68" s="10">
        <f t="shared" si="1"/>
        <v>1.65</v>
      </c>
    </row>
    <row r="69" spans="1:10">
      <c r="A69" s="1">
        <v>46054</v>
      </c>
      <c r="B69" s="3">
        <f>+Calendario!$C$10</f>
        <v>180</v>
      </c>
      <c r="C69" t="str">
        <f t="shared" si="0"/>
        <v>Ass. Veicolo</v>
      </c>
      <c r="D69">
        <f t="shared" si="0"/>
        <v>559</v>
      </c>
      <c r="E69" t="str">
        <f t="shared" si="0"/>
        <v>Macchina Riempimento Frizione</v>
      </c>
      <c r="F69" t="str">
        <f t="shared" si="0"/>
        <v>Macchina Riempimento Frizione</v>
      </c>
      <c r="G69" s="64">
        <f t="shared" si="0"/>
        <v>6</v>
      </c>
      <c r="H69" s="11" t="str">
        <f>+H7</f>
        <v>MON 896</v>
      </c>
      <c r="I69" s="12">
        <f t="shared" si="1"/>
        <v>0.7</v>
      </c>
      <c r="J69" s="10">
        <f t="shared" si="1"/>
        <v>1.26</v>
      </c>
    </row>
    <row r="70" spans="1:10">
      <c r="A70" s="1">
        <v>46054</v>
      </c>
      <c r="B70" s="3">
        <f>+Calendario!$C$10</f>
        <v>180</v>
      </c>
      <c r="C70" t="str">
        <f t="shared" si="0"/>
        <v>Ass. Veicolo</v>
      </c>
      <c r="D70">
        <f t="shared" si="0"/>
        <v>559</v>
      </c>
      <c r="E70" t="str">
        <f t="shared" si="0"/>
        <v>Macchina Riempimento Frizione</v>
      </c>
      <c r="F70" t="str">
        <f t="shared" si="0"/>
        <v>Macchina Riempimento Frizione</v>
      </c>
      <c r="G70" s="64">
        <f t="shared" si="0"/>
        <v>6</v>
      </c>
      <c r="H70" s="11" t="str">
        <f>+H8</f>
        <v>MTS 896</v>
      </c>
      <c r="I70" s="12">
        <f t="shared" si="1"/>
        <v>0.7</v>
      </c>
      <c r="J70" s="10">
        <f t="shared" si="1"/>
        <v>1.26</v>
      </c>
    </row>
    <row r="71" spans="1:10">
      <c r="A71" s="1">
        <v>46054</v>
      </c>
      <c r="B71" s="3">
        <f>+Calendario!$C$10</f>
        <v>180</v>
      </c>
      <c r="C71" t="str">
        <f t="shared" si="0"/>
        <v>Ass. Veicolo</v>
      </c>
      <c r="D71">
        <f t="shared" si="0"/>
        <v>559</v>
      </c>
      <c r="E71" t="str">
        <f t="shared" si="0"/>
        <v>Macchina Riempimento Frizione</v>
      </c>
      <c r="F71" t="str">
        <f t="shared" si="0"/>
        <v>Macchina Riempimento Frizione</v>
      </c>
      <c r="G71" s="64">
        <f t="shared" si="0"/>
        <v>6</v>
      </c>
      <c r="H71" s="11" t="str">
        <f>+H9</f>
        <v>MTS V4</v>
      </c>
      <c r="I71" s="12">
        <f t="shared" si="1"/>
        <v>0.7</v>
      </c>
      <c r="J71" s="10">
        <f t="shared" si="1"/>
        <v>1.78</v>
      </c>
    </row>
    <row r="72" spans="1:10">
      <c r="A72" s="1">
        <v>46054</v>
      </c>
      <c r="B72" s="3">
        <f>+Calendario!$C$10</f>
        <v>180</v>
      </c>
      <c r="C72" t="str">
        <f t="shared" si="0"/>
        <v>Ass. Veicolo</v>
      </c>
      <c r="D72">
        <f t="shared" si="0"/>
        <v>559</v>
      </c>
      <c r="E72" t="str">
        <f t="shared" si="0"/>
        <v>Macchina Riempimento Frizione</v>
      </c>
      <c r="F72" t="str">
        <f t="shared" si="0"/>
        <v>Macchina Riempimento Frizione</v>
      </c>
      <c r="G72" s="64">
        <f t="shared" si="0"/>
        <v>6</v>
      </c>
      <c r="H72" s="11" t="str">
        <f>+H10</f>
        <v>HYM 896</v>
      </c>
      <c r="I72" s="12">
        <f t="shared" si="1"/>
        <v>0.7</v>
      </c>
      <c r="J72" s="10">
        <f t="shared" si="1"/>
        <v>1.26</v>
      </c>
    </row>
    <row r="73" spans="1:10">
      <c r="A73" s="1">
        <v>46054</v>
      </c>
      <c r="B73" s="3">
        <f>+Calendario!$C$10</f>
        <v>180</v>
      </c>
      <c r="C73" t="str">
        <f t="shared" si="0"/>
        <v>Ass. Veicolo</v>
      </c>
      <c r="D73">
        <f t="shared" si="0"/>
        <v>559</v>
      </c>
      <c r="E73" t="str">
        <f t="shared" si="0"/>
        <v>Macchina Riempimento Frizione</v>
      </c>
      <c r="F73" t="str">
        <f t="shared" si="0"/>
        <v>Macchina Riempimento Frizione</v>
      </c>
      <c r="G73" s="64">
        <f t="shared" si="0"/>
        <v>6</v>
      </c>
      <c r="H73" s="11" t="str">
        <f>+H11</f>
        <v>HYM 698</v>
      </c>
      <c r="I73" s="12">
        <f t="shared" si="1"/>
        <v>0.7</v>
      </c>
      <c r="J73" s="10">
        <f t="shared" si="1"/>
        <v>1.26</v>
      </c>
    </row>
    <row r="74" spans="1:10">
      <c r="A74" s="1">
        <v>46054</v>
      </c>
      <c r="B74" s="3">
        <f>+Calendario!$C$10</f>
        <v>180</v>
      </c>
      <c r="C74" t="str">
        <f t="shared" ref="C74:G83" si="2">+C12</f>
        <v>Ass. Veicolo</v>
      </c>
      <c r="D74">
        <f t="shared" si="2"/>
        <v>559</v>
      </c>
      <c r="E74" t="str">
        <f t="shared" si="2"/>
        <v>Macchina Riempimento Frizione</v>
      </c>
      <c r="F74" t="str">
        <f t="shared" si="2"/>
        <v>Macchina Riempimento Frizione</v>
      </c>
      <c r="G74" s="64">
        <f t="shared" si="2"/>
        <v>6</v>
      </c>
      <c r="H74" s="11" t="s">
        <v>169</v>
      </c>
      <c r="I74" s="12">
        <f t="shared" si="1"/>
        <v>0.7</v>
      </c>
      <c r="J74" s="10">
        <f t="shared" si="1"/>
        <v>2.33</v>
      </c>
    </row>
    <row r="75" spans="1:10">
      <c r="A75" s="1">
        <v>46054</v>
      </c>
      <c r="B75" s="3">
        <f>+Calendario!$C$10</f>
        <v>180</v>
      </c>
      <c r="C75" t="str">
        <f t="shared" si="2"/>
        <v>Ass. Veicolo</v>
      </c>
      <c r="D75">
        <f t="shared" si="2"/>
        <v>559</v>
      </c>
      <c r="E75" t="str">
        <f t="shared" si="2"/>
        <v>Macchina Riempimento Frizione</v>
      </c>
      <c r="F75" t="str">
        <f t="shared" si="2"/>
        <v>Macchina Riempimento Frizione</v>
      </c>
      <c r="G75" s="64">
        <f t="shared" si="2"/>
        <v>6</v>
      </c>
      <c r="H75" s="11" t="str">
        <f>+H13</f>
        <v>XDVL V4</v>
      </c>
      <c r="I75" s="12">
        <f t="shared" si="1"/>
        <v>0.7</v>
      </c>
      <c r="J75" s="10">
        <f t="shared" si="1"/>
        <v>2.33</v>
      </c>
    </row>
    <row r="76" spans="1:10">
      <c r="A76" s="1">
        <v>46054</v>
      </c>
      <c r="B76" s="3">
        <f>+Calendario!$C$10</f>
        <v>180</v>
      </c>
      <c r="C76" t="str">
        <f t="shared" si="2"/>
        <v>Ass. Veicolo</v>
      </c>
      <c r="D76">
        <f t="shared" si="2"/>
        <v>559</v>
      </c>
      <c r="E76" t="str">
        <f t="shared" si="2"/>
        <v>Macchina Riempimento Frizione</v>
      </c>
      <c r="F76" t="str">
        <f t="shared" si="2"/>
        <v>Macchina Riempimento Frizione</v>
      </c>
      <c r="G76" s="64">
        <f t="shared" si="2"/>
        <v>6</v>
      </c>
      <c r="H76" s="11" t="s">
        <v>170</v>
      </c>
      <c r="I76" s="12">
        <f t="shared" si="1"/>
        <v>0.7</v>
      </c>
      <c r="J76" s="10">
        <f t="shared" si="1"/>
        <v>1.53</v>
      </c>
    </row>
    <row r="77" spans="1:10">
      <c r="A77" s="1">
        <v>46054</v>
      </c>
      <c r="B77" s="3">
        <f>+Calendario!$C$10</f>
        <v>180</v>
      </c>
      <c r="C77" t="str">
        <f t="shared" si="2"/>
        <v>Ass. Veicolo</v>
      </c>
      <c r="D77">
        <f t="shared" si="2"/>
        <v>559</v>
      </c>
      <c r="E77" t="str">
        <f t="shared" si="2"/>
        <v>Macchina Riempimento Frizione</v>
      </c>
      <c r="F77" t="str">
        <f t="shared" si="2"/>
        <v>Macchina Riempimento Frizione</v>
      </c>
      <c r="G77" s="64">
        <f t="shared" si="2"/>
        <v>6</v>
      </c>
      <c r="H77" s="11" t="str">
        <f>+H15</f>
        <v>DSX 896</v>
      </c>
      <c r="I77" s="12">
        <f t="shared" si="1"/>
        <v>0.7</v>
      </c>
      <c r="J77" s="10">
        <f t="shared" si="1"/>
        <v>1.26</v>
      </c>
    </row>
    <row r="78" spans="1:10">
      <c r="A78" s="1">
        <v>46054</v>
      </c>
      <c r="B78" s="3">
        <f>+Calendario!$C$10</f>
        <v>180</v>
      </c>
      <c r="C78" t="str">
        <f t="shared" si="2"/>
        <v>Ass. Veicolo</v>
      </c>
      <c r="D78">
        <f t="shared" si="2"/>
        <v>559</v>
      </c>
      <c r="E78" t="str">
        <f t="shared" si="2"/>
        <v>Macchina Riempimento ABS</v>
      </c>
      <c r="F78" t="str">
        <f t="shared" si="2"/>
        <v>Macchina Riempimento ABS</v>
      </c>
      <c r="G78" s="64">
        <f t="shared" si="2"/>
        <v>5</v>
      </c>
      <c r="H78" s="11" t="str">
        <f>+H16</f>
        <v>PAN 896</v>
      </c>
      <c r="I78" s="12">
        <f t="shared" si="1"/>
        <v>0.8</v>
      </c>
      <c r="J78" s="10">
        <f t="shared" si="1"/>
        <v>3.8333333333333335</v>
      </c>
    </row>
    <row r="79" spans="1:10">
      <c r="A79" s="1">
        <v>46054</v>
      </c>
      <c r="B79" s="3">
        <f>+Calendario!$C$10</f>
        <v>180</v>
      </c>
      <c r="C79" t="str">
        <f t="shared" si="2"/>
        <v>Ass. Veicolo</v>
      </c>
      <c r="D79">
        <f t="shared" si="2"/>
        <v>559</v>
      </c>
      <c r="E79" t="str">
        <f t="shared" si="2"/>
        <v>Macchina Riempimento ABS</v>
      </c>
      <c r="F79" t="str">
        <f t="shared" si="2"/>
        <v>Macchina Riempimento ABS</v>
      </c>
      <c r="G79" s="64">
        <f t="shared" si="2"/>
        <v>5</v>
      </c>
      <c r="H79" s="11" t="str">
        <f>+H17</f>
        <v>SF 896</v>
      </c>
      <c r="I79" s="12">
        <f t="shared" si="1"/>
        <v>0.8</v>
      </c>
      <c r="J79" s="10">
        <f t="shared" si="1"/>
        <v>4.333333333333333</v>
      </c>
    </row>
    <row r="80" spans="1:10">
      <c r="A80" s="1">
        <v>46054</v>
      </c>
      <c r="B80" s="3">
        <f>+Calendario!$C$10</f>
        <v>180</v>
      </c>
      <c r="C80" t="str">
        <f t="shared" si="2"/>
        <v>Ass. Veicolo</v>
      </c>
      <c r="D80">
        <f t="shared" si="2"/>
        <v>559</v>
      </c>
      <c r="E80" t="str">
        <f t="shared" si="2"/>
        <v>Macchina Riempimento ABS</v>
      </c>
      <c r="F80" t="str">
        <f t="shared" si="2"/>
        <v>Macchina Riempimento ABS</v>
      </c>
      <c r="G80" s="64">
        <f t="shared" si="2"/>
        <v>5</v>
      </c>
      <c r="H80" s="11" t="s">
        <v>162</v>
      </c>
      <c r="I80" s="12">
        <f t="shared" si="1"/>
        <v>0.8</v>
      </c>
      <c r="J80" s="10">
        <f t="shared" si="1"/>
        <v>4.3833333333333337</v>
      </c>
    </row>
    <row r="81" spans="1:10">
      <c r="A81" s="1">
        <v>46054</v>
      </c>
      <c r="B81" s="3">
        <f>+Calendario!$C$10</f>
        <v>180</v>
      </c>
      <c r="C81" t="str">
        <f t="shared" si="2"/>
        <v>Ass. Veicolo</v>
      </c>
      <c r="D81">
        <f t="shared" si="2"/>
        <v>559</v>
      </c>
      <c r="E81" t="str">
        <f t="shared" si="2"/>
        <v>Macchina Riempimento ABS</v>
      </c>
      <c r="F81" t="str">
        <f t="shared" si="2"/>
        <v>Macchina Riempimento ABS</v>
      </c>
      <c r="G81" s="64">
        <f t="shared" si="2"/>
        <v>5</v>
      </c>
      <c r="H81" s="11" t="s">
        <v>163</v>
      </c>
      <c r="I81" s="12">
        <f t="shared" si="1"/>
        <v>0.8</v>
      </c>
      <c r="J81" s="10">
        <f t="shared" si="1"/>
        <v>4.3833333333333337</v>
      </c>
    </row>
    <row r="82" spans="1:10">
      <c r="A82" s="1">
        <v>46054</v>
      </c>
      <c r="B82" s="3">
        <f>+Calendario!$C$10</f>
        <v>180</v>
      </c>
      <c r="C82" t="str">
        <f t="shared" si="2"/>
        <v>Ass. Veicolo</v>
      </c>
      <c r="D82">
        <f t="shared" si="2"/>
        <v>559</v>
      </c>
      <c r="E82" t="str">
        <f t="shared" si="2"/>
        <v>Macchina Riempimento ABS</v>
      </c>
      <c r="F82" t="str">
        <f t="shared" si="2"/>
        <v>Macchina Riempimento ABS</v>
      </c>
      <c r="G82" s="64">
        <f t="shared" si="2"/>
        <v>5</v>
      </c>
      <c r="H82" s="11" t="str">
        <f>+H20</f>
        <v>MON 896</v>
      </c>
      <c r="I82" s="12">
        <f t="shared" si="1"/>
        <v>0.8</v>
      </c>
      <c r="J82" s="10">
        <f t="shared" si="1"/>
        <v>3.6666666666666665</v>
      </c>
    </row>
    <row r="83" spans="1:10">
      <c r="A83" s="1">
        <v>46054</v>
      </c>
      <c r="B83" s="3">
        <f>+Calendario!$C$10</f>
        <v>180</v>
      </c>
      <c r="C83" t="str">
        <f t="shared" si="2"/>
        <v>Ass. Veicolo</v>
      </c>
      <c r="D83">
        <f t="shared" si="2"/>
        <v>559</v>
      </c>
      <c r="E83" t="str">
        <f t="shared" si="2"/>
        <v>Macchina Riempimento ABS</v>
      </c>
      <c r="F83" t="str">
        <f t="shared" si="2"/>
        <v>Macchina Riempimento ABS</v>
      </c>
      <c r="G83" s="64">
        <f t="shared" si="2"/>
        <v>5</v>
      </c>
      <c r="H83" s="11" t="str">
        <f>+H21</f>
        <v>MTS 896</v>
      </c>
      <c r="I83" s="12">
        <f t="shared" si="1"/>
        <v>0.8</v>
      </c>
      <c r="J83" s="10">
        <f t="shared" si="1"/>
        <v>4.166666666666667</v>
      </c>
    </row>
    <row r="84" spans="1:10">
      <c r="A84" s="1">
        <v>46054</v>
      </c>
      <c r="B84" s="3">
        <f>+Calendario!$C$10</f>
        <v>180</v>
      </c>
      <c r="C84" t="str">
        <f t="shared" ref="C84:G93" si="3">+C22</f>
        <v>Ass. Veicolo</v>
      </c>
      <c r="D84">
        <f t="shared" si="3"/>
        <v>559</v>
      </c>
      <c r="E84" t="str">
        <f t="shared" si="3"/>
        <v>Macchina Riempimento ABS</v>
      </c>
      <c r="F84" t="str">
        <f t="shared" si="3"/>
        <v>Macchina Riempimento ABS</v>
      </c>
      <c r="G84" s="64">
        <f t="shared" si="3"/>
        <v>5</v>
      </c>
      <c r="H84" s="11" t="str">
        <f>+H22</f>
        <v>MTS V4</v>
      </c>
      <c r="I84" s="12">
        <f t="shared" ref="I84:J103" si="4">+I22</f>
        <v>0.8</v>
      </c>
      <c r="J84" s="10">
        <f t="shared" si="4"/>
        <v>4.3</v>
      </c>
    </row>
    <row r="85" spans="1:10">
      <c r="A85" s="1">
        <v>46054</v>
      </c>
      <c r="B85" s="3">
        <f>+Calendario!$C$10</f>
        <v>180</v>
      </c>
      <c r="C85" t="str">
        <f t="shared" si="3"/>
        <v>Ass. Veicolo</v>
      </c>
      <c r="D85">
        <f t="shared" si="3"/>
        <v>559</v>
      </c>
      <c r="E85" t="str">
        <f t="shared" si="3"/>
        <v>Macchina Riempimento ABS</v>
      </c>
      <c r="F85" t="str">
        <f t="shared" si="3"/>
        <v>Macchina Riempimento ABS</v>
      </c>
      <c r="G85" s="64">
        <f t="shared" si="3"/>
        <v>5</v>
      </c>
      <c r="H85" s="11" t="str">
        <f>+H23</f>
        <v>HYM 896</v>
      </c>
      <c r="I85" s="12">
        <f t="shared" si="4"/>
        <v>0.8</v>
      </c>
      <c r="J85" s="10">
        <f t="shared" si="4"/>
        <v>3.8333333333333335</v>
      </c>
    </row>
    <row r="86" spans="1:10">
      <c r="A86" s="1">
        <v>46054</v>
      </c>
      <c r="B86" s="3">
        <f>+Calendario!$C$10</f>
        <v>180</v>
      </c>
      <c r="C86" t="str">
        <f t="shared" si="3"/>
        <v>Ass. Veicolo</v>
      </c>
      <c r="D86">
        <f t="shared" si="3"/>
        <v>559</v>
      </c>
      <c r="E86" t="str">
        <f t="shared" si="3"/>
        <v>Macchina Riempimento ABS</v>
      </c>
      <c r="F86" t="str">
        <f t="shared" si="3"/>
        <v>Macchina Riempimento ABS</v>
      </c>
      <c r="G86" s="64">
        <f t="shared" si="3"/>
        <v>5</v>
      </c>
      <c r="H86" s="11" t="str">
        <f>+H24</f>
        <v>HYM 698</v>
      </c>
      <c r="I86" s="12">
        <f t="shared" si="4"/>
        <v>0.8</v>
      </c>
      <c r="J86" s="10">
        <f t="shared" si="4"/>
        <v>3.6666666666666665</v>
      </c>
    </row>
    <row r="87" spans="1:10">
      <c r="A87" s="1">
        <v>46054</v>
      </c>
      <c r="B87" s="3">
        <f>+Calendario!$C$10</f>
        <v>180</v>
      </c>
      <c r="C87" t="str">
        <f t="shared" si="3"/>
        <v>Ass. Veicolo</v>
      </c>
      <c r="D87">
        <f t="shared" si="3"/>
        <v>559</v>
      </c>
      <c r="E87" t="str">
        <f t="shared" si="3"/>
        <v>Macchina Riempimento ABS</v>
      </c>
      <c r="F87" t="str">
        <f t="shared" si="3"/>
        <v>Macchina Riempimento ABS</v>
      </c>
      <c r="G87" s="64">
        <f t="shared" si="3"/>
        <v>5</v>
      </c>
      <c r="H87" s="11" t="s">
        <v>169</v>
      </c>
      <c r="I87" s="12">
        <f t="shared" si="4"/>
        <v>0.8</v>
      </c>
      <c r="J87" s="10">
        <f t="shared" si="4"/>
        <v>3.6666666666666665</v>
      </c>
    </row>
    <row r="88" spans="1:10">
      <c r="A88" s="1">
        <v>46054</v>
      </c>
      <c r="B88" s="3">
        <f>+Calendario!$C$10</f>
        <v>180</v>
      </c>
      <c r="C88" t="str">
        <f t="shared" si="3"/>
        <v>Ass. Veicolo</v>
      </c>
      <c r="D88">
        <f t="shared" si="3"/>
        <v>559</v>
      </c>
      <c r="E88" t="str">
        <f t="shared" si="3"/>
        <v>Macchina Riempimento ABS</v>
      </c>
      <c r="F88" t="str">
        <f t="shared" si="3"/>
        <v>Macchina Riempimento ABS</v>
      </c>
      <c r="G88" s="64">
        <f t="shared" si="3"/>
        <v>5</v>
      </c>
      <c r="H88" s="11" t="str">
        <f>+H26</f>
        <v>XDVL V4</v>
      </c>
      <c r="I88" s="12">
        <f t="shared" si="4"/>
        <v>0.8</v>
      </c>
      <c r="J88" s="10">
        <f t="shared" si="4"/>
        <v>3.6666666666666665</v>
      </c>
    </row>
    <row r="89" spans="1:10">
      <c r="A89" s="1">
        <v>46054</v>
      </c>
      <c r="B89" s="3">
        <f>+Calendario!$C$10</f>
        <v>180</v>
      </c>
      <c r="C89" t="str">
        <f t="shared" si="3"/>
        <v>Ass. Veicolo</v>
      </c>
      <c r="D89">
        <f t="shared" si="3"/>
        <v>559</v>
      </c>
      <c r="E89" t="str">
        <f t="shared" si="3"/>
        <v>Macchina Riempimento ABS</v>
      </c>
      <c r="F89" t="str">
        <f t="shared" si="3"/>
        <v>Macchina Riempimento ABS</v>
      </c>
      <c r="G89" s="64">
        <f t="shared" si="3"/>
        <v>5</v>
      </c>
      <c r="H89" s="11" t="s">
        <v>170</v>
      </c>
      <c r="I89" s="12">
        <f t="shared" si="4"/>
        <v>0.8</v>
      </c>
      <c r="J89" s="10">
        <f t="shared" si="4"/>
        <v>3.8333333333333335</v>
      </c>
    </row>
    <row r="90" spans="1:10">
      <c r="A90" s="1">
        <v>46054</v>
      </c>
      <c r="B90" s="3">
        <f>+Calendario!$C$10</f>
        <v>180</v>
      </c>
      <c r="C90" t="str">
        <f t="shared" si="3"/>
        <v>Ass. Veicolo</v>
      </c>
      <c r="D90">
        <f t="shared" si="3"/>
        <v>559</v>
      </c>
      <c r="E90" t="str">
        <f t="shared" si="3"/>
        <v>Macchina Riempimento ABS</v>
      </c>
      <c r="F90" t="str">
        <f t="shared" si="3"/>
        <v>Macchina Riempimento ABS</v>
      </c>
      <c r="G90" s="64">
        <f t="shared" si="3"/>
        <v>5</v>
      </c>
      <c r="H90" s="11" t="str">
        <f>+H28</f>
        <v>DSX 896</v>
      </c>
      <c r="I90" s="12">
        <f t="shared" si="4"/>
        <v>0.8</v>
      </c>
      <c r="J90" s="10">
        <f t="shared" si="4"/>
        <v>4.166666666666667</v>
      </c>
    </row>
    <row r="91" spans="1:10">
      <c r="A91" s="1">
        <v>46054</v>
      </c>
      <c r="B91" s="3">
        <f>+Calendario!$C$10</f>
        <v>180</v>
      </c>
      <c r="C91" t="str">
        <f t="shared" si="3"/>
        <v>Ass. Veicolo</v>
      </c>
      <c r="D91">
        <f t="shared" si="3"/>
        <v>571</v>
      </c>
      <c r="E91" t="str">
        <f t="shared" si="3"/>
        <v>Banco Riparazione</v>
      </c>
      <c r="F91" t="str">
        <f t="shared" si="3"/>
        <v>Banco Riparazione</v>
      </c>
      <c r="G91" s="64">
        <f t="shared" si="3"/>
        <v>15</v>
      </c>
      <c r="I91" s="66">
        <f t="shared" si="4"/>
        <v>1</v>
      </c>
      <c r="J91" s="10">
        <f t="shared" si="4"/>
        <v>15</v>
      </c>
    </row>
    <row r="92" spans="1:10">
      <c r="A92" s="1">
        <v>46054</v>
      </c>
      <c r="B92" s="3">
        <f>+Calendario!$C$10</f>
        <v>180</v>
      </c>
      <c r="C92" t="str">
        <f t="shared" si="3"/>
        <v>Ass. Veicolo</v>
      </c>
      <c r="D92">
        <f t="shared" si="3"/>
        <v>572</v>
      </c>
      <c r="E92" t="str">
        <f t="shared" si="3"/>
        <v>Banco Riparazione</v>
      </c>
      <c r="F92" t="str">
        <f t="shared" si="3"/>
        <v>Banco Riparazione</v>
      </c>
      <c r="G92" s="64">
        <f t="shared" si="3"/>
        <v>27</v>
      </c>
      <c r="I92" s="66">
        <f t="shared" si="4"/>
        <v>1</v>
      </c>
      <c r="J92" s="11">
        <f t="shared" si="4"/>
        <v>16.5</v>
      </c>
    </row>
    <row r="93" spans="1:10">
      <c r="A93" s="1">
        <v>46054</v>
      </c>
      <c r="B93" s="3">
        <f>+Calendario!$C$10</f>
        <v>180</v>
      </c>
      <c r="C93" t="str">
        <f t="shared" si="3"/>
        <v>Ass. Veicolo</v>
      </c>
      <c r="D93">
        <f t="shared" si="3"/>
        <v>573</v>
      </c>
      <c r="E93" t="str">
        <f t="shared" si="3"/>
        <v>Banco Radar</v>
      </c>
      <c r="F93" t="str">
        <f t="shared" si="3"/>
        <v>Banco Radar</v>
      </c>
      <c r="G93" s="64">
        <f t="shared" si="3"/>
        <v>2</v>
      </c>
      <c r="H93" s="11" t="s">
        <v>166</v>
      </c>
      <c r="I93" s="12">
        <f t="shared" si="4"/>
        <v>0.98</v>
      </c>
      <c r="J93" s="11">
        <f t="shared" si="4"/>
        <v>10.14</v>
      </c>
    </row>
    <row r="94" spans="1:10">
      <c r="A94" s="1">
        <v>46054</v>
      </c>
      <c r="B94" s="3">
        <f>+Calendario!$C$10</f>
        <v>180</v>
      </c>
      <c r="C94" t="str">
        <f t="shared" ref="C94:G103" si="5">+C32</f>
        <v>Ass. Veicolo</v>
      </c>
      <c r="D94">
        <f t="shared" si="5"/>
        <v>573</v>
      </c>
      <c r="E94" t="str">
        <f t="shared" si="5"/>
        <v>Banco a Rulli</v>
      </c>
      <c r="F94" t="str">
        <f t="shared" si="5"/>
        <v>Banco a Rulli 1</v>
      </c>
      <c r="G94" s="64">
        <f t="shared" si="5"/>
        <v>1</v>
      </c>
      <c r="H94" s="11" t="str">
        <f t="shared" ref="H94:H100" si="6">+H32</f>
        <v>PAN 896</v>
      </c>
      <c r="I94" s="12">
        <f t="shared" si="4"/>
        <v>0.9</v>
      </c>
      <c r="J94" s="11">
        <f t="shared" si="4"/>
        <v>7.53</v>
      </c>
    </row>
    <row r="95" spans="1:10">
      <c r="A95" s="1">
        <v>46054</v>
      </c>
      <c r="B95" s="3">
        <f>+Calendario!$C$10</f>
        <v>180</v>
      </c>
      <c r="C95" t="str">
        <f t="shared" si="5"/>
        <v>Ass. Veicolo</v>
      </c>
      <c r="D95">
        <f t="shared" si="5"/>
        <v>573</v>
      </c>
      <c r="E95" t="str">
        <f t="shared" si="5"/>
        <v>Banco a Rulli</v>
      </c>
      <c r="F95" t="str">
        <f t="shared" si="5"/>
        <v>Banco a Rulli 1</v>
      </c>
      <c r="G95" s="64">
        <f t="shared" si="5"/>
        <v>1</v>
      </c>
      <c r="H95" s="11" t="str">
        <f t="shared" si="6"/>
        <v>MON 896</v>
      </c>
      <c r="I95" s="12">
        <f t="shared" si="4"/>
        <v>0.9</v>
      </c>
      <c r="J95" s="11">
        <f t="shared" si="4"/>
        <v>7.53</v>
      </c>
    </row>
    <row r="96" spans="1:10">
      <c r="A96" s="1">
        <v>46054</v>
      </c>
      <c r="B96" s="3">
        <f>+Calendario!$C$10</f>
        <v>180</v>
      </c>
      <c r="C96" t="str">
        <f t="shared" si="5"/>
        <v>Ass. Veicolo</v>
      </c>
      <c r="D96">
        <f t="shared" si="5"/>
        <v>573</v>
      </c>
      <c r="E96" t="str">
        <f t="shared" si="5"/>
        <v>Banco a Rulli</v>
      </c>
      <c r="F96" t="str">
        <f t="shared" si="5"/>
        <v>Banco a Rulli 2</v>
      </c>
      <c r="G96" s="64">
        <f t="shared" si="5"/>
        <v>1</v>
      </c>
      <c r="H96" s="11" t="str">
        <f t="shared" si="6"/>
        <v>SF 896</v>
      </c>
      <c r="I96" s="12">
        <f t="shared" si="4"/>
        <v>0.9</v>
      </c>
      <c r="J96" s="11">
        <f t="shared" si="4"/>
        <v>7.53</v>
      </c>
    </row>
    <row r="97" spans="1:10">
      <c r="A97" s="1">
        <v>46054</v>
      </c>
      <c r="B97" s="3">
        <f>+Calendario!$C$10</f>
        <v>180</v>
      </c>
      <c r="C97" t="str">
        <f t="shared" si="5"/>
        <v>Ass. Veicolo</v>
      </c>
      <c r="D97">
        <f t="shared" si="5"/>
        <v>573</v>
      </c>
      <c r="E97" t="str">
        <f t="shared" si="5"/>
        <v>Banco a Rulli</v>
      </c>
      <c r="F97" t="str">
        <f t="shared" si="5"/>
        <v>Banco a Rulli 2</v>
      </c>
      <c r="G97" s="64">
        <f t="shared" si="5"/>
        <v>1</v>
      </c>
      <c r="H97" s="11" t="str">
        <f t="shared" si="6"/>
        <v>MTS 896</v>
      </c>
      <c r="I97" s="12">
        <f t="shared" si="4"/>
        <v>0.9</v>
      </c>
      <c r="J97" s="11">
        <f t="shared" si="4"/>
        <v>7.53</v>
      </c>
    </row>
    <row r="98" spans="1:10">
      <c r="A98" s="1">
        <v>46054</v>
      </c>
      <c r="B98" s="3">
        <f>+Calendario!$C$10</f>
        <v>180</v>
      </c>
      <c r="C98" t="str">
        <f t="shared" si="5"/>
        <v>Ass. Veicolo</v>
      </c>
      <c r="D98">
        <f t="shared" si="5"/>
        <v>573</v>
      </c>
      <c r="E98" t="str">
        <f t="shared" si="5"/>
        <v>Banco a Rulli</v>
      </c>
      <c r="F98" t="str">
        <f t="shared" si="5"/>
        <v>Banco a Rulli 2</v>
      </c>
      <c r="G98" s="64">
        <f t="shared" si="5"/>
        <v>1</v>
      </c>
      <c r="H98" s="11" t="str">
        <f t="shared" si="6"/>
        <v>HYM 896</v>
      </c>
      <c r="I98" s="12">
        <f t="shared" si="4"/>
        <v>0.9</v>
      </c>
      <c r="J98" s="11">
        <f t="shared" si="4"/>
        <v>7.53</v>
      </c>
    </row>
    <row r="99" spans="1:10">
      <c r="A99" s="1">
        <v>46054</v>
      </c>
      <c r="B99" s="3">
        <f>+Calendario!$C$10</f>
        <v>180</v>
      </c>
      <c r="C99" t="str">
        <f t="shared" si="5"/>
        <v>Ass. Veicolo</v>
      </c>
      <c r="D99">
        <f t="shared" si="5"/>
        <v>573</v>
      </c>
      <c r="E99" t="str">
        <f t="shared" si="5"/>
        <v>Banco a Rulli</v>
      </c>
      <c r="F99" t="str">
        <f t="shared" si="5"/>
        <v>Banco a Rulli 2</v>
      </c>
      <c r="G99" s="64">
        <f t="shared" si="5"/>
        <v>1</v>
      </c>
      <c r="H99" s="11" t="str">
        <f t="shared" si="6"/>
        <v>DSX 896</v>
      </c>
      <c r="I99" s="12">
        <f t="shared" si="4"/>
        <v>0.9</v>
      </c>
      <c r="J99" s="11">
        <f t="shared" si="4"/>
        <v>7.53</v>
      </c>
    </row>
    <row r="100" spans="1:10">
      <c r="A100" s="1">
        <v>46054</v>
      </c>
      <c r="B100" s="3">
        <f>+Calendario!$C$10</f>
        <v>180</v>
      </c>
      <c r="C100" t="str">
        <f t="shared" si="5"/>
        <v>Ass. Veicolo</v>
      </c>
      <c r="D100">
        <f t="shared" si="5"/>
        <v>573</v>
      </c>
      <c r="E100" t="str">
        <f t="shared" si="5"/>
        <v>Banco a Rulli</v>
      </c>
      <c r="F100" t="str">
        <f t="shared" si="5"/>
        <v>Banco a Rulli 3</v>
      </c>
      <c r="G100" s="64">
        <f t="shared" si="5"/>
        <v>1</v>
      </c>
      <c r="H100" s="11" t="str">
        <f t="shared" si="6"/>
        <v>HYM 698</v>
      </c>
      <c r="I100" s="12">
        <f t="shared" si="4"/>
        <v>0.9</v>
      </c>
      <c r="J100" s="11">
        <f t="shared" si="4"/>
        <v>7.58</v>
      </c>
    </row>
    <row r="101" spans="1:10">
      <c r="A101" s="1">
        <v>46054</v>
      </c>
      <c r="B101" s="3">
        <f>+Calendario!$C$10</f>
        <v>180</v>
      </c>
      <c r="C101" t="str">
        <f t="shared" si="5"/>
        <v>Ass. Veicolo</v>
      </c>
      <c r="D101">
        <f t="shared" si="5"/>
        <v>573</v>
      </c>
      <c r="E101" t="str">
        <f t="shared" si="5"/>
        <v>Banco a Rulli</v>
      </c>
      <c r="F101" t="str">
        <f t="shared" si="5"/>
        <v>Banco a Rulli 3</v>
      </c>
      <c r="G101" s="64">
        <f t="shared" si="5"/>
        <v>1</v>
      </c>
      <c r="H101" s="11" t="s">
        <v>170</v>
      </c>
      <c r="I101" s="12">
        <f t="shared" si="4"/>
        <v>0.9</v>
      </c>
      <c r="J101" s="11">
        <f t="shared" si="4"/>
        <v>5.8</v>
      </c>
    </row>
    <row r="102" spans="1:10">
      <c r="A102" s="1">
        <v>46054</v>
      </c>
      <c r="B102" s="3">
        <f>+Calendario!$C$10</f>
        <v>180</v>
      </c>
      <c r="C102" t="str">
        <f t="shared" si="5"/>
        <v>Ass. Veicolo</v>
      </c>
      <c r="D102">
        <f t="shared" si="5"/>
        <v>573</v>
      </c>
      <c r="E102" t="str">
        <f t="shared" si="5"/>
        <v>Banco a Rulli</v>
      </c>
      <c r="F102" t="str">
        <f t="shared" si="5"/>
        <v>Banco a Rulli 3</v>
      </c>
      <c r="G102" s="64">
        <f t="shared" si="5"/>
        <v>1</v>
      </c>
      <c r="H102" s="11" t="s">
        <v>172</v>
      </c>
      <c r="I102" s="12">
        <f t="shared" si="4"/>
        <v>0.9</v>
      </c>
      <c r="J102" s="11">
        <f t="shared" si="4"/>
        <v>7.58</v>
      </c>
    </row>
    <row r="103" spans="1:10">
      <c r="A103" s="1">
        <v>46054</v>
      </c>
      <c r="B103" s="3">
        <f>+Calendario!$C$10</f>
        <v>180</v>
      </c>
      <c r="C103" t="str">
        <f t="shared" si="5"/>
        <v>Ass. Veicolo</v>
      </c>
      <c r="D103">
        <f t="shared" si="5"/>
        <v>573</v>
      </c>
      <c r="E103" t="str">
        <f t="shared" si="5"/>
        <v>Banco a Rulli</v>
      </c>
      <c r="F103" t="str">
        <f t="shared" si="5"/>
        <v>Banco a Rulli 4</v>
      </c>
      <c r="G103" s="64">
        <f t="shared" si="5"/>
        <v>1</v>
      </c>
      <c r="H103" s="11" t="s">
        <v>162</v>
      </c>
      <c r="I103" s="12">
        <f t="shared" si="4"/>
        <v>0.9</v>
      </c>
      <c r="J103" s="11">
        <f t="shared" si="4"/>
        <v>7.87</v>
      </c>
    </row>
    <row r="104" spans="1:10">
      <c r="A104" s="1">
        <v>46054</v>
      </c>
      <c r="B104" s="3">
        <f>+Calendario!$C$10</f>
        <v>180</v>
      </c>
      <c r="C104" t="str">
        <f t="shared" ref="C104:G113" si="7">+C42</f>
        <v>Ass. Veicolo</v>
      </c>
      <c r="D104">
        <f t="shared" si="7"/>
        <v>573</v>
      </c>
      <c r="E104" t="str">
        <f t="shared" si="7"/>
        <v>Banco a Rulli</v>
      </c>
      <c r="F104" t="str">
        <f t="shared" si="7"/>
        <v>Banco a Rulli 4</v>
      </c>
      <c r="G104" s="64">
        <f t="shared" si="7"/>
        <v>1</v>
      </c>
      <c r="H104" s="11" t="s">
        <v>163</v>
      </c>
      <c r="I104" s="12">
        <f t="shared" ref="I104:J123" si="8">+I42</f>
        <v>0.9</v>
      </c>
      <c r="J104" s="11">
        <f t="shared" si="8"/>
        <v>7.87</v>
      </c>
    </row>
    <row r="105" spans="1:10">
      <c r="A105" s="1">
        <v>46054</v>
      </c>
      <c r="B105" s="3">
        <f>+Calendario!$C$10</f>
        <v>180</v>
      </c>
      <c r="C105" t="str">
        <f t="shared" si="7"/>
        <v>Ass. Veicolo</v>
      </c>
      <c r="D105">
        <f t="shared" si="7"/>
        <v>573</v>
      </c>
      <c r="E105" t="str">
        <f t="shared" si="7"/>
        <v>Banco a Rulli</v>
      </c>
      <c r="F105" t="str">
        <f t="shared" si="7"/>
        <v>Banco a Rulli 5</v>
      </c>
      <c r="G105" s="64">
        <f t="shared" si="7"/>
        <v>1</v>
      </c>
      <c r="H105" s="11" t="s">
        <v>169</v>
      </c>
      <c r="I105" s="12">
        <f t="shared" si="8"/>
        <v>0.9</v>
      </c>
      <c r="J105" s="11">
        <f t="shared" si="8"/>
        <v>8.56</v>
      </c>
    </row>
    <row r="106" spans="1:10">
      <c r="A106" s="1">
        <v>46054</v>
      </c>
      <c r="B106" s="3">
        <f>+Calendario!$C$10</f>
        <v>180</v>
      </c>
      <c r="C106" t="str">
        <f t="shared" si="7"/>
        <v>Ass. Veicolo</v>
      </c>
      <c r="D106">
        <f t="shared" si="7"/>
        <v>573</v>
      </c>
      <c r="E106" t="str">
        <f t="shared" si="7"/>
        <v>Banco a Rulli</v>
      </c>
      <c r="F106" t="str">
        <f t="shared" si="7"/>
        <v>Banco a Rulli 5</v>
      </c>
      <c r="G106" s="64">
        <f t="shared" si="7"/>
        <v>1</v>
      </c>
      <c r="H106" s="11" t="str">
        <f>+H44</f>
        <v>XDVL V4</v>
      </c>
      <c r="I106" s="12">
        <f t="shared" si="8"/>
        <v>0.9</v>
      </c>
      <c r="J106" s="11">
        <f t="shared" si="8"/>
        <v>8.56</v>
      </c>
    </row>
    <row r="107" spans="1:10">
      <c r="A107" s="1">
        <v>46054</v>
      </c>
      <c r="B107" s="3">
        <f>+Calendario!$C$10</f>
        <v>180</v>
      </c>
      <c r="C107" t="str">
        <f t="shared" si="7"/>
        <v>Ass. Veicolo</v>
      </c>
      <c r="D107">
        <f t="shared" si="7"/>
        <v>573</v>
      </c>
      <c r="E107" t="str">
        <f t="shared" si="7"/>
        <v>Banco a Rulli</v>
      </c>
      <c r="F107" t="str">
        <f t="shared" si="7"/>
        <v>Banco a Rulli 6</v>
      </c>
      <c r="G107" s="64">
        <f t="shared" si="7"/>
        <v>1</v>
      </c>
      <c r="H107" s="11" t="s">
        <v>166</v>
      </c>
      <c r="I107" s="12">
        <f t="shared" si="8"/>
        <v>0.9</v>
      </c>
      <c r="J107" s="11">
        <f t="shared" si="8"/>
        <v>8.74</v>
      </c>
    </row>
    <row r="108" spans="1:10">
      <c r="A108" s="1">
        <v>46054</v>
      </c>
      <c r="B108" s="3">
        <f>+Calendario!$C$10</f>
        <v>180</v>
      </c>
      <c r="C108" t="str">
        <f t="shared" si="7"/>
        <v>Ass. Veicolo</v>
      </c>
      <c r="D108">
        <f t="shared" si="7"/>
        <v>581</v>
      </c>
      <c r="E108" t="str">
        <f t="shared" si="7"/>
        <v>Linea Veicolo</v>
      </c>
      <c r="F108" t="str">
        <f t="shared" si="7"/>
        <v>Linea 3</v>
      </c>
      <c r="G108" s="64">
        <f t="shared" si="7"/>
        <v>1</v>
      </c>
      <c r="I108" s="12">
        <f t="shared" si="8"/>
        <v>0.98</v>
      </c>
      <c r="J108" s="10">
        <f t="shared" si="8"/>
        <v>4.5714285714285712</v>
      </c>
    </row>
    <row r="109" spans="1:10">
      <c r="A109" s="1">
        <v>46054</v>
      </c>
      <c r="B109" s="3">
        <f>+Calendario!$C$10</f>
        <v>180</v>
      </c>
      <c r="C109" t="str">
        <f t="shared" si="7"/>
        <v>Ass. Veicolo</v>
      </c>
      <c r="D109">
        <f t="shared" si="7"/>
        <v>586</v>
      </c>
      <c r="E109" t="str">
        <f t="shared" si="7"/>
        <v>Linea Veicolo</v>
      </c>
      <c r="F109" t="str">
        <f t="shared" si="7"/>
        <v>Linea 4</v>
      </c>
      <c r="G109" s="64">
        <f t="shared" si="7"/>
        <v>1</v>
      </c>
      <c r="I109" s="12">
        <f t="shared" si="8"/>
        <v>0.98</v>
      </c>
      <c r="J109" s="10">
        <f t="shared" si="8"/>
        <v>6</v>
      </c>
    </row>
    <row r="110" spans="1:10">
      <c r="A110" s="1">
        <v>46054</v>
      </c>
      <c r="B110" s="3">
        <f>+Calendario!$C$10</f>
        <v>180</v>
      </c>
      <c r="C110" t="str">
        <f t="shared" si="7"/>
        <v>Ass. Veicolo</v>
      </c>
      <c r="D110">
        <f t="shared" si="7"/>
        <v>591</v>
      </c>
      <c r="E110" t="str">
        <f t="shared" si="7"/>
        <v>Linea Veicolo</v>
      </c>
      <c r="F110" t="str">
        <f t="shared" si="7"/>
        <v>Linea 1</v>
      </c>
      <c r="G110" s="64">
        <f t="shared" si="7"/>
        <v>1</v>
      </c>
      <c r="I110" s="12">
        <f t="shared" si="8"/>
        <v>0.98</v>
      </c>
      <c r="J110" s="10">
        <f t="shared" si="8"/>
        <v>3.2</v>
      </c>
    </row>
    <row r="111" spans="1:10">
      <c r="A111" s="1">
        <v>46054</v>
      </c>
      <c r="B111" s="3">
        <f>+Calendario!$C$10</f>
        <v>180</v>
      </c>
      <c r="C111" t="str">
        <f t="shared" si="7"/>
        <v>Ass. Veicolo</v>
      </c>
      <c r="D111">
        <f t="shared" si="7"/>
        <v>592</v>
      </c>
      <c r="E111" t="str">
        <f t="shared" si="7"/>
        <v>Linea Veicolo</v>
      </c>
      <c r="F111" t="str">
        <f t="shared" si="7"/>
        <v>Linea 2</v>
      </c>
      <c r="G111" s="64">
        <f t="shared" si="7"/>
        <v>1</v>
      </c>
      <c r="I111" s="12">
        <f t="shared" si="8"/>
        <v>0.98</v>
      </c>
      <c r="J111" s="10">
        <f t="shared" si="8"/>
        <v>4.8</v>
      </c>
    </row>
    <row r="112" spans="1:10">
      <c r="A112" s="1">
        <v>46054</v>
      </c>
      <c r="B112" s="3">
        <f>+Calendario!$C$10</f>
        <v>180</v>
      </c>
      <c r="C112" t="str">
        <f t="shared" si="7"/>
        <v>Ass.Motore</v>
      </c>
      <c r="D112">
        <f t="shared" si="7"/>
        <v>585</v>
      </c>
      <c r="E112" t="str">
        <f t="shared" si="7"/>
        <v>Linea Motore</v>
      </c>
      <c r="F112" t="str">
        <f t="shared" si="7"/>
        <v>Linea 2</v>
      </c>
      <c r="G112" s="64">
        <f t="shared" si="7"/>
        <v>1</v>
      </c>
      <c r="I112" s="12">
        <f t="shared" si="8"/>
        <v>0.98</v>
      </c>
      <c r="J112" s="10">
        <f t="shared" si="8"/>
        <v>4.76</v>
      </c>
    </row>
    <row r="113" spans="1:10">
      <c r="A113" s="1">
        <v>46054</v>
      </c>
      <c r="B113" s="3">
        <f>+Calendario!$C$10</f>
        <v>180</v>
      </c>
      <c r="C113" t="str">
        <f t="shared" si="7"/>
        <v>Ass.Motore</v>
      </c>
      <c r="D113">
        <f t="shared" si="7"/>
        <v>590</v>
      </c>
      <c r="E113" t="str">
        <f t="shared" si="7"/>
        <v>Linea Motore</v>
      </c>
      <c r="F113" t="str">
        <f t="shared" si="7"/>
        <v>Linea 3</v>
      </c>
      <c r="G113" s="64">
        <f t="shared" si="7"/>
        <v>1</v>
      </c>
      <c r="I113" s="12">
        <f t="shared" si="8"/>
        <v>0.98</v>
      </c>
      <c r="J113" s="11">
        <f t="shared" si="8"/>
        <v>5.45</v>
      </c>
    </row>
    <row r="114" spans="1:10">
      <c r="A114" s="1">
        <v>46054</v>
      </c>
      <c r="B114" s="3">
        <f>+Calendario!$C$10</f>
        <v>180</v>
      </c>
      <c r="C114" t="str">
        <f t="shared" ref="C114:G123" si="9">+C52</f>
        <v>Ass.Motore</v>
      </c>
      <c r="D114">
        <f t="shared" si="9"/>
        <v>595</v>
      </c>
      <c r="E114" t="str">
        <f t="shared" si="9"/>
        <v>Linea Motore</v>
      </c>
      <c r="F114" t="str">
        <f t="shared" si="9"/>
        <v>Linea 1</v>
      </c>
      <c r="G114" s="64">
        <f t="shared" si="9"/>
        <v>1</v>
      </c>
      <c r="I114" s="12">
        <f t="shared" si="8"/>
        <v>0.98</v>
      </c>
      <c r="J114" s="11">
        <f t="shared" si="8"/>
        <v>4.54</v>
      </c>
    </row>
    <row r="115" spans="1:10">
      <c r="A115" s="1">
        <v>46054</v>
      </c>
      <c r="B115" s="3">
        <f>+Calendario!$C$10</f>
        <v>180</v>
      </c>
      <c r="C115" t="str">
        <f t="shared" si="9"/>
        <v>Qualità</v>
      </c>
      <c r="D115">
        <f t="shared" si="9"/>
        <v>560</v>
      </c>
      <c r="E115" t="str">
        <f t="shared" si="9"/>
        <v>Banco Vestizione</v>
      </c>
      <c r="F115" t="str">
        <f t="shared" si="9"/>
        <v>Banco Vestizione</v>
      </c>
      <c r="G115" s="64">
        <f t="shared" si="9"/>
        <v>21</v>
      </c>
      <c r="H115" s="11" t="str">
        <f>+H53</f>
        <v>PAN 896</v>
      </c>
      <c r="I115" s="12">
        <f t="shared" si="8"/>
        <v>0.98</v>
      </c>
      <c r="J115" s="10">
        <f t="shared" si="8"/>
        <v>62.04</v>
      </c>
    </row>
    <row r="116" spans="1:10">
      <c r="A116" s="1">
        <v>46054</v>
      </c>
      <c r="B116" s="3">
        <f>+Calendario!$C$10</f>
        <v>180</v>
      </c>
      <c r="C116" t="str">
        <f t="shared" si="9"/>
        <v>Qualità</v>
      </c>
      <c r="D116">
        <f t="shared" si="9"/>
        <v>560</v>
      </c>
      <c r="E116" t="str">
        <f t="shared" si="9"/>
        <v>Banco Vestizione</v>
      </c>
      <c r="F116" t="str">
        <f t="shared" si="9"/>
        <v>Banco Vestizione</v>
      </c>
      <c r="G116" s="64">
        <f t="shared" si="9"/>
        <v>21</v>
      </c>
      <c r="H116" s="11" t="str">
        <f>+H54</f>
        <v>SF 896</v>
      </c>
      <c r="I116" s="12">
        <f t="shared" si="8"/>
        <v>0.98</v>
      </c>
      <c r="J116" s="10">
        <f t="shared" si="8"/>
        <v>43.81</v>
      </c>
    </row>
    <row r="117" spans="1:10">
      <c r="A117" s="1">
        <v>46054</v>
      </c>
      <c r="B117" s="3">
        <f>+Calendario!$C$10</f>
        <v>180</v>
      </c>
      <c r="C117" t="str">
        <f t="shared" si="9"/>
        <v>Qualità</v>
      </c>
      <c r="D117">
        <f t="shared" si="9"/>
        <v>560</v>
      </c>
      <c r="E117" t="str">
        <f t="shared" si="9"/>
        <v>Banco Vestizione</v>
      </c>
      <c r="F117" t="str">
        <f t="shared" si="9"/>
        <v>Banco Vestizione</v>
      </c>
      <c r="G117" s="64">
        <f t="shared" si="9"/>
        <v>21</v>
      </c>
      <c r="H117" s="11" t="s">
        <v>162</v>
      </c>
      <c r="I117" s="12">
        <f t="shared" si="8"/>
        <v>0.98</v>
      </c>
      <c r="J117" s="10">
        <f t="shared" si="8"/>
        <v>59.22</v>
      </c>
    </row>
    <row r="118" spans="1:10">
      <c r="A118" s="1">
        <v>46054</v>
      </c>
      <c r="B118" s="3">
        <f>+Calendario!$C$10</f>
        <v>180</v>
      </c>
      <c r="C118" t="str">
        <f t="shared" si="9"/>
        <v>Qualità</v>
      </c>
      <c r="D118">
        <f t="shared" si="9"/>
        <v>560</v>
      </c>
      <c r="E118" t="str">
        <f t="shared" si="9"/>
        <v>Banco Vestizione</v>
      </c>
      <c r="F118" t="str">
        <f t="shared" si="9"/>
        <v>Banco Vestizione</v>
      </c>
      <c r="G118" s="64">
        <f t="shared" si="9"/>
        <v>21</v>
      </c>
      <c r="H118" s="11" t="s">
        <v>163</v>
      </c>
      <c r="I118" s="12">
        <f t="shared" si="8"/>
        <v>0.98</v>
      </c>
      <c r="J118" s="10">
        <f t="shared" si="8"/>
        <v>49.22</v>
      </c>
    </row>
    <row r="119" spans="1:10">
      <c r="A119" s="1">
        <v>46054</v>
      </c>
      <c r="B119" s="3">
        <f>+Calendario!$C$10</f>
        <v>180</v>
      </c>
      <c r="C119" t="str">
        <f t="shared" si="9"/>
        <v>Qualità</v>
      </c>
      <c r="D119">
        <f t="shared" si="9"/>
        <v>560</v>
      </c>
      <c r="E119" t="str">
        <f t="shared" si="9"/>
        <v>Banco Vestizione</v>
      </c>
      <c r="F119" t="str">
        <f t="shared" si="9"/>
        <v>Banco Vestizione</v>
      </c>
      <c r="G119" s="64">
        <f t="shared" si="9"/>
        <v>21</v>
      </c>
      <c r="H119" s="11" t="str">
        <f>+H57</f>
        <v>MON 896</v>
      </c>
      <c r="I119" s="12">
        <f t="shared" si="8"/>
        <v>0.98</v>
      </c>
      <c r="J119" s="10">
        <f t="shared" si="8"/>
        <v>45</v>
      </c>
    </row>
    <row r="120" spans="1:10">
      <c r="A120" s="1">
        <v>46054</v>
      </c>
      <c r="B120" s="3">
        <f>+Calendario!$C$10</f>
        <v>180</v>
      </c>
      <c r="C120" t="str">
        <f t="shared" si="9"/>
        <v>Qualità</v>
      </c>
      <c r="D120">
        <f t="shared" si="9"/>
        <v>560</v>
      </c>
      <c r="E120" t="str">
        <f t="shared" si="9"/>
        <v>Banco Vestizione</v>
      </c>
      <c r="F120" t="str">
        <f t="shared" si="9"/>
        <v>Banco Vestizione</v>
      </c>
      <c r="G120" s="64">
        <f t="shared" si="9"/>
        <v>21</v>
      </c>
      <c r="H120" s="11" t="str">
        <f>+H58</f>
        <v>MTS 896</v>
      </c>
      <c r="I120" s="12">
        <f t="shared" si="8"/>
        <v>0.98</v>
      </c>
      <c r="J120" s="10">
        <f t="shared" si="8"/>
        <v>80.209999999999994</v>
      </c>
    </row>
    <row r="121" spans="1:10">
      <c r="A121" s="1">
        <v>46054</v>
      </c>
      <c r="B121" s="3">
        <f>+Calendario!$C$10</f>
        <v>180</v>
      </c>
      <c r="C121" t="str">
        <f t="shared" si="9"/>
        <v>Qualità</v>
      </c>
      <c r="D121">
        <f t="shared" si="9"/>
        <v>560</v>
      </c>
      <c r="E121" t="str">
        <f t="shared" si="9"/>
        <v>Banco Vestizione</v>
      </c>
      <c r="F121" t="str">
        <f t="shared" si="9"/>
        <v>Banco Vestizione</v>
      </c>
      <c r="G121" s="64">
        <f t="shared" si="9"/>
        <v>21</v>
      </c>
      <c r="H121" s="11" t="s">
        <v>166</v>
      </c>
      <c r="I121" s="12">
        <f t="shared" si="8"/>
        <v>0.98</v>
      </c>
      <c r="J121" s="10">
        <f t="shared" si="8"/>
        <v>94.78</v>
      </c>
    </row>
    <row r="122" spans="1:10">
      <c r="A122" s="1">
        <v>46054</v>
      </c>
      <c r="B122" s="3">
        <f>+Calendario!$C$10</f>
        <v>180</v>
      </c>
      <c r="C122" t="str">
        <f t="shared" si="9"/>
        <v>Qualità</v>
      </c>
      <c r="D122">
        <f t="shared" si="9"/>
        <v>560</v>
      </c>
      <c r="E122" t="str">
        <f t="shared" si="9"/>
        <v>Banco Vestizione</v>
      </c>
      <c r="F122" t="str">
        <f t="shared" si="9"/>
        <v>Banco Vestizione</v>
      </c>
      <c r="G122" s="64">
        <f t="shared" si="9"/>
        <v>21</v>
      </c>
      <c r="H122" s="11" t="str">
        <f>+H60</f>
        <v>HYM 896</v>
      </c>
      <c r="I122" s="12">
        <f t="shared" si="8"/>
        <v>0.98</v>
      </c>
      <c r="J122" s="10">
        <f t="shared" si="8"/>
        <v>55</v>
      </c>
    </row>
    <row r="123" spans="1:10">
      <c r="A123" s="1">
        <v>46054</v>
      </c>
      <c r="B123" s="3">
        <f>+Calendario!$C$10</f>
        <v>180</v>
      </c>
      <c r="C123" t="str">
        <f t="shared" si="9"/>
        <v>Qualità</v>
      </c>
      <c r="D123">
        <f t="shared" si="9"/>
        <v>560</v>
      </c>
      <c r="E123" t="str">
        <f t="shared" si="9"/>
        <v>Banco Vestizione</v>
      </c>
      <c r="F123" t="str">
        <f t="shared" si="9"/>
        <v>Banco Vestizione</v>
      </c>
      <c r="G123" s="64">
        <f t="shared" si="9"/>
        <v>21</v>
      </c>
      <c r="H123" s="11" t="s">
        <v>169</v>
      </c>
      <c r="I123" s="12">
        <f t="shared" si="8"/>
        <v>0.98</v>
      </c>
      <c r="J123" s="10">
        <f t="shared" si="8"/>
        <v>68.66</v>
      </c>
    </row>
    <row r="124" spans="1:10">
      <c r="A124" s="1">
        <v>46054</v>
      </c>
      <c r="B124" s="3">
        <f>+Calendario!$C$10</f>
        <v>180</v>
      </c>
      <c r="C124" t="str">
        <f t="shared" ref="C124:G133" si="10">+C62</f>
        <v>Qualità</v>
      </c>
      <c r="D124">
        <f t="shared" si="10"/>
        <v>560</v>
      </c>
      <c r="E124" t="str">
        <f t="shared" si="10"/>
        <v>Banco Vestizione</v>
      </c>
      <c r="F124" t="str">
        <f t="shared" si="10"/>
        <v>Banco Vestizione</v>
      </c>
      <c r="G124" s="64">
        <f t="shared" si="10"/>
        <v>21</v>
      </c>
      <c r="H124" s="11" t="str">
        <f>+H62</f>
        <v>XDVL V4</v>
      </c>
      <c r="I124" s="12">
        <f t="shared" ref="I124:J143" si="11">+I62</f>
        <v>0.98</v>
      </c>
      <c r="J124" s="10">
        <f t="shared" si="11"/>
        <v>78.66</v>
      </c>
    </row>
    <row r="125" spans="1:10" s="58" customFormat="1">
      <c r="A125" s="56">
        <v>46054</v>
      </c>
      <c r="B125" s="57">
        <f>+Calendario!$C$10</f>
        <v>180</v>
      </c>
      <c r="C125" s="58" t="str">
        <f t="shared" si="10"/>
        <v>Qualità</v>
      </c>
      <c r="D125" s="58">
        <f t="shared" si="10"/>
        <v>560</v>
      </c>
      <c r="E125" s="58" t="str">
        <f t="shared" si="10"/>
        <v>Banco Vestizione</v>
      </c>
      <c r="F125" s="58" t="str">
        <f t="shared" si="10"/>
        <v>Banco Vestizione</v>
      </c>
      <c r="G125" s="65">
        <f t="shared" si="10"/>
        <v>21</v>
      </c>
      <c r="H125" s="59" t="str">
        <f>+H63</f>
        <v>DSX 896</v>
      </c>
      <c r="I125" s="60">
        <f t="shared" si="11"/>
        <v>0.98</v>
      </c>
      <c r="J125" s="61">
        <f t="shared" si="11"/>
        <v>78.400000000000006</v>
      </c>
    </row>
    <row r="126" spans="1:10">
      <c r="A126" s="1">
        <v>46082</v>
      </c>
      <c r="B126" s="3">
        <f>+Calendario!$D$10</f>
        <v>198</v>
      </c>
      <c r="C126" t="str">
        <f t="shared" si="10"/>
        <v>Ass. Veicolo</v>
      </c>
      <c r="D126">
        <f t="shared" si="10"/>
        <v>559</v>
      </c>
      <c r="E126" t="str">
        <f t="shared" si="10"/>
        <v>Macchina Riempimento Frizione</v>
      </c>
      <c r="F126" t="str">
        <f t="shared" si="10"/>
        <v>Macchina Riempimento Frizione</v>
      </c>
      <c r="G126" s="64">
        <f t="shared" si="10"/>
        <v>6</v>
      </c>
      <c r="H126" s="11" t="s">
        <v>172</v>
      </c>
      <c r="I126" s="12">
        <f t="shared" si="11"/>
        <v>0.7</v>
      </c>
      <c r="J126" s="10">
        <f t="shared" si="11"/>
        <v>12.62</v>
      </c>
    </row>
    <row r="127" spans="1:10">
      <c r="A127" s="1">
        <v>46082</v>
      </c>
      <c r="B127" s="3">
        <f>+Calendario!$D$10</f>
        <v>198</v>
      </c>
      <c r="C127" t="str">
        <f t="shared" si="10"/>
        <v>Ass. Veicolo</v>
      </c>
      <c r="D127">
        <f t="shared" si="10"/>
        <v>559</v>
      </c>
      <c r="E127" t="str">
        <f t="shared" si="10"/>
        <v>Macchina Riempimento Frizione</v>
      </c>
      <c r="F127" t="str">
        <f t="shared" si="10"/>
        <v>Macchina Riempimento Frizione</v>
      </c>
      <c r="G127" s="64">
        <f t="shared" si="10"/>
        <v>6</v>
      </c>
      <c r="H127" s="11" t="str">
        <f>+H65</f>
        <v>PAN 896</v>
      </c>
      <c r="I127" s="12">
        <f t="shared" si="11"/>
        <v>0.7</v>
      </c>
      <c r="J127" s="10">
        <f t="shared" si="11"/>
        <v>1.26</v>
      </c>
    </row>
    <row r="128" spans="1:10">
      <c r="A128" s="1">
        <v>46082</v>
      </c>
      <c r="B128" s="3">
        <f>+Calendario!$D$10</f>
        <v>198</v>
      </c>
      <c r="C128" t="str">
        <f t="shared" si="10"/>
        <v>Ass. Veicolo</v>
      </c>
      <c r="D128">
        <f t="shared" si="10"/>
        <v>559</v>
      </c>
      <c r="E128" t="str">
        <f t="shared" si="10"/>
        <v>Macchina Riempimento Frizione</v>
      </c>
      <c r="F128" t="str">
        <f t="shared" si="10"/>
        <v>Macchina Riempimento Frizione</v>
      </c>
      <c r="G128" s="64">
        <f t="shared" si="10"/>
        <v>6</v>
      </c>
      <c r="H128" s="11" t="str">
        <f>+H66</f>
        <v>SF 896</v>
      </c>
      <c r="I128" s="12">
        <f t="shared" si="11"/>
        <v>0.7</v>
      </c>
      <c r="J128" s="10">
        <f t="shared" si="11"/>
        <v>1.65</v>
      </c>
    </row>
    <row r="129" spans="1:10">
      <c r="A129" s="1">
        <v>46082</v>
      </c>
      <c r="B129" s="3">
        <f>+Calendario!$D$10</f>
        <v>198</v>
      </c>
      <c r="C129" t="str">
        <f t="shared" si="10"/>
        <v>Ass. Veicolo</v>
      </c>
      <c r="D129">
        <f t="shared" si="10"/>
        <v>559</v>
      </c>
      <c r="E129" t="str">
        <f t="shared" si="10"/>
        <v>Macchina Riempimento Frizione</v>
      </c>
      <c r="F129" t="str">
        <f t="shared" si="10"/>
        <v>Macchina Riempimento Frizione</v>
      </c>
      <c r="G129" s="64">
        <f t="shared" si="10"/>
        <v>6</v>
      </c>
      <c r="H129" s="11" t="s">
        <v>162</v>
      </c>
      <c r="I129" s="12">
        <f t="shared" si="11"/>
        <v>0.7</v>
      </c>
      <c r="J129" s="10">
        <f t="shared" si="11"/>
        <v>1.65</v>
      </c>
    </row>
    <row r="130" spans="1:10">
      <c r="A130" s="1">
        <v>46082</v>
      </c>
      <c r="B130" s="3">
        <f>+Calendario!$D$10</f>
        <v>198</v>
      </c>
      <c r="C130" t="str">
        <f t="shared" si="10"/>
        <v>Ass. Veicolo</v>
      </c>
      <c r="D130">
        <f t="shared" si="10"/>
        <v>559</v>
      </c>
      <c r="E130" t="str">
        <f t="shared" si="10"/>
        <v>Macchina Riempimento Frizione</v>
      </c>
      <c r="F130" t="str">
        <f t="shared" si="10"/>
        <v>Macchina Riempimento Frizione</v>
      </c>
      <c r="G130" s="64">
        <f t="shared" si="10"/>
        <v>6</v>
      </c>
      <c r="H130" s="11" t="s">
        <v>163</v>
      </c>
      <c r="I130" s="12">
        <f t="shared" si="11"/>
        <v>0.7</v>
      </c>
      <c r="J130" s="10">
        <f t="shared" si="11"/>
        <v>1.65</v>
      </c>
    </row>
    <row r="131" spans="1:10">
      <c r="A131" s="1">
        <v>46082</v>
      </c>
      <c r="B131" s="3">
        <f>+Calendario!$D$10</f>
        <v>198</v>
      </c>
      <c r="C131" t="str">
        <f t="shared" si="10"/>
        <v>Ass. Veicolo</v>
      </c>
      <c r="D131">
        <f t="shared" si="10"/>
        <v>559</v>
      </c>
      <c r="E131" t="str">
        <f t="shared" si="10"/>
        <v>Macchina Riempimento Frizione</v>
      </c>
      <c r="F131" t="str">
        <f t="shared" si="10"/>
        <v>Macchina Riempimento Frizione</v>
      </c>
      <c r="G131" s="64">
        <f t="shared" si="10"/>
        <v>6</v>
      </c>
      <c r="H131" s="11" t="str">
        <f>+H69</f>
        <v>MON 896</v>
      </c>
      <c r="I131" s="12">
        <f t="shared" si="11"/>
        <v>0.7</v>
      </c>
      <c r="J131" s="10">
        <f t="shared" si="11"/>
        <v>1.26</v>
      </c>
    </row>
    <row r="132" spans="1:10">
      <c r="A132" s="1">
        <v>46082</v>
      </c>
      <c r="B132" s="3">
        <f>+Calendario!$D$10</f>
        <v>198</v>
      </c>
      <c r="C132" t="str">
        <f t="shared" si="10"/>
        <v>Ass. Veicolo</v>
      </c>
      <c r="D132">
        <f t="shared" si="10"/>
        <v>559</v>
      </c>
      <c r="E132" t="str">
        <f t="shared" si="10"/>
        <v>Macchina Riempimento Frizione</v>
      </c>
      <c r="F132" t="str">
        <f t="shared" si="10"/>
        <v>Macchina Riempimento Frizione</v>
      </c>
      <c r="G132" s="64">
        <f t="shared" si="10"/>
        <v>6</v>
      </c>
      <c r="H132" s="11" t="str">
        <f>+H70</f>
        <v>MTS 896</v>
      </c>
      <c r="I132" s="12">
        <f t="shared" si="11"/>
        <v>0.7</v>
      </c>
      <c r="J132" s="10">
        <f t="shared" si="11"/>
        <v>1.26</v>
      </c>
    </row>
    <row r="133" spans="1:10">
      <c r="A133" s="1">
        <v>46082</v>
      </c>
      <c r="B133" s="3">
        <f>+Calendario!$D$10</f>
        <v>198</v>
      </c>
      <c r="C133" t="str">
        <f t="shared" si="10"/>
        <v>Ass. Veicolo</v>
      </c>
      <c r="D133">
        <f t="shared" si="10"/>
        <v>559</v>
      </c>
      <c r="E133" t="str">
        <f t="shared" si="10"/>
        <v>Macchina Riempimento Frizione</v>
      </c>
      <c r="F133" t="str">
        <f t="shared" si="10"/>
        <v>Macchina Riempimento Frizione</v>
      </c>
      <c r="G133" s="64">
        <f t="shared" si="10"/>
        <v>6</v>
      </c>
      <c r="H133" s="11" t="str">
        <f>+H71</f>
        <v>MTS V4</v>
      </c>
      <c r="I133" s="12">
        <f t="shared" si="11"/>
        <v>0.7</v>
      </c>
      <c r="J133" s="10">
        <f t="shared" si="11"/>
        <v>1.78</v>
      </c>
    </row>
    <row r="134" spans="1:10">
      <c r="A134" s="1">
        <v>46082</v>
      </c>
      <c r="B134" s="3">
        <f>+Calendario!$D$10</f>
        <v>198</v>
      </c>
      <c r="C134" t="str">
        <f t="shared" ref="C134:G143" si="12">+C72</f>
        <v>Ass. Veicolo</v>
      </c>
      <c r="D134">
        <f t="shared" si="12"/>
        <v>559</v>
      </c>
      <c r="E134" t="str">
        <f t="shared" si="12"/>
        <v>Macchina Riempimento Frizione</v>
      </c>
      <c r="F134" t="str">
        <f t="shared" si="12"/>
        <v>Macchina Riempimento Frizione</v>
      </c>
      <c r="G134" s="64">
        <f t="shared" si="12"/>
        <v>6</v>
      </c>
      <c r="H134" s="11" t="str">
        <f>+H72</f>
        <v>HYM 896</v>
      </c>
      <c r="I134" s="12">
        <f t="shared" si="11"/>
        <v>0.7</v>
      </c>
      <c r="J134" s="10">
        <f t="shared" si="11"/>
        <v>1.26</v>
      </c>
    </row>
    <row r="135" spans="1:10">
      <c r="A135" s="1">
        <v>46082</v>
      </c>
      <c r="B135" s="3">
        <f>+Calendario!$D$10</f>
        <v>198</v>
      </c>
      <c r="C135" t="str">
        <f t="shared" si="12"/>
        <v>Ass. Veicolo</v>
      </c>
      <c r="D135">
        <f t="shared" si="12"/>
        <v>559</v>
      </c>
      <c r="E135" t="str">
        <f t="shared" si="12"/>
        <v>Macchina Riempimento Frizione</v>
      </c>
      <c r="F135" t="str">
        <f t="shared" si="12"/>
        <v>Macchina Riempimento Frizione</v>
      </c>
      <c r="G135" s="64">
        <f t="shared" si="12"/>
        <v>6</v>
      </c>
      <c r="H135" s="11" t="str">
        <f>+H73</f>
        <v>HYM 698</v>
      </c>
      <c r="I135" s="12">
        <f t="shared" si="11"/>
        <v>0.7</v>
      </c>
      <c r="J135" s="10">
        <f t="shared" si="11"/>
        <v>1.26</v>
      </c>
    </row>
    <row r="136" spans="1:10">
      <c r="A136" s="1">
        <v>46082</v>
      </c>
      <c r="B136" s="3">
        <f>+Calendario!$D$10</f>
        <v>198</v>
      </c>
      <c r="C136" t="str">
        <f t="shared" si="12"/>
        <v>Ass. Veicolo</v>
      </c>
      <c r="D136">
        <f t="shared" si="12"/>
        <v>559</v>
      </c>
      <c r="E136" t="str">
        <f t="shared" si="12"/>
        <v>Macchina Riempimento Frizione</v>
      </c>
      <c r="F136" t="str">
        <f t="shared" si="12"/>
        <v>Macchina Riempimento Frizione</v>
      </c>
      <c r="G136" s="64">
        <f t="shared" si="12"/>
        <v>6</v>
      </c>
      <c r="H136" s="11" t="s">
        <v>169</v>
      </c>
      <c r="I136" s="12">
        <f t="shared" si="11"/>
        <v>0.7</v>
      </c>
      <c r="J136" s="10">
        <f t="shared" si="11"/>
        <v>2.33</v>
      </c>
    </row>
    <row r="137" spans="1:10">
      <c r="A137" s="1">
        <v>46082</v>
      </c>
      <c r="B137" s="3">
        <f>+Calendario!$D$10</f>
        <v>198</v>
      </c>
      <c r="C137" t="str">
        <f t="shared" si="12"/>
        <v>Ass. Veicolo</v>
      </c>
      <c r="D137">
        <f t="shared" si="12"/>
        <v>559</v>
      </c>
      <c r="E137" t="str">
        <f t="shared" si="12"/>
        <v>Macchina Riempimento Frizione</v>
      </c>
      <c r="F137" t="str">
        <f t="shared" si="12"/>
        <v>Macchina Riempimento Frizione</v>
      </c>
      <c r="G137" s="64">
        <f t="shared" si="12"/>
        <v>6</v>
      </c>
      <c r="H137" s="11" t="str">
        <f>+H75</f>
        <v>XDVL V4</v>
      </c>
      <c r="I137" s="12">
        <f t="shared" si="11"/>
        <v>0.7</v>
      </c>
      <c r="J137" s="10">
        <f t="shared" si="11"/>
        <v>2.33</v>
      </c>
    </row>
    <row r="138" spans="1:10">
      <c r="A138" s="1">
        <v>46082</v>
      </c>
      <c r="B138" s="3">
        <f>+Calendario!$D$10</f>
        <v>198</v>
      </c>
      <c r="C138" t="str">
        <f t="shared" si="12"/>
        <v>Ass. Veicolo</v>
      </c>
      <c r="D138">
        <f t="shared" si="12"/>
        <v>559</v>
      </c>
      <c r="E138" t="str">
        <f t="shared" si="12"/>
        <v>Macchina Riempimento Frizione</v>
      </c>
      <c r="F138" t="str">
        <f t="shared" si="12"/>
        <v>Macchina Riempimento Frizione</v>
      </c>
      <c r="G138" s="64">
        <f t="shared" si="12"/>
        <v>6</v>
      </c>
      <c r="H138" s="11" t="s">
        <v>170</v>
      </c>
      <c r="I138" s="12">
        <f t="shared" si="11"/>
        <v>0.7</v>
      </c>
      <c r="J138" s="10">
        <f t="shared" si="11"/>
        <v>1.53</v>
      </c>
    </row>
    <row r="139" spans="1:10">
      <c r="A139" s="1">
        <v>46082</v>
      </c>
      <c r="B139" s="3">
        <f>+Calendario!$D$10</f>
        <v>198</v>
      </c>
      <c r="C139" t="str">
        <f t="shared" si="12"/>
        <v>Ass. Veicolo</v>
      </c>
      <c r="D139">
        <f t="shared" si="12"/>
        <v>559</v>
      </c>
      <c r="E139" t="str">
        <f t="shared" si="12"/>
        <v>Macchina Riempimento Frizione</v>
      </c>
      <c r="F139" t="str">
        <f t="shared" si="12"/>
        <v>Macchina Riempimento Frizione</v>
      </c>
      <c r="G139" s="64">
        <f t="shared" si="12"/>
        <v>6</v>
      </c>
      <c r="H139" s="11" t="str">
        <f>+H77</f>
        <v>DSX 896</v>
      </c>
      <c r="I139" s="12">
        <f t="shared" si="11"/>
        <v>0.7</v>
      </c>
      <c r="J139" s="10">
        <f t="shared" si="11"/>
        <v>1.26</v>
      </c>
    </row>
    <row r="140" spans="1:10">
      <c r="A140" s="1">
        <v>46082</v>
      </c>
      <c r="B140" s="3">
        <f>+Calendario!$D$10</f>
        <v>198</v>
      </c>
      <c r="C140" t="str">
        <f t="shared" si="12"/>
        <v>Ass. Veicolo</v>
      </c>
      <c r="D140">
        <f t="shared" si="12"/>
        <v>559</v>
      </c>
      <c r="E140" t="str">
        <f t="shared" si="12"/>
        <v>Macchina Riempimento ABS</v>
      </c>
      <c r="F140" t="str">
        <f t="shared" si="12"/>
        <v>Macchina Riempimento ABS</v>
      </c>
      <c r="G140" s="64">
        <f t="shared" si="12"/>
        <v>5</v>
      </c>
      <c r="H140" s="11" t="str">
        <f>+H78</f>
        <v>PAN 896</v>
      </c>
      <c r="I140" s="12">
        <f t="shared" si="11"/>
        <v>0.8</v>
      </c>
      <c r="J140" s="10">
        <f t="shared" si="11"/>
        <v>3.8333333333333335</v>
      </c>
    </row>
    <row r="141" spans="1:10">
      <c r="A141" s="1">
        <v>46082</v>
      </c>
      <c r="B141" s="3">
        <f>+Calendario!$D$10</f>
        <v>198</v>
      </c>
      <c r="C141" t="str">
        <f t="shared" si="12"/>
        <v>Ass. Veicolo</v>
      </c>
      <c r="D141">
        <f t="shared" si="12"/>
        <v>559</v>
      </c>
      <c r="E141" t="str">
        <f t="shared" si="12"/>
        <v>Macchina Riempimento ABS</v>
      </c>
      <c r="F141" t="str">
        <f t="shared" si="12"/>
        <v>Macchina Riempimento ABS</v>
      </c>
      <c r="G141" s="64">
        <f t="shared" si="12"/>
        <v>5</v>
      </c>
      <c r="H141" s="11" t="str">
        <f>+H79</f>
        <v>SF 896</v>
      </c>
      <c r="I141" s="12">
        <f t="shared" si="11"/>
        <v>0.8</v>
      </c>
      <c r="J141" s="10">
        <f t="shared" si="11"/>
        <v>4.333333333333333</v>
      </c>
    </row>
    <row r="142" spans="1:10">
      <c r="A142" s="1">
        <v>46082</v>
      </c>
      <c r="B142" s="3">
        <f>+Calendario!$D$10</f>
        <v>198</v>
      </c>
      <c r="C142" t="str">
        <f t="shared" si="12"/>
        <v>Ass. Veicolo</v>
      </c>
      <c r="D142">
        <f t="shared" si="12"/>
        <v>559</v>
      </c>
      <c r="E142" t="str">
        <f t="shared" si="12"/>
        <v>Macchina Riempimento ABS</v>
      </c>
      <c r="F142" t="str">
        <f t="shared" si="12"/>
        <v>Macchina Riempimento ABS</v>
      </c>
      <c r="G142" s="64">
        <f t="shared" si="12"/>
        <v>5</v>
      </c>
      <c r="H142" s="11" t="s">
        <v>162</v>
      </c>
      <c r="I142" s="12">
        <f t="shared" si="11"/>
        <v>0.8</v>
      </c>
      <c r="J142" s="10">
        <f t="shared" si="11"/>
        <v>4.3833333333333337</v>
      </c>
    </row>
    <row r="143" spans="1:10">
      <c r="A143" s="1">
        <v>46082</v>
      </c>
      <c r="B143" s="3">
        <f>+Calendario!$D$10</f>
        <v>198</v>
      </c>
      <c r="C143" t="str">
        <f t="shared" si="12"/>
        <v>Ass. Veicolo</v>
      </c>
      <c r="D143">
        <f t="shared" si="12"/>
        <v>559</v>
      </c>
      <c r="E143" t="str">
        <f t="shared" si="12"/>
        <v>Macchina Riempimento ABS</v>
      </c>
      <c r="F143" t="str">
        <f t="shared" si="12"/>
        <v>Macchina Riempimento ABS</v>
      </c>
      <c r="G143" s="64">
        <f t="shared" si="12"/>
        <v>5</v>
      </c>
      <c r="H143" s="11" t="s">
        <v>163</v>
      </c>
      <c r="I143" s="12">
        <f t="shared" si="11"/>
        <v>0.8</v>
      </c>
      <c r="J143" s="10">
        <f t="shared" si="11"/>
        <v>4.3833333333333337</v>
      </c>
    </row>
    <row r="144" spans="1:10">
      <c r="A144" s="1">
        <v>46082</v>
      </c>
      <c r="B144" s="3">
        <f>+Calendario!$D$10</f>
        <v>198</v>
      </c>
      <c r="C144" t="str">
        <f t="shared" ref="C144:G153" si="13">+C82</f>
        <v>Ass. Veicolo</v>
      </c>
      <c r="D144">
        <f t="shared" si="13"/>
        <v>559</v>
      </c>
      <c r="E144" t="str">
        <f t="shared" si="13"/>
        <v>Macchina Riempimento ABS</v>
      </c>
      <c r="F144" t="str">
        <f t="shared" si="13"/>
        <v>Macchina Riempimento ABS</v>
      </c>
      <c r="G144" s="64">
        <f t="shared" si="13"/>
        <v>5</v>
      </c>
      <c r="H144" s="11" t="str">
        <f>+H82</f>
        <v>MON 896</v>
      </c>
      <c r="I144" s="12">
        <f t="shared" ref="I144:J163" si="14">+I82</f>
        <v>0.8</v>
      </c>
      <c r="J144" s="10">
        <f t="shared" si="14"/>
        <v>3.6666666666666665</v>
      </c>
    </row>
    <row r="145" spans="1:10">
      <c r="A145" s="1">
        <v>46082</v>
      </c>
      <c r="B145" s="3">
        <f>+Calendario!$D$10</f>
        <v>198</v>
      </c>
      <c r="C145" t="str">
        <f t="shared" si="13"/>
        <v>Ass. Veicolo</v>
      </c>
      <c r="D145">
        <f t="shared" si="13"/>
        <v>559</v>
      </c>
      <c r="E145" t="str">
        <f t="shared" si="13"/>
        <v>Macchina Riempimento ABS</v>
      </c>
      <c r="F145" t="str">
        <f t="shared" si="13"/>
        <v>Macchina Riempimento ABS</v>
      </c>
      <c r="G145" s="64">
        <f t="shared" si="13"/>
        <v>5</v>
      </c>
      <c r="H145" s="11" t="str">
        <f>+H83</f>
        <v>MTS 896</v>
      </c>
      <c r="I145" s="12">
        <f t="shared" si="14"/>
        <v>0.8</v>
      </c>
      <c r="J145" s="10">
        <f t="shared" si="14"/>
        <v>4.166666666666667</v>
      </c>
    </row>
    <row r="146" spans="1:10">
      <c r="A146" s="1">
        <v>46082</v>
      </c>
      <c r="B146" s="3">
        <f>+Calendario!$D$10</f>
        <v>198</v>
      </c>
      <c r="C146" t="str">
        <f t="shared" si="13"/>
        <v>Ass. Veicolo</v>
      </c>
      <c r="D146">
        <f t="shared" si="13"/>
        <v>559</v>
      </c>
      <c r="E146" t="str">
        <f t="shared" si="13"/>
        <v>Macchina Riempimento ABS</v>
      </c>
      <c r="F146" t="str">
        <f t="shared" si="13"/>
        <v>Macchina Riempimento ABS</v>
      </c>
      <c r="G146" s="64">
        <f t="shared" si="13"/>
        <v>5</v>
      </c>
      <c r="H146" s="11" t="str">
        <f>+H84</f>
        <v>MTS V4</v>
      </c>
      <c r="I146" s="12">
        <f t="shared" si="14"/>
        <v>0.8</v>
      </c>
      <c r="J146" s="10">
        <f t="shared" si="14"/>
        <v>4.3</v>
      </c>
    </row>
    <row r="147" spans="1:10">
      <c r="A147" s="1">
        <v>46082</v>
      </c>
      <c r="B147" s="3">
        <f>+Calendario!$D$10</f>
        <v>198</v>
      </c>
      <c r="C147" t="str">
        <f t="shared" si="13"/>
        <v>Ass. Veicolo</v>
      </c>
      <c r="D147">
        <f t="shared" si="13"/>
        <v>559</v>
      </c>
      <c r="E147" t="str">
        <f t="shared" si="13"/>
        <v>Macchina Riempimento ABS</v>
      </c>
      <c r="F147" t="str">
        <f t="shared" si="13"/>
        <v>Macchina Riempimento ABS</v>
      </c>
      <c r="G147" s="64">
        <f t="shared" si="13"/>
        <v>5</v>
      </c>
      <c r="H147" s="11" t="str">
        <f>+H85</f>
        <v>HYM 896</v>
      </c>
      <c r="I147" s="12">
        <f t="shared" si="14"/>
        <v>0.8</v>
      </c>
      <c r="J147" s="10">
        <f t="shared" si="14"/>
        <v>3.8333333333333335</v>
      </c>
    </row>
    <row r="148" spans="1:10">
      <c r="A148" s="1">
        <v>46082</v>
      </c>
      <c r="B148" s="3">
        <f>+Calendario!$D$10</f>
        <v>198</v>
      </c>
      <c r="C148" t="str">
        <f t="shared" si="13"/>
        <v>Ass. Veicolo</v>
      </c>
      <c r="D148">
        <f t="shared" si="13"/>
        <v>559</v>
      </c>
      <c r="E148" t="str">
        <f t="shared" si="13"/>
        <v>Macchina Riempimento ABS</v>
      </c>
      <c r="F148" t="str">
        <f t="shared" si="13"/>
        <v>Macchina Riempimento ABS</v>
      </c>
      <c r="G148" s="64">
        <f t="shared" si="13"/>
        <v>5</v>
      </c>
      <c r="H148" s="11" t="str">
        <f>+H86</f>
        <v>HYM 698</v>
      </c>
      <c r="I148" s="12">
        <f t="shared" si="14"/>
        <v>0.8</v>
      </c>
      <c r="J148" s="10">
        <f t="shared" si="14"/>
        <v>3.6666666666666665</v>
      </c>
    </row>
    <row r="149" spans="1:10">
      <c r="A149" s="1">
        <v>46082</v>
      </c>
      <c r="B149" s="3">
        <f>+Calendario!$D$10</f>
        <v>198</v>
      </c>
      <c r="C149" t="str">
        <f t="shared" si="13"/>
        <v>Ass. Veicolo</v>
      </c>
      <c r="D149">
        <f t="shared" si="13"/>
        <v>559</v>
      </c>
      <c r="E149" t="str">
        <f t="shared" si="13"/>
        <v>Macchina Riempimento ABS</v>
      </c>
      <c r="F149" t="str">
        <f t="shared" si="13"/>
        <v>Macchina Riempimento ABS</v>
      </c>
      <c r="G149" s="64">
        <f t="shared" si="13"/>
        <v>5</v>
      </c>
      <c r="H149" s="11" t="s">
        <v>169</v>
      </c>
      <c r="I149" s="12">
        <f t="shared" si="14"/>
        <v>0.8</v>
      </c>
      <c r="J149" s="10">
        <f t="shared" si="14"/>
        <v>3.6666666666666665</v>
      </c>
    </row>
    <row r="150" spans="1:10">
      <c r="A150" s="1">
        <v>46082</v>
      </c>
      <c r="B150" s="3">
        <f>+Calendario!$D$10</f>
        <v>198</v>
      </c>
      <c r="C150" t="str">
        <f t="shared" si="13"/>
        <v>Ass. Veicolo</v>
      </c>
      <c r="D150">
        <f t="shared" si="13"/>
        <v>559</v>
      </c>
      <c r="E150" t="str">
        <f t="shared" si="13"/>
        <v>Macchina Riempimento ABS</v>
      </c>
      <c r="F150" t="str">
        <f t="shared" si="13"/>
        <v>Macchina Riempimento ABS</v>
      </c>
      <c r="G150" s="64">
        <f t="shared" si="13"/>
        <v>5</v>
      </c>
      <c r="H150" s="11" t="str">
        <f>+H88</f>
        <v>XDVL V4</v>
      </c>
      <c r="I150" s="12">
        <f t="shared" si="14"/>
        <v>0.8</v>
      </c>
      <c r="J150" s="10">
        <f t="shared" si="14"/>
        <v>3.6666666666666665</v>
      </c>
    </row>
    <row r="151" spans="1:10">
      <c r="A151" s="1">
        <v>46082</v>
      </c>
      <c r="B151" s="3">
        <f>+Calendario!$D$10</f>
        <v>198</v>
      </c>
      <c r="C151" t="str">
        <f t="shared" si="13"/>
        <v>Ass. Veicolo</v>
      </c>
      <c r="D151">
        <f t="shared" si="13"/>
        <v>559</v>
      </c>
      <c r="E151" t="str">
        <f t="shared" si="13"/>
        <v>Macchina Riempimento ABS</v>
      </c>
      <c r="F151" t="str">
        <f t="shared" si="13"/>
        <v>Macchina Riempimento ABS</v>
      </c>
      <c r="G151" s="64">
        <f t="shared" si="13"/>
        <v>5</v>
      </c>
      <c r="H151" s="11" t="s">
        <v>170</v>
      </c>
      <c r="I151" s="12">
        <f t="shared" si="14"/>
        <v>0.8</v>
      </c>
      <c r="J151" s="10">
        <f t="shared" si="14"/>
        <v>3.8333333333333335</v>
      </c>
    </row>
    <row r="152" spans="1:10">
      <c r="A152" s="1">
        <v>46082</v>
      </c>
      <c r="B152" s="3">
        <f>+Calendario!$D$10</f>
        <v>198</v>
      </c>
      <c r="C152" t="str">
        <f t="shared" si="13"/>
        <v>Ass. Veicolo</v>
      </c>
      <c r="D152">
        <f t="shared" si="13"/>
        <v>559</v>
      </c>
      <c r="E152" t="str">
        <f t="shared" si="13"/>
        <v>Macchina Riempimento ABS</v>
      </c>
      <c r="F152" t="str">
        <f t="shared" si="13"/>
        <v>Macchina Riempimento ABS</v>
      </c>
      <c r="G152" s="64">
        <f t="shared" si="13"/>
        <v>5</v>
      </c>
      <c r="H152" s="11" t="str">
        <f>+H90</f>
        <v>DSX 896</v>
      </c>
      <c r="I152" s="12">
        <f t="shared" si="14"/>
        <v>0.8</v>
      </c>
      <c r="J152" s="10">
        <f t="shared" si="14"/>
        <v>4.166666666666667</v>
      </c>
    </row>
    <row r="153" spans="1:10">
      <c r="A153" s="1">
        <v>46082</v>
      </c>
      <c r="B153" s="3">
        <f>+Calendario!$D$10</f>
        <v>198</v>
      </c>
      <c r="C153" t="str">
        <f t="shared" si="13"/>
        <v>Ass. Veicolo</v>
      </c>
      <c r="D153">
        <f t="shared" si="13"/>
        <v>571</v>
      </c>
      <c r="E153" t="str">
        <f t="shared" si="13"/>
        <v>Banco Riparazione</v>
      </c>
      <c r="F153" t="str">
        <f t="shared" si="13"/>
        <v>Banco Riparazione</v>
      </c>
      <c r="G153" s="64">
        <f t="shared" si="13"/>
        <v>15</v>
      </c>
      <c r="I153" s="66">
        <f t="shared" si="14"/>
        <v>1</v>
      </c>
      <c r="J153" s="10">
        <f t="shared" si="14"/>
        <v>15</v>
      </c>
    </row>
    <row r="154" spans="1:10">
      <c r="A154" s="1">
        <v>46082</v>
      </c>
      <c r="B154" s="3">
        <f>+Calendario!$D$10</f>
        <v>198</v>
      </c>
      <c r="C154" t="str">
        <f t="shared" ref="C154:G163" si="15">+C92</f>
        <v>Ass. Veicolo</v>
      </c>
      <c r="D154">
        <f t="shared" si="15"/>
        <v>572</v>
      </c>
      <c r="E154" t="str">
        <f t="shared" si="15"/>
        <v>Banco Riparazione</v>
      </c>
      <c r="F154" t="str">
        <f t="shared" si="15"/>
        <v>Banco Riparazione</v>
      </c>
      <c r="G154" s="64">
        <f t="shared" si="15"/>
        <v>27</v>
      </c>
      <c r="I154" s="66">
        <f t="shared" si="14"/>
        <v>1</v>
      </c>
      <c r="J154" s="11">
        <f t="shared" si="14"/>
        <v>16.5</v>
      </c>
    </row>
    <row r="155" spans="1:10">
      <c r="A155" s="1">
        <v>46082</v>
      </c>
      <c r="B155" s="3">
        <f>+Calendario!$D$10</f>
        <v>198</v>
      </c>
      <c r="C155" t="str">
        <f t="shared" si="15"/>
        <v>Ass. Veicolo</v>
      </c>
      <c r="D155">
        <f t="shared" si="15"/>
        <v>573</v>
      </c>
      <c r="E155" t="str">
        <f t="shared" si="15"/>
        <v>Banco Radar</v>
      </c>
      <c r="F155" t="str">
        <f t="shared" si="15"/>
        <v>Banco Radar</v>
      </c>
      <c r="G155" s="64">
        <f t="shared" si="15"/>
        <v>2</v>
      </c>
      <c r="H155" s="11" t="s">
        <v>166</v>
      </c>
      <c r="I155" s="12">
        <f t="shared" si="14"/>
        <v>0.98</v>
      </c>
      <c r="J155" s="11">
        <f t="shared" si="14"/>
        <v>10.14</v>
      </c>
    </row>
    <row r="156" spans="1:10">
      <c r="A156" s="1">
        <v>46082</v>
      </c>
      <c r="B156" s="3">
        <f>+Calendario!$D$10</f>
        <v>198</v>
      </c>
      <c r="C156" t="str">
        <f t="shared" si="15"/>
        <v>Ass. Veicolo</v>
      </c>
      <c r="D156">
        <f t="shared" si="15"/>
        <v>573</v>
      </c>
      <c r="E156" t="str">
        <f t="shared" si="15"/>
        <v>Banco a Rulli</v>
      </c>
      <c r="F156" t="str">
        <f t="shared" si="15"/>
        <v>Banco a Rulli 1</v>
      </c>
      <c r="G156" s="64">
        <f t="shared" si="15"/>
        <v>1</v>
      </c>
      <c r="H156" s="11" t="str">
        <f t="shared" ref="H156:H162" si="16">+H94</f>
        <v>PAN 896</v>
      </c>
      <c r="I156" s="12">
        <f t="shared" si="14"/>
        <v>0.9</v>
      </c>
      <c r="J156" s="11">
        <f t="shared" si="14"/>
        <v>7.53</v>
      </c>
    </row>
    <row r="157" spans="1:10">
      <c r="A157" s="1">
        <v>46082</v>
      </c>
      <c r="B157" s="3">
        <f>+Calendario!$D$10</f>
        <v>198</v>
      </c>
      <c r="C157" t="str">
        <f t="shared" si="15"/>
        <v>Ass. Veicolo</v>
      </c>
      <c r="D157">
        <f t="shared" si="15"/>
        <v>573</v>
      </c>
      <c r="E157" t="str">
        <f t="shared" si="15"/>
        <v>Banco a Rulli</v>
      </c>
      <c r="F157" t="str">
        <f t="shared" si="15"/>
        <v>Banco a Rulli 1</v>
      </c>
      <c r="G157" s="64">
        <f t="shared" si="15"/>
        <v>1</v>
      </c>
      <c r="H157" s="11" t="str">
        <f t="shared" si="16"/>
        <v>MON 896</v>
      </c>
      <c r="I157" s="12">
        <f t="shared" si="14"/>
        <v>0.9</v>
      </c>
      <c r="J157" s="11">
        <f t="shared" si="14"/>
        <v>7.53</v>
      </c>
    </row>
    <row r="158" spans="1:10">
      <c r="A158" s="1">
        <v>46082</v>
      </c>
      <c r="B158" s="3">
        <f>+Calendario!$D$10</f>
        <v>198</v>
      </c>
      <c r="C158" t="str">
        <f t="shared" si="15"/>
        <v>Ass. Veicolo</v>
      </c>
      <c r="D158">
        <f t="shared" si="15"/>
        <v>573</v>
      </c>
      <c r="E158" t="str">
        <f t="shared" si="15"/>
        <v>Banco a Rulli</v>
      </c>
      <c r="F158" t="str">
        <f t="shared" si="15"/>
        <v>Banco a Rulli 2</v>
      </c>
      <c r="G158" s="64">
        <f t="shared" si="15"/>
        <v>1</v>
      </c>
      <c r="H158" s="11" t="str">
        <f t="shared" si="16"/>
        <v>SF 896</v>
      </c>
      <c r="I158" s="12">
        <f t="shared" si="14"/>
        <v>0.9</v>
      </c>
      <c r="J158" s="11">
        <f t="shared" si="14"/>
        <v>7.53</v>
      </c>
    </row>
    <row r="159" spans="1:10">
      <c r="A159" s="1">
        <v>46082</v>
      </c>
      <c r="B159" s="3">
        <f>+Calendario!$D$10</f>
        <v>198</v>
      </c>
      <c r="C159" t="str">
        <f t="shared" si="15"/>
        <v>Ass. Veicolo</v>
      </c>
      <c r="D159">
        <f t="shared" si="15"/>
        <v>573</v>
      </c>
      <c r="E159" t="str">
        <f t="shared" si="15"/>
        <v>Banco a Rulli</v>
      </c>
      <c r="F159" t="str">
        <f t="shared" si="15"/>
        <v>Banco a Rulli 2</v>
      </c>
      <c r="G159" s="64">
        <f t="shared" si="15"/>
        <v>1</v>
      </c>
      <c r="H159" s="11" t="str">
        <f t="shared" si="16"/>
        <v>MTS 896</v>
      </c>
      <c r="I159" s="12">
        <f t="shared" si="14"/>
        <v>0.9</v>
      </c>
      <c r="J159" s="11">
        <f t="shared" si="14"/>
        <v>7.53</v>
      </c>
    </row>
    <row r="160" spans="1:10">
      <c r="A160" s="1">
        <v>46082</v>
      </c>
      <c r="B160" s="3">
        <f>+Calendario!$D$10</f>
        <v>198</v>
      </c>
      <c r="C160" t="str">
        <f t="shared" si="15"/>
        <v>Ass. Veicolo</v>
      </c>
      <c r="D160">
        <f t="shared" si="15"/>
        <v>573</v>
      </c>
      <c r="E160" t="str">
        <f t="shared" si="15"/>
        <v>Banco a Rulli</v>
      </c>
      <c r="F160" t="str">
        <f t="shared" si="15"/>
        <v>Banco a Rulli 2</v>
      </c>
      <c r="G160" s="64">
        <f t="shared" si="15"/>
        <v>1</v>
      </c>
      <c r="H160" s="11" t="str">
        <f t="shared" si="16"/>
        <v>HYM 896</v>
      </c>
      <c r="I160" s="12">
        <f t="shared" si="14"/>
        <v>0.9</v>
      </c>
      <c r="J160" s="11">
        <f t="shared" si="14"/>
        <v>7.53</v>
      </c>
    </row>
    <row r="161" spans="1:10">
      <c r="A161" s="1">
        <v>46082</v>
      </c>
      <c r="B161" s="3">
        <f>+Calendario!$D$10</f>
        <v>198</v>
      </c>
      <c r="C161" t="str">
        <f t="shared" si="15"/>
        <v>Ass. Veicolo</v>
      </c>
      <c r="D161">
        <f t="shared" si="15"/>
        <v>573</v>
      </c>
      <c r="E161" t="str">
        <f t="shared" si="15"/>
        <v>Banco a Rulli</v>
      </c>
      <c r="F161" t="str">
        <f t="shared" si="15"/>
        <v>Banco a Rulli 2</v>
      </c>
      <c r="G161" s="64">
        <f t="shared" si="15"/>
        <v>1</v>
      </c>
      <c r="H161" s="11" t="str">
        <f t="shared" si="16"/>
        <v>DSX 896</v>
      </c>
      <c r="I161" s="12">
        <f t="shared" si="14"/>
        <v>0.9</v>
      </c>
      <c r="J161" s="11">
        <f t="shared" si="14"/>
        <v>7.53</v>
      </c>
    </row>
    <row r="162" spans="1:10">
      <c r="A162" s="1">
        <v>46082</v>
      </c>
      <c r="B162" s="3">
        <f>+Calendario!$D$10</f>
        <v>198</v>
      </c>
      <c r="C162" t="str">
        <f t="shared" si="15"/>
        <v>Ass. Veicolo</v>
      </c>
      <c r="D162">
        <f t="shared" si="15"/>
        <v>573</v>
      </c>
      <c r="E162" t="str">
        <f t="shared" si="15"/>
        <v>Banco a Rulli</v>
      </c>
      <c r="F162" t="str">
        <f t="shared" si="15"/>
        <v>Banco a Rulli 3</v>
      </c>
      <c r="G162" s="64">
        <f t="shared" si="15"/>
        <v>1</v>
      </c>
      <c r="H162" s="11" t="str">
        <f t="shared" si="16"/>
        <v>HYM 698</v>
      </c>
      <c r="I162" s="12">
        <f t="shared" si="14"/>
        <v>0.9</v>
      </c>
      <c r="J162" s="11">
        <f t="shared" si="14"/>
        <v>7.58</v>
      </c>
    </row>
    <row r="163" spans="1:10">
      <c r="A163" s="1">
        <v>46082</v>
      </c>
      <c r="B163" s="3">
        <f>+Calendario!$D$10</f>
        <v>198</v>
      </c>
      <c r="C163" t="str">
        <f t="shared" si="15"/>
        <v>Ass. Veicolo</v>
      </c>
      <c r="D163">
        <f t="shared" si="15"/>
        <v>573</v>
      </c>
      <c r="E163" t="str">
        <f t="shared" si="15"/>
        <v>Banco a Rulli</v>
      </c>
      <c r="F163" t="str">
        <f t="shared" si="15"/>
        <v>Banco a Rulli 3</v>
      </c>
      <c r="G163" s="64">
        <f t="shared" si="15"/>
        <v>1</v>
      </c>
      <c r="H163" s="11" t="s">
        <v>170</v>
      </c>
      <c r="I163" s="12">
        <f t="shared" si="14"/>
        <v>0.9</v>
      </c>
      <c r="J163" s="11">
        <f t="shared" si="14"/>
        <v>5.8</v>
      </c>
    </row>
    <row r="164" spans="1:10">
      <c r="A164" s="1">
        <v>46082</v>
      </c>
      <c r="B164" s="3">
        <f>+Calendario!$D$10</f>
        <v>198</v>
      </c>
      <c r="C164" t="str">
        <f t="shared" ref="C164:G173" si="17">+C102</f>
        <v>Ass. Veicolo</v>
      </c>
      <c r="D164">
        <f t="shared" si="17"/>
        <v>573</v>
      </c>
      <c r="E164" t="str">
        <f t="shared" si="17"/>
        <v>Banco a Rulli</v>
      </c>
      <c r="F164" t="str">
        <f t="shared" si="17"/>
        <v>Banco a Rulli 3</v>
      </c>
      <c r="G164" s="64">
        <f t="shared" si="17"/>
        <v>1</v>
      </c>
      <c r="H164" s="11" t="s">
        <v>172</v>
      </c>
      <c r="I164" s="12">
        <f t="shared" ref="I164:J183" si="18">+I102</f>
        <v>0.9</v>
      </c>
      <c r="J164" s="11">
        <f t="shared" si="18"/>
        <v>7.58</v>
      </c>
    </row>
    <row r="165" spans="1:10">
      <c r="A165" s="1">
        <v>46082</v>
      </c>
      <c r="B165" s="3">
        <f>+Calendario!$D$10</f>
        <v>198</v>
      </c>
      <c r="C165" t="str">
        <f t="shared" si="17"/>
        <v>Ass. Veicolo</v>
      </c>
      <c r="D165">
        <f t="shared" si="17"/>
        <v>573</v>
      </c>
      <c r="E165" t="str">
        <f t="shared" si="17"/>
        <v>Banco a Rulli</v>
      </c>
      <c r="F165" t="str">
        <f t="shared" si="17"/>
        <v>Banco a Rulli 4</v>
      </c>
      <c r="G165" s="64">
        <f t="shared" si="17"/>
        <v>1</v>
      </c>
      <c r="H165" s="11" t="s">
        <v>162</v>
      </c>
      <c r="I165" s="12">
        <f t="shared" si="18"/>
        <v>0.9</v>
      </c>
      <c r="J165" s="11">
        <f t="shared" si="18"/>
        <v>7.87</v>
      </c>
    </row>
    <row r="166" spans="1:10">
      <c r="A166" s="1">
        <v>46082</v>
      </c>
      <c r="B166" s="3">
        <f>+Calendario!$D$10</f>
        <v>198</v>
      </c>
      <c r="C166" t="str">
        <f t="shared" si="17"/>
        <v>Ass. Veicolo</v>
      </c>
      <c r="D166">
        <f t="shared" si="17"/>
        <v>573</v>
      </c>
      <c r="E166" t="str">
        <f t="shared" si="17"/>
        <v>Banco a Rulli</v>
      </c>
      <c r="F166" t="str">
        <f t="shared" si="17"/>
        <v>Banco a Rulli 4</v>
      </c>
      <c r="G166" s="64">
        <f t="shared" si="17"/>
        <v>1</v>
      </c>
      <c r="H166" s="11" t="s">
        <v>163</v>
      </c>
      <c r="I166" s="12">
        <f t="shared" si="18"/>
        <v>0.9</v>
      </c>
      <c r="J166" s="11">
        <f t="shared" si="18"/>
        <v>7.87</v>
      </c>
    </row>
    <row r="167" spans="1:10">
      <c r="A167" s="1">
        <v>46082</v>
      </c>
      <c r="B167" s="3">
        <f>+Calendario!$D$10</f>
        <v>198</v>
      </c>
      <c r="C167" t="str">
        <f t="shared" si="17"/>
        <v>Ass. Veicolo</v>
      </c>
      <c r="D167">
        <f t="shared" si="17"/>
        <v>573</v>
      </c>
      <c r="E167" t="str">
        <f t="shared" si="17"/>
        <v>Banco a Rulli</v>
      </c>
      <c r="F167" t="str">
        <f t="shared" si="17"/>
        <v>Banco a Rulli 5</v>
      </c>
      <c r="G167" s="64">
        <f t="shared" si="17"/>
        <v>1</v>
      </c>
      <c r="H167" s="11" t="s">
        <v>169</v>
      </c>
      <c r="I167" s="12">
        <f t="shared" si="18"/>
        <v>0.9</v>
      </c>
      <c r="J167" s="11">
        <f t="shared" si="18"/>
        <v>8.56</v>
      </c>
    </row>
    <row r="168" spans="1:10">
      <c r="A168" s="1">
        <v>46082</v>
      </c>
      <c r="B168" s="3">
        <f>+Calendario!$D$10</f>
        <v>198</v>
      </c>
      <c r="C168" t="str">
        <f t="shared" si="17"/>
        <v>Ass. Veicolo</v>
      </c>
      <c r="D168">
        <f t="shared" si="17"/>
        <v>573</v>
      </c>
      <c r="E168" t="str">
        <f t="shared" si="17"/>
        <v>Banco a Rulli</v>
      </c>
      <c r="F168" t="str">
        <f t="shared" si="17"/>
        <v>Banco a Rulli 5</v>
      </c>
      <c r="G168" s="64">
        <f t="shared" si="17"/>
        <v>1</v>
      </c>
      <c r="H168" s="11" t="str">
        <f>+H106</f>
        <v>XDVL V4</v>
      </c>
      <c r="I168" s="12">
        <f t="shared" si="18"/>
        <v>0.9</v>
      </c>
      <c r="J168" s="11">
        <f t="shared" si="18"/>
        <v>8.56</v>
      </c>
    </row>
    <row r="169" spans="1:10">
      <c r="A169" s="1">
        <v>46082</v>
      </c>
      <c r="B169" s="3">
        <f>+Calendario!$D$10</f>
        <v>198</v>
      </c>
      <c r="C169" t="str">
        <f t="shared" si="17"/>
        <v>Ass. Veicolo</v>
      </c>
      <c r="D169">
        <f t="shared" si="17"/>
        <v>573</v>
      </c>
      <c r="E169" t="str">
        <f t="shared" si="17"/>
        <v>Banco a Rulli</v>
      </c>
      <c r="F169" t="str">
        <f t="shared" si="17"/>
        <v>Banco a Rulli 6</v>
      </c>
      <c r="G169" s="64">
        <f t="shared" si="17"/>
        <v>1</v>
      </c>
      <c r="H169" s="11" t="s">
        <v>166</v>
      </c>
      <c r="I169" s="12">
        <f t="shared" si="18"/>
        <v>0.9</v>
      </c>
      <c r="J169" s="11">
        <f t="shared" si="18"/>
        <v>8.74</v>
      </c>
    </row>
    <row r="170" spans="1:10">
      <c r="A170" s="1">
        <v>46082</v>
      </c>
      <c r="B170" s="3">
        <f>+Calendario!$D$10</f>
        <v>198</v>
      </c>
      <c r="C170" t="str">
        <f t="shared" si="17"/>
        <v>Ass. Veicolo</v>
      </c>
      <c r="D170">
        <f t="shared" si="17"/>
        <v>581</v>
      </c>
      <c r="E170" t="str">
        <f t="shared" si="17"/>
        <v>Linea Veicolo</v>
      </c>
      <c r="F170" t="str">
        <f t="shared" si="17"/>
        <v>Linea 3</v>
      </c>
      <c r="G170" s="64">
        <f t="shared" si="17"/>
        <v>1</v>
      </c>
      <c r="I170" s="12">
        <f t="shared" si="18"/>
        <v>0.98</v>
      </c>
      <c r="J170" s="10">
        <f t="shared" si="18"/>
        <v>4.5714285714285712</v>
      </c>
    </row>
    <row r="171" spans="1:10">
      <c r="A171" s="1">
        <v>46082</v>
      </c>
      <c r="B171" s="3">
        <f>+Calendario!$D$10</f>
        <v>198</v>
      </c>
      <c r="C171" t="str">
        <f t="shared" si="17"/>
        <v>Ass. Veicolo</v>
      </c>
      <c r="D171">
        <f t="shared" si="17"/>
        <v>586</v>
      </c>
      <c r="E171" t="str">
        <f t="shared" si="17"/>
        <v>Linea Veicolo</v>
      </c>
      <c r="F171" t="str">
        <f t="shared" si="17"/>
        <v>Linea 4</v>
      </c>
      <c r="G171" s="64">
        <f t="shared" si="17"/>
        <v>1</v>
      </c>
      <c r="I171" s="12">
        <f t="shared" si="18"/>
        <v>0.98</v>
      </c>
      <c r="J171" s="10">
        <f t="shared" si="18"/>
        <v>6</v>
      </c>
    </row>
    <row r="172" spans="1:10">
      <c r="A172" s="1">
        <v>46082</v>
      </c>
      <c r="B172" s="3">
        <f>+Calendario!$D$10</f>
        <v>198</v>
      </c>
      <c r="C172" t="str">
        <f t="shared" si="17"/>
        <v>Ass. Veicolo</v>
      </c>
      <c r="D172">
        <f t="shared" si="17"/>
        <v>591</v>
      </c>
      <c r="E172" t="str">
        <f t="shared" si="17"/>
        <v>Linea Veicolo</v>
      </c>
      <c r="F172" t="str">
        <f t="shared" si="17"/>
        <v>Linea 1</v>
      </c>
      <c r="G172" s="64">
        <f t="shared" si="17"/>
        <v>1</v>
      </c>
      <c r="I172" s="12">
        <f t="shared" si="18"/>
        <v>0.98</v>
      </c>
      <c r="J172" s="10">
        <f t="shared" si="18"/>
        <v>3.2</v>
      </c>
    </row>
    <row r="173" spans="1:10">
      <c r="A173" s="1">
        <v>46082</v>
      </c>
      <c r="B173" s="3">
        <f>+Calendario!$D$10</f>
        <v>198</v>
      </c>
      <c r="C173" t="str">
        <f t="shared" si="17"/>
        <v>Ass. Veicolo</v>
      </c>
      <c r="D173">
        <f t="shared" si="17"/>
        <v>592</v>
      </c>
      <c r="E173" t="str">
        <f t="shared" si="17"/>
        <v>Linea Veicolo</v>
      </c>
      <c r="F173" t="str">
        <f t="shared" si="17"/>
        <v>Linea 2</v>
      </c>
      <c r="G173" s="64">
        <f t="shared" si="17"/>
        <v>1</v>
      </c>
      <c r="I173" s="12">
        <f t="shared" si="18"/>
        <v>0.98</v>
      </c>
      <c r="J173" s="10">
        <f t="shared" si="18"/>
        <v>4.8</v>
      </c>
    </row>
    <row r="174" spans="1:10">
      <c r="A174" s="1">
        <v>46082</v>
      </c>
      <c r="B174" s="3">
        <f>+Calendario!$D$10</f>
        <v>198</v>
      </c>
      <c r="C174" t="str">
        <f t="shared" ref="C174:G183" si="19">+C112</f>
        <v>Ass.Motore</v>
      </c>
      <c r="D174">
        <f t="shared" si="19"/>
        <v>585</v>
      </c>
      <c r="E174" t="str">
        <f t="shared" si="19"/>
        <v>Linea Motore</v>
      </c>
      <c r="F174" t="str">
        <f t="shared" si="19"/>
        <v>Linea 2</v>
      </c>
      <c r="G174" s="64">
        <f t="shared" si="19"/>
        <v>1</v>
      </c>
      <c r="I174" s="12">
        <f t="shared" si="18"/>
        <v>0.98</v>
      </c>
      <c r="J174" s="10">
        <f t="shared" si="18"/>
        <v>4.76</v>
      </c>
    </row>
    <row r="175" spans="1:10">
      <c r="A175" s="1">
        <v>46082</v>
      </c>
      <c r="B175" s="3">
        <f>+Calendario!$D$10</f>
        <v>198</v>
      </c>
      <c r="C175" t="str">
        <f t="shared" si="19"/>
        <v>Ass.Motore</v>
      </c>
      <c r="D175">
        <f t="shared" si="19"/>
        <v>590</v>
      </c>
      <c r="E175" t="str">
        <f t="shared" si="19"/>
        <v>Linea Motore</v>
      </c>
      <c r="F175" t="str">
        <f t="shared" si="19"/>
        <v>Linea 3</v>
      </c>
      <c r="G175" s="64">
        <f t="shared" si="19"/>
        <v>1</v>
      </c>
      <c r="I175" s="12">
        <f t="shared" si="18"/>
        <v>0.98</v>
      </c>
      <c r="J175" s="11">
        <f t="shared" si="18"/>
        <v>5.45</v>
      </c>
    </row>
    <row r="176" spans="1:10">
      <c r="A176" s="1">
        <v>46082</v>
      </c>
      <c r="B176" s="3">
        <f>+Calendario!$D$10</f>
        <v>198</v>
      </c>
      <c r="C176" t="str">
        <f t="shared" si="19"/>
        <v>Ass.Motore</v>
      </c>
      <c r="D176">
        <f t="shared" si="19"/>
        <v>595</v>
      </c>
      <c r="E176" t="str">
        <f t="shared" si="19"/>
        <v>Linea Motore</v>
      </c>
      <c r="F176" t="str">
        <f t="shared" si="19"/>
        <v>Linea 1</v>
      </c>
      <c r="G176" s="64">
        <f t="shared" si="19"/>
        <v>1</v>
      </c>
      <c r="I176" s="12">
        <f t="shared" si="18"/>
        <v>0.98</v>
      </c>
      <c r="J176" s="11">
        <f t="shared" si="18"/>
        <v>4.54</v>
      </c>
    </row>
    <row r="177" spans="1:10">
      <c r="A177" s="1">
        <v>46082</v>
      </c>
      <c r="B177" s="3">
        <f>+Calendario!$D$10</f>
        <v>198</v>
      </c>
      <c r="C177" t="str">
        <f t="shared" si="19"/>
        <v>Qualità</v>
      </c>
      <c r="D177">
        <f t="shared" si="19"/>
        <v>560</v>
      </c>
      <c r="E177" t="str">
        <f t="shared" si="19"/>
        <v>Banco Vestizione</v>
      </c>
      <c r="F177" t="str">
        <f t="shared" si="19"/>
        <v>Banco Vestizione</v>
      </c>
      <c r="G177" s="64">
        <f t="shared" si="19"/>
        <v>21</v>
      </c>
      <c r="H177" s="11" t="str">
        <f>+H115</f>
        <v>PAN 896</v>
      </c>
      <c r="I177" s="12">
        <f t="shared" si="18"/>
        <v>0.98</v>
      </c>
      <c r="J177" s="10">
        <f t="shared" si="18"/>
        <v>62.04</v>
      </c>
    </row>
    <row r="178" spans="1:10">
      <c r="A178" s="1">
        <v>46082</v>
      </c>
      <c r="B178" s="3">
        <f>+Calendario!$D$10</f>
        <v>198</v>
      </c>
      <c r="C178" t="str">
        <f t="shared" si="19"/>
        <v>Qualità</v>
      </c>
      <c r="D178">
        <f t="shared" si="19"/>
        <v>560</v>
      </c>
      <c r="E178" t="str">
        <f t="shared" si="19"/>
        <v>Banco Vestizione</v>
      </c>
      <c r="F178" t="str">
        <f t="shared" si="19"/>
        <v>Banco Vestizione</v>
      </c>
      <c r="G178" s="64">
        <f t="shared" si="19"/>
        <v>21</v>
      </c>
      <c r="H178" s="11" t="str">
        <f>+H116</f>
        <v>SF 896</v>
      </c>
      <c r="I178" s="12">
        <f t="shared" si="18"/>
        <v>0.98</v>
      </c>
      <c r="J178" s="10">
        <f t="shared" si="18"/>
        <v>43.81</v>
      </c>
    </row>
    <row r="179" spans="1:10">
      <c r="A179" s="1">
        <v>46082</v>
      </c>
      <c r="B179" s="3">
        <f>+Calendario!$D$10</f>
        <v>198</v>
      </c>
      <c r="C179" t="str">
        <f t="shared" si="19"/>
        <v>Qualità</v>
      </c>
      <c r="D179">
        <f t="shared" si="19"/>
        <v>560</v>
      </c>
      <c r="E179" t="str">
        <f t="shared" si="19"/>
        <v>Banco Vestizione</v>
      </c>
      <c r="F179" t="str">
        <f t="shared" si="19"/>
        <v>Banco Vestizione</v>
      </c>
      <c r="G179" s="64">
        <f t="shared" si="19"/>
        <v>21</v>
      </c>
      <c r="H179" s="11" t="s">
        <v>162</v>
      </c>
      <c r="I179" s="12">
        <f t="shared" si="18"/>
        <v>0.98</v>
      </c>
      <c r="J179" s="10">
        <f t="shared" si="18"/>
        <v>59.22</v>
      </c>
    </row>
    <row r="180" spans="1:10">
      <c r="A180" s="1">
        <v>46082</v>
      </c>
      <c r="B180" s="3">
        <f>+Calendario!$D$10</f>
        <v>198</v>
      </c>
      <c r="C180" t="str">
        <f t="shared" si="19"/>
        <v>Qualità</v>
      </c>
      <c r="D180">
        <f t="shared" si="19"/>
        <v>560</v>
      </c>
      <c r="E180" t="str">
        <f t="shared" si="19"/>
        <v>Banco Vestizione</v>
      </c>
      <c r="F180" t="str">
        <f t="shared" si="19"/>
        <v>Banco Vestizione</v>
      </c>
      <c r="G180" s="64">
        <f t="shared" si="19"/>
        <v>21</v>
      </c>
      <c r="H180" s="11" t="s">
        <v>163</v>
      </c>
      <c r="I180" s="12">
        <f t="shared" si="18"/>
        <v>0.98</v>
      </c>
      <c r="J180" s="10">
        <f t="shared" si="18"/>
        <v>49.22</v>
      </c>
    </row>
    <row r="181" spans="1:10">
      <c r="A181" s="1">
        <v>46082</v>
      </c>
      <c r="B181" s="3">
        <f>+Calendario!$D$10</f>
        <v>198</v>
      </c>
      <c r="C181" t="str">
        <f t="shared" si="19"/>
        <v>Qualità</v>
      </c>
      <c r="D181">
        <f t="shared" si="19"/>
        <v>560</v>
      </c>
      <c r="E181" t="str">
        <f t="shared" si="19"/>
        <v>Banco Vestizione</v>
      </c>
      <c r="F181" t="str">
        <f t="shared" si="19"/>
        <v>Banco Vestizione</v>
      </c>
      <c r="G181" s="64">
        <f t="shared" si="19"/>
        <v>21</v>
      </c>
      <c r="H181" s="11" t="str">
        <f>+H119</f>
        <v>MON 896</v>
      </c>
      <c r="I181" s="12">
        <f t="shared" si="18"/>
        <v>0.98</v>
      </c>
      <c r="J181" s="10">
        <f t="shared" si="18"/>
        <v>45</v>
      </c>
    </row>
    <row r="182" spans="1:10">
      <c r="A182" s="1">
        <v>46082</v>
      </c>
      <c r="B182" s="3">
        <f>+Calendario!$D$10</f>
        <v>198</v>
      </c>
      <c r="C182" t="str">
        <f t="shared" si="19"/>
        <v>Qualità</v>
      </c>
      <c r="D182">
        <f t="shared" si="19"/>
        <v>560</v>
      </c>
      <c r="E182" t="str">
        <f t="shared" si="19"/>
        <v>Banco Vestizione</v>
      </c>
      <c r="F182" t="str">
        <f t="shared" si="19"/>
        <v>Banco Vestizione</v>
      </c>
      <c r="G182" s="64">
        <f t="shared" si="19"/>
        <v>21</v>
      </c>
      <c r="H182" s="11" t="str">
        <f>+H120</f>
        <v>MTS 896</v>
      </c>
      <c r="I182" s="12">
        <f t="shared" si="18"/>
        <v>0.98</v>
      </c>
      <c r="J182" s="10">
        <f t="shared" si="18"/>
        <v>80.209999999999994</v>
      </c>
    </row>
    <row r="183" spans="1:10">
      <c r="A183" s="1">
        <v>46082</v>
      </c>
      <c r="B183" s="3">
        <f>+Calendario!$D$10</f>
        <v>198</v>
      </c>
      <c r="C183" t="str">
        <f t="shared" si="19"/>
        <v>Qualità</v>
      </c>
      <c r="D183">
        <f t="shared" si="19"/>
        <v>560</v>
      </c>
      <c r="E183" t="str">
        <f t="shared" si="19"/>
        <v>Banco Vestizione</v>
      </c>
      <c r="F183" t="str">
        <f t="shared" si="19"/>
        <v>Banco Vestizione</v>
      </c>
      <c r="G183" s="64">
        <f t="shared" si="19"/>
        <v>21</v>
      </c>
      <c r="H183" s="11" t="s">
        <v>166</v>
      </c>
      <c r="I183" s="12">
        <f t="shared" si="18"/>
        <v>0.98</v>
      </c>
      <c r="J183" s="10">
        <f t="shared" si="18"/>
        <v>94.78</v>
      </c>
    </row>
    <row r="184" spans="1:10">
      <c r="A184" s="1">
        <v>46082</v>
      </c>
      <c r="B184" s="3">
        <f>+Calendario!$D$10</f>
        <v>198</v>
      </c>
      <c r="C184" t="str">
        <f t="shared" ref="C184:G193" si="20">+C122</f>
        <v>Qualità</v>
      </c>
      <c r="D184">
        <f t="shared" si="20"/>
        <v>560</v>
      </c>
      <c r="E184" t="str">
        <f t="shared" si="20"/>
        <v>Banco Vestizione</v>
      </c>
      <c r="F184" t="str">
        <f t="shared" si="20"/>
        <v>Banco Vestizione</v>
      </c>
      <c r="G184" s="64">
        <f t="shared" si="20"/>
        <v>21</v>
      </c>
      <c r="H184" s="11" t="str">
        <f>+H122</f>
        <v>HYM 896</v>
      </c>
      <c r="I184" s="12">
        <f t="shared" ref="I184:J203" si="21">+I122</f>
        <v>0.98</v>
      </c>
      <c r="J184" s="10">
        <f t="shared" si="21"/>
        <v>55</v>
      </c>
    </row>
    <row r="185" spans="1:10">
      <c r="A185" s="1">
        <v>46082</v>
      </c>
      <c r="B185" s="3">
        <f>+Calendario!$D$10</f>
        <v>198</v>
      </c>
      <c r="C185" t="str">
        <f t="shared" si="20"/>
        <v>Qualità</v>
      </c>
      <c r="D185">
        <f t="shared" si="20"/>
        <v>560</v>
      </c>
      <c r="E185" t="str">
        <f t="shared" si="20"/>
        <v>Banco Vestizione</v>
      </c>
      <c r="F185" t="str">
        <f t="shared" si="20"/>
        <v>Banco Vestizione</v>
      </c>
      <c r="G185" s="64">
        <f t="shared" si="20"/>
        <v>21</v>
      </c>
      <c r="H185" s="11" t="s">
        <v>169</v>
      </c>
      <c r="I185" s="12">
        <f t="shared" si="21"/>
        <v>0.98</v>
      </c>
      <c r="J185" s="10">
        <f t="shared" si="21"/>
        <v>68.66</v>
      </c>
    </row>
    <row r="186" spans="1:10">
      <c r="A186" s="1">
        <v>46082</v>
      </c>
      <c r="B186" s="3">
        <f>+Calendario!$D$10</f>
        <v>198</v>
      </c>
      <c r="C186" t="str">
        <f t="shared" si="20"/>
        <v>Qualità</v>
      </c>
      <c r="D186">
        <f t="shared" si="20"/>
        <v>560</v>
      </c>
      <c r="E186" t="str">
        <f t="shared" si="20"/>
        <v>Banco Vestizione</v>
      </c>
      <c r="F186" t="str">
        <f t="shared" si="20"/>
        <v>Banco Vestizione</v>
      </c>
      <c r="G186" s="64">
        <f t="shared" si="20"/>
        <v>21</v>
      </c>
      <c r="H186" s="11" t="str">
        <f>+H124</f>
        <v>XDVL V4</v>
      </c>
      <c r="I186" s="12">
        <f t="shared" si="21"/>
        <v>0.98</v>
      </c>
      <c r="J186" s="10">
        <f t="shared" si="21"/>
        <v>78.66</v>
      </c>
    </row>
    <row r="187" spans="1:10" s="58" customFormat="1">
      <c r="A187" s="56">
        <v>46082</v>
      </c>
      <c r="B187" s="57">
        <f>+Calendario!$D$10</f>
        <v>198</v>
      </c>
      <c r="C187" s="58" t="str">
        <f t="shared" si="20"/>
        <v>Qualità</v>
      </c>
      <c r="D187" s="58">
        <f t="shared" si="20"/>
        <v>560</v>
      </c>
      <c r="E187" s="58" t="str">
        <f t="shared" si="20"/>
        <v>Banco Vestizione</v>
      </c>
      <c r="F187" s="58" t="str">
        <f t="shared" si="20"/>
        <v>Banco Vestizione</v>
      </c>
      <c r="G187" s="65">
        <f t="shared" si="20"/>
        <v>21</v>
      </c>
      <c r="H187" s="59" t="str">
        <f>+H125</f>
        <v>DSX 896</v>
      </c>
      <c r="I187" s="60">
        <f t="shared" si="21"/>
        <v>0.98</v>
      </c>
      <c r="J187" s="61">
        <f t="shared" si="21"/>
        <v>78.400000000000006</v>
      </c>
    </row>
    <row r="188" spans="1:10">
      <c r="A188" s="1">
        <v>46113</v>
      </c>
      <c r="B188" s="3">
        <f>+Calendario!$E$10</f>
        <v>189</v>
      </c>
      <c r="C188" t="str">
        <f t="shared" si="20"/>
        <v>Ass. Veicolo</v>
      </c>
      <c r="D188">
        <f t="shared" si="20"/>
        <v>559</v>
      </c>
      <c r="E188" t="str">
        <f t="shared" si="20"/>
        <v>Macchina Riempimento Frizione</v>
      </c>
      <c r="F188" t="str">
        <f t="shared" si="20"/>
        <v>Macchina Riempimento Frizione</v>
      </c>
      <c r="G188" s="64">
        <f t="shared" si="20"/>
        <v>6</v>
      </c>
      <c r="H188" s="11" t="s">
        <v>172</v>
      </c>
      <c r="I188" s="12">
        <f t="shared" si="21"/>
        <v>0.7</v>
      </c>
      <c r="J188" s="10">
        <f t="shared" si="21"/>
        <v>12.62</v>
      </c>
    </row>
    <row r="189" spans="1:10">
      <c r="A189" s="1">
        <v>46113</v>
      </c>
      <c r="B189" s="3">
        <f>+Calendario!$E$10</f>
        <v>189</v>
      </c>
      <c r="C189" t="str">
        <f t="shared" si="20"/>
        <v>Ass. Veicolo</v>
      </c>
      <c r="D189">
        <f t="shared" si="20"/>
        <v>559</v>
      </c>
      <c r="E189" t="str">
        <f t="shared" si="20"/>
        <v>Macchina Riempimento Frizione</v>
      </c>
      <c r="F189" t="str">
        <f t="shared" si="20"/>
        <v>Macchina Riempimento Frizione</v>
      </c>
      <c r="G189" s="64">
        <f t="shared" si="20"/>
        <v>6</v>
      </c>
      <c r="H189" s="11" t="str">
        <f>+H127</f>
        <v>PAN 896</v>
      </c>
      <c r="I189" s="12">
        <f t="shared" si="21"/>
        <v>0.7</v>
      </c>
      <c r="J189" s="10">
        <f t="shared" si="21"/>
        <v>1.26</v>
      </c>
    </row>
    <row r="190" spans="1:10">
      <c r="A190" s="1">
        <v>46113</v>
      </c>
      <c r="B190" s="3">
        <f>+Calendario!$E$10</f>
        <v>189</v>
      </c>
      <c r="C190" t="str">
        <f t="shared" si="20"/>
        <v>Ass. Veicolo</v>
      </c>
      <c r="D190">
        <f t="shared" si="20"/>
        <v>559</v>
      </c>
      <c r="E190" t="str">
        <f t="shared" si="20"/>
        <v>Macchina Riempimento Frizione</v>
      </c>
      <c r="F190" t="str">
        <f t="shared" si="20"/>
        <v>Macchina Riempimento Frizione</v>
      </c>
      <c r="G190" s="64">
        <f t="shared" si="20"/>
        <v>6</v>
      </c>
      <c r="H190" s="11" t="str">
        <f>+H128</f>
        <v>SF 896</v>
      </c>
      <c r="I190" s="12">
        <f t="shared" si="21"/>
        <v>0.7</v>
      </c>
      <c r="J190" s="10">
        <f t="shared" si="21"/>
        <v>1.65</v>
      </c>
    </row>
    <row r="191" spans="1:10">
      <c r="A191" s="1">
        <v>46113</v>
      </c>
      <c r="B191" s="3">
        <f>+Calendario!$E$10</f>
        <v>189</v>
      </c>
      <c r="C191" t="str">
        <f t="shared" si="20"/>
        <v>Ass. Veicolo</v>
      </c>
      <c r="D191">
        <f t="shared" si="20"/>
        <v>559</v>
      </c>
      <c r="E191" t="str">
        <f t="shared" si="20"/>
        <v>Macchina Riempimento Frizione</v>
      </c>
      <c r="F191" t="str">
        <f t="shared" si="20"/>
        <v>Macchina Riempimento Frizione</v>
      </c>
      <c r="G191" s="64">
        <f t="shared" si="20"/>
        <v>6</v>
      </c>
      <c r="H191" s="11" t="s">
        <v>162</v>
      </c>
      <c r="I191" s="12">
        <f t="shared" si="21"/>
        <v>0.7</v>
      </c>
      <c r="J191" s="10">
        <f t="shared" si="21"/>
        <v>1.65</v>
      </c>
    </row>
    <row r="192" spans="1:10">
      <c r="A192" s="1">
        <v>46113</v>
      </c>
      <c r="B192" s="3">
        <f>+Calendario!$E$10</f>
        <v>189</v>
      </c>
      <c r="C192" t="str">
        <f t="shared" si="20"/>
        <v>Ass. Veicolo</v>
      </c>
      <c r="D192">
        <f t="shared" si="20"/>
        <v>559</v>
      </c>
      <c r="E192" t="str">
        <f t="shared" si="20"/>
        <v>Macchina Riempimento Frizione</v>
      </c>
      <c r="F192" t="str">
        <f t="shared" si="20"/>
        <v>Macchina Riempimento Frizione</v>
      </c>
      <c r="G192" s="64">
        <f t="shared" si="20"/>
        <v>6</v>
      </c>
      <c r="H192" s="11" t="s">
        <v>163</v>
      </c>
      <c r="I192" s="12">
        <f t="shared" si="21"/>
        <v>0.7</v>
      </c>
      <c r="J192" s="10">
        <f t="shared" si="21"/>
        <v>1.65</v>
      </c>
    </row>
    <row r="193" spans="1:10">
      <c r="A193" s="1">
        <v>46113</v>
      </c>
      <c r="B193" s="3">
        <f>+Calendario!$E$10</f>
        <v>189</v>
      </c>
      <c r="C193" t="str">
        <f t="shared" si="20"/>
        <v>Ass. Veicolo</v>
      </c>
      <c r="D193">
        <f t="shared" si="20"/>
        <v>559</v>
      </c>
      <c r="E193" t="str">
        <f t="shared" si="20"/>
        <v>Macchina Riempimento Frizione</v>
      </c>
      <c r="F193" t="str">
        <f t="shared" si="20"/>
        <v>Macchina Riempimento Frizione</v>
      </c>
      <c r="G193" s="64">
        <f t="shared" si="20"/>
        <v>6</v>
      </c>
      <c r="H193" s="11" t="str">
        <f>+H131</f>
        <v>MON 896</v>
      </c>
      <c r="I193" s="12">
        <f t="shared" si="21"/>
        <v>0.7</v>
      </c>
      <c r="J193" s="10">
        <f t="shared" si="21"/>
        <v>1.26</v>
      </c>
    </row>
    <row r="194" spans="1:10">
      <c r="A194" s="1">
        <v>46113</v>
      </c>
      <c r="B194" s="3">
        <f>+Calendario!$E$10</f>
        <v>189</v>
      </c>
      <c r="C194" t="str">
        <f t="shared" ref="C194:G203" si="22">+C132</f>
        <v>Ass. Veicolo</v>
      </c>
      <c r="D194">
        <f t="shared" si="22"/>
        <v>559</v>
      </c>
      <c r="E194" t="str">
        <f t="shared" si="22"/>
        <v>Macchina Riempimento Frizione</v>
      </c>
      <c r="F194" t="str">
        <f t="shared" si="22"/>
        <v>Macchina Riempimento Frizione</v>
      </c>
      <c r="G194" s="64">
        <f t="shared" si="22"/>
        <v>6</v>
      </c>
      <c r="H194" s="11" t="str">
        <f>+H132</f>
        <v>MTS 896</v>
      </c>
      <c r="I194" s="12">
        <f t="shared" si="21"/>
        <v>0.7</v>
      </c>
      <c r="J194" s="10">
        <f t="shared" si="21"/>
        <v>1.26</v>
      </c>
    </row>
    <row r="195" spans="1:10">
      <c r="A195" s="1">
        <v>46113</v>
      </c>
      <c r="B195" s="3">
        <f>+Calendario!$E$10</f>
        <v>189</v>
      </c>
      <c r="C195" t="str">
        <f t="shared" si="22"/>
        <v>Ass. Veicolo</v>
      </c>
      <c r="D195">
        <f t="shared" si="22"/>
        <v>559</v>
      </c>
      <c r="E195" t="str">
        <f t="shared" si="22"/>
        <v>Macchina Riempimento Frizione</v>
      </c>
      <c r="F195" t="str">
        <f t="shared" si="22"/>
        <v>Macchina Riempimento Frizione</v>
      </c>
      <c r="G195" s="64">
        <f t="shared" si="22"/>
        <v>6</v>
      </c>
      <c r="H195" s="11" t="str">
        <f>+H133</f>
        <v>MTS V4</v>
      </c>
      <c r="I195" s="12">
        <f t="shared" si="21"/>
        <v>0.7</v>
      </c>
      <c r="J195" s="10">
        <f t="shared" si="21"/>
        <v>1.78</v>
      </c>
    </row>
    <row r="196" spans="1:10">
      <c r="A196" s="1">
        <v>46113</v>
      </c>
      <c r="B196" s="3">
        <f>+Calendario!$E$10</f>
        <v>189</v>
      </c>
      <c r="C196" t="str">
        <f t="shared" si="22"/>
        <v>Ass. Veicolo</v>
      </c>
      <c r="D196">
        <f t="shared" si="22"/>
        <v>559</v>
      </c>
      <c r="E196" t="str">
        <f t="shared" si="22"/>
        <v>Macchina Riempimento Frizione</v>
      </c>
      <c r="F196" t="str">
        <f t="shared" si="22"/>
        <v>Macchina Riempimento Frizione</v>
      </c>
      <c r="G196" s="64">
        <f t="shared" si="22"/>
        <v>6</v>
      </c>
      <c r="H196" s="11" t="str">
        <f>+H134</f>
        <v>HYM 896</v>
      </c>
      <c r="I196" s="12">
        <f t="shared" si="21"/>
        <v>0.7</v>
      </c>
      <c r="J196" s="10">
        <f t="shared" si="21"/>
        <v>1.26</v>
      </c>
    </row>
    <row r="197" spans="1:10">
      <c r="A197" s="1">
        <v>46113</v>
      </c>
      <c r="B197" s="3">
        <f>+Calendario!$E$10</f>
        <v>189</v>
      </c>
      <c r="C197" t="str">
        <f t="shared" si="22"/>
        <v>Ass. Veicolo</v>
      </c>
      <c r="D197">
        <f t="shared" si="22"/>
        <v>559</v>
      </c>
      <c r="E197" t="str">
        <f t="shared" si="22"/>
        <v>Macchina Riempimento Frizione</v>
      </c>
      <c r="F197" t="str">
        <f t="shared" si="22"/>
        <v>Macchina Riempimento Frizione</v>
      </c>
      <c r="G197" s="64">
        <f t="shared" si="22"/>
        <v>6</v>
      </c>
      <c r="H197" s="11" t="str">
        <f>+H135</f>
        <v>HYM 698</v>
      </c>
      <c r="I197" s="12">
        <f t="shared" si="21"/>
        <v>0.7</v>
      </c>
      <c r="J197" s="10">
        <f t="shared" si="21"/>
        <v>1.26</v>
      </c>
    </row>
    <row r="198" spans="1:10">
      <c r="A198" s="1">
        <v>46113</v>
      </c>
      <c r="B198" s="3">
        <f>+Calendario!$E$10</f>
        <v>189</v>
      </c>
      <c r="C198" t="str">
        <f t="shared" si="22"/>
        <v>Ass. Veicolo</v>
      </c>
      <c r="D198">
        <f t="shared" si="22"/>
        <v>559</v>
      </c>
      <c r="E198" t="str">
        <f t="shared" si="22"/>
        <v>Macchina Riempimento Frizione</v>
      </c>
      <c r="F198" t="str">
        <f t="shared" si="22"/>
        <v>Macchina Riempimento Frizione</v>
      </c>
      <c r="G198" s="64">
        <f t="shared" si="22"/>
        <v>6</v>
      </c>
      <c r="H198" s="11" t="s">
        <v>169</v>
      </c>
      <c r="I198" s="12">
        <f t="shared" si="21"/>
        <v>0.7</v>
      </c>
      <c r="J198" s="10">
        <f t="shared" si="21"/>
        <v>2.33</v>
      </c>
    </row>
    <row r="199" spans="1:10">
      <c r="A199" s="1">
        <v>46113</v>
      </c>
      <c r="B199" s="3">
        <f>+Calendario!$E$10</f>
        <v>189</v>
      </c>
      <c r="C199" t="str">
        <f t="shared" si="22"/>
        <v>Ass. Veicolo</v>
      </c>
      <c r="D199">
        <f t="shared" si="22"/>
        <v>559</v>
      </c>
      <c r="E199" t="str">
        <f t="shared" si="22"/>
        <v>Macchina Riempimento Frizione</v>
      </c>
      <c r="F199" t="str">
        <f t="shared" si="22"/>
        <v>Macchina Riempimento Frizione</v>
      </c>
      <c r="G199" s="64">
        <f t="shared" si="22"/>
        <v>6</v>
      </c>
      <c r="H199" s="11" t="str">
        <f>+H137</f>
        <v>XDVL V4</v>
      </c>
      <c r="I199" s="12">
        <f t="shared" si="21"/>
        <v>0.7</v>
      </c>
      <c r="J199" s="10">
        <f t="shared" si="21"/>
        <v>2.33</v>
      </c>
    </row>
    <row r="200" spans="1:10">
      <c r="A200" s="1">
        <v>46113</v>
      </c>
      <c r="B200" s="3">
        <f>+Calendario!$E$10</f>
        <v>189</v>
      </c>
      <c r="C200" t="str">
        <f t="shared" si="22"/>
        <v>Ass. Veicolo</v>
      </c>
      <c r="D200">
        <f t="shared" si="22"/>
        <v>559</v>
      </c>
      <c r="E200" t="str">
        <f t="shared" si="22"/>
        <v>Macchina Riempimento Frizione</v>
      </c>
      <c r="F200" t="str">
        <f t="shared" si="22"/>
        <v>Macchina Riempimento Frizione</v>
      </c>
      <c r="G200" s="64">
        <f t="shared" si="22"/>
        <v>6</v>
      </c>
      <c r="H200" s="11" t="s">
        <v>170</v>
      </c>
      <c r="I200" s="12">
        <f t="shared" si="21"/>
        <v>0.7</v>
      </c>
      <c r="J200" s="10">
        <f t="shared" si="21"/>
        <v>1.53</v>
      </c>
    </row>
    <row r="201" spans="1:10">
      <c r="A201" s="1">
        <v>46113</v>
      </c>
      <c r="B201" s="3">
        <f>+Calendario!$E$10</f>
        <v>189</v>
      </c>
      <c r="C201" t="str">
        <f t="shared" si="22"/>
        <v>Ass. Veicolo</v>
      </c>
      <c r="D201">
        <f t="shared" si="22"/>
        <v>559</v>
      </c>
      <c r="E201" t="str">
        <f t="shared" si="22"/>
        <v>Macchina Riempimento Frizione</v>
      </c>
      <c r="F201" t="str">
        <f t="shared" si="22"/>
        <v>Macchina Riempimento Frizione</v>
      </c>
      <c r="G201" s="64">
        <f t="shared" si="22"/>
        <v>6</v>
      </c>
      <c r="H201" s="11" t="str">
        <f>+H139</f>
        <v>DSX 896</v>
      </c>
      <c r="I201" s="12">
        <f t="shared" si="21"/>
        <v>0.7</v>
      </c>
      <c r="J201" s="10">
        <f t="shared" si="21"/>
        <v>1.26</v>
      </c>
    </row>
    <row r="202" spans="1:10">
      <c r="A202" s="1">
        <v>46113</v>
      </c>
      <c r="B202" s="3">
        <f>+Calendario!$E$10</f>
        <v>189</v>
      </c>
      <c r="C202" t="str">
        <f t="shared" si="22"/>
        <v>Ass. Veicolo</v>
      </c>
      <c r="D202">
        <f t="shared" si="22"/>
        <v>559</v>
      </c>
      <c r="E202" t="str">
        <f t="shared" si="22"/>
        <v>Macchina Riempimento ABS</v>
      </c>
      <c r="F202" t="str">
        <f t="shared" si="22"/>
        <v>Macchina Riempimento ABS</v>
      </c>
      <c r="G202" s="64">
        <f t="shared" si="22"/>
        <v>5</v>
      </c>
      <c r="H202" s="11" t="str">
        <f>+H140</f>
        <v>PAN 896</v>
      </c>
      <c r="I202" s="12">
        <f t="shared" si="21"/>
        <v>0.8</v>
      </c>
      <c r="J202" s="10">
        <f t="shared" si="21"/>
        <v>3.8333333333333335</v>
      </c>
    </row>
    <row r="203" spans="1:10">
      <c r="A203" s="1">
        <v>46113</v>
      </c>
      <c r="B203" s="3">
        <f>+Calendario!$E$10</f>
        <v>189</v>
      </c>
      <c r="C203" t="str">
        <f t="shared" si="22"/>
        <v>Ass. Veicolo</v>
      </c>
      <c r="D203">
        <f t="shared" si="22"/>
        <v>559</v>
      </c>
      <c r="E203" t="str">
        <f t="shared" si="22"/>
        <v>Macchina Riempimento ABS</v>
      </c>
      <c r="F203" t="str">
        <f t="shared" si="22"/>
        <v>Macchina Riempimento ABS</v>
      </c>
      <c r="G203" s="64">
        <f t="shared" si="22"/>
        <v>5</v>
      </c>
      <c r="H203" s="11" t="str">
        <f>+H141</f>
        <v>SF 896</v>
      </c>
      <c r="I203" s="12">
        <f t="shared" si="21"/>
        <v>0.8</v>
      </c>
      <c r="J203" s="10">
        <f t="shared" si="21"/>
        <v>4.333333333333333</v>
      </c>
    </row>
    <row r="204" spans="1:10">
      <c r="A204" s="1">
        <v>46113</v>
      </c>
      <c r="B204" s="3">
        <f>+Calendario!$E$10</f>
        <v>189</v>
      </c>
      <c r="C204" t="str">
        <f t="shared" ref="C204:G213" si="23">+C142</f>
        <v>Ass. Veicolo</v>
      </c>
      <c r="D204">
        <f t="shared" si="23"/>
        <v>559</v>
      </c>
      <c r="E204" t="str">
        <f t="shared" si="23"/>
        <v>Macchina Riempimento ABS</v>
      </c>
      <c r="F204" t="str">
        <f t="shared" si="23"/>
        <v>Macchina Riempimento ABS</v>
      </c>
      <c r="G204" s="64">
        <f t="shared" si="23"/>
        <v>5</v>
      </c>
      <c r="H204" s="11" t="s">
        <v>162</v>
      </c>
      <c r="I204" s="12">
        <f t="shared" ref="I204:J223" si="24">+I142</f>
        <v>0.8</v>
      </c>
      <c r="J204" s="10">
        <f t="shared" si="24"/>
        <v>4.3833333333333337</v>
      </c>
    </row>
    <row r="205" spans="1:10">
      <c r="A205" s="1">
        <v>46113</v>
      </c>
      <c r="B205" s="3">
        <f>+Calendario!$E$10</f>
        <v>189</v>
      </c>
      <c r="C205" t="str">
        <f t="shared" si="23"/>
        <v>Ass. Veicolo</v>
      </c>
      <c r="D205">
        <f t="shared" si="23"/>
        <v>559</v>
      </c>
      <c r="E205" t="str">
        <f t="shared" si="23"/>
        <v>Macchina Riempimento ABS</v>
      </c>
      <c r="F205" t="str">
        <f t="shared" si="23"/>
        <v>Macchina Riempimento ABS</v>
      </c>
      <c r="G205" s="64">
        <f t="shared" si="23"/>
        <v>5</v>
      </c>
      <c r="H205" s="11" t="s">
        <v>163</v>
      </c>
      <c r="I205" s="12">
        <f t="shared" si="24"/>
        <v>0.8</v>
      </c>
      <c r="J205" s="10">
        <f t="shared" si="24"/>
        <v>4.3833333333333337</v>
      </c>
    </row>
    <row r="206" spans="1:10">
      <c r="A206" s="1">
        <v>46113</v>
      </c>
      <c r="B206" s="3">
        <f>+Calendario!$E$10</f>
        <v>189</v>
      </c>
      <c r="C206" t="str">
        <f t="shared" si="23"/>
        <v>Ass. Veicolo</v>
      </c>
      <c r="D206">
        <f t="shared" si="23"/>
        <v>559</v>
      </c>
      <c r="E206" t="str">
        <f t="shared" si="23"/>
        <v>Macchina Riempimento ABS</v>
      </c>
      <c r="F206" t="str">
        <f t="shared" si="23"/>
        <v>Macchina Riempimento ABS</v>
      </c>
      <c r="G206" s="64">
        <f t="shared" si="23"/>
        <v>5</v>
      </c>
      <c r="H206" s="11" t="str">
        <f>+H144</f>
        <v>MON 896</v>
      </c>
      <c r="I206" s="12">
        <f t="shared" si="24"/>
        <v>0.8</v>
      </c>
      <c r="J206" s="10">
        <f t="shared" si="24"/>
        <v>3.6666666666666665</v>
      </c>
    </row>
    <row r="207" spans="1:10">
      <c r="A207" s="1">
        <v>46113</v>
      </c>
      <c r="B207" s="3">
        <f>+Calendario!$E$10</f>
        <v>189</v>
      </c>
      <c r="C207" t="str">
        <f t="shared" si="23"/>
        <v>Ass. Veicolo</v>
      </c>
      <c r="D207">
        <f t="shared" si="23"/>
        <v>559</v>
      </c>
      <c r="E207" t="str">
        <f t="shared" si="23"/>
        <v>Macchina Riempimento ABS</v>
      </c>
      <c r="F207" t="str">
        <f t="shared" si="23"/>
        <v>Macchina Riempimento ABS</v>
      </c>
      <c r="G207" s="64">
        <f t="shared" si="23"/>
        <v>5</v>
      </c>
      <c r="H207" s="11" t="str">
        <f>+H145</f>
        <v>MTS 896</v>
      </c>
      <c r="I207" s="12">
        <f t="shared" si="24"/>
        <v>0.8</v>
      </c>
      <c r="J207" s="10">
        <f t="shared" si="24"/>
        <v>4.166666666666667</v>
      </c>
    </row>
    <row r="208" spans="1:10">
      <c r="A208" s="1">
        <v>46113</v>
      </c>
      <c r="B208" s="3">
        <f>+Calendario!$E$10</f>
        <v>189</v>
      </c>
      <c r="C208" t="str">
        <f t="shared" si="23"/>
        <v>Ass. Veicolo</v>
      </c>
      <c r="D208">
        <f t="shared" si="23"/>
        <v>559</v>
      </c>
      <c r="E208" t="str">
        <f t="shared" si="23"/>
        <v>Macchina Riempimento ABS</v>
      </c>
      <c r="F208" t="str">
        <f t="shared" si="23"/>
        <v>Macchina Riempimento ABS</v>
      </c>
      <c r="G208" s="64">
        <f t="shared" si="23"/>
        <v>5</v>
      </c>
      <c r="H208" s="11" t="str">
        <f>+H146</f>
        <v>MTS V4</v>
      </c>
      <c r="I208" s="12">
        <f t="shared" si="24"/>
        <v>0.8</v>
      </c>
      <c r="J208" s="10">
        <f t="shared" si="24"/>
        <v>4.3</v>
      </c>
    </row>
    <row r="209" spans="1:10">
      <c r="A209" s="1">
        <v>46113</v>
      </c>
      <c r="B209" s="3">
        <f>+Calendario!$E$10</f>
        <v>189</v>
      </c>
      <c r="C209" t="str">
        <f t="shared" si="23"/>
        <v>Ass. Veicolo</v>
      </c>
      <c r="D209">
        <f t="shared" si="23"/>
        <v>559</v>
      </c>
      <c r="E209" t="str">
        <f t="shared" si="23"/>
        <v>Macchina Riempimento ABS</v>
      </c>
      <c r="F209" t="str">
        <f t="shared" si="23"/>
        <v>Macchina Riempimento ABS</v>
      </c>
      <c r="G209" s="64">
        <f t="shared" si="23"/>
        <v>5</v>
      </c>
      <c r="H209" s="11" t="str">
        <f>+H147</f>
        <v>HYM 896</v>
      </c>
      <c r="I209" s="12">
        <f t="shared" si="24"/>
        <v>0.8</v>
      </c>
      <c r="J209" s="10">
        <f t="shared" si="24"/>
        <v>3.8333333333333335</v>
      </c>
    </row>
    <row r="210" spans="1:10">
      <c r="A210" s="1">
        <v>46113</v>
      </c>
      <c r="B210" s="3">
        <f>+Calendario!$E$10</f>
        <v>189</v>
      </c>
      <c r="C210" t="str">
        <f t="shared" si="23"/>
        <v>Ass. Veicolo</v>
      </c>
      <c r="D210">
        <f t="shared" si="23"/>
        <v>559</v>
      </c>
      <c r="E210" t="str">
        <f t="shared" si="23"/>
        <v>Macchina Riempimento ABS</v>
      </c>
      <c r="F210" t="str">
        <f t="shared" si="23"/>
        <v>Macchina Riempimento ABS</v>
      </c>
      <c r="G210" s="64">
        <f t="shared" si="23"/>
        <v>5</v>
      </c>
      <c r="H210" s="11" t="str">
        <f>+H148</f>
        <v>HYM 698</v>
      </c>
      <c r="I210" s="12">
        <f t="shared" si="24"/>
        <v>0.8</v>
      </c>
      <c r="J210" s="10">
        <f t="shared" si="24"/>
        <v>3.6666666666666665</v>
      </c>
    </row>
    <row r="211" spans="1:10">
      <c r="A211" s="1">
        <v>46113</v>
      </c>
      <c r="B211" s="3">
        <f>+Calendario!$E$10</f>
        <v>189</v>
      </c>
      <c r="C211" t="str">
        <f t="shared" si="23"/>
        <v>Ass. Veicolo</v>
      </c>
      <c r="D211">
        <f t="shared" si="23"/>
        <v>559</v>
      </c>
      <c r="E211" t="str">
        <f t="shared" si="23"/>
        <v>Macchina Riempimento ABS</v>
      </c>
      <c r="F211" t="str">
        <f t="shared" si="23"/>
        <v>Macchina Riempimento ABS</v>
      </c>
      <c r="G211" s="64">
        <f t="shared" si="23"/>
        <v>5</v>
      </c>
      <c r="H211" s="11" t="s">
        <v>169</v>
      </c>
      <c r="I211" s="12">
        <f t="shared" si="24"/>
        <v>0.8</v>
      </c>
      <c r="J211" s="10">
        <f t="shared" si="24"/>
        <v>3.6666666666666665</v>
      </c>
    </row>
    <row r="212" spans="1:10">
      <c r="A212" s="1">
        <v>46113</v>
      </c>
      <c r="B212" s="3">
        <f>+Calendario!$E$10</f>
        <v>189</v>
      </c>
      <c r="C212" t="str">
        <f t="shared" si="23"/>
        <v>Ass. Veicolo</v>
      </c>
      <c r="D212">
        <f t="shared" si="23"/>
        <v>559</v>
      </c>
      <c r="E212" t="str">
        <f t="shared" si="23"/>
        <v>Macchina Riempimento ABS</v>
      </c>
      <c r="F212" t="str">
        <f t="shared" si="23"/>
        <v>Macchina Riempimento ABS</v>
      </c>
      <c r="G212" s="64">
        <f t="shared" si="23"/>
        <v>5</v>
      </c>
      <c r="H212" s="11" t="str">
        <f>+H150</f>
        <v>XDVL V4</v>
      </c>
      <c r="I212" s="12">
        <f t="shared" si="24"/>
        <v>0.8</v>
      </c>
      <c r="J212" s="10">
        <f t="shared" si="24"/>
        <v>3.6666666666666665</v>
      </c>
    </row>
    <row r="213" spans="1:10">
      <c r="A213" s="1">
        <v>46113</v>
      </c>
      <c r="B213" s="3">
        <f>+Calendario!$E$10</f>
        <v>189</v>
      </c>
      <c r="C213" t="str">
        <f t="shared" si="23"/>
        <v>Ass. Veicolo</v>
      </c>
      <c r="D213">
        <f t="shared" si="23"/>
        <v>559</v>
      </c>
      <c r="E213" t="str">
        <f t="shared" si="23"/>
        <v>Macchina Riempimento ABS</v>
      </c>
      <c r="F213" t="str">
        <f t="shared" si="23"/>
        <v>Macchina Riempimento ABS</v>
      </c>
      <c r="G213" s="64">
        <f t="shared" si="23"/>
        <v>5</v>
      </c>
      <c r="H213" s="11" t="s">
        <v>170</v>
      </c>
      <c r="I213" s="12">
        <f t="shared" si="24"/>
        <v>0.8</v>
      </c>
      <c r="J213" s="10">
        <f t="shared" si="24"/>
        <v>3.8333333333333335</v>
      </c>
    </row>
    <row r="214" spans="1:10">
      <c r="A214" s="1">
        <v>46113</v>
      </c>
      <c r="B214" s="3">
        <f>+Calendario!$E$10</f>
        <v>189</v>
      </c>
      <c r="C214" t="str">
        <f t="shared" ref="C214:G223" si="25">+C152</f>
        <v>Ass. Veicolo</v>
      </c>
      <c r="D214">
        <f t="shared" si="25"/>
        <v>559</v>
      </c>
      <c r="E214" t="str">
        <f t="shared" si="25"/>
        <v>Macchina Riempimento ABS</v>
      </c>
      <c r="F214" t="str">
        <f t="shared" si="25"/>
        <v>Macchina Riempimento ABS</v>
      </c>
      <c r="G214" s="64">
        <f t="shared" si="25"/>
        <v>5</v>
      </c>
      <c r="H214" s="11" t="str">
        <f>+H152</f>
        <v>DSX 896</v>
      </c>
      <c r="I214" s="12">
        <f t="shared" si="24"/>
        <v>0.8</v>
      </c>
      <c r="J214" s="10">
        <f t="shared" si="24"/>
        <v>4.166666666666667</v>
      </c>
    </row>
    <row r="215" spans="1:10">
      <c r="A215" s="1">
        <v>46113</v>
      </c>
      <c r="B215" s="3">
        <f>+Calendario!$E$10</f>
        <v>189</v>
      </c>
      <c r="C215" t="str">
        <f t="shared" si="25"/>
        <v>Ass. Veicolo</v>
      </c>
      <c r="D215">
        <f t="shared" si="25"/>
        <v>571</v>
      </c>
      <c r="E215" t="str">
        <f t="shared" si="25"/>
        <v>Banco Riparazione</v>
      </c>
      <c r="F215" t="str">
        <f t="shared" si="25"/>
        <v>Banco Riparazione</v>
      </c>
      <c r="G215" s="64">
        <f t="shared" si="25"/>
        <v>15</v>
      </c>
      <c r="I215" s="66">
        <f t="shared" si="24"/>
        <v>1</v>
      </c>
      <c r="J215" s="10">
        <f t="shared" si="24"/>
        <v>15</v>
      </c>
    </row>
    <row r="216" spans="1:10">
      <c r="A216" s="1">
        <v>46113</v>
      </c>
      <c r="B216" s="3">
        <f>+Calendario!$E$10</f>
        <v>189</v>
      </c>
      <c r="C216" t="str">
        <f t="shared" si="25"/>
        <v>Ass. Veicolo</v>
      </c>
      <c r="D216">
        <f t="shared" si="25"/>
        <v>572</v>
      </c>
      <c r="E216" t="str">
        <f t="shared" si="25"/>
        <v>Banco Riparazione</v>
      </c>
      <c r="F216" t="str">
        <f t="shared" si="25"/>
        <v>Banco Riparazione</v>
      </c>
      <c r="G216" s="64">
        <f t="shared" si="25"/>
        <v>27</v>
      </c>
      <c r="I216" s="66">
        <f t="shared" si="24"/>
        <v>1</v>
      </c>
      <c r="J216" s="11">
        <f t="shared" si="24"/>
        <v>16.5</v>
      </c>
    </row>
    <row r="217" spans="1:10">
      <c r="A217" s="1">
        <v>46113</v>
      </c>
      <c r="B217" s="3">
        <f>+Calendario!$E$10</f>
        <v>189</v>
      </c>
      <c r="C217" t="str">
        <f t="shared" si="25"/>
        <v>Ass. Veicolo</v>
      </c>
      <c r="D217">
        <f t="shared" si="25"/>
        <v>573</v>
      </c>
      <c r="E217" t="str">
        <f t="shared" si="25"/>
        <v>Banco Radar</v>
      </c>
      <c r="F217" t="str">
        <f t="shared" si="25"/>
        <v>Banco Radar</v>
      </c>
      <c r="G217" s="64">
        <f t="shared" si="25"/>
        <v>2</v>
      </c>
      <c r="H217" s="11" t="s">
        <v>166</v>
      </c>
      <c r="I217" s="12">
        <f t="shared" si="24"/>
        <v>0.98</v>
      </c>
      <c r="J217" s="11">
        <f t="shared" si="24"/>
        <v>10.14</v>
      </c>
    </row>
    <row r="218" spans="1:10">
      <c r="A218" s="1">
        <v>46113</v>
      </c>
      <c r="B218" s="3">
        <f>+Calendario!$E$10</f>
        <v>189</v>
      </c>
      <c r="C218" t="str">
        <f t="shared" si="25"/>
        <v>Ass. Veicolo</v>
      </c>
      <c r="D218">
        <f t="shared" si="25"/>
        <v>573</v>
      </c>
      <c r="E218" t="str">
        <f t="shared" si="25"/>
        <v>Banco a Rulli</v>
      </c>
      <c r="F218" t="str">
        <f t="shared" si="25"/>
        <v>Banco a Rulli 1</v>
      </c>
      <c r="G218" s="64">
        <f t="shared" si="25"/>
        <v>1</v>
      </c>
      <c r="H218" s="11" t="str">
        <f t="shared" ref="H218:H224" si="26">+H156</f>
        <v>PAN 896</v>
      </c>
      <c r="I218" s="12">
        <f t="shared" si="24"/>
        <v>0.9</v>
      </c>
      <c r="J218" s="11">
        <f t="shared" si="24"/>
        <v>7.53</v>
      </c>
    </row>
    <row r="219" spans="1:10">
      <c r="A219" s="1">
        <v>46113</v>
      </c>
      <c r="B219" s="3">
        <f>+Calendario!$E$10</f>
        <v>189</v>
      </c>
      <c r="C219" t="str">
        <f t="shared" si="25"/>
        <v>Ass. Veicolo</v>
      </c>
      <c r="D219">
        <f t="shared" si="25"/>
        <v>573</v>
      </c>
      <c r="E219" t="str">
        <f t="shared" si="25"/>
        <v>Banco a Rulli</v>
      </c>
      <c r="F219" t="str">
        <f t="shared" si="25"/>
        <v>Banco a Rulli 1</v>
      </c>
      <c r="G219" s="64">
        <f t="shared" si="25"/>
        <v>1</v>
      </c>
      <c r="H219" s="11" t="str">
        <f t="shared" si="26"/>
        <v>MON 896</v>
      </c>
      <c r="I219" s="12">
        <f t="shared" si="24"/>
        <v>0.9</v>
      </c>
      <c r="J219" s="11">
        <f t="shared" si="24"/>
        <v>7.53</v>
      </c>
    </row>
    <row r="220" spans="1:10">
      <c r="A220" s="1">
        <v>46113</v>
      </c>
      <c r="B220" s="3">
        <f>+Calendario!$E$10</f>
        <v>189</v>
      </c>
      <c r="C220" t="str">
        <f t="shared" si="25"/>
        <v>Ass. Veicolo</v>
      </c>
      <c r="D220">
        <f t="shared" si="25"/>
        <v>573</v>
      </c>
      <c r="E220" t="str">
        <f t="shared" si="25"/>
        <v>Banco a Rulli</v>
      </c>
      <c r="F220" t="str">
        <f t="shared" si="25"/>
        <v>Banco a Rulli 2</v>
      </c>
      <c r="G220" s="64">
        <f t="shared" si="25"/>
        <v>1</v>
      </c>
      <c r="H220" s="11" t="str">
        <f t="shared" si="26"/>
        <v>SF 896</v>
      </c>
      <c r="I220" s="12">
        <f t="shared" si="24"/>
        <v>0.9</v>
      </c>
      <c r="J220" s="11">
        <f t="shared" si="24"/>
        <v>7.53</v>
      </c>
    </row>
    <row r="221" spans="1:10">
      <c r="A221" s="1">
        <v>46113</v>
      </c>
      <c r="B221" s="3">
        <f>+Calendario!$E$10</f>
        <v>189</v>
      </c>
      <c r="C221" t="str">
        <f t="shared" si="25"/>
        <v>Ass. Veicolo</v>
      </c>
      <c r="D221">
        <f t="shared" si="25"/>
        <v>573</v>
      </c>
      <c r="E221" t="str">
        <f t="shared" si="25"/>
        <v>Banco a Rulli</v>
      </c>
      <c r="F221" t="str">
        <f t="shared" si="25"/>
        <v>Banco a Rulli 2</v>
      </c>
      <c r="G221" s="64">
        <f t="shared" si="25"/>
        <v>1</v>
      </c>
      <c r="H221" s="11" t="str">
        <f t="shared" si="26"/>
        <v>MTS 896</v>
      </c>
      <c r="I221" s="12">
        <f t="shared" si="24"/>
        <v>0.9</v>
      </c>
      <c r="J221" s="11">
        <f t="shared" si="24"/>
        <v>7.53</v>
      </c>
    </row>
    <row r="222" spans="1:10">
      <c r="A222" s="1">
        <v>46113</v>
      </c>
      <c r="B222" s="3">
        <f>+Calendario!$E$10</f>
        <v>189</v>
      </c>
      <c r="C222" t="str">
        <f t="shared" si="25"/>
        <v>Ass. Veicolo</v>
      </c>
      <c r="D222">
        <f t="shared" si="25"/>
        <v>573</v>
      </c>
      <c r="E222" t="str">
        <f t="shared" si="25"/>
        <v>Banco a Rulli</v>
      </c>
      <c r="F222" t="str">
        <f t="shared" si="25"/>
        <v>Banco a Rulli 2</v>
      </c>
      <c r="G222" s="64">
        <f t="shared" si="25"/>
        <v>1</v>
      </c>
      <c r="H222" s="11" t="str">
        <f t="shared" si="26"/>
        <v>HYM 896</v>
      </c>
      <c r="I222" s="12">
        <f t="shared" si="24"/>
        <v>0.9</v>
      </c>
      <c r="J222" s="11">
        <f t="shared" si="24"/>
        <v>7.53</v>
      </c>
    </row>
    <row r="223" spans="1:10">
      <c r="A223" s="1">
        <v>46113</v>
      </c>
      <c r="B223" s="3">
        <f>+Calendario!$E$10</f>
        <v>189</v>
      </c>
      <c r="C223" t="str">
        <f t="shared" si="25"/>
        <v>Ass. Veicolo</v>
      </c>
      <c r="D223">
        <f t="shared" si="25"/>
        <v>573</v>
      </c>
      <c r="E223" t="str">
        <f t="shared" si="25"/>
        <v>Banco a Rulli</v>
      </c>
      <c r="F223" t="str">
        <f t="shared" si="25"/>
        <v>Banco a Rulli 2</v>
      </c>
      <c r="G223" s="64">
        <f t="shared" si="25"/>
        <v>1</v>
      </c>
      <c r="H223" s="11" t="str">
        <f t="shared" si="26"/>
        <v>DSX 896</v>
      </c>
      <c r="I223" s="12">
        <f t="shared" si="24"/>
        <v>0.9</v>
      </c>
      <c r="J223" s="11">
        <f t="shared" si="24"/>
        <v>7.53</v>
      </c>
    </row>
    <row r="224" spans="1:10">
      <c r="A224" s="1">
        <v>46113</v>
      </c>
      <c r="B224" s="3">
        <f>+Calendario!$E$10</f>
        <v>189</v>
      </c>
      <c r="C224" t="str">
        <f t="shared" ref="C224:G233" si="27">+C162</f>
        <v>Ass. Veicolo</v>
      </c>
      <c r="D224">
        <f t="shared" si="27"/>
        <v>573</v>
      </c>
      <c r="E224" t="str">
        <f t="shared" si="27"/>
        <v>Banco a Rulli</v>
      </c>
      <c r="F224" t="str">
        <f t="shared" si="27"/>
        <v>Banco a Rulli 3</v>
      </c>
      <c r="G224" s="64">
        <f t="shared" si="27"/>
        <v>1</v>
      </c>
      <c r="H224" s="11" t="str">
        <f t="shared" si="26"/>
        <v>HYM 698</v>
      </c>
      <c r="I224" s="12">
        <f t="shared" ref="I224:J243" si="28">+I162</f>
        <v>0.9</v>
      </c>
      <c r="J224" s="11">
        <f t="shared" si="28"/>
        <v>7.58</v>
      </c>
    </row>
    <row r="225" spans="1:10">
      <c r="A225" s="1">
        <v>46113</v>
      </c>
      <c r="B225" s="3">
        <f>+Calendario!$E$10</f>
        <v>189</v>
      </c>
      <c r="C225" t="str">
        <f t="shared" si="27"/>
        <v>Ass. Veicolo</v>
      </c>
      <c r="D225">
        <f t="shared" si="27"/>
        <v>573</v>
      </c>
      <c r="E225" t="str">
        <f t="shared" si="27"/>
        <v>Banco a Rulli</v>
      </c>
      <c r="F225" t="str">
        <f t="shared" si="27"/>
        <v>Banco a Rulli 3</v>
      </c>
      <c r="G225" s="64">
        <f t="shared" si="27"/>
        <v>1</v>
      </c>
      <c r="H225" s="11" t="s">
        <v>170</v>
      </c>
      <c r="I225" s="12">
        <f t="shared" si="28"/>
        <v>0.9</v>
      </c>
      <c r="J225" s="11">
        <f t="shared" si="28"/>
        <v>5.8</v>
      </c>
    </row>
    <row r="226" spans="1:10">
      <c r="A226" s="1">
        <v>46113</v>
      </c>
      <c r="B226" s="3">
        <f>+Calendario!$E$10</f>
        <v>189</v>
      </c>
      <c r="C226" t="str">
        <f t="shared" si="27"/>
        <v>Ass. Veicolo</v>
      </c>
      <c r="D226">
        <f t="shared" si="27"/>
        <v>573</v>
      </c>
      <c r="E226" t="str">
        <f t="shared" si="27"/>
        <v>Banco a Rulli</v>
      </c>
      <c r="F226" t="str">
        <f t="shared" si="27"/>
        <v>Banco a Rulli 3</v>
      </c>
      <c r="G226" s="64">
        <f t="shared" si="27"/>
        <v>1</v>
      </c>
      <c r="H226" s="11" t="s">
        <v>172</v>
      </c>
      <c r="I226" s="12">
        <f t="shared" si="28"/>
        <v>0.9</v>
      </c>
      <c r="J226" s="11">
        <f t="shared" si="28"/>
        <v>7.58</v>
      </c>
    </row>
    <row r="227" spans="1:10">
      <c r="A227" s="1">
        <v>46113</v>
      </c>
      <c r="B227" s="3">
        <f>+Calendario!$E$10</f>
        <v>189</v>
      </c>
      <c r="C227" t="str">
        <f t="shared" si="27"/>
        <v>Ass. Veicolo</v>
      </c>
      <c r="D227">
        <f t="shared" si="27"/>
        <v>573</v>
      </c>
      <c r="E227" t="str">
        <f t="shared" si="27"/>
        <v>Banco a Rulli</v>
      </c>
      <c r="F227" t="str">
        <f t="shared" si="27"/>
        <v>Banco a Rulli 4</v>
      </c>
      <c r="G227" s="64">
        <f t="shared" si="27"/>
        <v>1</v>
      </c>
      <c r="H227" s="11" t="s">
        <v>162</v>
      </c>
      <c r="I227" s="12">
        <f t="shared" si="28"/>
        <v>0.9</v>
      </c>
      <c r="J227" s="11">
        <f t="shared" si="28"/>
        <v>7.87</v>
      </c>
    </row>
    <row r="228" spans="1:10">
      <c r="A228" s="1">
        <v>46113</v>
      </c>
      <c r="B228" s="3">
        <f>+Calendario!$E$10</f>
        <v>189</v>
      </c>
      <c r="C228" t="str">
        <f t="shared" si="27"/>
        <v>Ass. Veicolo</v>
      </c>
      <c r="D228">
        <f t="shared" si="27"/>
        <v>573</v>
      </c>
      <c r="E228" t="str">
        <f t="shared" si="27"/>
        <v>Banco a Rulli</v>
      </c>
      <c r="F228" t="str">
        <f t="shared" si="27"/>
        <v>Banco a Rulli 4</v>
      </c>
      <c r="G228" s="64">
        <f t="shared" si="27"/>
        <v>1</v>
      </c>
      <c r="H228" s="11" t="s">
        <v>163</v>
      </c>
      <c r="I228" s="12">
        <f t="shared" si="28"/>
        <v>0.9</v>
      </c>
      <c r="J228" s="11">
        <f t="shared" si="28"/>
        <v>7.87</v>
      </c>
    </row>
    <row r="229" spans="1:10">
      <c r="A229" s="1">
        <v>46113</v>
      </c>
      <c r="B229" s="3">
        <f>+Calendario!$E$10</f>
        <v>189</v>
      </c>
      <c r="C229" t="str">
        <f t="shared" si="27"/>
        <v>Ass. Veicolo</v>
      </c>
      <c r="D229">
        <f t="shared" si="27"/>
        <v>573</v>
      </c>
      <c r="E229" t="str">
        <f t="shared" si="27"/>
        <v>Banco a Rulli</v>
      </c>
      <c r="F229" t="str">
        <f t="shared" si="27"/>
        <v>Banco a Rulli 5</v>
      </c>
      <c r="G229" s="64">
        <f t="shared" si="27"/>
        <v>1</v>
      </c>
      <c r="H229" s="11" t="s">
        <v>169</v>
      </c>
      <c r="I229" s="12">
        <f t="shared" si="28"/>
        <v>0.9</v>
      </c>
      <c r="J229" s="11">
        <f t="shared" si="28"/>
        <v>8.56</v>
      </c>
    </row>
    <row r="230" spans="1:10">
      <c r="A230" s="1">
        <v>46113</v>
      </c>
      <c r="B230" s="3">
        <f>+Calendario!$E$10</f>
        <v>189</v>
      </c>
      <c r="C230" t="str">
        <f t="shared" si="27"/>
        <v>Ass. Veicolo</v>
      </c>
      <c r="D230">
        <f t="shared" si="27"/>
        <v>573</v>
      </c>
      <c r="E230" t="str">
        <f t="shared" si="27"/>
        <v>Banco a Rulli</v>
      </c>
      <c r="F230" t="str">
        <f t="shared" si="27"/>
        <v>Banco a Rulli 5</v>
      </c>
      <c r="G230" s="64">
        <f t="shared" si="27"/>
        <v>1</v>
      </c>
      <c r="H230" s="11" t="str">
        <f>+H168</f>
        <v>XDVL V4</v>
      </c>
      <c r="I230" s="12">
        <f t="shared" si="28"/>
        <v>0.9</v>
      </c>
      <c r="J230" s="11">
        <f t="shared" si="28"/>
        <v>8.56</v>
      </c>
    </row>
    <row r="231" spans="1:10">
      <c r="A231" s="1">
        <v>46113</v>
      </c>
      <c r="B231" s="3">
        <f>+Calendario!$E$10</f>
        <v>189</v>
      </c>
      <c r="C231" t="str">
        <f t="shared" si="27"/>
        <v>Ass. Veicolo</v>
      </c>
      <c r="D231">
        <f t="shared" si="27"/>
        <v>573</v>
      </c>
      <c r="E231" t="str">
        <f t="shared" si="27"/>
        <v>Banco a Rulli</v>
      </c>
      <c r="F231" t="str">
        <f t="shared" si="27"/>
        <v>Banco a Rulli 6</v>
      </c>
      <c r="G231" s="64">
        <f t="shared" si="27"/>
        <v>1</v>
      </c>
      <c r="H231" s="11" t="s">
        <v>166</v>
      </c>
      <c r="I231" s="12">
        <f t="shared" si="28"/>
        <v>0.9</v>
      </c>
      <c r="J231" s="11">
        <f t="shared" si="28"/>
        <v>8.74</v>
      </c>
    </row>
    <row r="232" spans="1:10">
      <c r="A232" s="1">
        <v>46113</v>
      </c>
      <c r="B232" s="3">
        <f>+Calendario!$E$10</f>
        <v>189</v>
      </c>
      <c r="C232" t="str">
        <f t="shared" si="27"/>
        <v>Ass. Veicolo</v>
      </c>
      <c r="D232">
        <f t="shared" si="27"/>
        <v>581</v>
      </c>
      <c r="E232" t="str">
        <f t="shared" si="27"/>
        <v>Linea Veicolo</v>
      </c>
      <c r="F232" t="str">
        <f t="shared" si="27"/>
        <v>Linea 3</v>
      </c>
      <c r="G232" s="64">
        <f t="shared" si="27"/>
        <v>1</v>
      </c>
      <c r="I232" s="12">
        <f t="shared" si="28"/>
        <v>0.98</v>
      </c>
      <c r="J232" s="10">
        <f t="shared" si="28"/>
        <v>4.5714285714285712</v>
      </c>
    </row>
    <row r="233" spans="1:10">
      <c r="A233" s="1">
        <v>46113</v>
      </c>
      <c r="B233" s="3">
        <f>+Calendario!$E$10</f>
        <v>189</v>
      </c>
      <c r="C233" t="str">
        <f t="shared" si="27"/>
        <v>Ass. Veicolo</v>
      </c>
      <c r="D233">
        <f t="shared" si="27"/>
        <v>586</v>
      </c>
      <c r="E233" t="str">
        <f t="shared" si="27"/>
        <v>Linea Veicolo</v>
      </c>
      <c r="F233" t="str">
        <f t="shared" si="27"/>
        <v>Linea 4</v>
      </c>
      <c r="G233" s="64">
        <f t="shared" si="27"/>
        <v>1</v>
      </c>
      <c r="I233" s="12">
        <f t="shared" si="28"/>
        <v>0.98</v>
      </c>
      <c r="J233" s="10">
        <f t="shared" si="28"/>
        <v>6</v>
      </c>
    </row>
    <row r="234" spans="1:10">
      <c r="A234" s="1">
        <v>46113</v>
      </c>
      <c r="B234" s="3">
        <f>+Calendario!$E$10</f>
        <v>189</v>
      </c>
      <c r="C234" t="str">
        <f t="shared" ref="C234:G243" si="29">+C172</f>
        <v>Ass. Veicolo</v>
      </c>
      <c r="D234">
        <f t="shared" si="29"/>
        <v>591</v>
      </c>
      <c r="E234" t="str">
        <f t="shared" si="29"/>
        <v>Linea Veicolo</v>
      </c>
      <c r="F234" t="str">
        <f t="shared" si="29"/>
        <v>Linea 1</v>
      </c>
      <c r="G234" s="64">
        <f t="shared" si="29"/>
        <v>1</v>
      </c>
      <c r="I234" s="12">
        <f t="shared" si="28"/>
        <v>0.98</v>
      </c>
      <c r="J234" s="10">
        <f t="shared" si="28"/>
        <v>3.2</v>
      </c>
    </row>
    <row r="235" spans="1:10">
      <c r="A235" s="1">
        <v>46113</v>
      </c>
      <c r="B235" s="3">
        <f>+Calendario!$E$10</f>
        <v>189</v>
      </c>
      <c r="C235" t="str">
        <f t="shared" si="29"/>
        <v>Ass. Veicolo</v>
      </c>
      <c r="D235">
        <f t="shared" si="29"/>
        <v>592</v>
      </c>
      <c r="E235" t="str">
        <f t="shared" si="29"/>
        <v>Linea Veicolo</v>
      </c>
      <c r="F235" t="str">
        <f t="shared" si="29"/>
        <v>Linea 2</v>
      </c>
      <c r="G235" s="64">
        <f t="shared" si="29"/>
        <v>1</v>
      </c>
      <c r="I235" s="12">
        <f t="shared" si="28"/>
        <v>0.98</v>
      </c>
      <c r="J235" s="10">
        <f t="shared" si="28"/>
        <v>4.8</v>
      </c>
    </row>
    <row r="236" spans="1:10">
      <c r="A236" s="1">
        <v>46113</v>
      </c>
      <c r="B236" s="3">
        <f>+Calendario!$E$10</f>
        <v>189</v>
      </c>
      <c r="C236" t="str">
        <f t="shared" si="29"/>
        <v>Ass.Motore</v>
      </c>
      <c r="D236">
        <f t="shared" si="29"/>
        <v>585</v>
      </c>
      <c r="E236" t="str">
        <f t="shared" si="29"/>
        <v>Linea Motore</v>
      </c>
      <c r="F236" t="str">
        <f t="shared" si="29"/>
        <v>Linea 2</v>
      </c>
      <c r="G236" s="64">
        <f t="shared" si="29"/>
        <v>1</v>
      </c>
      <c r="I236" s="12">
        <f t="shared" si="28"/>
        <v>0.98</v>
      </c>
      <c r="J236" s="10">
        <f t="shared" si="28"/>
        <v>4.76</v>
      </c>
    </row>
    <row r="237" spans="1:10">
      <c r="A237" s="1">
        <v>46113</v>
      </c>
      <c r="B237" s="3">
        <f>+Calendario!$E$10</f>
        <v>189</v>
      </c>
      <c r="C237" t="str">
        <f t="shared" si="29"/>
        <v>Ass.Motore</v>
      </c>
      <c r="D237">
        <f t="shared" si="29"/>
        <v>590</v>
      </c>
      <c r="E237" t="str">
        <f t="shared" si="29"/>
        <v>Linea Motore</v>
      </c>
      <c r="F237" t="str">
        <f t="shared" si="29"/>
        <v>Linea 3</v>
      </c>
      <c r="G237" s="64">
        <f t="shared" si="29"/>
        <v>1</v>
      </c>
      <c r="I237" s="12">
        <f t="shared" si="28"/>
        <v>0.98</v>
      </c>
      <c r="J237" s="11">
        <f t="shared" si="28"/>
        <v>5.45</v>
      </c>
    </row>
    <row r="238" spans="1:10">
      <c r="A238" s="1">
        <v>46113</v>
      </c>
      <c r="B238" s="3">
        <f>+Calendario!$E$10</f>
        <v>189</v>
      </c>
      <c r="C238" t="str">
        <f t="shared" si="29"/>
        <v>Ass.Motore</v>
      </c>
      <c r="D238">
        <f t="shared" si="29"/>
        <v>595</v>
      </c>
      <c r="E238" t="str">
        <f t="shared" si="29"/>
        <v>Linea Motore</v>
      </c>
      <c r="F238" t="str">
        <f t="shared" si="29"/>
        <v>Linea 1</v>
      </c>
      <c r="G238" s="64">
        <f t="shared" si="29"/>
        <v>1</v>
      </c>
      <c r="I238" s="12">
        <f t="shared" si="28"/>
        <v>0.98</v>
      </c>
      <c r="J238" s="11">
        <f t="shared" si="28"/>
        <v>4.54</v>
      </c>
    </row>
    <row r="239" spans="1:10">
      <c r="A239" s="1">
        <v>46113</v>
      </c>
      <c r="B239" s="3">
        <f>+Calendario!$E$10</f>
        <v>189</v>
      </c>
      <c r="C239" t="str">
        <f t="shared" si="29"/>
        <v>Qualità</v>
      </c>
      <c r="D239">
        <f t="shared" si="29"/>
        <v>560</v>
      </c>
      <c r="E239" t="str">
        <f t="shared" si="29"/>
        <v>Banco Vestizione</v>
      </c>
      <c r="F239" t="str">
        <f t="shared" si="29"/>
        <v>Banco Vestizione</v>
      </c>
      <c r="G239" s="64">
        <f t="shared" si="29"/>
        <v>21</v>
      </c>
      <c r="H239" s="11" t="str">
        <f>+H177</f>
        <v>PAN 896</v>
      </c>
      <c r="I239" s="12">
        <f t="shared" si="28"/>
        <v>0.98</v>
      </c>
      <c r="J239" s="10">
        <f t="shared" si="28"/>
        <v>62.04</v>
      </c>
    </row>
    <row r="240" spans="1:10">
      <c r="A240" s="1">
        <v>46113</v>
      </c>
      <c r="B240" s="3">
        <f>+Calendario!$E$10</f>
        <v>189</v>
      </c>
      <c r="C240" t="str">
        <f t="shared" si="29"/>
        <v>Qualità</v>
      </c>
      <c r="D240">
        <f t="shared" si="29"/>
        <v>560</v>
      </c>
      <c r="E240" t="str">
        <f t="shared" si="29"/>
        <v>Banco Vestizione</v>
      </c>
      <c r="F240" t="str">
        <f t="shared" si="29"/>
        <v>Banco Vestizione</v>
      </c>
      <c r="G240" s="64">
        <f t="shared" si="29"/>
        <v>21</v>
      </c>
      <c r="H240" s="11" t="str">
        <f>+H178</f>
        <v>SF 896</v>
      </c>
      <c r="I240" s="12">
        <f t="shared" si="28"/>
        <v>0.98</v>
      </c>
      <c r="J240" s="10">
        <f t="shared" si="28"/>
        <v>43.81</v>
      </c>
    </row>
    <row r="241" spans="1:10">
      <c r="A241" s="1">
        <v>46113</v>
      </c>
      <c r="B241" s="3">
        <f>+Calendario!$E$10</f>
        <v>189</v>
      </c>
      <c r="C241" t="str">
        <f t="shared" si="29"/>
        <v>Qualità</v>
      </c>
      <c r="D241">
        <f t="shared" si="29"/>
        <v>560</v>
      </c>
      <c r="E241" t="str">
        <f t="shared" si="29"/>
        <v>Banco Vestizione</v>
      </c>
      <c r="F241" t="str">
        <f t="shared" si="29"/>
        <v>Banco Vestizione</v>
      </c>
      <c r="G241" s="64">
        <f t="shared" si="29"/>
        <v>21</v>
      </c>
      <c r="H241" s="11" t="s">
        <v>162</v>
      </c>
      <c r="I241" s="12">
        <f t="shared" si="28"/>
        <v>0.98</v>
      </c>
      <c r="J241" s="10">
        <f t="shared" si="28"/>
        <v>59.22</v>
      </c>
    </row>
    <row r="242" spans="1:10">
      <c r="A242" s="1">
        <v>46113</v>
      </c>
      <c r="B242" s="3">
        <f>+Calendario!$E$10</f>
        <v>189</v>
      </c>
      <c r="C242" t="str">
        <f t="shared" si="29"/>
        <v>Qualità</v>
      </c>
      <c r="D242">
        <f t="shared" si="29"/>
        <v>560</v>
      </c>
      <c r="E242" t="str">
        <f t="shared" si="29"/>
        <v>Banco Vestizione</v>
      </c>
      <c r="F242" t="str">
        <f t="shared" si="29"/>
        <v>Banco Vestizione</v>
      </c>
      <c r="G242" s="64">
        <f t="shared" si="29"/>
        <v>21</v>
      </c>
      <c r="H242" s="11" t="s">
        <v>163</v>
      </c>
      <c r="I242" s="12">
        <f t="shared" si="28"/>
        <v>0.98</v>
      </c>
      <c r="J242" s="10">
        <f t="shared" si="28"/>
        <v>49.22</v>
      </c>
    </row>
    <row r="243" spans="1:10">
      <c r="A243" s="1">
        <v>46113</v>
      </c>
      <c r="B243" s="3">
        <f>+Calendario!$E$10</f>
        <v>189</v>
      </c>
      <c r="C243" t="str">
        <f t="shared" si="29"/>
        <v>Qualità</v>
      </c>
      <c r="D243">
        <f t="shared" si="29"/>
        <v>560</v>
      </c>
      <c r="E243" t="str">
        <f t="shared" si="29"/>
        <v>Banco Vestizione</v>
      </c>
      <c r="F243" t="str">
        <f t="shared" si="29"/>
        <v>Banco Vestizione</v>
      </c>
      <c r="G243" s="64">
        <f t="shared" si="29"/>
        <v>21</v>
      </c>
      <c r="H243" s="11" t="str">
        <f>+H181</f>
        <v>MON 896</v>
      </c>
      <c r="I243" s="12">
        <f t="shared" si="28"/>
        <v>0.98</v>
      </c>
      <c r="J243" s="10">
        <f t="shared" si="28"/>
        <v>45</v>
      </c>
    </row>
    <row r="244" spans="1:10">
      <c r="A244" s="1">
        <v>46113</v>
      </c>
      <c r="B244" s="3">
        <f>+Calendario!$E$10</f>
        <v>189</v>
      </c>
      <c r="C244" t="str">
        <f t="shared" ref="C244:G253" si="30">+C182</f>
        <v>Qualità</v>
      </c>
      <c r="D244">
        <f t="shared" si="30"/>
        <v>560</v>
      </c>
      <c r="E244" t="str">
        <f t="shared" si="30"/>
        <v>Banco Vestizione</v>
      </c>
      <c r="F244" t="str">
        <f t="shared" si="30"/>
        <v>Banco Vestizione</v>
      </c>
      <c r="G244" s="64">
        <f t="shared" si="30"/>
        <v>21</v>
      </c>
      <c r="H244" s="11" t="str">
        <f>+H182</f>
        <v>MTS 896</v>
      </c>
      <c r="I244" s="12">
        <f t="shared" ref="I244:J263" si="31">+I182</f>
        <v>0.98</v>
      </c>
      <c r="J244" s="10">
        <f t="shared" si="31"/>
        <v>80.209999999999994</v>
      </c>
    </row>
    <row r="245" spans="1:10">
      <c r="A245" s="1">
        <v>46113</v>
      </c>
      <c r="B245" s="3">
        <f>+Calendario!$E$10</f>
        <v>189</v>
      </c>
      <c r="C245" t="str">
        <f t="shared" si="30"/>
        <v>Qualità</v>
      </c>
      <c r="D245">
        <f t="shared" si="30"/>
        <v>560</v>
      </c>
      <c r="E245" t="str">
        <f t="shared" si="30"/>
        <v>Banco Vestizione</v>
      </c>
      <c r="F245" t="str">
        <f t="shared" si="30"/>
        <v>Banco Vestizione</v>
      </c>
      <c r="G245" s="64">
        <f t="shared" si="30"/>
        <v>21</v>
      </c>
      <c r="H245" s="11" t="s">
        <v>166</v>
      </c>
      <c r="I245" s="12">
        <f t="shared" si="31"/>
        <v>0.98</v>
      </c>
      <c r="J245" s="10">
        <f t="shared" si="31"/>
        <v>94.78</v>
      </c>
    </row>
    <row r="246" spans="1:10">
      <c r="A246" s="1">
        <v>46113</v>
      </c>
      <c r="B246" s="3">
        <f>+Calendario!$E$10</f>
        <v>189</v>
      </c>
      <c r="C246" t="str">
        <f t="shared" si="30"/>
        <v>Qualità</v>
      </c>
      <c r="D246">
        <f t="shared" si="30"/>
        <v>560</v>
      </c>
      <c r="E246" t="str">
        <f t="shared" si="30"/>
        <v>Banco Vestizione</v>
      </c>
      <c r="F246" t="str">
        <f t="shared" si="30"/>
        <v>Banco Vestizione</v>
      </c>
      <c r="G246" s="64">
        <f t="shared" si="30"/>
        <v>21</v>
      </c>
      <c r="H246" s="11" t="str">
        <f>+H184</f>
        <v>HYM 896</v>
      </c>
      <c r="I246" s="12">
        <f t="shared" si="31"/>
        <v>0.98</v>
      </c>
      <c r="J246" s="10">
        <f t="shared" si="31"/>
        <v>55</v>
      </c>
    </row>
    <row r="247" spans="1:10">
      <c r="A247" s="1">
        <v>46113</v>
      </c>
      <c r="B247" s="3">
        <f>+Calendario!$E$10</f>
        <v>189</v>
      </c>
      <c r="C247" t="str">
        <f t="shared" si="30"/>
        <v>Qualità</v>
      </c>
      <c r="D247">
        <f t="shared" si="30"/>
        <v>560</v>
      </c>
      <c r="E247" t="str">
        <f t="shared" si="30"/>
        <v>Banco Vestizione</v>
      </c>
      <c r="F247" t="str">
        <f t="shared" si="30"/>
        <v>Banco Vestizione</v>
      </c>
      <c r="G247" s="64">
        <f t="shared" si="30"/>
        <v>21</v>
      </c>
      <c r="H247" s="11" t="s">
        <v>169</v>
      </c>
      <c r="I247" s="12">
        <f t="shared" si="31"/>
        <v>0.98</v>
      </c>
      <c r="J247" s="10">
        <f t="shared" si="31"/>
        <v>68.66</v>
      </c>
    </row>
    <row r="248" spans="1:10">
      <c r="A248" s="1">
        <v>46113</v>
      </c>
      <c r="B248" s="3">
        <f>+Calendario!$E$10</f>
        <v>189</v>
      </c>
      <c r="C248" t="str">
        <f t="shared" si="30"/>
        <v>Qualità</v>
      </c>
      <c r="D248">
        <f t="shared" si="30"/>
        <v>560</v>
      </c>
      <c r="E248" t="str">
        <f t="shared" si="30"/>
        <v>Banco Vestizione</v>
      </c>
      <c r="F248" t="str">
        <f t="shared" si="30"/>
        <v>Banco Vestizione</v>
      </c>
      <c r="G248" s="64">
        <f t="shared" si="30"/>
        <v>21</v>
      </c>
      <c r="H248" s="11" t="str">
        <f>+H186</f>
        <v>XDVL V4</v>
      </c>
      <c r="I248" s="12">
        <f t="shared" si="31"/>
        <v>0.98</v>
      </c>
      <c r="J248" s="10">
        <f t="shared" si="31"/>
        <v>78.66</v>
      </c>
    </row>
    <row r="249" spans="1:10" s="58" customFormat="1">
      <c r="A249" s="56">
        <v>46113</v>
      </c>
      <c r="B249" s="57">
        <f>+Calendario!$E$10</f>
        <v>189</v>
      </c>
      <c r="C249" s="58" t="str">
        <f t="shared" si="30"/>
        <v>Qualità</v>
      </c>
      <c r="D249" s="58">
        <f t="shared" si="30"/>
        <v>560</v>
      </c>
      <c r="E249" s="58" t="str">
        <f t="shared" si="30"/>
        <v>Banco Vestizione</v>
      </c>
      <c r="F249" s="58" t="str">
        <f t="shared" si="30"/>
        <v>Banco Vestizione</v>
      </c>
      <c r="G249" s="65">
        <f t="shared" si="30"/>
        <v>21</v>
      </c>
      <c r="H249" s="59" t="str">
        <f>+H187</f>
        <v>DSX 896</v>
      </c>
      <c r="I249" s="60">
        <f t="shared" si="31"/>
        <v>0.98</v>
      </c>
      <c r="J249" s="61">
        <f t="shared" si="31"/>
        <v>78.400000000000006</v>
      </c>
    </row>
    <row r="250" spans="1:10">
      <c r="A250" s="1">
        <v>46143</v>
      </c>
      <c r="B250" s="3">
        <f>+Calendario!$F$10</f>
        <v>180</v>
      </c>
      <c r="C250" t="str">
        <f t="shared" si="30"/>
        <v>Ass. Veicolo</v>
      </c>
      <c r="D250">
        <f t="shared" si="30"/>
        <v>559</v>
      </c>
      <c r="E250" t="str">
        <f t="shared" si="30"/>
        <v>Macchina Riempimento Frizione</v>
      </c>
      <c r="F250" t="str">
        <f t="shared" si="30"/>
        <v>Macchina Riempimento Frizione</v>
      </c>
      <c r="G250" s="64">
        <f t="shared" si="30"/>
        <v>6</v>
      </c>
      <c r="H250" s="11" t="s">
        <v>172</v>
      </c>
      <c r="I250" s="12">
        <f t="shared" si="31"/>
        <v>0.7</v>
      </c>
      <c r="J250" s="10">
        <f t="shared" si="31"/>
        <v>12.62</v>
      </c>
    </row>
    <row r="251" spans="1:10">
      <c r="A251" s="1">
        <v>46143</v>
      </c>
      <c r="B251" s="3">
        <f>+Calendario!$F$10</f>
        <v>180</v>
      </c>
      <c r="C251" t="str">
        <f t="shared" si="30"/>
        <v>Ass. Veicolo</v>
      </c>
      <c r="D251">
        <f t="shared" si="30"/>
        <v>559</v>
      </c>
      <c r="E251" t="str">
        <f t="shared" si="30"/>
        <v>Macchina Riempimento Frizione</v>
      </c>
      <c r="F251" t="str">
        <f t="shared" si="30"/>
        <v>Macchina Riempimento Frizione</v>
      </c>
      <c r="G251" s="64">
        <f t="shared" si="30"/>
        <v>6</v>
      </c>
      <c r="H251" s="11" t="str">
        <f>+H189</f>
        <v>PAN 896</v>
      </c>
      <c r="I251" s="12">
        <f t="shared" si="31"/>
        <v>0.7</v>
      </c>
      <c r="J251" s="10">
        <f t="shared" si="31"/>
        <v>1.26</v>
      </c>
    </row>
    <row r="252" spans="1:10">
      <c r="A252" s="1">
        <v>46143</v>
      </c>
      <c r="B252" s="3">
        <f>+Calendario!$F$10</f>
        <v>180</v>
      </c>
      <c r="C252" t="str">
        <f t="shared" si="30"/>
        <v>Ass. Veicolo</v>
      </c>
      <c r="D252">
        <f t="shared" si="30"/>
        <v>559</v>
      </c>
      <c r="E252" t="str">
        <f t="shared" si="30"/>
        <v>Macchina Riempimento Frizione</v>
      </c>
      <c r="F252" t="str">
        <f t="shared" si="30"/>
        <v>Macchina Riempimento Frizione</v>
      </c>
      <c r="G252" s="64">
        <f t="shared" si="30"/>
        <v>6</v>
      </c>
      <c r="H252" s="11" t="str">
        <f>+H190</f>
        <v>SF 896</v>
      </c>
      <c r="I252" s="12">
        <f t="shared" si="31"/>
        <v>0.7</v>
      </c>
      <c r="J252" s="10">
        <f t="shared" si="31"/>
        <v>1.65</v>
      </c>
    </row>
    <row r="253" spans="1:10">
      <c r="A253" s="1">
        <v>46143</v>
      </c>
      <c r="B253" s="3">
        <f>+Calendario!$F$10</f>
        <v>180</v>
      </c>
      <c r="C253" t="str">
        <f t="shared" si="30"/>
        <v>Ass. Veicolo</v>
      </c>
      <c r="D253">
        <f t="shared" si="30"/>
        <v>559</v>
      </c>
      <c r="E253" t="str">
        <f t="shared" si="30"/>
        <v>Macchina Riempimento Frizione</v>
      </c>
      <c r="F253" t="str">
        <f t="shared" si="30"/>
        <v>Macchina Riempimento Frizione</v>
      </c>
      <c r="G253" s="64">
        <f t="shared" si="30"/>
        <v>6</v>
      </c>
      <c r="H253" s="11" t="s">
        <v>162</v>
      </c>
      <c r="I253" s="12">
        <f t="shared" si="31"/>
        <v>0.7</v>
      </c>
      <c r="J253" s="10">
        <f t="shared" si="31"/>
        <v>1.65</v>
      </c>
    </row>
    <row r="254" spans="1:10">
      <c r="A254" s="1">
        <v>46143</v>
      </c>
      <c r="B254" s="3">
        <f>+Calendario!$F$10</f>
        <v>180</v>
      </c>
      <c r="C254" t="str">
        <f t="shared" ref="C254:G263" si="32">+C192</f>
        <v>Ass. Veicolo</v>
      </c>
      <c r="D254">
        <f t="shared" si="32"/>
        <v>559</v>
      </c>
      <c r="E254" t="str">
        <f t="shared" si="32"/>
        <v>Macchina Riempimento Frizione</v>
      </c>
      <c r="F254" t="str">
        <f t="shared" si="32"/>
        <v>Macchina Riempimento Frizione</v>
      </c>
      <c r="G254" s="64">
        <f t="shared" si="32"/>
        <v>6</v>
      </c>
      <c r="H254" s="11" t="s">
        <v>163</v>
      </c>
      <c r="I254" s="12">
        <f t="shared" si="31"/>
        <v>0.7</v>
      </c>
      <c r="J254" s="10">
        <f t="shared" si="31"/>
        <v>1.65</v>
      </c>
    </row>
    <row r="255" spans="1:10">
      <c r="A255" s="1">
        <v>46143</v>
      </c>
      <c r="B255" s="3">
        <f>+Calendario!$F$10</f>
        <v>180</v>
      </c>
      <c r="C255" t="str">
        <f t="shared" si="32"/>
        <v>Ass. Veicolo</v>
      </c>
      <c r="D255">
        <f t="shared" si="32"/>
        <v>559</v>
      </c>
      <c r="E255" t="str">
        <f t="shared" si="32"/>
        <v>Macchina Riempimento Frizione</v>
      </c>
      <c r="F255" t="str">
        <f t="shared" si="32"/>
        <v>Macchina Riempimento Frizione</v>
      </c>
      <c r="G255" s="64">
        <f t="shared" si="32"/>
        <v>6</v>
      </c>
      <c r="H255" s="11" t="str">
        <f>+H193</f>
        <v>MON 896</v>
      </c>
      <c r="I255" s="12">
        <f t="shared" si="31"/>
        <v>0.7</v>
      </c>
      <c r="J255" s="10">
        <f t="shared" si="31"/>
        <v>1.26</v>
      </c>
    </row>
    <row r="256" spans="1:10">
      <c r="A256" s="1">
        <v>46143</v>
      </c>
      <c r="B256" s="3">
        <f>+Calendario!$F$10</f>
        <v>180</v>
      </c>
      <c r="C256" t="str">
        <f t="shared" si="32"/>
        <v>Ass. Veicolo</v>
      </c>
      <c r="D256">
        <f t="shared" si="32"/>
        <v>559</v>
      </c>
      <c r="E256" t="str">
        <f t="shared" si="32"/>
        <v>Macchina Riempimento Frizione</v>
      </c>
      <c r="F256" t="str">
        <f t="shared" si="32"/>
        <v>Macchina Riempimento Frizione</v>
      </c>
      <c r="G256" s="64">
        <f t="shared" si="32"/>
        <v>6</v>
      </c>
      <c r="H256" s="11" t="str">
        <f>+H194</f>
        <v>MTS 896</v>
      </c>
      <c r="I256" s="12">
        <f t="shared" si="31"/>
        <v>0.7</v>
      </c>
      <c r="J256" s="10">
        <f t="shared" si="31"/>
        <v>1.26</v>
      </c>
    </row>
    <row r="257" spans="1:10">
      <c r="A257" s="1">
        <v>46143</v>
      </c>
      <c r="B257" s="3">
        <f>+Calendario!$F$10</f>
        <v>180</v>
      </c>
      <c r="C257" t="str">
        <f t="shared" si="32"/>
        <v>Ass. Veicolo</v>
      </c>
      <c r="D257">
        <f t="shared" si="32"/>
        <v>559</v>
      </c>
      <c r="E257" t="str">
        <f t="shared" si="32"/>
        <v>Macchina Riempimento Frizione</v>
      </c>
      <c r="F257" t="str">
        <f t="shared" si="32"/>
        <v>Macchina Riempimento Frizione</v>
      </c>
      <c r="G257" s="64">
        <f t="shared" si="32"/>
        <v>6</v>
      </c>
      <c r="H257" s="11" t="str">
        <f>+H195</f>
        <v>MTS V4</v>
      </c>
      <c r="I257" s="12">
        <f t="shared" si="31"/>
        <v>0.7</v>
      </c>
      <c r="J257" s="10">
        <f t="shared" si="31"/>
        <v>1.78</v>
      </c>
    </row>
    <row r="258" spans="1:10">
      <c r="A258" s="1">
        <v>46143</v>
      </c>
      <c r="B258" s="3">
        <f>+Calendario!$F$10</f>
        <v>180</v>
      </c>
      <c r="C258" t="str">
        <f t="shared" si="32"/>
        <v>Ass. Veicolo</v>
      </c>
      <c r="D258">
        <f t="shared" si="32"/>
        <v>559</v>
      </c>
      <c r="E258" t="str">
        <f t="shared" si="32"/>
        <v>Macchina Riempimento Frizione</v>
      </c>
      <c r="F258" t="str">
        <f t="shared" si="32"/>
        <v>Macchina Riempimento Frizione</v>
      </c>
      <c r="G258" s="64">
        <f t="shared" si="32"/>
        <v>6</v>
      </c>
      <c r="H258" s="11" t="str">
        <f>+H196</f>
        <v>HYM 896</v>
      </c>
      <c r="I258" s="12">
        <f t="shared" si="31"/>
        <v>0.7</v>
      </c>
      <c r="J258" s="10">
        <f t="shared" si="31"/>
        <v>1.26</v>
      </c>
    </row>
    <row r="259" spans="1:10">
      <c r="A259" s="1">
        <v>46143</v>
      </c>
      <c r="B259" s="3">
        <f>+Calendario!$F$10</f>
        <v>180</v>
      </c>
      <c r="C259" t="str">
        <f t="shared" si="32"/>
        <v>Ass. Veicolo</v>
      </c>
      <c r="D259">
        <f t="shared" si="32"/>
        <v>559</v>
      </c>
      <c r="E259" t="str">
        <f t="shared" si="32"/>
        <v>Macchina Riempimento Frizione</v>
      </c>
      <c r="F259" t="str">
        <f t="shared" si="32"/>
        <v>Macchina Riempimento Frizione</v>
      </c>
      <c r="G259" s="64">
        <f t="shared" si="32"/>
        <v>6</v>
      </c>
      <c r="H259" s="11" t="str">
        <f>+H197</f>
        <v>HYM 698</v>
      </c>
      <c r="I259" s="12">
        <f t="shared" si="31"/>
        <v>0.7</v>
      </c>
      <c r="J259" s="10">
        <f t="shared" si="31"/>
        <v>1.26</v>
      </c>
    </row>
    <row r="260" spans="1:10">
      <c r="A260" s="1">
        <v>46143</v>
      </c>
      <c r="B260" s="3">
        <f>+Calendario!$F$10</f>
        <v>180</v>
      </c>
      <c r="C260" t="str">
        <f t="shared" si="32"/>
        <v>Ass. Veicolo</v>
      </c>
      <c r="D260">
        <f t="shared" si="32"/>
        <v>559</v>
      </c>
      <c r="E260" t="str">
        <f t="shared" si="32"/>
        <v>Macchina Riempimento Frizione</v>
      </c>
      <c r="F260" t="str">
        <f t="shared" si="32"/>
        <v>Macchina Riempimento Frizione</v>
      </c>
      <c r="G260" s="64">
        <f t="shared" si="32"/>
        <v>6</v>
      </c>
      <c r="H260" s="11" t="s">
        <v>169</v>
      </c>
      <c r="I260" s="12">
        <f t="shared" si="31"/>
        <v>0.7</v>
      </c>
      <c r="J260" s="10">
        <f t="shared" si="31"/>
        <v>2.33</v>
      </c>
    </row>
    <row r="261" spans="1:10">
      <c r="A261" s="1">
        <v>46143</v>
      </c>
      <c r="B261" s="3">
        <f>+Calendario!$F$10</f>
        <v>180</v>
      </c>
      <c r="C261" t="str">
        <f t="shared" si="32"/>
        <v>Ass. Veicolo</v>
      </c>
      <c r="D261">
        <f t="shared" si="32"/>
        <v>559</v>
      </c>
      <c r="E261" t="str">
        <f t="shared" si="32"/>
        <v>Macchina Riempimento Frizione</v>
      </c>
      <c r="F261" t="str">
        <f t="shared" si="32"/>
        <v>Macchina Riempimento Frizione</v>
      </c>
      <c r="G261" s="64">
        <f t="shared" si="32"/>
        <v>6</v>
      </c>
      <c r="H261" s="11" t="str">
        <f>+H199</f>
        <v>XDVL V4</v>
      </c>
      <c r="I261" s="12">
        <f t="shared" si="31"/>
        <v>0.7</v>
      </c>
      <c r="J261" s="10">
        <f t="shared" si="31"/>
        <v>2.33</v>
      </c>
    </row>
    <row r="262" spans="1:10">
      <c r="A262" s="1">
        <v>46143</v>
      </c>
      <c r="B262" s="3">
        <f>+Calendario!$F$10</f>
        <v>180</v>
      </c>
      <c r="C262" t="str">
        <f t="shared" si="32"/>
        <v>Ass. Veicolo</v>
      </c>
      <c r="D262">
        <f t="shared" si="32"/>
        <v>559</v>
      </c>
      <c r="E262" t="str">
        <f t="shared" si="32"/>
        <v>Macchina Riempimento Frizione</v>
      </c>
      <c r="F262" t="str">
        <f t="shared" si="32"/>
        <v>Macchina Riempimento Frizione</v>
      </c>
      <c r="G262" s="64">
        <f t="shared" si="32"/>
        <v>6</v>
      </c>
      <c r="H262" s="11" t="s">
        <v>170</v>
      </c>
      <c r="I262" s="12">
        <f t="shared" si="31"/>
        <v>0.7</v>
      </c>
      <c r="J262" s="10">
        <f t="shared" si="31"/>
        <v>1.53</v>
      </c>
    </row>
    <row r="263" spans="1:10">
      <c r="A263" s="1">
        <v>46143</v>
      </c>
      <c r="B263" s="3">
        <f>+Calendario!$F$10</f>
        <v>180</v>
      </c>
      <c r="C263" t="str">
        <f t="shared" si="32"/>
        <v>Ass. Veicolo</v>
      </c>
      <c r="D263">
        <f t="shared" si="32"/>
        <v>559</v>
      </c>
      <c r="E263" t="str">
        <f t="shared" si="32"/>
        <v>Macchina Riempimento Frizione</v>
      </c>
      <c r="F263" t="str">
        <f t="shared" si="32"/>
        <v>Macchina Riempimento Frizione</v>
      </c>
      <c r="G263" s="64">
        <f t="shared" si="32"/>
        <v>6</v>
      </c>
      <c r="H263" s="11" t="str">
        <f>+H201</f>
        <v>DSX 896</v>
      </c>
      <c r="I263" s="12">
        <f t="shared" si="31"/>
        <v>0.7</v>
      </c>
      <c r="J263" s="10">
        <f t="shared" si="31"/>
        <v>1.26</v>
      </c>
    </row>
    <row r="264" spans="1:10">
      <c r="A264" s="1">
        <v>46143</v>
      </c>
      <c r="B264" s="3">
        <f>+Calendario!$F$10</f>
        <v>180</v>
      </c>
      <c r="C264" t="str">
        <f t="shared" ref="C264:G273" si="33">+C202</f>
        <v>Ass. Veicolo</v>
      </c>
      <c r="D264">
        <f t="shared" si="33"/>
        <v>559</v>
      </c>
      <c r="E264" t="str">
        <f t="shared" si="33"/>
        <v>Macchina Riempimento ABS</v>
      </c>
      <c r="F264" t="str">
        <f t="shared" si="33"/>
        <v>Macchina Riempimento ABS</v>
      </c>
      <c r="G264" s="64">
        <f t="shared" si="33"/>
        <v>5</v>
      </c>
      <c r="H264" s="11" t="str">
        <f>+H202</f>
        <v>PAN 896</v>
      </c>
      <c r="I264" s="12">
        <f t="shared" ref="I264:J283" si="34">+I202</f>
        <v>0.8</v>
      </c>
      <c r="J264" s="10">
        <f t="shared" si="34"/>
        <v>3.8333333333333335</v>
      </c>
    </row>
    <row r="265" spans="1:10">
      <c r="A265" s="1">
        <v>46143</v>
      </c>
      <c r="B265" s="3">
        <f>+Calendario!$F$10</f>
        <v>180</v>
      </c>
      <c r="C265" t="str">
        <f t="shared" si="33"/>
        <v>Ass. Veicolo</v>
      </c>
      <c r="D265">
        <f t="shared" si="33"/>
        <v>559</v>
      </c>
      <c r="E265" t="str">
        <f t="shared" si="33"/>
        <v>Macchina Riempimento ABS</v>
      </c>
      <c r="F265" t="str">
        <f t="shared" si="33"/>
        <v>Macchina Riempimento ABS</v>
      </c>
      <c r="G265" s="64">
        <f t="shared" si="33"/>
        <v>5</v>
      </c>
      <c r="H265" s="11" t="str">
        <f>+H203</f>
        <v>SF 896</v>
      </c>
      <c r="I265" s="12">
        <f t="shared" si="34"/>
        <v>0.8</v>
      </c>
      <c r="J265" s="10">
        <f t="shared" si="34"/>
        <v>4.333333333333333</v>
      </c>
    </row>
    <row r="266" spans="1:10">
      <c r="A266" s="1">
        <v>46143</v>
      </c>
      <c r="B266" s="3">
        <f>+Calendario!$F$10</f>
        <v>180</v>
      </c>
      <c r="C266" t="str">
        <f t="shared" si="33"/>
        <v>Ass. Veicolo</v>
      </c>
      <c r="D266">
        <f t="shared" si="33"/>
        <v>559</v>
      </c>
      <c r="E266" t="str">
        <f t="shared" si="33"/>
        <v>Macchina Riempimento ABS</v>
      </c>
      <c r="F266" t="str">
        <f t="shared" si="33"/>
        <v>Macchina Riempimento ABS</v>
      </c>
      <c r="G266" s="64">
        <f t="shared" si="33"/>
        <v>5</v>
      </c>
      <c r="H266" s="11" t="s">
        <v>162</v>
      </c>
      <c r="I266" s="12">
        <f t="shared" si="34"/>
        <v>0.8</v>
      </c>
      <c r="J266" s="10">
        <f t="shared" si="34"/>
        <v>4.3833333333333337</v>
      </c>
    </row>
    <row r="267" spans="1:10">
      <c r="A267" s="1">
        <v>46143</v>
      </c>
      <c r="B267" s="3">
        <f>+Calendario!$F$10</f>
        <v>180</v>
      </c>
      <c r="C267" t="str">
        <f t="shared" si="33"/>
        <v>Ass. Veicolo</v>
      </c>
      <c r="D267">
        <f t="shared" si="33"/>
        <v>559</v>
      </c>
      <c r="E267" t="str">
        <f t="shared" si="33"/>
        <v>Macchina Riempimento ABS</v>
      </c>
      <c r="F267" t="str">
        <f t="shared" si="33"/>
        <v>Macchina Riempimento ABS</v>
      </c>
      <c r="G267" s="64">
        <f t="shared" si="33"/>
        <v>5</v>
      </c>
      <c r="H267" s="11" t="s">
        <v>163</v>
      </c>
      <c r="I267" s="12">
        <f t="shared" si="34"/>
        <v>0.8</v>
      </c>
      <c r="J267" s="10">
        <f t="shared" si="34"/>
        <v>4.3833333333333337</v>
      </c>
    </row>
    <row r="268" spans="1:10">
      <c r="A268" s="1">
        <v>46143</v>
      </c>
      <c r="B268" s="3">
        <f>+Calendario!$F$10</f>
        <v>180</v>
      </c>
      <c r="C268" t="str">
        <f t="shared" si="33"/>
        <v>Ass. Veicolo</v>
      </c>
      <c r="D268">
        <f t="shared" si="33"/>
        <v>559</v>
      </c>
      <c r="E268" t="str">
        <f t="shared" si="33"/>
        <v>Macchina Riempimento ABS</v>
      </c>
      <c r="F268" t="str">
        <f t="shared" si="33"/>
        <v>Macchina Riempimento ABS</v>
      </c>
      <c r="G268" s="64">
        <f t="shared" si="33"/>
        <v>5</v>
      </c>
      <c r="H268" s="11" t="str">
        <f>+H206</f>
        <v>MON 896</v>
      </c>
      <c r="I268" s="12">
        <f t="shared" si="34"/>
        <v>0.8</v>
      </c>
      <c r="J268" s="10">
        <f t="shared" si="34"/>
        <v>3.6666666666666665</v>
      </c>
    </row>
    <row r="269" spans="1:10">
      <c r="A269" s="1">
        <v>46143</v>
      </c>
      <c r="B269" s="3">
        <f>+Calendario!$F$10</f>
        <v>180</v>
      </c>
      <c r="C269" t="str">
        <f t="shared" si="33"/>
        <v>Ass. Veicolo</v>
      </c>
      <c r="D269">
        <f t="shared" si="33"/>
        <v>559</v>
      </c>
      <c r="E269" t="str">
        <f t="shared" si="33"/>
        <v>Macchina Riempimento ABS</v>
      </c>
      <c r="F269" t="str">
        <f t="shared" si="33"/>
        <v>Macchina Riempimento ABS</v>
      </c>
      <c r="G269" s="64">
        <f t="shared" si="33"/>
        <v>5</v>
      </c>
      <c r="H269" s="11" t="str">
        <f>+H207</f>
        <v>MTS 896</v>
      </c>
      <c r="I269" s="12">
        <f t="shared" si="34"/>
        <v>0.8</v>
      </c>
      <c r="J269" s="10">
        <f t="shared" si="34"/>
        <v>4.166666666666667</v>
      </c>
    </row>
    <row r="270" spans="1:10">
      <c r="A270" s="1">
        <v>46143</v>
      </c>
      <c r="B270" s="3">
        <f>+Calendario!$F$10</f>
        <v>180</v>
      </c>
      <c r="C270" t="str">
        <f t="shared" si="33"/>
        <v>Ass. Veicolo</v>
      </c>
      <c r="D270">
        <f t="shared" si="33"/>
        <v>559</v>
      </c>
      <c r="E270" t="str">
        <f t="shared" si="33"/>
        <v>Macchina Riempimento ABS</v>
      </c>
      <c r="F270" t="str">
        <f t="shared" si="33"/>
        <v>Macchina Riempimento ABS</v>
      </c>
      <c r="G270" s="64">
        <f t="shared" si="33"/>
        <v>5</v>
      </c>
      <c r="H270" s="11" t="str">
        <f>+H208</f>
        <v>MTS V4</v>
      </c>
      <c r="I270" s="12">
        <f t="shared" si="34"/>
        <v>0.8</v>
      </c>
      <c r="J270" s="10">
        <f t="shared" si="34"/>
        <v>4.3</v>
      </c>
    </row>
    <row r="271" spans="1:10">
      <c r="A271" s="1">
        <v>46143</v>
      </c>
      <c r="B271" s="3">
        <f>+Calendario!$F$10</f>
        <v>180</v>
      </c>
      <c r="C271" t="str">
        <f t="shared" si="33"/>
        <v>Ass. Veicolo</v>
      </c>
      <c r="D271">
        <f t="shared" si="33"/>
        <v>559</v>
      </c>
      <c r="E271" t="str">
        <f t="shared" si="33"/>
        <v>Macchina Riempimento ABS</v>
      </c>
      <c r="F271" t="str">
        <f t="shared" si="33"/>
        <v>Macchina Riempimento ABS</v>
      </c>
      <c r="G271" s="64">
        <f t="shared" si="33"/>
        <v>5</v>
      </c>
      <c r="H271" s="11" t="str">
        <f>+H209</f>
        <v>HYM 896</v>
      </c>
      <c r="I271" s="12">
        <f t="shared" si="34"/>
        <v>0.8</v>
      </c>
      <c r="J271" s="10">
        <f t="shared" si="34"/>
        <v>3.8333333333333335</v>
      </c>
    </row>
    <row r="272" spans="1:10">
      <c r="A272" s="1">
        <v>46143</v>
      </c>
      <c r="B272" s="3">
        <f>+Calendario!$F$10</f>
        <v>180</v>
      </c>
      <c r="C272" t="str">
        <f t="shared" si="33"/>
        <v>Ass. Veicolo</v>
      </c>
      <c r="D272">
        <f t="shared" si="33"/>
        <v>559</v>
      </c>
      <c r="E272" t="str">
        <f t="shared" si="33"/>
        <v>Macchina Riempimento ABS</v>
      </c>
      <c r="F272" t="str">
        <f t="shared" si="33"/>
        <v>Macchina Riempimento ABS</v>
      </c>
      <c r="G272" s="64">
        <f t="shared" si="33"/>
        <v>5</v>
      </c>
      <c r="H272" s="11" t="str">
        <f>+H210</f>
        <v>HYM 698</v>
      </c>
      <c r="I272" s="12">
        <f t="shared" si="34"/>
        <v>0.8</v>
      </c>
      <c r="J272" s="10">
        <f t="shared" si="34"/>
        <v>3.6666666666666665</v>
      </c>
    </row>
    <row r="273" spans="1:10">
      <c r="A273" s="1">
        <v>46143</v>
      </c>
      <c r="B273" s="3">
        <f>+Calendario!$F$10</f>
        <v>180</v>
      </c>
      <c r="C273" t="str">
        <f t="shared" si="33"/>
        <v>Ass. Veicolo</v>
      </c>
      <c r="D273">
        <f t="shared" si="33"/>
        <v>559</v>
      </c>
      <c r="E273" t="str">
        <f t="shared" si="33"/>
        <v>Macchina Riempimento ABS</v>
      </c>
      <c r="F273" t="str">
        <f t="shared" si="33"/>
        <v>Macchina Riempimento ABS</v>
      </c>
      <c r="G273" s="64">
        <f t="shared" si="33"/>
        <v>5</v>
      </c>
      <c r="H273" s="11" t="s">
        <v>169</v>
      </c>
      <c r="I273" s="12">
        <f t="shared" si="34"/>
        <v>0.8</v>
      </c>
      <c r="J273" s="10">
        <f t="shared" si="34"/>
        <v>3.6666666666666665</v>
      </c>
    </row>
    <row r="274" spans="1:10">
      <c r="A274" s="1">
        <v>46143</v>
      </c>
      <c r="B274" s="3">
        <f>+Calendario!$F$10</f>
        <v>180</v>
      </c>
      <c r="C274" t="str">
        <f t="shared" ref="C274:G283" si="35">+C212</f>
        <v>Ass. Veicolo</v>
      </c>
      <c r="D274">
        <f t="shared" si="35"/>
        <v>559</v>
      </c>
      <c r="E274" t="str">
        <f t="shared" si="35"/>
        <v>Macchina Riempimento ABS</v>
      </c>
      <c r="F274" t="str">
        <f t="shared" si="35"/>
        <v>Macchina Riempimento ABS</v>
      </c>
      <c r="G274" s="64">
        <f t="shared" si="35"/>
        <v>5</v>
      </c>
      <c r="H274" s="11" t="str">
        <f>+H212</f>
        <v>XDVL V4</v>
      </c>
      <c r="I274" s="12">
        <f t="shared" si="34"/>
        <v>0.8</v>
      </c>
      <c r="J274" s="10">
        <f t="shared" si="34"/>
        <v>3.6666666666666665</v>
      </c>
    </row>
    <row r="275" spans="1:10">
      <c r="A275" s="1">
        <v>46143</v>
      </c>
      <c r="B275" s="3">
        <f>+Calendario!$F$10</f>
        <v>180</v>
      </c>
      <c r="C275" t="str">
        <f t="shared" si="35"/>
        <v>Ass. Veicolo</v>
      </c>
      <c r="D275">
        <f t="shared" si="35"/>
        <v>559</v>
      </c>
      <c r="E275" t="str">
        <f t="shared" si="35"/>
        <v>Macchina Riempimento ABS</v>
      </c>
      <c r="F275" t="str">
        <f t="shared" si="35"/>
        <v>Macchina Riempimento ABS</v>
      </c>
      <c r="G275" s="64">
        <f t="shared" si="35"/>
        <v>5</v>
      </c>
      <c r="H275" s="11" t="s">
        <v>170</v>
      </c>
      <c r="I275" s="12">
        <f t="shared" si="34"/>
        <v>0.8</v>
      </c>
      <c r="J275" s="10">
        <f t="shared" si="34"/>
        <v>3.8333333333333335</v>
      </c>
    </row>
    <row r="276" spans="1:10">
      <c r="A276" s="1">
        <v>46143</v>
      </c>
      <c r="B276" s="3">
        <f>+Calendario!$F$10</f>
        <v>180</v>
      </c>
      <c r="C276" t="str">
        <f t="shared" si="35"/>
        <v>Ass. Veicolo</v>
      </c>
      <c r="D276">
        <f t="shared" si="35"/>
        <v>559</v>
      </c>
      <c r="E276" t="str">
        <f t="shared" si="35"/>
        <v>Macchina Riempimento ABS</v>
      </c>
      <c r="F276" t="str">
        <f t="shared" si="35"/>
        <v>Macchina Riempimento ABS</v>
      </c>
      <c r="G276" s="64">
        <f t="shared" si="35"/>
        <v>5</v>
      </c>
      <c r="H276" s="11" t="str">
        <f>+H214</f>
        <v>DSX 896</v>
      </c>
      <c r="I276" s="12">
        <f t="shared" si="34"/>
        <v>0.8</v>
      </c>
      <c r="J276" s="10">
        <f t="shared" si="34"/>
        <v>4.166666666666667</v>
      </c>
    </row>
    <row r="277" spans="1:10">
      <c r="A277" s="1">
        <v>46143</v>
      </c>
      <c r="B277" s="3">
        <f>+Calendario!$F$10</f>
        <v>180</v>
      </c>
      <c r="C277" t="str">
        <f t="shared" si="35"/>
        <v>Ass. Veicolo</v>
      </c>
      <c r="D277">
        <f t="shared" si="35"/>
        <v>571</v>
      </c>
      <c r="E277" t="str">
        <f t="shared" si="35"/>
        <v>Banco Riparazione</v>
      </c>
      <c r="F277" t="str">
        <f t="shared" si="35"/>
        <v>Banco Riparazione</v>
      </c>
      <c r="G277" s="64">
        <f t="shared" si="35"/>
        <v>15</v>
      </c>
      <c r="I277" s="66">
        <f t="shared" si="34"/>
        <v>1</v>
      </c>
      <c r="J277" s="10">
        <f t="shared" si="34"/>
        <v>15</v>
      </c>
    </row>
    <row r="278" spans="1:10">
      <c r="A278" s="1">
        <v>46143</v>
      </c>
      <c r="B278" s="3">
        <f>+Calendario!$F$10</f>
        <v>180</v>
      </c>
      <c r="C278" t="str">
        <f t="shared" si="35"/>
        <v>Ass. Veicolo</v>
      </c>
      <c r="D278">
        <f t="shared" si="35"/>
        <v>572</v>
      </c>
      <c r="E278" t="str">
        <f t="shared" si="35"/>
        <v>Banco Riparazione</v>
      </c>
      <c r="F278" t="str">
        <f t="shared" si="35"/>
        <v>Banco Riparazione</v>
      </c>
      <c r="G278" s="64">
        <f t="shared" si="35"/>
        <v>27</v>
      </c>
      <c r="I278" s="66">
        <f t="shared" si="34"/>
        <v>1</v>
      </c>
      <c r="J278" s="11">
        <f t="shared" si="34"/>
        <v>16.5</v>
      </c>
    </row>
    <row r="279" spans="1:10">
      <c r="A279" s="1">
        <v>46143</v>
      </c>
      <c r="B279" s="3">
        <f>+Calendario!$F$10</f>
        <v>180</v>
      </c>
      <c r="C279" t="str">
        <f t="shared" si="35"/>
        <v>Ass. Veicolo</v>
      </c>
      <c r="D279">
        <f t="shared" si="35"/>
        <v>573</v>
      </c>
      <c r="E279" t="str">
        <f t="shared" si="35"/>
        <v>Banco Radar</v>
      </c>
      <c r="F279" t="str">
        <f t="shared" si="35"/>
        <v>Banco Radar</v>
      </c>
      <c r="G279" s="64">
        <f t="shared" si="35"/>
        <v>2</v>
      </c>
      <c r="H279" s="11" t="s">
        <v>166</v>
      </c>
      <c r="I279" s="12">
        <f t="shared" si="34"/>
        <v>0.98</v>
      </c>
      <c r="J279" s="11">
        <f t="shared" si="34"/>
        <v>10.14</v>
      </c>
    </row>
    <row r="280" spans="1:10">
      <c r="A280" s="1">
        <v>46143</v>
      </c>
      <c r="B280" s="3">
        <f>+Calendario!$F$10</f>
        <v>180</v>
      </c>
      <c r="C280" t="str">
        <f t="shared" si="35"/>
        <v>Ass. Veicolo</v>
      </c>
      <c r="D280">
        <f t="shared" si="35"/>
        <v>573</v>
      </c>
      <c r="E280" t="str">
        <f t="shared" si="35"/>
        <v>Banco a Rulli</v>
      </c>
      <c r="F280" t="str">
        <f t="shared" si="35"/>
        <v>Banco a Rulli 1</v>
      </c>
      <c r="G280" s="64">
        <f t="shared" si="35"/>
        <v>1</v>
      </c>
      <c r="H280" s="11" t="str">
        <f t="shared" ref="H280:H286" si="36">+H218</f>
        <v>PAN 896</v>
      </c>
      <c r="I280" s="12">
        <f t="shared" si="34"/>
        <v>0.9</v>
      </c>
      <c r="J280" s="11">
        <f t="shared" si="34"/>
        <v>7.53</v>
      </c>
    </row>
    <row r="281" spans="1:10">
      <c r="A281" s="1">
        <v>46143</v>
      </c>
      <c r="B281" s="3">
        <f>+Calendario!$F$10</f>
        <v>180</v>
      </c>
      <c r="C281" t="str">
        <f t="shared" si="35"/>
        <v>Ass. Veicolo</v>
      </c>
      <c r="D281">
        <f t="shared" si="35"/>
        <v>573</v>
      </c>
      <c r="E281" t="str">
        <f t="shared" si="35"/>
        <v>Banco a Rulli</v>
      </c>
      <c r="F281" t="str">
        <f t="shared" si="35"/>
        <v>Banco a Rulli 1</v>
      </c>
      <c r="G281" s="64">
        <f t="shared" si="35"/>
        <v>1</v>
      </c>
      <c r="H281" s="11" t="str">
        <f t="shared" si="36"/>
        <v>MON 896</v>
      </c>
      <c r="I281" s="12">
        <f t="shared" si="34"/>
        <v>0.9</v>
      </c>
      <c r="J281" s="11">
        <f t="shared" si="34"/>
        <v>7.53</v>
      </c>
    </row>
    <row r="282" spans="1:10">
      <c r="A282" s="1">
        <v>46143</v>
      </c>
      <c r="B282" s="3">
        <f>+Calendario!$F$10</f>
        <v>180</v>
      </c>
      <c r="C282" t="str">
        <f t="shared" si="35"/>
        <v>Ass. Veicolo</v>
      </c>
      <c r="D282">
        <f t="shared" si="35"/>
        <v>573</v>
      </c>
      <c r="E282" t="str">
        <f t="shared" si="35"/>
        <v>Banco a Rulli</v>
      </c>
      <c r="F282" t="str">
        <f t="shared" si="35"/>
        <v>Banco a Rulli 2</v>
      </c>
      <c r="G282" s="64">
        <f t="shared" si="35"/>
        <v>1</v>
      </c>
      <c r="H282" s="11" t="str">
        <f t="shared" si="36"/>
        <v>SF 896</v>
      </c>
      <c r="I282" s="12">
        <f t="shared" si="34"/>
        <v>0.9</v>
      </c>
      <c r="J282" s="11">
        <f t="shared" si="34"/>
        <v>7.53</v>
      </c>
    </row>
    <row r="283" spans="1:10">
      <c r="A283" s="1">
        <v>46143</v>
      </c>
      <c r="B283" s="3">
        <f>+Calendario!$F$10</f>
        <v>180</v>
      </c>
      <c r="C283" t="str">
        <f t="shared" si="35"/>
        <v>Ass. Veicolo</v>
      </c>
      <c r="D283">
        <f t="shared" si="35"/>
        <v>573</v>
      </c>
      <c r="E283" t="str">
        <f t="shared" si="35"/>
        <v>Banco a Rulli</v>
      </c>
      <c r="F283" t="str">
        <f t="shared" si="35"/>
        <v>Banco a Rulli 2</v>
      </c>
      <c r="G283" s="64">
        <f t="shared" si="35"/>
        <v>1</v>
      </c>
      <c r="H283" s="11" t="str">
        <f t="shared" si="36"/>
        <v>MTS 896</v>
      </c>
      <c r="I283" s="12">
        <f t="shared" si="34"/>
        <v>0.9</v>
      </c>
      <c r="J283" s="11">
        <f t="shared" si="34"/>
        <v>7.53</v>
      </c>
    </row>
    <row r="284" spans="1:10">
      <c r="A284" s="1">
        <v>46143</v>
      </c>
      <c r="B284" s="3">
        <f>+Calendario!$F$10</f>
        <v>180</v>
      </c>
      <c r="C284" t="str">
        <f t="shared" ref="C284:G293" si="37">+C222</f>
        <v>Ass. Veicolo</v>
      </c>
      <c r="D284">
        <f t="shared" si="37"/>
        <v>573</v>
      </c>
      <c r="E284" t="str">
        <f t="shared" si="37"/>
        <v>Banco a Rulli</v>
      </c>
      <c r="F284" t="str">
        <f t="shared" si="37"/>
        <v>Banco a Rulli 2</v>
      </c>
      <c r="G284" s="64">
        <f t="shared" si="37"/>
        <v>1</v>
      </c>
      <c r="H284" s="11" t="str">
        <f t="shared" si="36"/>
        <v>HYM 896</v>
      </c>
      <c r="I284" s="12">
        <f t="shared" ref="I284:J303" si="38">+I222</f>
        <v>0.9</v>
      </c>
      <c r="J284" s="11">
        <f t="shared" si="38"/>
        <v>7.53</v>
      </c>
    </row>
    <row r="285" spans="1:10">
      <c r="A285" s="1">
        <v>46143</v>
      </c>
      <c r="B285" s="3">
        <f>+Calendario!$F$10</f>
        <v>180</v>
      </c>
      <c r="C285" t="str">
        <f t="shared" si="37"/>
        <v>Ass. Veicolo</v>
      </c>
      <c r="D285">
        <f t="shared" si="37"/>
        <v>573</v>
      </c>
      <c r="E285" t="str">
        <f t="shared" si="37"/>
        <v>Banco a Rulli</v>
      </c>
      <c r="F285" t="str">
        <f t="shared" si="37"/>
        <v>Banco a Rulli 2</v>
      </c>
      <c r="G285" s="64">
        <f t="shared" si="37"/>
        <v>1</v>
      </c>
      <c r="H285" s="11" t="str">
        <f t="shared" si="36"/>
        <v>DSX 896</v>
      </c>
      <c r="I285" s="12">
        <f t="shared" si="38"/>
        <v>0.9</v>
      </c>
      <c r="J285" s="11">
        <f t="shared" si="38"/>
        <v>7.53</v>
      </c>
    </row>
    <row r="286" spans="1:10">
      <c r="A286" s="1">
        <v>46143</v>
      </c>
      <c r="B286" s="3">
        <f>+Calendario!$F$10</f>
        <v>180</v>
      </c>
      <c r="C286" t="str">
        <f t="shared" si="37"/>
        <v>Ass. Veicolo</v>
      </c>
      <c r="D286">
        <f t="shared" si="37"/>
        <v>573</v>
      </c>
      <c r="E286" t="str">
        <f t="shared" si="37"/>
        <v>Banco a Rulli</v>
      </c>
      <c r="F286" t="str">
        <f t="shared" si="37"/>
        <v>Banco a Rulli 3</v>
      </c>
      <c r="G286" s="64">
        <f t="shared" si="37"/>
        <v>1</v>
      </c>
      <c r="H286" s="11" t="str">
        <f t="shared" si="36"/>
        <v>HYM 698</v>
      </c>
      <c r="I286" s="12">
        <f t="shared" si="38"/>
        <v>0.9</v>
      </c>
      <c r="J286" s="11">
        <f t="shared" si="38"/>
        <v>7.58</v>
      </c>
    </row>
    <row r="287" spans="1:10">
      <c r="A287" s="1">
        <v>46143</v>
      </c>
      <c r="B287" s="3">
        <f>+Calendario!$F$10</f>
        <v>180</v>
      </c>
      <c r="C287" t="str">
        <f t="shared" si="37"/>
        <v>Ass. Veicolo</v>
      </c>
      <c r="D287">
        <f t="shared" si="37"/>
        <v>573</v>
      </c>
      <c r="E287" t="str">
        <f t="shared" si="37"/>
        <v>Banco a Rulli</v>
      </c>
      <c r="F287" t="str">
        <f t="shared" si="37"/>
        <v>Banco a Rulli 3</v>
      </c>
      <c r="G287" s="64">
        <f t="shared" si="37"/>
        <v>1</v>
      </c>
      <c r="H287" s="11" t="s">
        <v>170</v>
      </c>
      <c r="I287" s="12">
        <f t="shared" si="38"/>
        <v>0.9</v>
      </c>
      <c r="J287" s="11">
        <f t="shared" si="38"/>
        <v>5.8</v>
      </c>
    </row>
    <row r="288" spans="1:10">
      <c r="A288" s="1">
        <v>46143</v>
      </c>
      <c r="B288" s="3">
        <f>+Calendario!$F$10</f>
        <v>180</v>
      </c>
      <c r="C288" t="str">
        <f t="shared" si="37"/>
        <v>Ass. Veicolo</v>
      </c>
      <c r="D288">
        <f t="shared" si="37"/>
        <v>573</v>
      </c>
      <c r="E288" t="str">
        <f t="shared" si="37"/>
        <v>Banco a Rulli</v>
      </c>
      <c r="F288" t="str">
        <f t="shared" si="37"/>
        <v>Banco a Rulli 3</v>
      </c>
      <c r="G288" s="64">
        <f t="shared" si="37"/>
        <v>1</v>
      </c>
      <c r="H288" s="11" t="s">
        <v>172</v>
      </c>
      <c r="I288" s="12">
        <f t="shared" si="38"/>
        <v>0.9</v>
      </c>
      <c r="J288" s="11">
        <f t="shared" si="38"/>
        <v>7.58</v>
      </c>
    </row>
    <row r="289" spans="1:10">
      <c r="A289" s="1">
        <v>46143</v>
      </c>
      <c r="B289" s="3">
        <f>+Calendario!$F$10</f>
        <v>180</v>
      </c>
      <c r="C289" t="str">
        <f t="shared" si="37"/>
        <v>Ass. Veicolo</v>
      </c>
      <c r="D289">
        <f t="shared" si="37"/>
        <v>573</v>
      </c>
      <c r="E289" t="str">
        <f t="shared" si="37"/>
        <v>Banco a Rulli</v>
      </c>
      <c r="F289" t="str">
        <f t="shared" si="37"/>
        <v>Banco a Rulli 4</v>
      </c>
      <c r="G289" s="64">
        <f t="shared" si="37"/>
        <v>1</v>
      </c>
      <c r="H289" s="11" t="s">
        <v>162</v>
      </c>
      <c r="I289" s="12">
        <f t="shared" si="38"/>
        <v>0.9</v>
      </c>
      <c r="J289" s="11">
        <f t="shared" si="38"/>
        <v>7.87</v>
      </c>
    </row>
    <row r="290" spans="1:10">
      <c r="A290" s="1">
        <v>46143</v>
      </c>
      <c r="B290" s="3">
        <f>+Calendario!$F$10</f>
        <v>180</v>
      </c>
      <c r="C290" t="str">
        <f t="shared" si="37"/>
        <v>Ass. Veicolo</v>
      </c>
      <c r="D290">
        <f t="shared" si="37"/>
        <v>573</v>
      </c>
      <c r="E290" t="str">
        <f t="shared" si="37"/>
        <v>Banco a Rulli</v>
      </c>
      <c r="F290" t="str">
        <f t="shared" si="37"/>
        <v>Banco a Rulli 4</v>
      </c>
      <c r="G290" s="64">
        <f t="shared" si="37"/>
        <v>1</v>
      </c>
      <c r="H290" s="11" t="s">
        <v>163</v>
      </c>
      <c r="I290" s="12">
        <f t="shared" si="38"/>
        <v>0.9</v>
      </c>
      <c r="J290" s="11">
        <f t="shared" si="38"/>
        <v>7.87</v>
      </c>
    </row>
    <row r="291" spans="1:10">
      <c r="A291" s="1">
        <v>46143</v>
      </c>
      <c r="B291" s="3">
        <f>+Calendario!$F$10</f>
        <v>180</v>
      </c>
      <c r="C291" t="str">
        <f t="shared" si="37"/>
        <v>Ass. Veicolo</v>
      </c>
      <c r="D291">
        <f t="shared" si="37"/>
        <v>573</v>
      </c>
      <c r="E291" t="str">
        <f t="shared" si="37"/>
        <v>Banco a Rulli</v>
      </c>
      <c r="F291" t="str">
        <f t="shared" si="37"/>
        <v>Banco a Rulli 5</v>
      </c>
      <c r="G291" s="64">
        <f t="shared" si="37"/>
        <v>1</v>
      </c>
      <c r="H291" s="11" t="s">
        <v>169</v>
      </c>
      <c r="I291" s="12">
        <f t="shared" si="38"/>
        <v>0.9</v>
      </c>
      <c r="J291" s="11">
        <f t="shared" si="38"/>
        <v>8.56</v>
      </c>
    </row>
    <row r="292" spans="1:10">
      <c r="A292" s="1">
        <v>46143</v>
      </c>
      <c r="B292" s="3">
        <f>+Calendario!$F$10</f>
        <v>180</v>
      </c>
      <c r="C292" t="str">
        <f t="shared" si="37"/>
        <v>Ass. Veicolo</v>
      </c>
      <c r="D292">
        <f t="shared" si="37"/>
        <v>573</v>
      </c>
      <c r="E292" t="str">
        <f t="shared" si="37"/>
        <v>Banco a Rulli</v>
      </c>
      <c r="F292" t="str">
        <f t="shared" si="37"/>
        <v>Banco a Rulli 5</v>
      </c>
      <c r="G292" s="64">
        <f t="shared" si="37"/>
        <v>1</v>
      </c>
      <c r="H292" s="11" t="str">
        <f>+H230</f>
        <v>XDVL V4</v>
      </c>
      <c r="I292" s="12">
        <f t="shared" si="38"/>
        <v>0.9</v>
      </c>
      <c r="J292" s="11">
        <f t="shared" si="38"/>
        <v>8.56</v>
      </c>
    </row>
    <row r="293" spans="1:10">
      <c r="A293" s="1">
        <v>46143</v>
      </c>
      <c r="B293" s="3">
        <f>+Calendario!$F$10</f>
        <v>180</v>
      </c>
      <c r="C293" t="str">
        <f t="shared" si="37"/>
        <v>Ass. Veicolo</v>
      </c>
      <c r="D293">
        <f t="shared" si="37"/>
        <v>573</v>
      </c>
      <c r="E293" t="str">
        <f t="shared" si="37"/>
        <v>Banco a Rulli</v>
      </c>
      <c r="F293" t="str">
        <f t="shared" si="37"/>
        <v>Banco a Rulli 6</v>
      </c>
      <c r="G293" s="64">
        <f t="shared" si="37"/>
        <v>1</v>
      </c>
      <c r="H293" s="11" t="str">
        <f>+H231</f>
        <v>MTS V4</v>
      </c>
      <c r="I293" s="12">
        <f t="shared" si="38"/>
        <v>0.9</v>
      </c>
      <c r="J293" s="11">
        <f t="shared" si="38"/>
        <v>8.74</v>
      </c>
    </row>
    <row r="294" spans="1:10">
      <c r="A294" s="1">
        <v>46143</v>
      </c>
      <c r="B294" s="3">
        <f>+Calendario!$F$10</f>
        <v>180</v>
      </c>
      <c r="C294" t="str">
        <f t="shared" ref="C294:G303" si="39">+C232</f>
        <v>Ass. Veicolo</v>
      </c>
      <c r="D294">
        <f t="shared" si="39"/>
        <v>581</v>
      </c>
      <c r="E294" t="str">
        <f t="shared" si="39"/>
        <v>Linea Veicolo</v>
      </c>
      <c r="F294" t="str">
        <f t="shared" si="39"/>
        <v>Linea 3</v>
      </c>
      <c r="G294" s="64">
        <f t="shared" si="39"/>
        <v>1</v>
      </c>
      <c r="I294" s="12">
        <f t="shared" si="38"/>
        <v>0.98</v>
      </c>
      <c r="J294" s="10">
        <f t="shared" si="38"/>
        <v>4.5714285714285712</v>
      </c>
    </row>
    <row r="295" spans="1:10">
      <c r="A295" s="1">
        <v>46143</v>
      </c>
      <c r="B295" s="3">
        <f>+Calendario!$F$10</f>
        <v>180</v>
      </c>
      <c r="C295" t="str">
        <f t="shared" si="39"/>
        <v>Ass. Veicolo</v>
      </c>
      <c r="D295">
        <f t="shared" si="39"/>
        <v>586</v>
      </c>
      <c r="E295" t="str">
        <f t="shared" si="39"/>
        <v>Linea Veicolo</v>
      </c>
      <c r="F295" t="str">
        <f t="shared" si="39"/>
        <v>Linea 4</v>
      </c>
      <c r="G295" s="64">
        <f t="shared" si="39"/>
        <v>1</v>
      </c>
      <c r="I295" s="12">
        <f t="shared" si="38"/>
        <v>0.98</v>
      </c>
      <c r="J295" s="10">
        <f t="shared" si="38"/>
        <v>6</v>
      </c>
    </row>
    <row r="296" spans="1:10">
      <c r="A296" s="1">
        <v>46143</v>
      </c>
      <c r="B296" s="3">
        <f>+Calendario!$F$10</f>
        <v>180</v>
      </c>
      <c r="C296" t="str">
        <f t="shared" si="39"/>
        <v>Ass. Veicolo</v>
      </c>
      <c r="D296">
        <f t="shared" si="39"/>
        <v>591</v>
      </c>
      <c r="E296" t="str">
        <f t="shared" si="39"/>
        <v>Linea Veicolo</v>
      </c>
      <c r="F296" t="str">
        <f t="shared" si="39"/>
        <v>Linea 1</v>
      </c>
      <c r="G296" s="64">
        <f t="shared" si="39"/>
        <v>1</v>
      </c>
      <c r="I296" s="12">
        <f t="shared" si="38"/>
        <v>0.98</v>
      </c>
      <c r="J296" s="10">
        <f t="shared" si="38"/>
        <v>3.2</v>
      </c>
    </row>
    <row r="297" spans="1:10">
      <c r="A297" s="1">
        <v>46143</v>
      </c>
      <c r="B297" s="3">
        <f>+Calendario!$F$10</f>
        <v>180</v>
      </c>
      <c r="C297" t="str">
        <f t="shared" si="39"/>
        <v>Ass. Veicolo</v>
      </c>
      <c r="D297">
        <f t="shared" si="39"/>
        <v>592</v>
      </c>
      <c r="E297" t="str">
        <f t="shared" si="39"/>
        <v>Linea Veicolo</v>
      </c>
      <c r="F297" t="str">
        <f t="shared" si="39"/>
        <v>Linea 2</v>
      </c>
      <c r="G297" s="64">
        <f t="shared" si="39"/>
        <v>1</v>
      </c>
      <c r="I297" s="12">
        <f t="shared" si="38"/>
        <v>0.98</v>
      </c>
      <c r="J297" s="10">
        <f t="shared" si="38"/>
        <v>4.8</v>
      </c>
    </row>
    <row r="298" spans="1:10">
      <c r="A298" s="1">
        <v>46143</v>
      </c>
      <c r="B298" s="3">
        <f>+Calendario!$F$10</f>
        <v>180</v>
      </c>
      <c r="C298" t="str">
        <f t="shared" si="39"/>
        <v>Ass.Motore</v>
      </c>
      <c r="D298">
        <f t="shared" si="39"/>
        <v>585</v>
      </c>
      <c r="E298" t="str">
        <f t="shared" si="39"/>
        <v>Linea Motore</v>
      </c>
      <c r="F298" t="str">
        <f t="shared" si="39"/>
        <v>Linea 2</v>
      </c>
      <c r="G298" s="64">
        <f t="shared" si="39"/>
        <v>1</v>
      </c>
      <c r="I298" s="12">
        <f t="shared" si="38"/>
        <v>0.98</v>
      </c>
      <c r="J298" s="10">
        <f t="shared" si="38"/>
        <v>4.76</v>
      </c>
    </row>
    <row r="299" spans="1:10">
      <c r="A299" s="1">
        <v>46143</v>
      </c>
      <c r="B299" s="3">
        <f>+Calendario!$F$10</f>
        <v>180</v>
      </c>
      <c r="C299" t="str">
        <f t="shared" si="39"/>
        <v>Ass.Motore</v>
      </c>
      <c r="D299">
        <f t="shared" si="39"/>
        <v>590</v>
      </c>
      <c r="E299" t="str">
        <f t="shared" si="39"/>
        <v>Linea Motore</v>
      </c>
      <c r="F299" t="str">
        <f t="shared" si="39"/>
        <v>Linea 3</v>
      </c>
      <c r="G299" s="64">
        <f t="shared" si="39"/>
        <v>1</v>
      </c>
      <c r="I299" s="12">
        <f t="shared" si="38"/>
        <v>0.98</v>
      </c>
      <c r="J299" s="11">
        <f t="shared" si="38"/>
        <v>5.45</v>
      </c>
    </row>
    <row r="300" spans="1:10">
      <c r="A300" s="1">
        <v>46143</v>
      </c>
      <c r="B300" s="3">
        <f>+Calendario!$F$10</f>
        <v>180</v>
      </c>
      <c r="C300" t="str">
        <f t="shared" si="39"/>
        <v>Ass.Motore</v>
      </c>
      <c r="D300">
        <f t="shared" si="39"/>
        <v>595</v>
      </c>
      <c r="E300" t="str">
        <f t="shared" si="39"/>
        <v>Linea Motore</v>
      </c>
      <c r="F300" t="str">
        <f t="shared" si="39"/>
        <v>Linea 1</v>
      </c>
      <c r="G300" s="64">
        <f t="shared" si="39"/>
        <v>1</v>
      </c>
      <c r="I300" s="12">
        <f t="shared" si="38"/>
        <v>0.98</v>
      </c>
      <c r="J300" s="11">
        <f t="shared" si="38"/>
        <v>4.54</v>
      </c>
    </row>
    <row r="301" spans="1:10">
      <c r="A301" s="1">
        <v>46143</v>
      </c>
      <c r="B301" s="3">
        <f>+Calendario!$F$10</f>
        <v>180</v>
      </c>
      <c r="C301" t="str">
        <f t="shared" si="39"/>
        <v>Qualità</v>
      </c>
      <c r="D301">
        <f t="shared" si="39"/>
        <v>560</v>
      </c>
      <c r="E301" t="str">
        <f t="shared" si="39"/>
        <v>Banco Vestizione</v>
      </c>
      <c r="F301" t="str">
        <f t="shared" si="39"/>
        <v>Banco Vestizione</v>
      </c>
      <c r="G301" s="64">
        <f t="shared" si="39"/>
        <v>21</v>
      </c>
      <c r="H301" s="11" t="str">
        <f>+H239</f>
        <v>PAN 896</v>
      </c>
      <c r="I301" s="12">
        <f t="shared" si="38"/>
        <v>0.98</v>
      </c>
      <c r="J301" s="10">
        <f t="shared" si="38"/>
        <v>62.04</v>
      </c>
    </row>
    <row r="302" spans="1:10">
      <c r="A302" s="1">
        <v>46143</v>
      </c>
      <c r="B302" s="3">
        <f>+Calendario!$F$10</f>
        <v>180</v>
      </c>
      <c r="C302" t="str">
        <f t="shared" si="39"/>
        <v>Qualità</v>
      </c>
      <c r="D302">
        <f t="shared" si="39"/>
        <v>560</v>
      </c>
      <c r="E302" t="str">
        <f t="shared" si="39"/>
        <v>Banco Vestizione</v>
      </c>
      <c r="F302" t="str">
        <f t="shared" si="39"/>
        <v>Banco Vestizione</v>
      </c>
      <c r="G302" s="64">
        <f t="shared" si="39"/>
        <v>21</v>
      </c>
      <c r="H302" s="11" t="str">
        <f>+H240</f>
        <v>SF 896</v>
      </c>
      <c r="I302" s="12">
        <f t="shared" si="38"/>
        <v>0.98</v>
      </c>
      <c r="J302" s="10">
        <f t="shared" si="38"/>
        <v>43.81</v>
      </c>
    </row>
    <row r="303" spans="1:10">
      <c r="A303" s="1">
        <v>46143</v>
      </c>
      <c r="B303" s="3">
        <f>+Calendario!$F$10</f>
        <v>180</v>
      </c>
      <c r="C303" t="str">
        <f t="shared" si="39"/>
        <v>Qualità</v>
      </c>
      <c r="D303">
        <f t="shared" si="39"/>
        <v>560</v>
      </c>
      <c r="E303" t="str">
        <f t="shared" si="39"/>
        <v>Banco Vestizione</v>
      </c>
      <c r="F303" t="str">
        <f t="shared" si="39"/>
        <v>Banco Vestizione</v>
      </c>
      <c r="G303" s="64">
        <f t="shared" si="39"/>
        <v>21</v>
      </c>
      <c r="H303" s="11" t="s">
        <v>162</v>
      </c>
      <c r="I303" s="12">
        <f t="shared" si="38"/>
        <v>0.98</v>
      </c>
      <c r="J303" s="10">
        <f t="shared" si="38"/>
        <v>59.22</v>
      </c>
    </row>
    <row r="304" spans="1:10">
      <c r="A304" s="1">
        <v>46143</v>
      </c>
      <c r="B304" s="3">
        <f>+Calendario!$F$10</f>
        <v>180</v>
      </c>
      <c r="C304" t="str">
        <f t="shared" ref="C304:G313" si="40">+C242</f>
        <v>Qualità</v>
      </c>
      <c r="D304">
        <f t="shared" si="40"/>
        <v>560</v>
      </c>
      <c r="E304" t="str">
        <f t="shared" si="40"/>
        <v>Banco Vestizione</v>
      </c>
      <c r="F304" t="str">
        <f t="shared" si="40"/>
        <v>Banco Vestizione</v>
      </c>
      <c r="G304" s="64">
        <f t="shared" si="40"/>
        <v>21</v>
      </c>
      <c r="H304" s="11" t="s">
        <v>163</v>
      </c>
      <c r="I304" s="12">
        <f t="shared" ref="I304:J323" si="41">+I242</f>
        <v>0.98</v>
      </c>
      <c r="J304" s="10">
        <f t="shared" si="41"/>
        <v>49.22</v>
      </c>
    </row>
    <row r="305" spans="1:10">
      <c r="A305" s="1">
        <v>46143</v>
      </c>
      <c r="B305" s="3">
        <f>+Calendario!$F$10</f>
        <v>180</v>
      </c>
      <c r="C305" t="str">
        <f t="shared" si="40"/>
        <v>Qualità</v>
      </c>
      <c r="D305">
        <f t="shared" si="40"/>
        <v>560</v>
      </c>
      <c r="E305" t="str">
        <f t="shared" si="40"/>
        <v>Banco Vestizione</v>
      </c>
      <c r="F305" t="str">
        <f t="shared" si="40"/>
        <v>Banco Vestizione</v>
      </c>
      <c r="G305" s="64">
        <f t="shared" si="40"/>
        <v>21</v>
      </c>
      <c r="H305" s="11" t="str">
        <f>+H243</f>
        <v>MON 896</v>
      </c>
      <c r="I305" s="12">
        <f t="shared" si="41"/>
        <v>0.98</v>
      </c>
      <c r="J305" s="10">
        <f t="shared" si="41"/>
        <v>45</v>
      </c>
    </row>
    <row r="306" spans="1:10">
      <c r="A306" s="1">
        <v>46143</v>
      </c>
      <c r="B306" s="3">
        <f>+Calendario!$F$10</f>
        <v>180</v>
      </c>
      <c r="C306" t="str">
        <f t="shared" si="40"/>
        <v>Qualità</v>
      </c>
      <c r="D306">
        <f t="shared" si="40"/>
        <v>560</v>
      </c>
      <c r="E306" t="str">
        <f t="shared" si="40"/>
        <v>Banco Vestizione</v>
      </c>
      <c r="F306" t="str">
        <f t="shared" si="40"/>
        <v>Banco Vestizione</v>
      </c>
      <c r="G306" s="64">
        <f t="shared" si="40"/>
        <v>21</v>
      </c>
      <c r="H306" s="11" t="str">
        <f>+H244</f>
        <v>MTS 896</v>
      </c>
      <c r="I306" s="12">
        <f t="shared" si="41"/>
        <v>0.98</v>
      </c>
      <c r="J306" s="10">
        <f t="shared" si="41"/>
        <v>80.209999999999994</v>
      </c>
    </row>
    <row r="307" spans="1:10">
      <c r="A307" s="1">
        <v>46143</v>
      </c>
      <c r="B307" s="3">
        <f>+Calendario!$F$10</f>
        <v>180</v>
      </c>
      <c r="C307" t="str">
        <f t="shared" si="40"/>
        <v>Qualità</v>
      </c>
      <c r="D307">
        <f t="shared" si="40"/>
        <v>560</v>
      </c>
      <c r="E307" t="str">
        <f t="shared" si="40"/>
        <v>Banco Vestizione</v>
      </c>
      <c r="F307" t="str">
        <f t="shared" si="40"/>
        <v>Banco Vestizione</v>
      </c>
      <c r="G307" s="64">
        <f t="shared" si="40"/>
        <v>21</v>
      </c>
      <c r="H307" s="11" t="s">
        <v>166</v>
      </c>
      <c r="I307" s="12">
        <f t="shared" si="41"/>
        <v>0.98</v>
      </c>
      <c r="J307" s="10">
        <f t="shared" si="41"/>
        <v>94.78</v>
      </c>
    </row>
    <row r="308" spans="1:10">
      <c r="A308" s="1">
        <v>46143</v>
      </c>
      <c r="B308" s="3">
        <f>+Calendario!$F$10</f>
        <v>180</v>
      </c>
      <c r="C308" t="str">
        <f t="shared" si="40"/>
        <v>Qualità</v>
      </c>
      <c r="D308">
        <f t="shared" si="40"/>
        <v>560</v>
      </c>
      <c r="E308" t="str">
        <f t="shared" si="40"/>
        <v>Banco Vestizione</v>
      </c>
      <c r="F308" t="str">
        <f t="shared" si="40"/>
        <v>Banco Vestizione</v>
      </c>
      <c r="G308" s="64">
        <f t="shared" si="40"/>
        <v>21</v>
      </c>
      <c r="H308" s="11" t="str">
        <f>+H246</f>
        <v>HYM 896</v>
      </c>
      <c r="I308" s="12">
        <f t="shared" si="41"/>
        <v>0.98</v>
      </c>
      <c r="J308" s="10">
        <f t="shared" si="41"/>
        <v>55</v>
      </c>
    </row>
    <row r="309" spans="1:10">
      <c r="A309" s="1">
        <v>46143</v>
      </c>
      <c r="B309" s="3">
        <f>+Calendario!$F$10</f>
        <v>180</v>
      </c>
      <c r="C309" t="str">
        <f t="shared" si="40"/>
        <v>Qualità</v>
      </c>
      <c r="D309">
        <f t="shared" si="40"/>
        <v>560</v>
      </c>
      <c r="E309" t="str">
        <f t="shared" si="40"/>
        <v>Banco Vestizione</v>
      </c>
      <c r="F309" t="str">
        <f t="shared" si="40"/>
        <v>Banco Vestizione</v>
      </c>
      <c r="G309" s="64">
        <f t="shared" si="40"/>
        <v>21</v>
      </c>
      <c r="H309" s="11" t="s">
        <v>169</v>
      </c>
      <c r="I309" s="12">
        <f t="shared" si="41"/>
        <v>0.98</v>
      </c>
      <c r="J309" s="10">
        <f t="shared" si="41"/>
        <v>68.66</v>
      </c>
    </row>
    <row r="310" spans="1:10">
      <c r="A310" s="1">
        <v>46143</v>
      </c>
      <c r="B310" s="3">
        <f>+Calendario!$F$10</f>
        <v>180</v>
      </c>
      <c r="C310" t="str">
        <f t="shared" si="40"/>
        <v>Qualità</v>
      </c>
      <c r="D310">
        <f t="shared" si="40"/>
        <v>560</v>
      </c>
      <c r="E310" t="str">
        <f t="shared" si="40"/>
        <v>Banco Vestizione</v>
      </c>
      <c r="F310" t="str">
        <f t="shared" si="40"/>
        <v>Banco Vestizione</v>
      </c>
      <c r="G310" s="64">
        <f t="shared" si="40"/>
        <v>21</v>
      </c>
      <c r="H310" s="11" t="str">
        <f>+H248</f>
        <v>XDVL V4</v>
      </c>
      <c r="I310" s="12">
        <f t="shared" si="41"/>
        <v>0.98</v>
      </c>
      <c r="J310" s="10">
        <f t="shared" si="41"/>
        <v>78.66</v>
      </c>
    </row>
    <row r="311" spans="1:10" s="58" customFormat="1">
      <c r="A311" s="56">
        <v>46143</v>
      </c>
      <c r="B311" s="57">
        <f>+Calendario!$F$10</f>
        <v>180</v>
      </c>
      <c r="C311" s="58" t="str">
        <f t="shared" si="40"/>
        <v>Qualità</v>
      </c>
      <c r="D311" s="58">
        <f t="shared" si="40"/>
        <v>560</v>
      </c>
      <c r="E311" s="58" t="str">
        <f t="shared" si="40"/>
        <v>Banco Vestizione</v>
      </c>
      <c r="F311" s="58" t="str">
        <f t="shared" si="40"/>
        <v>Banco Vestizione</v>
      </c>
      <c r="G311" s="65">
        <f t="shared" si="40"/>
        <v>21</v>
      </c>
      <c r="H311" s="59" t="str">
        <f>+H249</f>
        <v>DSX 896</v>
      </c>
      <c r="I311" s="60">
        <f t="shared" si="41"/>
        <v>0.98</v>
      </c>
      <c r="J311" s="61">
        <f t="shared" si="41"/>
        <v>78.400000000000006</v>
      </c>
    </row>
    <row r="312" spans="1:10">
      <c r="A312" s="1">
        <v>46174</v>
      </c>
      <c r="B312" s="13">
        <f>+Calendario!$G$10</f>
        <v>163.19999999999999</v>
      </c>
      <c r="C312" t="str">
        <f t="shared" si="40"/>
        <v>Ass. Veicolo</v>
      </c>
      <c r="D312">
        <f t="shared" si="40"/>
        <v>559</v>
      </c>
      <c r="E312" t="str">
        <f t="shared" si="40"/>
        <v>Macchina Riempimento Frizione</v>
      </c>
      <c r="F312" t="str">
        <f t="shared" si="40"/>
        <v>Macchina Riempimento Frizione</v>
      </c>
      <c r="G312" s="64">
        <f t="shared" si="40"/>
        <v>6</v>
      </c>
      <c r="H312" s="11" t="s">
        <v>172</v>
      </c>
      <c r="I312" s="12">
        <f t="shared" si="41"/>
        <v>0.7</v>
      </c>
      <c r="J312" s="10">
        <f t="shared" si="41"/>
        <v>12.62</v>
      </c>
    </row>
    <row r="313" spans="1:10">
      <c r="A313" s="1">
        <v>46174</v>
      </c>
      <c r="B313" s="13">
        <f>+Calendario!$G$10</f>
        <v>163.19999999999999</v>
      </c>
      <c r="C313" t="str">
        <f t="shared" si="40"/>
        <v>Ass. Veicolo</v>
      </c>
      <c r="D313">
        <f t="shared" si="40"/>
        <v>559</v>
      </c>
      <c r="E313" t="str">
        <f t="shared" si="40"/>
        <v>Macchina Riempimento Frizione</v>
      </c>
      <c r="F313" t="str">
        <f t="shared" si="40"/>
        <v>Macchina Riempimento Frizione</v>
      </c>
      <c r="G313" s="64">
        <f t="shared" si="40"/>
        <v>6</v>
      </c>
      <c r="H313" s="11" t="str">
        <f>+H251</f>
        <v>PAN 896</v>
      </c>
      <c r="I313" s="12">
        <f t="shared" si="41"/>
        <v>0.7</v>
      </c>
      <c r="J313" s="10">
        <f t="shared" si="41"/>
        <v>1.26</v>
      </c>
    </row>
    <row r="314" spans="1:10">
      <c r="A314" s="1">
        <v>46174</v>
      </c>
      <c r="B314" s="13">
        <f>+Calendario!$G$10</f>
        <v>163.19999999999999</v>
      </c>
      <c r="C314" t="str">
        <f t="shared" ref="C314:G323" si="42">+C252</f>
        <v>Ass. Veicolo</v>
      </c>
      <c r="D314">
        <f t="shared" si="42"/>
        <v>559</v>
      </c>
      <c r="E314" t="str">
        <f t="shared" si="42"/>
        <v>Macchina Riempimento Frizione</v>
      </c>
      <c r="F314" t="str">
        <f t="shared" si="42"/>
        <v>Macchina Riempimento Frizione</v>
      </c>
      <c r="G314" s="64">
        <f t="shared" si="42"/>
        <v>6</v>
      </c>
      <c r="H314" s="11" t="str">
        <f>+H252</f>
        <v>SF 896</v>
      </c>
      <c r="I314" s="12">
        <f t="shared" si="41"/>
        <v>0.7</v>
      </c>
      <c r="J314" s="10">
        <f t="shared" si="41"/>
        <v>1.65</v>
      </c>
    </row>
    <row r="315" spans="1:10">
      <c r="A315" s="1">
        <v>46174</v>
      </c>
      <c r="B315" s="13">
        <f>+Calendario!$G$10</f>
        <v>163.19999999999999</v>
      </c>
      <c r="C315" t="str">
        <f t="shared" si="42"/>
        <v>Ass. Veicolo</v>
      </c>
      <c r="D315">
        <f t="shared" si="42"/>
        <v>559</v>
      </c>
      <c r="E315" t="str">
        <f t="shared" si="42"/>
        <v>Macchina Riempimento Frizione</v>
      </c>
      <c r="F315" t="str">
        <f t="shared" si="42"/>
        <v>Macchina Riempimento Frizione</v>
      </c>
      <c r="G315" s="64">
        <f t="shared" si="42"/>
        <v>6</v>
      </c>
      <c r="H315" s="11" t="s">
        <v>162</v>
      </c>
      <c r="I315" s="12">
        <f t="shared" si="41"/>
        <v>0.7</v>
      </c>
      <c r="J315" s="10">
        <f t="shared" si="41"/>
        <v>1.65</v>
      </c>
    </row>
    <row r="316" spans="1:10">
      <c r="A316" s="1">
        <v>46174</v>
      </c>
      <c r="B316" s="13">
        <f>+Calendario!$G$10</f>
        <v>163.19999999999999</v>
      </c>
      <c r="C316" t="str">
        <f t="shared" si="42"/>
        <v>Ass. Veicolo</v>
      </c>
      <c r="D316">
        <f t="shared" si="42"/>
        <v>559</v>
      </c>
      <c r="E316" t="str">
        <f t="shared" si="42"/>
        <v>Macchina Riempimento Frizione</v>
      </c>
      <c r="F316" t="str">
        <f t="shared" si="42"/>
        <v>Macchina Riempimento Frizione</v>
      </c>
      <c r="G316" s="64">
        <f t="shared" si="42"/>
        <v>6</v>
      </c>
      <c r="H316" s="11" t="s">
        <v>163</v>
      </c>
      <c r="I316" s="12">
        <f t="shared" si="41"/>
        <v>0.7</v>
      </c>
      <c r="J316" s="10">
        <f t="shared" si="41"/>
        <v>1.65</v>
      </c>
    </row>
    <row r="317" spans="1:10">
      <c r="A317" s="1">
        <v>46174</v>
      </c>
      <c r="B317" s="13">
        <f>+Calendario!$G$10</f>
        <v>163.19999999999999</v>
      </c>
      <c r="C317" t="str">
        <f t="shared" si="42"/>
        <v>Ass. Veicolo</v>
      </c>
      <c r="D317">
        <f t="shared" si="42"/>
        <v>559</v>
      </c>
      <c r="E317" t="str">
        <f t="shared" si="42"/>
        <v>Macchina Riempimento Frizione</v>
      </c>
      <c r="F317" t="str">
        <f t="shared" si="42"/>
        <v>Macchina Riempimento Frizione</v>
      </c>
      <c r="G317" s="64">
        <f t="shared" si="42"/>
        <v>6</v>
      </c>
      <c r="H317" s="11" t="str">
        <f>+H255</f>
        <v>MON 896</v>
      </c>
      <c r="I317" s="12">
        <f t="shared" si="41"/>
        <v>0.7</v>
      </c>
      <c r="J317" s="10">
        <f t="shared" si="41"/>
        <v>1.26</v>
      </c>
    </row>
    <row r="318" spans="1:10">
      <c r="A318" s="1">
        <v>46174</v>
      </c>
      <c r="B318" s="13">
        <f>+Calendario!$G$10</f>
        <v>163.19999999999999</v>
      </c>
      <c r="C318" t="str">
        <f t="shared" si="42"/>
        <v>Ass. Veicolo</v>
      </c>
      <c r="D318">
        <f t="shared" si="42"/>
        <v>559</v>
      </c>
      <c r="E318" t="str">
        <f t="shared" si="42"/>
        <v>Macchina Riempimento Frizione</v>
      </c>
      <c r="F318" t="str">
        <f t="shared" si="42"/>
        <v>Macchina Riempimento Frizione</v>
      </c>
      <c r="G318" s="64">
        <f t="shared" si="42"/>
        <v>6</v>
      </c>
      <c r="H318" s="11" t="str">
        <f>+H256</f>
        <v>MTS 896</v>
      </c>
      <c r="I318" s="12">
        <f t="shared" si="41"/>
        <v>0.7</v>
      </c>
      <c r="J318" s="10">
        <f t="shared" si="41"/>
        <v>1.26</v>
      </c>
    </row>
    <row r="319" spans="1:10">
      <c r="A319" s="1">
        <v>46174</v>
      </c>
      <c r="B319" s="13">
        <f>+Calendario!$G$10</f>
        <v>163.19999999999999</v>
      </c>
      <c r="C319" t="str">
        <f t="shared" si="42"/>
        <v>Ass. Veicolo</v>
      </c>
      <c r="D319">
        <f t="shared" si="42"/>
        <v>559</v>
      </c>
      <c r="E319" t="str">
        <f t="shared" si="42"/>
        <v>Macchina Riempimento Frizione</v>
      </c>
      <c r="F319" t="str">
        <f t="shared" si="42"/>
        <v>Macchina Riempimento Frizione</v>
      </c>
      <c r="G319" s="64">
        <f t="shared" si="42"/>
        <v>6</v>
      </c>
      <c r="H319" s="11" t="str">
        <f>+H257</f>
        <v>MTS V4</v>
      </c>
      <c r="I319" s="12">
        <f t="shared" si="41"/>
        <v>0.7</v>
      </c>
      <c r="J319" s="10">
        <f t="shared" si="41"/>
        <v>1.78</v>
      </c>
    </row>
    <row r="320" spans="1:10">
      <c r="A320" s="1">
        <v>46174</v>
      </c>
      <c r="B320" s="13">
        <f>+Calendario!$G$10</f>
        <v>163.19999999999999</v>
      </c>
      <c r="C320" t="str">
        <f t="shared" si="42"/>
        <v>Ass. Veicolo</v>
      </c>
      <c r="D320">
        <f t="shared" si="42"/>
        <v>559</v>
      </c>
      <c r="E320" t="str">
        <f t="shared" si="42"/>
        <v>Macchina Riempimento Frizione</v>
      </c>
      <c r="F320" t="str">
        <f t="shared" si="42"/>
        <v>Macchina Riempimento Frizione</v>
      </c>
      <c r="G320" s="64">
        <f t="shared" si="42"/>
        <v>6</v>
      </c>
      <c r="H320" s="11" t="str">
        <f>+H258</f>
        <v>HYM 896</v>
      </c>
      <c r="I320" s="12">
        <f t="shared" si="41"/>
        <v>0.7</v>
      </c>
      <c r="J320" s="10">
        <f t="shared" si="41"/>
        <v>1.26</v>
      </c>
    </row>
    <row r="321" spans="1:10">
      <c r="A321" s="1">
        <v>46174</v>
      </c>
      <c r="B321" s="13">
        <f>+Calendario!$G$10</f>
        <v>163.19999999999999</v>
      </c>
      <c r="C321" t="str">
        <f t="shared" si="42"/>
        <v>Ass. Veicolo</v>
      </c>
      <c r="D321">
        <f t="shared" si="42"/>
        <v>559</v>
      </c>
      <c r="E321" t="str">
        <f t="shared" si="42"/>
        <v>Macchina Riempimento Frizione</v>
      </c>
      <c r="F321" t="str">
        <f t="shared" si="42"/>
        <v>Macchina Riempimento Frizione</v>
      </c>
      <c r="G321" s="64">
        <f t="shared" si="42"/>
        <v>6</v>
      </c>
      <c r="H321" s="11" t="str">
        <f>+H259</f>
        <v>HYM 698</v>
      </c>
      <c r="I321" s="12">
        <f t="shared" si="41"/>
        <v>0.7</v>
      </c>
      <c r="J321" s="10">
        <f t="shared" si="41"/>
        <v>1.26</v>
      </c>
    </row>
    <row r="322" spans="1:10">
      <c r="A322" s="1">
        <v>46174</v>
      </c>
      <c r="B322" s="13">
        <f>+Calendario!$G$10</f>
        <v>163.19999999999999</v>
      </c>
      <c r="C322" t="str">
        <f t="shared" si="42"/>
        <v>Ass. Veicolo</v>
      </c>
      <c r="D322">
        <f t="shared" si="42"/>
        <v>559</v>
      </c>
      <c r="E322" t="str">
        <f t="shared" si="42"/>
        <v>Macchina Riempimento Frizione</v>
      </c>
      <c r="F322" t="str">
        <f t="shared" si="42"/>
        <v>Macchina Riempimento Frizione</v>
      </c>
      <c r="G322" s="64">
        <f t="shared" si="42"/>
        <v>6</v>
      </c>
      <c r="H322" s="11" t="s">
        <v>169</v>
      </c>
      <c r="I322" s="12">
        <f t="shared" si="41"/>
        <v>0.7</v>
      </c>
      <c r="J322" s="10">
        <f t="shared" si="41"/>
        <v>2.33</v>
      </c>
    </row>
    <row r="323" spans="1:10">
      <c r="A323" s="1">
        <v>46174</v>
      </c>
      <c r="B323" s="13">
        <f>+Calendario!$G$10</f>
        <v>163.19999999999999</v>
      </c>
      <c r="C323" t="str">
        <f t="shared" si="42"/>
        <v>Ass. Veicolo</v>
      </c>
      <c r="D323">
        <f t="shared" si="42"/>
        <v>559</v>
      </c>
      <c r="E323" t="str">
        <f t="shared" si="42"/>
        <v>Macchina Riempimento Frizione</v>
      </c>
      <c r="F323" t="str">
        <f t="shared" si="42"/>
        <v>Macchina Riempimento Frizione</v>
      </c>
      <c r="G323" s="64">
        <f t="shared" si="42"/>
        <v>6</v>
      </c>
      <c r="H323" s="11" t="str">
        <f>+H261</f>
        <v>XDVL V4</v>
      </c>
      <c r="I323" s="12">
        <f t="shared" si="41"/>
        <v>0.7</v>
      </c>
      <c r="J323" s="10">
        <f t="shared" si="41"/>
        <v>2.33</v>
      </c>
    </row>
    <row r="324" spans="1:10">
      <c r="A324" s="1">
        <v>46174</v>
      </c>
      <c r="B324" s="13">
        <f>+Calendario!$G$10</f>
        <v>163.19999999999999</v>
      </c>
      <c r="C324" t="str">
        <f t="shared" ref="C324:G333" si="43">+C262</f>
        <v>Ass. Veicolo</v>
      </c>
      <c r="D324">
        <f t="shared" si="43"/>
        <v>559</v>
      </c>
      <c r="E324" t="str">
        <f t="shared" si="43"/>
        <v>Macchina Riempimento Frizione</v>
      </c>
      <c r="F324" t="str">
        <f t="shared" si="43"/>
        <v>Macchina Riempimento Frizione</v>
      </c>
      <c r="G324" s="64">
        <f t="shared" si="43"/>
        <v>6</v>
      </c>
      <c r="H324" s="11" t="s">
        <v>170</v>
      </c>
      <c r="I324" s="12">
        <f t="shared" ref="I324:J343" si="44">+I262</f>
        <v>0.7</v>
      </c>
      <c r="J324" s="10">
        <f t="shared" si="44"/>
        <v>1.53</v>
      </c>
    </row>
    <row r="325" spans="1:10">
      <c r="A325" s="1">
        <v>46174</v>
      </c>
      <c r="B325" s="13">
        <f>+Calendario!$G$10</f>
        <v>163.19999999999999</v>
      </c>
      <c r="C325" t="str">
        <f t="shared" si="43"/>
        <v>Ass. Veicolo</v>
      </c>
      <c r="D325">
        <f t="shared" si="43"/>
        <v>559</v>
      </c>
      <c r="E325" t="str">
        <f t="shared" si="43"/>
        <v>Macchina Riempimento Frizione</v>
      </c>
      <c r="F325" t="str">
        <f t="shared" si="43"/>
        <v>Macchina Riempimento Frizione</v>
      </c>
      <c r="G325" s="64">
        <f t="shared" si="43"/>
        <v>6</v>
      </c>
      <c r="H325" s="11" t="str">
        <f>+H263</f>
        <v>DSX 896</v>
      </c>
      <c r="I325" s="12">
        <f t="shared" si="44"/>
        <v>0.7</v>
      </c>
      <c r="J325" s="10">
        <f t="shared" si="44"/>
        <v>1.26</v>
      </c>
    </row>
    <row r="326" spans="1:10">
      <c r="A326" s="1">
        <v>46174</v>
      </c>
      <c r="B326" s="13">
        <f>+Calendario!$G$10</f>
        <v>163.19999999999999</v>
      </c>
      <c r="C326" t="str">
        <f t="shared" si="43"/>
        <v>Ass. Veicolo</v>
      </c>
      <c r="D326">
        <f t="shared" si="43"/>
        <v>559</v>
      </c>
      <c r="E326" t="str">
        <f t="shared" si="43"/>
        <v>Macchina Riempimento ABS</v>
      </c>
      <c r="F326" t="str">
        <f t="shared" si="43"/>
        <v>Macchina Riempimento ABS</v>
      </c>
      <c r="G326" s="64">
        <f t="shared" si="43"/>
        <v>5</v>
      </c>
      <c r="H326" s="11" t="str">
        <f>+H264</f>
        <v>PAN 896</v>
      </c>
      <c r="I326" s="12">
        <f t="shared" si="44"/>
        <v>0.8</v>
      </c>
      <c r="J326" s="10">
        <f t="shared" si="44"/>
        <v>3.8333333333333335</v>
      </c>
    </row>
    <row r="327" spans="1:10">
      <c r="A327" s="1">
        <v>46174</v>
      </c>
      <c r="B327" s="13">
        <f>+Calendario!$G$10</f>
        <v>163.19999999999999</v>
      </c>
      <c r="C327" t="str">
        <f t="shared" si="43"/>
        <v>Ass. Veicolo</v>
      </c>
      <c r="D327">
        <f t="shared" si="43"/>
        <v>559</v>
      </c>
      <c r="E327" t="str">
        <f t="shared" si="43"/>
        <v>Macchina Riempimento ABS</v>
      </c>
      <c r="F327" t="str">
        <f t="shared" si="43"/>
        <v>Macchina Riempimento ABS</v>
      </c>
      <c r="G327" s="64">
        <f t="shared" si="43"/>
        <v>5</v>
      </c>
      <c r="H327" s="11" t="str">
        <f>+H265</f>
        <v>SF 896</v>
      </c>
      <c r="I327" s="12">
        <f t="shared" si="44"/>
        <v>0.8</v>
      </c>
      <c r="J327" s="10">
        <f t="shared" si="44"/>
        <v>4.333333333333333</v>
      </c>
    </row>
    <row r="328" spans="1:10">
      <c r="A328" s="1">
        <v>46174</v>
      </c>
      <c r="B328" s="13">
        <f>+Calendario!$G$10</f>
        <v>163.19999999999999</v>
      </c>
      <c r="C328" t="str">
        <f t="shared" si="43"/>
        <v>Ass. Veicolo</v>
      </c>
      <c r="D328">
        <f t="shared" si="43"/>
        <v>559</v>
      </c>
      <c r="E328" t="str">
        <f t="shared" si="43"/>
        <v>Macchina Riempimento ABS</v>
      </c>
      <c r="F328" t="str">
        <f t="shared" si="43"/>
        <v>Macchina Riempimento ABS</v>
      </c>
      <c r="G328" s="64">
        <f t="shared" si="43"/>
        <v>5</v>
      </c>
      <c r="H328" s="11" t="s">
        <v>162</v>
      </c>
      <c r="I328" s="12">
        <f t="shared" si="44"/>
        <v>0.8</v>
      </c>
      <c r="J328" s="10">
        <f t="shared" si="44"/>
        <v>4.3833333333333337</v>
      </c>
    </row>
    <row r="329" spans="1:10">
      <c r="A329" s="1">
        <v>46174</v>
      </c>
      <c r="B329" s="13">
        <f>+Calendario!$G$10</f>
        <v>163.19999999999999</v>
      </c>
      <c r="C329" t="str">
        <f t="shared" si="43"/>
        <v>Ass. Veicolo</v>
      </c>
      <c r="D329">
        <f t="shared" si="43"/>
        <v>559</v>
      </c>
      <c r="E329" t="str">
        <f t="shared" si="43"/>
        <v>Macchina Riempimento ABS</v>
      </c>
      <c r="F329" t="str">
        <f t="shared" si="43"/>
        <v>Macchina Riempimento ABS</v>
      </c>
      <c r="G329" s="64">
        <f t="shared" si="43"/>
        <v>5</v>
      </c>
      <c r="H329" s="11" t="s">
        <v>163</v>
      </c>
      <c r="I329" s="12">
        <f t="shared" si="44"/>
        <v>0.8</v>
      </c>
      <c r="J329" s="10">
        <f t="shared" si="44"/>
        <v>4.3833333333333337</v>
      </c>
    </row>
    <row r="330" spans="1:10">
      <c r="A330" s="1">
        <v>46174</v>
      </c>
      <c r="B330" s="13">
        <f>+Calendario!$G$10</f>
        <v>163.19999999999999</v>
      </c>
      <c r="C330" t="str">
        <f t="shared" si="43"/>
        <v>Ass. Veicolo</v>
      </c>
      <c r="D330">
        <f t="shared" si="43"/>
        <v>559</v>
      </c>
      <c r="E330" t="str">
        <f t="shared" si="43"/>
        <v>Macchina Riempimento ABS</v>
      </c>
      <c r="F330" t="str">
        <f t="shared" si="43"/>
        <v>Macchina Riempimento ABS</v>
      </c>
      <c r="G330" s="64">
        <f t="shared" si="43"/>
        <v>5</v>
      </c>
      <c r="H330" s="11" t="str">
        <f>+H268</f>
        <v>MON 896</v>
      </c>
      <c r="I330" s="12">
        <f t="shared" si="44"/>
        <v>0.8</v>
      </c>
      <c r="J330" s="10">
        <f t="shared" si="44"/>
        <v>3.6666666666666665</v>
      </c>
    </row>
    <row r="331" spans="1:10">
      <c r="A331" s="1">
        <v>46174</v>
      </c>
      <c r="B331" s="13">
        <f>+Calendario!$G$10</f>
        <v>163.19999999999999</v>
      </c>
      <c r="C331" t="str">
        <f t="shared" si="43"/>
        <v>Ass. Veicolo</v>
      </c>
      <c r="D331">
        <f t="shared" si="43"/>
        <v>559</v>
      </c>
      <c r="E331" t="str">
        <f t="shared" si="43"/>
        <v>Macchina Riempimento ABS</v>
      </c>
      <c r="F331" t="str">
        <f t="shared" si="43"/>
        <v>Macchina Riempimento ABS</v>
      </c>
      <c r="G331" s="64">
        <f t="shared" si="43"/>
        <v>5</v>
      </c>
      <c r="H331" s="11" t="str">
        <f>+H269</f>
        <v>MTS 896</v>
      </c>
      <c r="I331" s="12">
        <f t="shared" si="44"/>
        <v>0.8</v>
      </c>
      <c r="J331" s="10">
        <f t="shared" si="44"/>
        <v>4.166666666666667</v>
      </c>
    </row>
    <row r="332" spans="1:10">
      <c r="A332" s="1">
        <v>46174</v>
      </c>
      <c r="B332" s="13">
        <f>+Calendario!$G$10</f>
        <v>163.19999999999999</v>
      </c>
      <c r="C332" t="str">
        <f t="shared" si="43"/>
        <v>Ass. Veicolo</v>
      </c>
      <c r="D332">
        <f t="shared" si="43"/>
        <v>559</v>
      </c>
      <c r="E332" t="str">
        <f t="shared" si="43"/>
        <v>Macchina Riempimento ABS</v>
      </c>
      <c r="F332" t="str">
        <f t="shared" si="43"/>
        <v>Macchina Riempimento ABS</v>
      </c>
      <c r="G332" s="64">
        <f t="shared" si="43"/>
        <v>5</v>
      </c>
      <c r="H332" s="11" t="str">
        <f>+H270</f>
        <v>MTS V4</v>
      </c>
      <c r="I332" s="12">
        <f t="shared" si="44"/>
        <v>0.8</v>
      </c>
      <c r="J332" s="10">
        <f t="shared" si="44"/>
        <v>4.3</v>
      </c>
    </row>
    <row r="333" spans="1:10">
      <c r="A333" s="1">
        <v>46174</v>
      </c>
      <c r="B333" s="13">
        <f>+Calendario!$G$10</f>
        <v>163.19999999999999</v>
      </c>
      <c r="C333" t="str">
        <f t="shared" si="43"/>
        <v>Ass. Veicolo</v>
      </c>
      <c r="D333">
        <f t="shared" si="43"/>
        <v>559</v>
      </c>
      <c r="E333" t="str">
        <f t="shared" si="43"/>
        <v>Macchina Riempimento ABS</v>
      </c>
      <c r="F333" t="str">
        <f t="shared" si="43"/>
        <v>Macchina Riempimento ABS</v>
      </c>
      <c r="G333" s="64">
        <f t="shared" si="43"/>
        <v>5</v>
      </c>
      <c r="H333" s="11" t="str">
        <f>+H271</f>
        <v>HYM 896</v>
      </c>
      <c r="I333" s="12">
        <f t="shared" si="44"/>
        <v>0.8</v>
      </c>
      <c r="J333" s="10">
        <f t="shared" si="44"/>
        <v>3.8333333333333335</v>
      </c>
    </row>
    <row r="334" spans="1:10">
      <c r="A334" s="1">
        <v>46174</v>
      </c>
      <c r="B334" s="13">
        <f>+Calendario!$G$10</f>
        <v>163.19999999999999</v>
      </c>
      <c r="C334" t="str">
        <f t="shared" ref="C334:G343" si="45">+C272</f>
        <v>Ass. Veicolo</v>
      </c>
      <c r="D334">
        <f t="shared" si="45"/>
        <v>559</v>
      </c>
      <c r="E334" t="str">
        <f t="shared" si="45"/>
        <v>Macchina Riempimento ABS</v>
      </c>
      <c r="F334" t="str">
        <f t="shared" si="45"/>
        <v>Macchina Riempimento ABS</v>
      </c>
      <c r="G334" s="64">
        <f t="shared" si="45"/>
        <v>5</v>
      </c>
      <c r="H334" s="11" t="str">
        <f>+H272</f>
        <v>HYM 698</v>
      </c>
      <c r="I334" s="12">
        <f t="shared" si="44"/>
        <v>0.8</v>
      </c>
      <c r="J334" s="10">
        <f t="shared" si="44"/>
        <v>3.6666666666666665</v>
      </c>
    </row>
    <row r="335" spans="1:10">
      <c r="A335" s="1">
        <v>46174</v>
      </c>
      <c r="B335" s="13">
        <f>+Calendario!$G$10</f>
        <v>163.19999999999999</v>
      </c>
      <c r="C335" t="str">
        <f t="shared" si="45"/>
        <v>Ass. Veicolo</v>
      </c>
      <c r="D335">
        <f t="shared" si="45"/>
        <v>559</v>
      </c>
      <c r="E335" t="str">
        <f t="shared" si="45"/>
        <v>Macchina Riempimento ABS</v>
      </c>
      <c r="F335" t="str">
        <f t="shared" si="45"/>
        <v>Macchina Riempimento ABS</v>
      </c>
      <c r="G335" s="64">
        <f t="shared" si="45"/>
        <v>5</v>
      </c>
      <c r="H335" s="11" t="s">
        <v>169</v>
      </c>
      <c r="I335" s="12">
        <f t="shared" si="44"/>
        <v>0.8</v>
      </c>
      <c r="J335" s="10">
        <f t="shared" si="44"/>
        <v>3.6666666666666665</v>
      </c>
    </row>
    <row r="336" spans="1:10">
      <c r="A336" s="1">
        <v>46174</v>
      </c>
      <c r="B336" s="13">
        <f>+Calendario!$G$10</f>
        <v>163.19999999999999</v>
      </c>
      <c r="C336" t="str">
        <f t="shared" si="45"/>
        <v>Ass. Veicolo</v>
      </c>
      <c r="D336">
        <f t="shared" si="45"/>
        <v>559</v>
      </c>
      <c r="E336" t="str">
        <f t="shared" si="45"/>
        <v>Macchina Riempimento ABS</v>
      </c>
      <c r="F336" t="str">
        <f t="shared" si="45"/>
        <v>Macchina Riempimento ABS</v>
      </c>
      <c r="G336" s="64">
        <f t="shared" si="45"/>
        <v>5</v>
      </c>
      <c r="H336" s="11" t="str">
        <f>+H274</f>
        <v>XDVL V4</v>
      </c>
      <c r="I336" s="12">
        <f t="shared" si="44"/>
        <v>0.8</v>
      </c>
      <c r="J336" s="10">
        <f t="shared" si="44"/>
        <v>3.6666666666666665</v>
      </c>
    </row>
    <row r="337" spans="1:10">
      <c r="A337" s="1">
        <v>46174</v>
      </c>
      <c r="B337" s="13">
        <f>+Calendario!$G$10</f>
        <v>163.19999999999999</v>
      </c>
      <c r="C337" t="str">
        <f t="shared" si="45"/>
        <v>Ass. Veicolo</v>
      </c>
      <c r="D337">
        <f t="shared" si="45"/>
        <v>559</v>
      </c>
      <c r="E337" t="str">
        <f t="shared" si="45"/>
        <v>Macchina Riempimento ABS</v>
      </c>
      <c r="F337" t="str">
        <f t="shared" si="45"/>
        <v>Macchina Riempimento ABS</v>
      </c>
      <c r="G337" s="64">
        <f t="shared" si="45"/>
        <v>5</v>
      </c>
      <c r="H337" s="11" t="s">
        <v>170</v>
      </c>
      <c r="I337" s="12">
        <f t="shared" si="44"/>
        <v>0.8</v>
      </c>
      <c r="J337" s="10">
        <f t="shared" si="44"/>
        <v>3.8333333333333335</v>
      </c>
    </row>
    <row r="338" spans="1:10">
      <c r="A338" s="1">
        <v>46174</v>
      </c>
      <c r="B338" s="13">
        <f>+Calendario!$G$10</f>
        <v>163.19999999999999</v>
      </c>
      <c r="C338" t="str">
        <f t="shared" si="45"/>
        <v>Ass. Veicolo</v>
      </c>
      <c r="D338">
        <f t="shared" si="45"/>
        <v>559</v>
      </c>
      <c r="E338" t="str">
        <f t="shared" si="45"/>
        <v>Macchina Riempimento ABS</v>
      </c>
      <c r="F338" t="str">
        <f t="shared" si="45"/>
        <v>Macchina Riempimento ABS</v>
      </c>
      <c r="G338" s="64">
        <f t="shared" si="45"/>
        <v>5</v>
      </c>
      <c r="H338" s="11" t="str">
        <f>+H276</f>
        <v>DSX 896</v>
      </c>
      <c r="I338" s="12">
        <f t="shared" si="44"/>
        <v>0.8</v>
      </c>
      <c r="J338" s="10">
        <f t="shared" si="44"/>
        <v>4.166666666666667</v>
      </c>
    </row>
    <row r="339" spans="1:10">
      <c r="A339" s="1">
        <v>46174</v>
      </c>
      <c r="B339" s="13">
        <f>+Calendario!$G$10</f>
        <v>163.19999999999999</v>
      </c>
      <c r="C339" t="str">
        <f t="shared" si="45"/>
        <v>Ass. Veicolo</v>
      </c>
      <c r="D339">
        <f t="shared" si="45"/>
        <v>571</v>
      </c>
      <c r="E339" t="str">
        <f t="shared" si="45"/>
        <v>Banco Riparazione</v>
      </c>
      <c r="F339" t="str">
        <f t="shared" si="45"/>
        <v>Banco Riparazione</v>
      </c>
      <c r="G339" s="64">
        <f t="shared" si="45"/>
        <v>15</v>
      </c>
      <c r="I339" s="66">
        <f t="shared" si="44"/>
        <v>1</v>
      </c>
      <c r="J339" s="10">
        <f t="shared" si="44"/>
        <v>15</v>
      </c>
    </row>
    <row r="340" spans="1:10">
      <c r="A340" s="1">
        <v>46174</v>
      </c>
      <c r="B340" s="13">
        <f>+Calendario!$G$10</f>
        <v>163.19999999999999</v>
      </c>
      <c r="C340" t="str">
        <f t="shared" si="45"/>
        <v>Ass. Veicolo</v>
      </c>
      <c r="D340">
        <f t="shared" si="45"/>
        <v>572</v>
      </c>
      <c r="E340" t="str">
        <f t="shared" si="45"/>
        <v>Banco Riparazione</v>
      </c>
      <c r="F340" t="str">
        <f t="shared" si="45"/>
        <v>Banco Riparazione</v>
      </c>
      <c r="G340" s="64">
        <f t="shared" si="45"/>
        <v>27</v>
      </c>
      <c r="I340" s="66">
        <f t="shared" si="44"/>
        <v>1</v>
      </c>
      <c r="J340" s="11">
        <f t="shared" si="44"/>
        <v>16.5</v>
      </c>
    </row>
    <row r="341" spans="1:10">
      <c r="A341" s="1">
        <v>46174</v>
      </c>
      <c r="B341" s="13">
        <f>+Calendario!$G$10</f>
        <v>163.19999999999999</v>
      </c>
      <c r="C341" t="str">
        <f t="shared" si="45"/>
        <v>Ass. Veicolo</v>
      </c>
      <c r="D341">
        <f t="shared" si="45"/>
        <v>573</v>
      </c>
      <c r="E341" t="str">
        <f t="shared" si="45"/>
        <v>Banco Radar</v>
      </c>
      <c r="F341" t="str">
        <f t="shared" si="45"/>
        <v>Banco Radar</v>
      </c>
      <c r="G341" s="64">
        <f t="shared" si="45"/>
        <v>2</v>
      </c>
      <c r="H341" s="11" t="s">
        <v>166</v>
      </c>
      <c r="I341" s="12">
        <f t="shared" si="44"/>
        <v>0.98</v>
      </c>
      <c r="J341" s="11">
        <f t="shared" si="44"/>
        <v>10.14</v>
      </c>
    </row>
    <row r="342" spans="1:10">
      <c r="A342" s="1">
        <v>46174</v>
      </c>
      <c r="B342" s="13">
        <f>+Calendario!$G$10</f>
        <v>163.19999999999999</v>
      </c>
      <c r="C342" t="str">
        <f t="shared" si="45"/>
        <v>Ass. Veicolo</v>
      </c>
      <c r="D342">
        <f t="shared" si="45"/>
        <v>573</v>
      </c>
      <c r="E342" t="str">
        <f t="shared" si="45"/>
        <v>Banco a Rulli</v>
      </c>
      <c r="F342" t="str">
        <f t="shared" si="45"/>
        <v>Banco a Rulli 1</v>
      </c>
      <c r="G342" s="64">
        <f t="shared" si="45"/>
        <v>1</v>
      </c>
      <c r="H342" s="11" t="str">
        <f t="shared" ref="H342:H348" si="46">+H280</f>
        <v>PAN 896</v>
      </c>
      <c r="I342" s="12">
        <f t="shared" si="44"/>
        <v>0.9</v>
      </c>
      <c r="J342" s="11">
        <f t="shared" si="44"/>
        <v>7.53</v>
      </c>
    </row>
    <row r="343" spans="1:10">
      <c r="A343" s="1">
        <v>46174</v>
      </c>
      <c r="B343" s="13">
        <f>+Calendario!$G$10</f>
        <v>163.19999999999999</v>
      </c>
      <c r="C343" t="str">
        <f t="shared" si="45"/>
        <v>Ass. Veicolo</v>
      </c>
      <c r="D343">
        <f t="shared" si="45"/>
        <v>573</v>
      </c>
      <c r="E343" t="str">
        <f t="shared" si="45"/>
        <v>Banco a Rulli</v>
      </c>
      <c r="F343" t="str">
        <f t="shared" si="45"/>
        <v>Banco a Rulli 1</v>
      </c>
      <c r="G343" s="64">
        <f t="shared" si="45"/>
        <v>1</v>
      </c>
      <c r="H343" s="11" t="str">
        <f t="shared" si="46"/>
        <v>MON 896</v>
      </c>
      <c r="I343" s="12">
        <f t="shared" si="44"/>
        <v>0.9</v>
      </c>
      <c r="J343" s="11">
        <f t="shared" si="44"/>
        <v>7.53</v>
      </c>
    </row>
    <row r="344" spans="1:10">
      <c r="A344" s="1">
        <v>46174</v>
      </c>
      <c r="B344" s="13">
        <f>+Calendario!$G$10</f>
        <v>163.19999999999999</v>
      </c>
      <c r="C344" t="str">
        <f t="shared" ref="C344:G353" si="47">+C282</f>
        <v>Ass. Veicolo</v>
      </c>
      <c r="D344">
        <f t="shared" si="47"/>
        <v>573</v>
      </c>
      <c r="E344" t="str">
        <f t="shared" si="47"/>
        <v>Banco a Rulli</v>
      </c>
      <c r="F344" t="str">
        <f t="shared" si="47"/>
        <v>Banco a Rulli 2</v>
      </c>
      <c r="G344" s="64">
        <f t="shared" si="47"/>
        <v>1</v>
      </c>
      <c r="H344" s="11" t="str">
        <f t="shared" si="46"/>
        <v>SF 896</v>
      </c>
      <c r="I344" s="12">
        <f t="shared" ref="I344:J363" si="48">+I282</f>
        <v>0.9</v>
      </c>
      <c r="J344" s="11">
        <f t="shared" si="48"/>
        <v>7.53</v>
      </c>
    </row>
    <row r="345" spans="1:10">
      <c r="A345" s="1">
        <v>46174</v>
      </c>
      <c r="B345" s="13">
        <f>+Calendario!$G$10</f>
        <v>163.19999999999999</v>
      </c>
      <c r="C345" t="str">
        <f t="shared" si="47"/>
        <v>Ass. Veicolo</v>
      </c>
      <c r="D345">
        <f t="shared" si="47"/>
        <v>573</v>
      </c>
      <c r="E345" t="str">
        <f t="shared" si="47"/>
        <v>Banco a Rulli</v>
      </c>
      <c r="F345" t="str">
        <f t="shared" si="47"/>
        <v>Banco a Rulli 2</v>
      </c>
      <c r="G345" s="64">
        <f t="shared" si="47"/>
        <v>1</v>
      </c>
      <c r="H345" s="11" t="str">
        <f t="shared" si="46"/>
        <v>MTS 896</v>
      </c>
      <c r="I345" s="12">
        <f t="shared" si="48"/>
        <v>0.9</v>
      </c>
      <c r="J345" s="11">
        <f t="shared" si="48"/>
        <v>7.53</v>
      </c>
    </row>
    <row r="346" spans="1:10">
      <c r="A346" s="1">
        <v>46174</v>
      </c>
      <c r="B346" s="13">
        <f>+Calendario!$G$10</f>
        <v>163.19999999999999</v>
      </c>
      <c r="C346" t="str">
        <f t="shared" si="47"/>
        <v>Ass. Veicolo</v>
      </c>
      <c r="D346">
        <f t="shared" si="47"/>
        <v>573</v>
      </c>
      <c r="E346" t="str">
        <f t="shared" si="47"/>
        <v>Banco a Rulli</v>
      </c>
      <c r="F346" t="str">
        <f t="shared" si="47"/>
        <v>Banco a Rulli 2</v>
      </c>
      <c r="G346" s="64">
        <f t="shared" si="47"/>
        <v>1</v>
      </c>
      <c r="H346" s="11" t="str">
        <f t="shared" si="46"/>
        <v>HYM 896</v>
      </c>
      <c r="I346" s="12">
        <f t="shared" si="48"/>
        <v>0.9</v>
      </c>
      <c r="J346" s="11">
        <f t="shared" si="48"/>
        <v>7.53</v>
      </c>
    </row>
    <row r="347" spans="1:10">
      <c r="A347" s="1">
        <v>46174</v>
      </c>
      <c r="B347" s="13">
        <f>+Calendario!$G$10</f>
        <v>163.19999999999999</v>
      </c>
      <c r="C347" t="str">
        <f t="shared" si="47"/>
        <v>Ass. Veicolo</v>
      </c>
      <c r="D347">
        <f t="shared" si="47"/>
        <v>573</v>
      </c>
      <c r="E347" t="str">
        <f t="shared" si="47"/>
        <v>Banco a Rulli</v>
      </c>
      <c r="F347" t="str">
        <f t="shared" si="47"/>
        <v>Banco a Rulli 2</v>
      </c>
      <c r="G347" s="64">
        <f t="shared" si="47"/>
        <v>1</v>
      </c>
      <c r="H347" s="11" t="str">
        <f t="shared" si="46"/>
        <v>DSX 896</v>
      </c>
      <c r="I347" s="12">
        <f t="shared" si="48"/>
        <v>0.9</v>
      </c>
      <c r="J347" s="11">
        <f t="shared" si="48"/>
        <v>7.53</v>
      </c>
    </row>
    <row r="348" spans="1:10">
      <c r="A348" s="1">
        <v>46174</v>
      </c>
      <c r="B348" s="13">
        <f>+Calendario!$G$10</f>
        <v>163.19999999999999</v>
      </c>
      <c r="C348" t="str">
        <f t="shared" si="47"/>
        <v>Ass. Veicolo</v>
      </c>
      <c r="D348">
        <f t="shared" si="47"/>
        <v>573</v>
      </c>
      <c r="E348" t="str">
        <f t="shared" si="47"/>
        <v>Banco a Rulli</v>
      </c>
      <c r="F348" t="str">
        <f t="shared" si="47"/>
        <v>Banco a Rulli 3</v>
      </c>
      <c r="G348" s="64">
        <f t="shared" si="47"/>
        <v>1</v>
      </c>
      <c r="H348" s="11" t="str">
        <f t="shared" si="46"/>
        <v>HYM 698</v>
      </c>
      <c r="I348" s="12">
        <f t="shared" si="48"/>
        <v>0.9</v>
      </c>
      <c r="J348" s="11">
        <f t="shared" si="48"/>
        <v>7.58</v>
      </c>
    </row>
    <row r="349" spans="1:10">
      <c r="A349" s="1">
        <v>46174</v>
      </c>
      <c r="B349" s="13">
        <f>+Calendario!$G$10</f>
        <v>163.19999999999999</v>
      </c>
      <c r="C349" t="str">
        <f t="shared" si="47"/>
        <v>Ass. Veicolo</v>
      </c>
      <c r="D349">
        <f t="shared" si="47"/>
        <v>573</v>
      </c>
      <c r="E349" t="str">
        <f t="shared" si="47"/>
        <v>Banco a Rulli</v>
      </c>
      <c r="F349" t="str">
        <f t="shared" si="47"/>
        <v>Banco a Rulli 3</v>
      </c>
      <c r="G349" s="64">
        <f t="shared" si="47"/>
        <v>1</v>
      </c>
      <c r="H349" s="11" t="s">
        <v>170</v>
      </c>
      <c r="I349" s="12">
        <f t="shared" si="48"/>
        <v>0.9</v>
      </c>
      <c r="J349" s="11">
        <f t="shared" si="48"/>
        <v>5.8</v>
      </c>
    </row>
    <row r="350" spans="1:10">
      <c r="A350" s="1">
        <v>46174</v>
      </c>
      <c r="B350" s="13">
        <f>+Calendario!$G$10</f>
        <v>163.19999999999999</v>
      </c>
      <c r="C350" t="str">
        <f t="shared" si="47"/>
        <v>Ass. Veicolo</v>
      </c>
      <c r="D350">
        <f t="shared" si="47"/>
        <v>573</v>
      </c>
      <c r="E350" t="str">
        <f t="shared" si="47"/>
        <v>Banco a Rulli</v>
      </c>
      <c r="F350" t="str">
        <f t="shared" si="47"/>
        <v>Banco a Rulli 3</v>
      </c>
      <c r="G350" s="64">
        <f t="shared" si="47"/>
        <v>1</v>
      </c>
      <c r="H350" s="11" t="s">
        <v>172</v>
      </c>
      <c r="I350" s="12">
        <f t="shared" si="48"/>
        <v>0.9</v>
      </c>
      <c r="J350" s="11">
        <f t="shared" si="48"/>
        <v>7.58</v>
      </c>
    </row>
    <row r="351" spans="1:10">
      <c r="A351" s="1">
        <v>46174</v>
      </c>
      <c r="B351" s="13">
        <f>+Calendario!$G$10</f>
        <v>163.19999999999999</v>
      </c>
      <c r="C351" t="str">
        <f t="shared" si="47"/>
        <v>Ass. Veicolo</v>
      </c>
      <c r="D351">
        <f t="shared" si="47"/>
        <v>573</v>
      </c>
      <c r="E351" t="str">
        <f t="shared" si="47"/>
        <v>Banco a Rulli</v>
      </c>
      <c r="F351" t="str">
        <f t="shared" si="47"/>
        <v>Banco a Rulli 4</v>
      </c>
      <c r="G351" s="64">
        <f t="shared" si="47"/>
        <v>1</v>
      </c>
      <c r="H351" s="11" t="s">
        <v>162</v>
      </c>
      <c r="I351" s="12">
        <f t="shared" si="48"/>
        <v>0.9</v>
      </c>
      <c r="J351" s="11">
        <f t="shared" si="48"/>
        <v>7.87</v>
      </c>
    </row>
    <row r="352" spans="1:10">
      <c r="A352" s="1">
        <v>46174</v>
      </c>
      <c r="B352" s="13">
        <f>+Calendario!$G$10</f>
        <v>163.19999999999999</v>
      </c>
      <c r="C352" t="str">
        <f t="shared" si="47"/>
        <v>Ass. Veicolo</v>
      </c>
      <c r="D352">
        <f t="shared" si="47"/>
        <v>573</v>
      </c>
      <c r="E352" t="str">
        <f t="shared" si="47"/>
        <v>Banco a Rulli</v>
      </c>
      <c r="F352" t="str">
        <f t="shared" si="47"/>
        <v>Banco a Rulli 4</v>
      </c>
      <c r="G352" s="64">
        <f t="shared" si="47"/>
        <v>1</v>
      </c>
      <c r="H352" s="11" t="s">
        <v>163</v>
      </c>
      <c r="I352" s="12">
        <f t="shared" si="48"/>
        <v>0.9</v>
      </c>
      <c r="J352" s="11">
        <f t="shared" si="48"/>
        <v>7.87</v>
      </c>
    </row>
    <row r="353" spans="1:10">
      <c r="A353" s="1">
        <v>46174</v>
      </c>
      <c r="B353" s="13">
        <f>+Calendario!$G$10</f>
        <v>163.19999999999999</v>
      </c>
      <c r="C353" t="str">
        <f t="shared" si="47"/>
        <v>Ass. Veicolo</v>
      </c>
      <c r="D353">
        <f t="shared" si="47"/>
        <v>573</v>
      </c>
      <c r="E353" t="str">
        <f t="shared" si="47"/>
        <v>Banco a Rulli</v>
      </c>
      <c r="F353" t="str">
        <f t="shared" si="47"/>
        <v>Banco a Rulli 5</v>
      </c>
      <c r="G353" s="64">
        <f t="shared" si="47"/>
        <v>1</v>
      </c>
      <c r="H353" s="11" t="s">
        <v>169</v>
      </c>
      <c r="I353" s="12">
        <f t="shared" si="48"/>
        <v>0.9</v>
      </c>
      <c r="J353" s="11">
        <f t="shared" si="48"/>
        <v>8.56</v>
      </c>
    </row>
    <row r="354" spans="1:10">
      <c r="A354" s="1">
        <v>46174</v>
      </c>
      <c r="B354" s="13">
        <f>+Calendario!$G$10</f>
        <v>163.19999999999999</v>
      </c>
      <c r="C354" t="str">
        <f t="shared" ref="C354:G363" si="49">+C292</f>
        <v>Ass. Veicolo</v>
      </c>
      <c r="D354">
        <f t="shared" si="49"/>
        <v>573</v>
      </c>
      <c r="E354" t="str">
        <f t="shared" si="49"/>
        <v>Banco a Rulli</v>
      </c>
      <c r="F354" t="str">
        <f t="shared" si="49"/>
        <v>Banco a Rulli 5</v>
      </c>
      <c r="G354" s="64">
        <f t="shared" si="49"/>
        <v>1</v>
      </c>
      <c r="H354" s="11" t="str">
        <f>+H292</f>
        <v>XDVL V4</v>
      </c>
      <c r="I354" s="12">
        <f t="shared" si="48"/>
        <v>0.9</v>
      </c>
      <c r="J354" s="11">
        <f t="shared" si="48"/>
        <v>8.56</v>
      </c>
    </row>
    <row r="355" spans="1:10">
      <c r="A355" s="1">
        <v>46174</v>
      </c>
      <c r="B355" s="13">
        <f>+Calendario!$G$10</f>
        <v>163.19999999999999</v>
      </c>
      <c r="C355" t="str">
        <f t="shared" si="49"/>
        <v>Ass. Veicolo</v>
      </c>
      <c r="D355">
        <f t="shared" si="49"/>
        <v>573</v>
      </c>
      <c r="E355" t="str">
        <f t="shared" si="49"/>
        <v>Banco a Rulli</v>
      </c>
      <c r="F355" t="str">
        <f t="shared" si="49"/>
        <v>Banco a Rulli 6</v>
      </c>
      <c r="G355" s="64">
        <f t="shared" si="49"/>
        <v>1</v>
      </c>
      <c r="H355" s="11" t="str">
        <f>+H293</f>
        <v>MTS V4</v>
      </c>
      <c r="I355" s="12">
        <f t="shared" si="48"/>
        <v>0.9</v>
      </c>
      <c r="J355" s="11">
        <f t="shared" si="48"/>
        <v>8.74</v>
      </c>
    </row>
    <row r="356" spans="1:10">
      <c r="A356" s="1">
        <v>46174</v>
      </c>
      <c r="B356" s="13">
        <f>+Calendario!$G$10</f>
        <v>163.19999999999999</v>
      </c>
      <c r="C356" t="str">
        <f t="shared" si="49"/>
        <v>Ass. Veicolo</v>
      </c>
      <c r="D356">
        <f t="shared" si="49"/>
        <v>581</v>
      </c>
      <c r="E356" t="str">
        <f t="shared" si="49"/>
        <v>Linea Veicolo</v>
      </c>
      <c r="F356" t="str">
        <f t="shared" si="49"/>
        <v>Linea 3</v>
      </c>
      <c r="G356" s="64">
        <f t="shared" si="49"/>
        <v>1</v>
      </c>
      <c r="I356" s="12">
        <f t="shared" si="48"/>
        <v>0.98</v>
      </c>
      <c r="J356" s="10">
        <f t="shared" si="48"/>
        <v>4.5714285714285712</v>
      </c>
    </row>
    <row r="357" spans="1:10">
      <c r="A357" s="1">
        <v>46174</v>
      </c>
      <c r="B357" s="13">
        <f>+Calendario!$G$10</f>
        <v>163.19999999999999</v>
      </c>
      <c r="C357" t="str">
        <f t="shared" si="49"/>
        <v>Ass. Veicolo</v>
      </c>
      <c r="D357">
        <f t="shared" si="49"/>
        <v>586</v>
      </c>
      <c r="E357" t="str">
        <f t="shared" si="49"/>
        <v>Linea Veicolo</v>
      </c>
      <c r="F357" t="str">
        <f t="shared" si="49"/>
        <v>Linea 4</v>
      </c>
      <c r="G357" s="64">
        <f t="shared" si="49"/>
        <v>1</v>
      </c>
      <c r="I357" s="12">
        <f t="shared" si="48"/>
        <v>0.98</v>
      </c>
      <c r="J357" s="10">
        <f t="shared" si="48"/>
        <v>6</v>
      </c>
    </row>
    <row r="358" spans="1:10">
      <c r="A358" s="1">
        <v>46174</v>
      </c>
      <c r="B358" s="13">
        <f>+Calendario!$G$10</f>
        <v>163.19999999999999</v>
      </c>
      <c r="C358" t="str">
        <f t="shared" si="49"/>
        <v>Ass. Veicolo</v>
      </c>
      <c r="D358">
        <f t="shared" si="49"/>
        <v>591</v>
      </c>
      <c r="E358" t="str">
        <f t="shared" si="49"/>
        <v>Linea Veicolo</v>
      </c>
      <c r="F358" t="str">
        <f t="shared" si="49"/>
        <v>Linea 1</v>
      </c>
      <c r="G358" s="64">
        <f t="shared" si="49"/>
        <v>1</v>
      </c>
      <c r="I358" s="12">
        <f t="shared" si="48"/>
        <v>0.98</v>
      </c>
      <c r="J358" s="10">
        <f t="shared" si="48"/>
        <v>3.2</v>
      </c>
    </row>
    <row r="359" spans="1:10">
      <c r="A359" s="1">
        <v>46174</v>
      </c>
      <c r="B359" s="13">
        <f>+Calendario!$G$10</f>
        <v>163.19999999999999</v>
      </c>
      <c r="C359" t="str">
        <f t="shared" si="49"/>
        <v>Ass. Veicolo</v>
      </c>
      <c r="D359">
        <f t="shared" si="49"/>
        <v>592</v>
      </c>
      <c r="E359" t="str">
        <f t="shared" si="49"/>
        <v>Linea Veicolo</v>
      </c>
      <c r="F359" t="str">
        <f t="shared" si="49"/>
        <v>Linea 2</v>
      </c>
      <c r="G359" s="64">
        <f t="shared" si="49"/>
        <v>1</v>
      </c>
      <c r="I359" s="12">
        <f t="shared" si="48"/>
        <v>0.98</v>
      </c>
      <c r="J359" s="10">
        <f t="shared" si="48"/>
        <v>4.8</v>
      </c>
    </row>
    <row r="360" spans="1:10">
      <c r="A360" s="1">
        <v>46174</v>
      </c>
      <c r="B360" s="13">
        <f>+Calendario!$G$10</f>
        <v>163.19999999999999</v>
      </c>
      <c r="C360" t="str">
        <f t="shared" si="49"/>
        <v>Ass.Motore</v>
      </c>
      <c r="D360">
        <f t="shared" si="49"/>
        <v>585</v>
      </c>
      <c r="E360" t="str">
        <f t="shared" si="49"/>
        <v>Linea Motore</v>
      </c>
      <c r="F360" t="str">
        <f t="shared" si="49"/>
        <v>Linea 2</v>
      </c>
      <c r="G360" s="64">
        <f t="shared" si="49"/>
        <v>1</v>
      </c>
      <c r="I360" s="12">
        <f t="shared" si="48"/>
        <v>0.98</v>
      </c>
      <c r="J360" s="10">
        <f t="shared" si="48"/>
        <v>4.76</v>
      </c>
    </row>
    <row r="361" spans="1:10">
      <c r="A361" s="1">
        <v>46174</v>
      </c>
      <c r="B361" s="13">
        <f>+Calendario!$G$10</f>
        <v>163.19999999999999</v>
      </c>
      <c r="C361" t="str">
        <f t="shared" si="49"/>
        <v>Ass.Motore</v>
      </c>
      <c r="D361">
        <f t="shared" si="49"/>
        <v>590</v>
      </c>
      <c r="E361" t="str">
        <f t="shared" si="49"/>
        <v>Linea Motore</v>
      </c>
      <c r="F361" t="str">
        <f t="shared" si="49"/>
        <v>Linea 3</v>
      </c>
      <c r="G361" s="64">
        <f t="shared" si="49"/>
        <v>1</v>
      </c>
      <c r="I361" s="12">
        <f t="shared" si="48"/>
        <v>0.98</v>
      </c>
      <c r="J361" s="11">
        <f t="shared" si="48"/>
        <v>5.45</v>
      </c>
    </row>
    <row r="362" spans="1:10">
      <c r="A362" s="1">
        <v>46174</v>
      </c>
      <c r="B362" s="13">
        <f>+Calendario!$G$10</f>
        <v>163.19999999999999</v>
      </c>
      <c r="C362" t="str">
        <f t="shared" si="49"/>
        <v>Ass.Motore</v>
      </c>
      <c r="D362">
        <f t="shared" si="49"/>
        <v>595</v>
      </c>
      <c r="E362" t="str">
        <f t="shared" si="49"/>
        <v>Linea Motore</v>
      </c>
      <c r="F362" t="str">
        <f t="shared" si="49"/>
        <v>Linea 1</v>
      </c>
      <c r="G362" s="64">
        <f t="shared" si="49"/>
        <v>1</v>
      </c>
      <c r="I362" s="12">
        <f t="shared" si="48"/>
        <v>0.98</v>
      </c>
      <c r="J362" s="11">
        <f t="shared" si="48"/>
        <v>4.54</v>
      </c>
    </row>
    <row r="363" spans="1:10">
      <c r="A363" s="1">
        <v>46174</v>
      </c>
      <c r="B363" s="13">
        <f>+Calendario!$G$10</f>
        <v>163.19999999999999</v>
      </c>
      <c r="C363" t="str">
        <f t="shared" si="49"/>
        <v>Qualità</v>
      </c>
      <c r="D363">
        <f t="shared" si="49"/>
        <v>560</v>
      </c>
      <c r="E363" t="str">
        <f t="shared" si="49"/>
        <v>Banco Vestizione</v>
      </c>
      <c r="F363" t="str">
        <f t="shared" si="49"/>
        <v>Banco Vestizione</v>
      </c>
      <c r="G363" s="64">
        <f t="shared" si="49"/>
        <v>21</v>
      </c>
      <c r="H363" s="11" t="str">
        <f>+H301</f>
        <v>PAN 896</v>
      </c>
      <c r="I363" s="12">
        <f t="shared" si="48"/>
        <v>0.98</v>
      </c>
      <c r="J363" s="10">
        <f t="shared" si="48"/>
        <v>62.04</v>
      </c>
    </row>
    <row r="364" spans="1:10">
      <c r="A364" s="1">
        <v>46174</v>
      </c>
      <c r="B364" s="13">
        <f>+Calendario!$G$10</f>
        <v>163.19999999999999</v>
      </c>
      <c r="C364" t="str">
        <f t="shared" ref="C364:G373" si="50">+C302</f>
        <v>Qualità</v>
      </c>
      <c r="D364">
        <f t="shared" si="50"/>
        <v>560</v>
      </c>
      <c r="E364" t="str">
        <f t="shared" si="50"/>
        <v>Banco Vestizione</v>
      </c>
      <c r="F364" t="str">
        <f t="shared" si="50"/>
        <v>Banco Vestizione</v>
      </c>
      <c r="G364" s="64">
        <f t="shared" si="50"/>
        <v>21</v>
      </c>
      <c r="H364" s="11" t="str">
        <f>+H302</f>
        <v>SF 896</v>
      </c>
      <c r="I364" s="12">
        <f t="shared" ref="I364:J383" si="51">+I302</f>
        <v>0.98</v>
      </c>
      <c r="J364" s="10">
        <f t="shared" si="51"/>
        <v>43.81</v>
      </c>
    </row>
    <row r="365" spans="1:10">
      <c r="A365" s="1">
        <v>46174</v>
      </c>
      <c r="B365" s="13">
        <f>+Calendario!$G$10</f>
        <v>163.19999999999999</v>
      </c>
      <c r="C365" t="str">
        <f t="shared" si="50"/>
        <v>Qualità</v>
      </c>
      <c r="D365">
        <f t="shared" si="50"/>
        <v>560</v>
      </c>
      <c r="E365" t="str">
        <f t="shared" si="50"/>
        <v>Banco Vestizione</v>
      </c>
      <c r="F365" t="str">
        <f t="shared" si="50"/>
        <v>Banco Vestizione</v>
      </c>
      <c r="G365" s="64">
        <f t="shared" si="50"/>
        <v>21</v>
      </c>
      <c r="H365" s="11" t="s">
        <v>162</v>
      </c>
      <c r="I365" s="12">
        <f t="shared" si="51"/>
        <v>0.98</v>
      </c>
      <c r="J365" s="10">
        <f t="shared" si="51"/>
        <v>59.22</v>
      </c>
    </row>
    <row r="366" spans="1:10">
      <c r="A366" s="1">
        <v>46174</v>
      </c>
      <c r="B366" s="13">
        <f>+Calendario!$G$10</f>
        <v>163.19999999999999</v>
      </c>
      <c r="C366" t="str">
        <f t="shared" si="50"/>
        <v>Qualità</v>
      </c>
      <c r="D366">
        <f t="shared" si="50"/>
        <v>560</v>
      </c>
      <c r="E366" t="str">
        <f t="shared" si="50"/>
        <v>Banco Vestizione</v>
      </c>
      <c r="F366" t="str">
        <f t="shared" si="50"/>
        <v>Banco Vestizione</v>
      </c>
      <c r="G366" s="64">
        <f t="shared" si="50"/>
        <v>21</v>
      </c>
      <c r="H366" s="11" t="s">
        <v>163</v>
      </c>
      <c r="I366" s="12">
        <f t="shared" si="51"/>
        <v>0.98</v>
      </c>
      <c r="J366" s="10">
        <f t="shared" si="51"/>
        <v>49.22</v>
      </c>
    </row>
    <row r="367" spans="1:10">
      <c r="A367" s="1">
        <v>46174</v>
      </c>
      <c r="B367" s="13">
        <f>+Calendario!$G$10</f>
        <v>163.19999999999999</v>
      </c>
      <c r="C367" t="str">
        <f t="shared" si="50"/>
        <v>Qualità</v>
      </c>
      <c r="D367">
        <f t="shared" si="50"/>
        <v>560</v>
      </c>
      <c r="E367" t="str">
        <f t="shared" si="50"/>
        <v>Banco Vestizione</v>
      </c>
      <c r="F367" t="str">
        <f t="shared" si="50"/>
        <v>Banco Vestizione</v>
      </c>
      <c r="G367" s="64">
        <f t="shared" si="50"/>
        <v>21</v>
      </c>
      <c r="H367" s="11" t="str">
        <f>+H305</f>
        <v>MON 896</v>
      </c>
      <c r="I367" s="12">
        <f t="shared" si="51"/>
        <v>0.98</v>
      </c>
      <c r="J367" s="10">
        <f t="shared" si="51"/>
        <v>45</v>
      </c>
    </row>
    <row r="368" spans="1:10">
      <c r="A368" s="1">
        <v>46174</v>
      </c>
      <c r="B368" s="13">
        <f>+Calendario!$G$10</f>
        <v>163.19999999999999</v>
      </c>
      <c r="C368" t="str">
        <f t="shared" si="50"/>
        <v>Qualità</v>
      </c>
      <c r="D368">
        <f t="shared" si="50"/>
        <v>560</v>
      </c>
      <c r="E368" t="str">
        <f t="shared" si="50"/>
        <v>Banco Vestizione</v>
      </c>
      <c r="F368" t="str">
        <f t="shared" si="50"/>
        <v>Banco Vestizione</v>
      </c>
      <c r="G368" s="64">
        <f t="shared" si="50"/>
        <v>21</v>
      </c>
      <c r="H368" s="11" t="str">
        <f>+H306</f>
        <v>MTS 896</v>
      </c>
      <c r="I368" s="12">
        <f t="shared" si="51"/>
        <v>0.98</v>
      </c>
      <c r="J368" s="10">
        <f t="shared" si="51"/>
        <v>80.209999999999994</v>
      </c>
    </row>
    <row r="369" spans="1:10">
      <c r="A369" s="1">
        <v>46174</v>
      </c>
      <c r="B369" s="13">
        <f>+Calendario!$G$10</f>
        <v>163.19999999999999</v>
      </c>
      <c r="C369" t="str">
        <f t="shared" si="50"/>
        <v>Qualità</v>
      </c>
      <c r="D369">
        <f t="shared" si="50"/>
        <v>560</v>
      </c>
      <c r="E369" t="str">
        <f t="shared" si="50"/>
        <v>Banco Vestizione</v>
      </c>
      <c r="F369" t="str">
        <f t="shared" si="50"/>
        <v>Banco Vestizione</v>
      </c>
      <c r="G369" s="64">
        <f t="shared" si="50"/>
        <v>21</v>
      </c>
      <c r="H369" s="11" t="s">
        <v>166</v>
      </c>
      <c r="I369" s="12">
        <f t="shared" si="51"/>
        <v>0.98</v>
      </c>
      <c r="J369" s="10">
        <f t="shared" si="51"/>
        <v>94.78</v>
      </c>
    </row>
    <row r="370" spans="1:10">
      <c r="A370" s="1">
        <v>46174</v>
      </c>
      <c r="B370" s="13">
        <f>+Calendario!$G$10</f>
        <v>163.19999999999999</v>
      </c>
      <c r="C370" t="str">
        <f t="shared" si="50"/>
        <v>Qualità</v>
      </c>
      <c r="D370">
        <f t="shared" si="50"/>
        <v>560</v>
      </c>
      <c r="E370" t="str">
        <f t="shared" si="50"/>
        <v>Banco Vestizione</v>
      </c>
      <c r="F370" t="str">
        <f t="shared" si="50"/>
        <v>Banco Vestizione</v>
      </c>
      <c r="G370" s="64">
        <f t="shared" si="50"/>
        <v>21</v>
      </c>
      <c r="H370" s="11" t="str">
        <f>+H308</f>
        <v>HYM 896</v>
      </c>
      <c r="I370" s="12">
        <f t="shared" si="51"/>
        <v>0.98</v>
      </c>
      <c r="J370" s="10">
        <f t="shared" si="51"/>
        <v>55</v>
      </c>
    </row>
    <row r="371" spans="1:10">
      <c r="A371" s="1">
        <v>46174</v>
      </c>
      <c r="B371" s="13">
        <f>+Calendario!$G$10</f>
        <v>163.19999999999999</v>
      </c>
      <c r="C371" t="str">
        <f t="shared" si="50"/>
        <v>Qualità</v>
      </c>
      <c r="D371">
        <f t="shared" si="50"/>
        <v>560</v>
      </c>
      <c r="E371" t="str">
        <f t="shared" si="50"/>
        <v>Banco Vestizione</v>
      </c>
      <c r="F371" t="str">
        <f t="shared" si="50"/>
        <v>Banco Vestizione</v>
      </c>
      <c r="G371" s="64">
        <f t="shared" si="50"/>
        <v>21</v>
      </c>
      <c r="H371" s="11" t="s">
        <v>169</v>
      </c>
      <c r="I371" s="12">
        <f t="shared" si="51"/>
        <v>0.98</v>
      </c>
      <c r="J371" s="10">
        <f t="shared" si="51"/>
        <v>68.66</v>
      </c>
    </row>
    <row r="372" spans="1:10">
      <c r="A372" s="1">
        <v>46174</v>
      </c>
      <c r="B372" s="13">
        <f>+Calendario!$G$10</f>
        <v>163.19999999999999</v>
      </c>
      <c r="C372" t="str">
        <f t="shared" si="50"/>
        <v>Qualità</v>
      </c>
      <c r="D372">
        <f t="shared" si="50"/>
        <v>560</v>
      </c>
      <c r="E372" t="str">
        <f t="shared" si="50"/>
        <v>Banco Vestizione</v>
      </c>
      <c r="F372" t="str">
        <f t="shared" si="50"/>
        <v>Banco Vestizione</v>
      </c>
      <c r="G372" s="64">
        <f t="shared" si="50"/>
        <v>21</v>
      </c>
      <c r="H372" s="11" t="str">
        <f>+H310</f>
        <v>XDVL V4</v>
      </c>
      <c r="I372" s="12">
        <f t="shared" si="51"/>
        <v>0.98</v>
      </c>
      <c r="J372" s="10">
        <f t="shared" si="51"/>
        <v>78.66</v>
      </c>
    </row>
    <row r="373" spans="1:10" s="58" customFormat="1">
      <c r="A373" s="56">
        <v>46174</v>
      </c>
      <c r="B373" s="62">
        <f>+Calendario!$G$10</f>
        <v>163.19999999999999</v>
      </c>
      <c r="C373" s="58" t="str">
        <f t="shared" si="50"/>
        <v>Qualità</v>
      </c>
      <c r="D373" s="58">
        <f t="shared" si="50"/>
        <v>560</v>
      </c>
      <c r="E373" s="58" t="str">
        <f t="shared" si="50"/>
        <v>Banco Vestizione</v>
      </c>
      <c r="F373" s="58" t="str">
        <f t="shared" si="50"/>
        <v>Banco Vestizione</v>
      </c>
      <c r="G373" s="65">
        <f t="shared" si="50"/>
        <v>21</v>
      </c>
      <c r="H373" s="59" t="str">
        <f>+H311</f>
        <v>DSX 896</v>
      </c>
      <c r="I373" s="60">
        <f t="shared" si="51"/>
        <v>0.98</v>
      </c>
      <c r="J373" s="61">
        <f t="shared" si="51"/>
        <v>78.400000000000006</v>
      </c>
    </row>
    <row r="374" spans="1:10">
      <c r="A374" s="1">
        <v>46204</v>
      </c>
      <c r="B374" s="13">
        <f>+Calendario!$I$10</f>
        <v>176</v>
      </c>
      <c r="C374" t="str">
        <f t="shared" ref="C374:G383" si="52">+C312</f>
        <v>Ass. Veicolo</v>
      </c>
      <c r="D374">
        <f t="shared" si="52"/>
        <v>559</v>
      </c>
      <c r="E374" t="str">
        <f t="shared" si="52"/>
        <v>Macchina Riempimento Frizione</v>
      </c>
      <c r="F374" t="str">
        <f t="shared" si="52"/>
        <v>Macchina Riempimento Frizione</v>
      </c>
      <c r="G374" s="64">
        <f t="shared" si="52"/>
        <v>6</v>
      </c>
      <c r="H374" s="11" t="s">
        <v>172</v>
      </c>
      <c r="I374" s="12">
        <f t="shared" si="51"/>
        <v>0.7</v>
      </c>
      <c r="J374" s="10">
        <f t="shared" si="51"/>
        <v>12.62</v>
      </c>
    </row>
    <row r="375" spans="1:10">
      <c r="A375" s="1">
        <v>46204</v>
      </c>
      <c r="B375" s="3">
        <f>+Calendario!$I$10</f>
        <v>176</v>
      </c>
      <c r="C375" t="str">
        <f t="shared" si="52"/>
        <v>Ass. Veicolo</v>
      </c>
      <c r="D375">
        <f t="shared" si="52"/>
        <v>559</v>
      </c>
      <c r="E375" t="str">
        <f t="shared" si="52"/>
        <v>Macchina Riempimento Frizione</v>
      </c>
      <c r="F375" t="str">
        <f t="shared" si="52"/>
        <v>Macchina Riempimento Frizione</v>
      </c>
      <c r="G375" s="64">
        <f t="shared" si="52"/>
        <v>6</v>
      </c>
      <c r="H375" s="11" t="str">
        <f>+H313</f>
        <v>PAN 896</v>
      </c>
      <c r="I375" s="12">
        <f t="shared" si="51"/>
        <v>0.7</v>
      </c>
      <c r="J375" s="10">
        <f t="shared" si="51"/>
        <v>1.26</v>
      </c>
    </row>
    <row r="376" spans="1:10">
      <c r="A376" s="1">
        <v>46204</v>
      </c>
      <c r="B376" s="3">
        <f>+Calendario!$I$10</f>
        <v>176</v>
      </c>
      <c r="C376" t="str">
        <f t="shared" si="52"/>
        <v>Ass. Veicolo</v>
      </c>
      <c r="D376">
        <f t="shared" si="52"/>
        <v>559</v>
      </c>
      <c r="E376" t="str">
        <f t="shared" si="52"/>
        <v>Macchina Riempimento Frizione</v>
      </c>
      <c r="F376" t="str">
        <f t="shared" si="52"/>
        <v>Macchina Riempimento Frizione</v>
      </c>
      <c r="G376" s="64">
        <f t="shared" si="52"/>
        <v>6</v>
      </c>
      <c r="H376" s="11" t="str">
        <f>+H314</f>
        <v>SF 896</v>
      </c>
      <c r="I376" s="12">
        <f t="shared" si="51"/>
        <v>0.7</v>
      </c>
      <c r="J376" s="10">
        <f t="shared" si="51"/>
        <v>1.65</v>
      </c>
    </row>
    <row r="377" spans="1:10">
      <c r="A377" s="1">
        <v>46204</v>
      </c>
      <c r="B377" s="3">
        <f>+Calendario!$I$10</f>
        <v>176</v>
      </c>
      <c r="C377" t="str">
        <f t="shared" si="52"/>
        <v>Ass. Veicolo</v>
      </c>
      <c r="D377">
        <f t="shared" si="52"/>
        <v>559</v>
      </c>
      <c r="E377" t="str">
        <f t="shared" si="52"/>
        <v>Macchina Riempimento Frizione</v>
      </c>
      <c r="F377" t="str">
        <f t="shared" si="52"/>
        <v>Macchina Riempimento Frizione</v>
      </c>
      <c r="G377" s="64">
        <f t="shared" si="52"/>
        <v>6</v>
      </c>
      <c r="H377" s="11" t="s">
        <v>162</v>
      </c>
      <c r="I377" s="12">
        <f t="shared" si="51"/>
        <v>0.7</v>
      </c>
      <c r="J377" s="10">
        <f t="shared" si="51"/>
        <v>1.65</v>
      </c>
    </row>
    <row r="378" spans="1:10">
      <c r="A378" s="1">
        <v>46204</v>
      </c>
      <c r="B378" s="3">
        <f>+Calendario!$I$10</f>
        <v>176</v>
      </c>
      <c r="C378" t="str">
        <f t="shared" si="52"/>
        <v>Ass. Veicolo</v>
      </c>
      <c r="D378">
        <f t="shared" si="52"/>
        <v>559</v>
      </c>
      <c r="E378" t="str">
        <f t="shared" si="52"/>
        <v>Macchina Riempimento Frizione</v>
      </c>
      <c r="F378" t="str">
        <f t="shared" si="52"/>
        <v>Macchina Riempimento Frizione</v>
      </c>
      <c r="G378" s="64">
        <f t="shared" si="52"/>
        <v>6</v>
      </c>
      <c r="H378" s="11" t="s">
        <v>163</v>
      </c>
      <c r="I378" s="12">
        <f t="shared" si="51"/>
        <v>0.7</v>
      </c>
      <c r="J378" s="10">
        <f t="shared" si="51"/>
        <v>1.65</v>
      </c>
    </row>
    <row r="379" spans="1:10">
      <c r="A379" s="1">
        <v>46204</v>
      </c>
      <c r="B379" s="3">
        <f>+Calendario!$I$10</f>
        <v>176</v>
      </c>
      <c r="C379" t="str">
        <f t="shared" si="52"/>
        <v>Ass. Veicolo</v>
      </c>
      <c r="D379">
        <f t="shared" si="52"/>
        <v>559</v>
      </c>
      <c r="E379" t="str">
        <f t="shared" si="52"/>
        <v>Macchina Riempimento Frizione</v>
      </c>
      <c r="F379" t="str">
        <f t="shared" si="52"/>
        <v>Macchina Riempimento Frizione</v>
      </c>
      <c r="G379" s="64">
        <f t="shared" si="52"/>
        <v>6</v>
      </c>
      <c r="H379" s="11" t="str">
        <f>+H317</f>
        <v>MON 896</v>
      </c>
      <c r="I379" s="12">
        <f t="shared" si="51"/>
        <v>0.7</v>
      </c>
      <c r="J379" s="10">
        <f t="shared" si="51"/>
        <v>1.26</v>
      </c>
    </row>
    <row r="380" spans="1:10">
      <c r="A380" s="1">
        <v>46204</v>
      </c>
      <c r="B380" s="3">
        <f>+Calendario!$I$10</f>
        <v>176</v>
      </c>
      <c r="C380" t="str">
        <f t="shared" si="52"/>
        <v>Ass. Veicolo</v>
      </c>
      <c r="D380">
        <f t="shared" si="52"/>
        <v>559</v>
      </c>
      <c r="E380" t="str">
        <f t="shared" si="52"/>
        <v>Macchina Riempimento Frizione</v>
      </c>
      <c r="F380" t="str">
        <f t="shared" si="52"/>
        <v>Macchina Riempimento Frizione</v>
      </c>
      <c r="G380" s="64">
        <f t="shared" si="52"/>
        <v>6</v>
      </c>
      <c r="H380" s="11" t="str">
        <f>+H318</f>
        <v>MTS 896</v>
      </c>
      <c r="I380" s="12">
        <f t="shared" si="51"/>
        <v>0.7</v>
      </c>
      <c r="J380" s="10">
        <f t="shared" si="51"/>
        <v>1.26</v>
      </c>
    </row>
    <row r="381" spans="1:10">
      <c r="A381" s="1">
        <v>46204</v>
      </c>
      <c r="B381" s="3">
        <f>+Calendario!$I$10</f>
        <v>176</v>
      </c>
      <c r="C381" t="str">
        <f t="shared" si="52"/>
        <v>Ass. Veicolo</v>
      </c>
      <c r="D381">
        <f t="shared" si="52"/>
        <v>559</v>
      </c>
      <c r="E381" t="str">
        <f t="shared" si="52"/>
        <v>Macchina Riempimento Frizione</v>
      </c>
      <c r="F381" t="str">
        <f t="shared" si="52"/>
        <v>Macchina Riempimento Frizione</v>
      </c>
      <c r="G381" s="64">
        <f t="shared" si="52"/>
        <v>6</v>
      </c>
      <c r="H381" s="11" t="str">
        <f>+H319</f>
        <v>MTS V4</v>
      </c>
      <c r="I381" s="12">
        <f t="shared" si="51"/>
        <v>0.7</v>
      </c>
      <c r="J381" s="10">
        <f t="shared" si="51"/>
        <v>1.78</v>
      </c>
    </row>
    <row r="382" spans="1:10">
      <c r="A382" s="1">
        <v>46204</v>
      </c>
      <c r="B382" s="3">
        <f>+Calendario!$I$10</f>
        <v>176</v>
      </c>
      <c r="C382" t="str">
        <f t="shared" si="52"/>
        <v>Ass. Veicolo</v>
      </c>
      <c r="D382">
        <f t="shared" si="52"/>
        <v>559</v>
      </c>
      <c r="E382" t="str">
        <f t="shared" si="52"/>
        <v>Macchina Riempimento Frizione</v>
      </c>
      <c r="F382" t="str">
        <f t="shared" si="52"/>
        <v>Macchina Riempimento Frizione</v>
      </c>
      <c r="G382" s="64">
        <f t="shared" si="52"/>
        <v>6</v>
      </c>
      <c r="H382" s="11" t="str">
        <f>+H320</f>
        <v>HYM 896</v>
      </c>
      <c r="I382" s="12">
        <f t="shared" si="51"/>
        <v>0.7</v>
      </c>
      <c r="J382" s="10">
        <f t="shared" si="51"/>
        <v>1.26</v>
      </c>
    </row>
    <row r="383" spans="1:10">
      <c r="A383" s="1">
        <v>46204</v>
      </c>
      <c r="B383" s="3">
        <f>+Calendario!$I$10</f>
        <v>176</v>
      </c>
      <c r="C383" t="str">
        <f t="shared" si="52"/>
        <v>Ass. Veicolo</v>
      </c>
      <c r="D383">
        <f t="shared" si="52"/>
        <v>559</v>
      </c>
      <c r="E383" t="str">
        <f t="shared" si="52"/>
        <v>Macchina Riempimento Frizione</v>
      </c>
      <c r="F383" t="str">
        <f t="shared" si="52"/>
        <v>Macchina Riempimento Frizione</v>
      </c>
      <c r="G383" s="64">
        <f t="shared" si="52"/>
        <v>6</v>
      </c>
      <c r="H383" s="11" t="str">
        <f>+H321</f>
        <v>HYM 698</v>
      </c>
      <c r="I383" s="12">
        <f t="shared" si="51"/>
        <v>0.7</v>
      </c>
      <c r="J383" s="10">
        <f t="shared" si="51"/>
        <v>1.26</v>
      </c>
    </row>
    <row r="384" spans="1:10">
      <c r="A384" s="1">
        <v>46204</v>
      </c>
      <c r="B384" s="3">
        <f>+Calendario!$I$10</f>
        <v>176</v>
      </c>
      <c r="C384" t="str">
        <f t="shared" ref="C384:G393" si="53">+C322</f>
        <v>Ass. Veicolo</v>
      </c>
      <c r="D384">
        <f t="shared" si="53"/>
        <v>559</v>
      </c>
      <c r="E384" t="str">
        <f t="shared" si="53"/>
        <v>Macchina Riempimento Frizione</v>
      </c>
      <c r="F384" t="str">
        <f t="shared" si="53"/>
        <v>Macchina Riempimento Frizione</v>
      </c>
      <c r="G384" s="64">
        <f t="shared" si="53"/>
        <v>6</v>
      </c>
      <c r="H384" s="11" t="s">
        <v>169</v>
      </c>
      <c r="I384" s="12">
        <f t="shared" ref="I384:J403" si="54">+I322</f>
        <v>0.7</v>
      </c>
      <c r="J384" s="10">
        <f t="shared" si="54"/>
        <v>2.33</v>
      </c>
    </row>
    <row r="385" spans="1:10">
      <c r="A385" s="1">
        <v>46204</v>
      </c>
      <c r="B385" s="3">
        <f>+Calendario!$I$10</f>
        <v>176</v>
      </c>
      <c r="C385" t="str">
        <f t="shared" si="53"/>
        <v>Ass. Veicolo</v>
      </c>
      <c r="D385">
        <f t="shared" si="53"/>
        <v>559</v>
      </c>
      <c r="E385" t="str">
        <f t="shared" si="53"/>
        <v>Macchina Riempimento Frizione</v>
      </c>
      <c r="F385" t="str">
        <f t="shared" si="53"/>
        <v>Macchina Riempimento Frizione</v>
      </c>
      <c r="G385" s="64">
        <f t="shared" si="53"/>
        <v>6</v>
      </c>
      <c r="H385" s="11" t="str">
        <f>+H323</f>
        <v>XDVL V4</v>
      </c>
      <c r="I385" s="12">
        <f t="shared" si="54"/>
        <v>0.7</v>
      </c>
      <c r="J385" s="10">
        <f t="shared" si="54"/>
        <v>2.33</v>
      </c>
    </row>
    <row r="386" spans="1:10">
      <c r="A386" s="1">
        <v>46204</v>
      </c>
      <c r="B386" s="3">
        <f>+Calendario!$I$10</f>
        <v>176</v>
      </c>
      <c r="C386" t="str">
        <f t="shared" si="53"/>
        <v>Ass. Veicolo</v>
      </c>
      <c r="D386">
        <f t="shared" si="53"/>
        <v>559</v>
      </c>
      <c r="E386" t="str">
        <f t="shared" si="53"/>
        <v>Macchina Riempimento Frizione</v>
      </c>
      <c r="F386" t="str">
        <f t="shared" si="53"/>
        <v>Macchina Riempimento Frizione</v>
      </c>
      <c r="G386" s="64">
        <f t="shared" si="53"/>
        <v>6</v>
      </c>
      <c r="H386" s="11" t="s">
        <v>170</v>
      </c>
      <c r="I386" s="12">
        <f t="shared" si="54"/>
        <v>0.7</v>
      </c>
      <c r="J386" s="10">
        <f t="shared" si="54"/>
        <v>1.53</v>
      </c>
    </row>
    <row r="387" spans="1:10">
      <c r="A387" s="1">
        <v>46204</v>
      </c>
      <c r="B387" s="3">
        <f>+Calendario!$I$10</f>
        <v>176</v>
      </c>
      <c r="C387" t="str">
        <f t="shared" si="53"/>
        <v>Ass. Veicolo</v>
      </c>
      <c r="D387">
        <f t="shared" si="53"/>
        <v>559</v>
      </c>
      <c r="E387" t="str">
        <f t="shared" si="53"/>
        <v>Macchina Riempimento Frizione</v>
      </c>
      <c r="F387" t="str">
        <f t="shared" si="53"/>
        <v>Macchina Riempimento Frizione</v>
      </c>
      <c r="G387" s="64">
        <f t="shared" si="53"/>
        <v>6</v>
      </c>
      <c r="H387" s="11" t="str">
        <f>+H325</f>
        <v>DSX 896</v>
      </c>
      <c r="I387" s="12">
        <f t="shared" si="54"/>
        <v>0.7</v>
      </c>
      <c r="J387" s="10">
        <f t="shared" si="54"/>
        <v>1.26</v>
      </c>
    </row>
    <row r="388" spans="1:10">
      <c r="A388" s="1">
        <v>46204</v>
      </c>
      <c r="B388" s="3">
        <f>+Calendario!$I$10</f>
        <v>176</v>
      </c>
      <c r="C388" t="str">
        <f t="shared" si="53"/>
        <v>Ass. Veicolo</v>
      </c>
      <c r="D388">
        <f t="shared" si="53"/>
        <v>559</v>
      </c>
      <c r="E388" t="str">
        <f t="shared" si="53"/>
        <v>Macchina Riempimento ABS</v>
      </c>
      <c r="F388" t="str">
        <f t="shared" si="53"/>
        <v>Macchina Riempimento ABS</v>
      </c>
      <c r="G388" s="64">
        <f t="shared" si="53"/>
        <v>5</v>
      </c>
      <c r="H388" s="11" t="str">
        <f>+H326</f>
        <v>PAN 896</v>
      </c>
      <c r="I388" s="12">
        <f t="shared" si="54"/>
        <v>0.8</v>
      </c>
      <c r="J388" s="10">
        <f t="shared" si="54"/>
        <v>3.8333333333333335</v>
      </c>
    </row>
    <row r="389" spans="1:10">
      <c r="A389" s="1">
        <v>46204</v>
      </c>
      <c r="B389" s="3">
        <f>+Calendario!$I$10</f>
        <v>176</v>
      </c>
      <c r="C389" t="str">
        <f t="shared" si="53"/>
        <v>Ass. Veicolo</v>
      </c>
      <c r="D389">
        <f t="shared" si="53"/>
        <v>559</v>
      </c>
      <c r="E389" t="str">
        <f t="shared" si="53"/>
        <v>Macchina Riempimento ABS</v>
      </c>
      <c r="F389" t="str">
        <f t="shared" si="53"/>
        <v>Macchina Riempimento ABS</v>
      </c>
      <c r="G389" s="64">
        <f t="shared" si="53"/>
        <v>5</v>
      </c>
      <c r="H389" s="11" t="str">
        <f>+H327</f>
        <v>SF 896</v>
      </c>
      <c r="I389" s="12">
        <f t="shared" si="54"/>
        <v>0.8</v>
      </c>
      <c r="J389" s="10">
        <f t="shared" si="54"/>
        <v>4.333333333333333</v>
      </c>
    </row>
    <row r="390" spans="1:10">
      <c r="A390" s="1">
        <v>46204</v>
      </c>
      <c r="B390" s="3">
        <f>+Calendario!$I$10</f>
        <v>176</v>
      </c>
      <c r="C390" t="str">
        <f t="shared" si="53"/>
        <v>Ass. Veicolo</v>
      </c>
      <c r="D390">
        <f t="shared" si="53"/>
        <v>559</v>
      </c>
      <c r="E390" t="str">
        <f t="shared" si="53"/>
        <v>Macchina Riempimento ABS</v>
      </c>
      <c r="F390" t="str">
        <f t="shared" si="53"/>
        <v>Macchina Riempimento ABS</v>
      </c>
      <c r="G390" s="64">
        <f t="shared" si="53"/>
        <v>5</v>
      </c>
      <c r="H390" s="11" t="s">
        <v>162</v>
      </c>
      <c r="I390" s="12">
        <f t="shared" si="54"/>
        <v>0.8</v>
      </c>
      <c r="J390" s="10">
        <f t="shared" si="54"/>
        <v>4.3833333333333337</v>
      </c>
    </row>
    <row r="391" spans="1:10">
      <c r="A391" s="1">
        <v>46204</v>
      </c>
      <c r="B391" s="3">
        <f>+Calendario!$I$10</f>
        <v>176</v>
      </c>
      <c r="C391" t="str">
        <f t="shared" si="53"/>
        <v>Ass. Veicolo</v>
      </c>
      <c r="D391">
        <f t="shared" si="53"/>
        <v>559</v>
      </c>
      <c r="E391" t="str">
        <f t="shared" si="53"/>
        <v>Macchina Riempimento ABS</v>
      </c>
      <c r="F391" t="str">
        <f t="shared" si="53"/>
        <v>Macchina Riempimento ABS</v>
      </c>
      <c r="G391" s="64">
        <f t="shared" si="53"/>
        <v>5</v>
      </c>
      <c r="H391" s="11" t="s">
        <v>163</v>
      </c>
      <c r="I391" s="12">
        <f t="shared" si="54"/>
        <v>0.8</v>
      </c>
      <c r="J391" s="10">
        <f t="shared" si="54"/>
        <v>4.3833333333333337</v>
      </c>
    </row>
    <row r="392" spans="1:10">
      <c r="A392" s="1">
        <v>46204</v>
      </c>
      <c r="B392" s="3">
        <f>+Calendario!$I$10</f>
        <v>176</v>
      </c>
      <c r="C392" t="str">
        <f t="shared" si="53"/>
        <v>Ass. Veicolo</v>
      </c>
      <c r="D392">
        <f t="shared" si="53"/>
        <v>559</v>
      </c>
      <c r="E392" t="str">
        <f t="shared" si="53"/>
        <v>Macchina Riempimento ABS</v>
      </c>
      <c r="F392" t="str">
        <f t="shared" si="53"/>
        <v>Macchina Riempimento ABS</v>
      </c>
      <c r="G392" s="64">
        <f t="shared" si="53"/>
        <v>5</v>
      </c>
      <c r="H392" s="11" t="str">
        <f>+H330</f>
        <v>MON 896</v>
      </c>
      <c r="I392" s="12">
        <f t="shared" si="54"/>
        <v>0.8</v>
      </c>
      <c r="J392" s="10">
        <f t="shared" si="54"/>
        <v>3.6666666666666665</v>
      </c>
    </row>
    <row r="393" spans="1:10">
      <c r="A393" s="1">
        <v>46204</v>
      </c>
      <c r="B393" s="3">
        <f>+Calendario!$I$10</f>
        <v>176</v>
      </c>
      <c r="C393" t="str">
        <f t="shared" si="53"/>
        <v>Ass. Veicolo</v>
      </c>
      <c r="D393">
        <f t="shared" si="53"/>
        <v>559</v>
      </c>
      <c r="E393" t="str">
        <f t="shared" si="53"/>
        <v>Macchina Riempimento ABS</v>
      </c>
      <c r="F393" t="str">
        <f t="shared" si="53"/>
        <v>Macchina Riempimento ABS</v>
      </c>
      <c r="G393" s="64">
        <f t="shared" si="53"/>
        <v>5</v>
      </c>
      <c r="H393" s="11" t="str">
        <f>+H331</f>
        <v>MTS 896</v>
      </c>
      <c r="I393" s="12">
        <f t="shared" si="54"/>
        <v>0.8</v>
      </c>
      <c r="J393" s="10">
        <f t="shared" si="54"/>
        <v>4.166666666666667</v>
      </c>
    </row>
    <row r="394" spans="1:10">
      <c r="A394" s="1">
        <v>46204</v>
      </c>
      <c r="B394" s="3">
        <f>+Calendario!$I$10</f>
        <v>176</v>
      </c>
      <c r="C394" t="str">
        <f t="shared" ref="C394:G403" si="55">+C332</f>
        <v>Ass. Veicolo</v>
      </c>
      <c r="D394">
        <f t="shared" si="55"/>
        <v>559</v>
      </c>
      <c r="E394" t="str">
        <f t="shared" si="55"/>
        <v>Macchina Riempimento ABS</v>
      </c>
      <c r="F394" t="str">
        <f t="shared" si="55"/>
        <v>Macchina Riempimento ABS</v>
      </c>
      <c r="G394" s="64">
        <f t="shared" si="55"/>
        <v>5</v>
      </c>
      <c r="H394" s="11" t="str">
        <f>+H332</f>
        <v>MTS V4</v>
      </c>
      <c r="I394" s="12">
        <f t="shared" si="54"/>
        <v>0.8</v>
      </c>
      <c r="J394" s="10">
        <f t="shared" si="54"/>
        <v>4.3</v>
      </c>
    </row>
    <row r="395" spans="1:10">
      <c r="A395" s="1">
        <v>46204</v>
      </c>
      <c r="B395" s="3">
        <f>+Calendario!$I$10</f>
        <v>176</v>
      </c>
      <c r="C395" t="str">
        <f t="shared" si="55"/>
        <v>Ass. Veicolo</v>
      </c>
      <c r="D395">
        <f t="shared" si="55"/>
        <v>559</v>
      </c>
      <c r="E395" t="str">
        <f t="shared" si="55"/>
        <v>Macchina Riempimento ABS</v>
      </c>
      <c r="F395" t="str">
        <f t="shared" si="55"/>
        <v>Macchina Riempimento ABS</v>
      </c>
      <c r="G395" s="64">
        <f t="shared" si="55"/>
        <v>5</v>
      </c>
      <c r="H395" s="11" t="str">
        <f>+H333</f>
        <v>HYM 896</v>
      </c>
      <c r="I395" s="12">
        <f t="shared" si="54"/>
        <v>0.8</v>
      </c>
      <c r="J395" s="10">
        <f t="shared" si="54"/>
        <v>3.8333333333333335</v>
      </c>
    </row>
    <row r="396" spans="1:10">
      <c r="A396" s="1">
        <v>46204</v>
      </c>
      <c r="B396" s="3">
        <f>+Calendario!$I$10</f>
        <v>176</v>
      </c>
      <c r="C396" t="str">
        <f t="shared" si="55"/>
        <v>Ass. Veicolo</v>
      </c>
      <c r="D396">
        <f t="shared" si="55"/>
        <v>559</v>
      </c>
      <c r="E396" t="str">
        <f t="shared" si="55"/>
        <v>Macchina Riempimento ABS</v>
      </c>
      <c r="F396" t="str">
        <f t="shared" si="55"/>
        <v>Macchina Riempimento ABS</v>
      </c>
      <c r="G396" s="64">
        <f t="shared" si="55"/>
        <v>5</v>
      </c>
      <c r="H396" s="11" t="str">
        <f>+H334</f>
        <v>HYM 698</v>
      </c>
      <c r="I396" s="12">
        <f t="shared" si="54"/>
        <v>0.8</v>
      </c>
      <c r="J396" s="10">
        <f t="shared" si="54"/>
        <v>3.6666666666666665</v>
      </c>
    </row>
    <row r="397" spans="1:10">
      <c r="A397" s="1">
        <v>46204</v>
      </c>
      <c r="B397" s="3">
        <f>+Calendario!$I$10</f>
        <v>176</v>
      </c>
      <c r="C397" t="str">
        <f t="shared" si="55"/>
        <v>Ass. Veicolo</v>
      </c>
      <c r="D397">
        <f t="shared" si="55"/>
        <v>559</v>
      </c>
      <c r="E397" t="str">
        <f t="shared" si="55"/>
        <v>Macchina Riempimento ABS</v>
      </c>
      <c r="F397" t="str">
        <f t="shared" si="55"/>
        <v>Macchina Riempimento ABS</v>
      </c>
      <c r="G397" s="64">
        <f t="shared" si="55"/>
        <v>5</v>
      </c>
      <c r="H397" s="11" t="s">
        <v>169</v>
      </c>
      <c r="I397" s="12">
        <f t="shared" si="54"/>
        <v>0.8</v>
      </c>
      <c r="J397" s="10">
        <f t="shared" si="54"/>
        <v>3.6666666666666665</v>
      </c>
    </row>
    <row r="398" spans="1:10">
      <c r="A398" s="1">
        <v>46204</v>
      </c>
      <c r="B398" s="3">
        <f>+Calendario!$I$10</f>
        <v>176</v>
      </c>
      <c r="C398" t="str">
        <f t="shared" si="55"/>
        <v>Ass. Veicolo</v>
      </c>
      <c r="D398">
        <f t="shared" si="55"/>
        <v>559</v>
      </c>
      <c r="E398" t="str">
        <f t="shared" si="55"/>
        <v>Macchina Riempimento ABS</v>
      </c>
      <c r="F398" t="str">
        <f t="shared" si="55"/>
        <v>Macchina Riempimento ABS</v>
      </c>
      <c r="G398" s="64">
        <f t="shared" si="55"/>
        <v>5</v>
      </c>
      <c r="H398" s="11" t="str">
        <f>+H336</f>
        <v>XDVL V4</v>
      </c>
      <c r="I398" s="12">
        <f t="shared" si="54"/>
        <v>0.8</v>
      </c>
      <c r="J398" s="10">
        <f t="shared" si="54"/>
        <v>3.6666666666666665</v>
      </c>
    </row>
    <row r="399" spans="1:10">
      <c r="A399" s="1">
        <v>46204</v>
      </c>
      <c r="B399" s="3">
        <f>+Calendario!$I$10</f>
        <v>176</v>
      </c>
      <c r="C399" t="str">
        <f t="shared" si="55"/>
        <v>Ass. Veicolo</v>
      </c>
      <c r="D399">
        <f t="shared" si="55"/>
        <v>559</v>
      </c>
      <c r="E399" t="str">
        <f t="shared" si="55"/>
        <v>Macchina Riempimento ABS</v>
      </c>
      <c r="F399" t="str">
        <f t="shared" si="55"/>
        <v>Macchina Riempimento ABS</v>
      </c>
      <c r="G399" s="64">
        <f t="shared" si="55"/>
        <v>5</v>
      </c>
      <c r="H399" s="11" t="s">
        <v>170</v>
      </c>
      <c r="I399" s="12">
        <f t="shared" si="54"/>
        <v>0.8</v>
      </c>
      <c r="J399" s="10">
        <f t="shared" si="54"/>
        <v>3.8333333333333335</v>
      </c>
    </row>
    <row r="400" spans="1:10">
      <c r="A400" s="1">
        <v>46204</v>
      </c>
      <c r="B400" s="3">
        <f>+Calendario!$I$10</f>
        <v>176</v>
      </c>
      <c r="C400" t="str">
        <f t="shared" si="55"/>
        <v>Ass. Veicolo</v>
      </c>
      <c r="D400">
        <f t="shared" si="55"/>
        <v>559</v>
      </c>
      <c r="E400" t="str">
        <f t="shared" si="55"/>
        <v>Macchina Riempimento ABS</v>
      </c>
      <c r="F400" t="str">
        <f t="shared" si="55"/>
        <v>Macchina Riempimento ABS</v>
      </c>
      <c r="G400" s="64">
        <f t="shared" si="55"/>
        <v>5</v>
      </c>
      <c r="H400" s="11" t="str">
        <f>+H338</f>
        <v>DSX 896</v>
      </c>
      <c r="I400" s="12">
        <f t="shared" si="54"/>
        <v>0.8</v>
      </c>
      <c r="J400" s="10">
        <f t="shared" si="54"/>
        <v>4.166666666666667</v>
      </c>
    </row>
    <row r="401" spans="1:10">
      <c r="A401" s="1">
        <v>46204</v>
      </c>
      <c r="B401" s="3">
        <f>+Calendario!$I$10</f>
        <v>176</v>
      </c>
      <c r="C401" t="str">
        <f t="shared" si="55"/>
        <v>Ass. Veicolo</v>
      </c>
      <c r="D401">
        <f t="shared" si="55"/>
        <v>571</v>
      </c>
      <c r="E401" t="str">
        <f t="shared" si="55"/>
        <v>Banco Riparazione</v>
      </c>
      <c r="F401" t="str">
        <f t="shared" si="55"/>
        <v>Banco Riparazione</v>
      </c>
      <c r="G401" s="64">
        <f t="shared" si="55"/>
        <v>15</v>
      </c>
      <c r="I401" s="66">
        <f t="shared" si="54"/>
        <v>1</v>
      </c>
      <c r="J401" s="10">
        <f t="shared" si="54"/>
        <v>15</v>
      </c>
    </row>
    <row r="402" spans="1:10">
      <c r="A402" s="1">
        <v>46204</v>
      </c>
      <c r="B402" s="3">
        <f>+Calendario!$I$10</f>
        <v>176</v>
      </c>
      <c r="C402" t="str">
        <f t="shared" si="55"/>
        <v>Ass. Veicolo</v>
      </c>
      <c r="D402">
        <f t="shared" si="55"/>
        <v>572</v>
      </c>
      <c r="E402" t="str">
        <f t="shared" si="55"/>
        <v>Banco Riparazione</v>
      </c>
      <c r="F402" t="str">
        <f t="shared" si="55"/>
        <v>Banco Riparazione</v>
      </c>
      <c r="G402" s="64">
        <f t="shared" si="55"/>
        <v>27</v>
      </c>
      <c r="I402" s="66">
        <f t="shared" si="54"/>
        <v>1</v>
      </c>
      <c r="J402" s="11">
        <f t="shared" si="54"/>
        <v>16.5</v>
      </c>
    </row>
    <row r="403" spans="1:10">
      <c r="A403" s="1">
        <v>46204</v>
      </c>
      <c r="B403" s="3">
        <f>+Calendario!$I$10</f>
        <v>176</v>
      </c>
      <c r="C403" t="str">
        <f t="shared" si="55"/>
        <v>Ass. Veicolo</v>
      </c>
      <c r="D403">
        <f t="shared" si="55"/>
        <v>573</v>
      </c>
      <c r="E403" t="str">
        <f t="shared" si="55"/>
        <v>Banco Radar</v>
      </c>
      <c r="F403" t="str">
        <f t="shared" si="55"/>
        <v>Banco Radar</v>
      </c>
      <c r="G403" s="64">
        <f t="shared" si="55"/>
        <v>2</v>
      </c>
      <c r="H403" s="11" t="s">
        <v>166</v>
      </c>
      <c r="I403" s="12">
        <f t="shared" si="54"/>
        <v>0.98</v>
      </c>
      <c r="J403" s="11">
        <f t="shared" si="54"/>
        <v>10.14</v>
      </c>
    </row>
    <row r="404" spans="1:10">
      <c r="A404" s="1">
        <v>46204</v>
      </c>
      <c r="B404" s="3">
        <f>+Calendario!$I$10</f>
        <v>176</v>
      </c>
      <c r="C404" t="str">
        <f t="shared" ref="C404:G413" si="56">+C342</f>
        <v>Ass. Veicolo</v>
      </c>
      <c r="D404">
        <f t="shared" si="56"/>
        <v>573</v>
      </c>
      <c r="E404" t="str">
        <f t="shared" si="56"/>
        <v>Banco a Rulli</v>
      </c>
      <c r="F404" t="str">
        <f t="shared" si="56"/>
        <v>Banco a Rulli 1</v>
      </c>
      <c r="G404" s="64">
        <f t="shared" si="56"/>
        <v>1</v>
      </c>
      <c r="H404" s="11" t="str">
        <f t="shared" ref="H404:H410" si="57">+H342</f>
        <v>PAN 896</v>
      </c>
      <c r="I404" s="12">
        <f t="shared" ref="I404:J423" si="58">+I342</f>
        <v>0.9</v>
      </c>
      <c r="J404" s="11">
        <f t="shared" si="58"/>
        <v>7.53</v>
      </c>
    </row>
    <row r="405" spans="1:10">
      <c r="A405" s="1">
        <v>46204</v>
      </c>
      <c r="B405" s="3">
        <f>+Calendario!$I$10</f>
        <v>176</v>
      </c>
      <c r="C405" t="str">
        <f t="shared" si="56"/>
        <v>Ass. Veicolo</v>
      </c>
      <c r="D405">
        <f t="shared" si="56"/>
        <v>573</v>
      </c>
      <c r="E405" t="str">
        <f t="shared" si="56"/>
        <v>Banco a Rulli</v>
      </c>
      <c r="F405" t="str">
        <f t="shared" si="56"/>
        <v>Banco a Rulli 1</v>
      </c>
      <c r="G405" s="64">
        <f t="shared" si="56"/>
        <v>1</v>
      </c>
      <c r="H405" s="11" t="str">
        <f t="shared" si="57"/>
        <v>MON 896</v>
      </c>
      <c r="I405" s="12">
        <f t="shared" si="58"/>
        <v>0.9</v>
      </c>
      <c r="J405" s="11">
        <f t="shared" si="58"/>
        <v>7.53</v>
      </c>
    </row>
    <row r="406" spans="1:10">
      <c r="A406" s="1">
        <v>46204</v>
      </c>
      <c r="B406" s="3">
        <f>+Calendario!$I$10</f>
        <v>176</v>
      </c>
      <c r="C406" t="str">
        <f t="shared" si="56"/>
        <v>Ass. Veicolo</v>
      </c>
      <c r="D406">
        <f t="shared" si="56"/>
        <v>573</v>
      </c>
      <c r="E406" t="str">
        <f t="shared" si="56"/>
        <v>Banco a Rulli</v>
      </c>
      <c r="F406" t="str">
        <f t="shared" si="56"/>
        <v>Banco a Rulli 2</v>
      </c>
      <c r="G406" s="64">
        <f t="shared" si="56"/>
        <v>1</v>
      </c>
      <c r="H406" s="11" t="str">
        <f t="shared" si="57"/>
        <v>SF 896</v>
      </c>
      <c r="I406" s="12">
        <f t="shared" si="58"/>
        <v>0.9</v>
      </c>
      <c r="J406" s="11">
        <f t="shared" si="58"/>
        <v>7.53</v>
      </c>
    </row>
    <row r="407" spans="1:10">
      <c r="A407" s="1">
        <v>46204</v>
      </c>
      <c r="B407" s="3">
        <f>+Calendario!$I$10</f>
        <v>176</v>
      </c>
      <c r="C407" t="str">
        <f t="shared" si="56"/>
        <v>Ass. Veicolo</v>
      </c>
      <c r="D407">
        <f t="shared" si="56"/>
        <v>573</v>
      </c>
      <c r="E407" t="str">
        <f t="shared" si="56"/>
        <v>Banco a Rulli</v>
      </c>
      <c r="F407" t="str">
        <f t="shared" si="56"/>
        <v>Banco a Rulli 2</v>
      </c>
      <c r="G407" s="64">
        <f t="shared" si="56"/>
        <v>1</v>
      </c>
      <c r="H407" s="11" t="str">
        <f t="shared" si="57"/>
        <v>MTS 896</v>
      </c>
      <c r="I407" s="12">
        <f t="shared" si="58"/>
        <v>0.9</v>
      </c>
      <c r="J407" s="11">
        <f t="shared" si="58"/>
        <v>7.53</v>
      </c>
    </row>
    <row r="408" spans="1:10">
      <c r="A408" s="1">
        <v>46204</v>
      </c>
      <c r="B408" s="3">
        <f>+Calendario!$I$10</f>
        <v>176</v>
      </c>
      <c r="C408" t="str">
        <f t="shared" si="56"/>
        <v>Ass. Veicolo</v>
      </c>
      <c r="D408">
        <f t="shared" si="56"/>
        <v>573</v>
      </c>
      <c r="E408" t="str">
        <f t="shared" si="56"/>
        <v>Banco a Rulli</v>
      </c>
      <c r="F408" t="str">
        <f t="shared" si="56"/>
        <v>Banco a Rulli 2</v>
      </c>
      <c r="G408" s="64">
        <f t="shared" si="56"/>
        <v>1</v>
      </c>
      <c r="H408" s="11" t="str">
        <f t="shared" si="57"/>
        <v>HYM 896</v>
      </c>
      <c r="I408" s="12">
        <f t="shared" si="58"/>
        <v>0.9</v>
      </c>
      <c r="J408" s="11">
        <f t="shared" si="58"/>
        <v>7.53</v>
      </c>
    </row>
    <row r="409" spans="1:10">
      <c r="A409" s="1">
        <v>46204</v>
      </c>
      <c r="B409" s="3">
        <f>+Calendario!$I$10</f>
        <v>176</v>
      </c>
      <c r="C409" t="str">
        <f t="shared" si="56"/>
        <v>Ass. Veicolo</v>
      </c>
      <c r="D409">
        <f t="shared" si="56"/>
        <v>573</v>
      </c>
      <c r="E409" t="str">
        <f t="shared" si="56"/>
        <v>Banco a Rulli</v>
      </c>
      <c r="F409" t="str">
        <f t="shared" si="56"/>
        <v>Banco a Rulli 2</v>
      </c>
      <c r="G409" s="64">
        <f t="shared" si="56"/>
        <v>1</v>
      </c>
      <c r="H409" s="11" t="str">
        <f t="shared" si="57"/>
        <v>DSX 896</v>
      </c>
      <c r="I409" s="12">
        <f t="shared" si="58"/>
        <v>0.9</v>
      </c>
      <c r="J409" s="11">
        <f t="shared" si="58"/>
        <v>7.53</v>
      </c>
    </row>
    <row r="410" spans="1:10">
      <c r="A410" s="1">
        <v>46204</v>
      </c>
      <c r="B410" s="3">
        <f>+Calendario!$I$10</f>
        <v>176</v>
      </c>
      <c r="C410" t="str">
        <f t="shared" si="56"/>
        <v>Ass. Veicolo</v>
      </c>
      <c r="D410">
        <f t="shared" si="56"/>
        <v>573</v>
      </c>
      <c r="E410" t="str">
        <f t="shared" si="56"/>
        <v>Banco a Rulli</v>
      </c>
      <c r="F410" t="str">
        <f t="shared" si="56"/>
        <v>Banco a Rulli 3</v>
      </c>
      <c r="G410" s="64">
        <f t="shared" si="56"/>
        <v>1</v>
      </c>
      <c r="H410" s="11" t="str">
        <f t="shared" si="57"/>
        <v>HYM 698</v>
      </c>
      <c r="I410" s="12">
        <f t="shared" si="58"/>
        <v>0.9</v>
      </c>
      <c r="J410" s="11">
        <f t="shared" si="58"/>
        <v>7.58</v>
      </c>
    </row>
    <row r="411" spans="1:10">
      <c r="A411" s="1">
        <v>46204</v>
      </c>
      <c r="B411" s="3">
        <f>+Calendario!$I$10</f>
        <v>176</v>
      </c>
      <c r="C411" t="str">
        <f t="shared" si="56"/>
        <v>Ass. Veicolo</v>
      </c>
      <c r="D411">
        <f t="shared" si="56"/>
        <v>573</v>
      </c>
      <c r="E411" t="str">
        <f t="shared" si="56"/>
        <v>Banco a Rulli</v>
      </c>
      <c r="F411" t="str">
        <f t="shared" si="56"/>
        <v>Banco a Rulli 3</v>
      </c>
      <c r="G411" s="64">
        <f t="shared" si="56"/>
        <v>1</v>
      </c>
      <c r="H411" s="11" t="s">
        <v>170</v>
      </c>
      <c r="I411" s="12">
        <f t="shared" si="58"/>
        <v>0.9</v>
      </c>
      <c r="J411" s="11">
        <f t="shared" si="58"/>
        <v>5.8</v>
      </c>
    </row>
    <row r="412" spans="1:10">
      <c r="A412" s="1">
        <v>46204</v>
      </c>
      <c r="B412" s="3">
        <f>+Calendario!$I$10</f>
        <v>176</v>
      </c>
      <c r="C412" t="str">
        <f t="shared" si="56"/>
        <v>Ass. Veicolo</v>
      </c>
      <c r="D412">
        <f t="shared" si="56"/>
        <v>573</v>
      </c>
      <c r="E412" t="str">
        <f t="shared" si="56"/>
        <v>Banco a Rulli</v>
      </c>
      <c r="F412" t="str">
        <f t="shared" si="56"/>
        <v>Banco a Rulli 3</v>
      </c>
      <c r="G412" s="64">
        <f t="shared" si="56"/>
        <v>1</v>
      </c>
      <c r="H412" s="11" t="s">
        <v>172</v>
      </c>
      <c r="I412" s="12">
        <f t="shared" si="58"/>
        <v>0.9</v>
      </c>
      <c r="J412" s="11">
        <f t="shared" si="58"/>
        <v>7.58</v>
      </c>
    </row>
    <row r="413" spans="1:10">
      <c r="A413" s="1">
        <v>46204</v>
      </c>
      <c r="B413" s="3">
        <f>+Calendario!$I$10</f>
        <v>176</v>
      </c>
      <c r="C413" t="str">
        <f t="shared" si="56"/>
        <v>Ass. Veicolo</v>
      </c>
      <c r="D413">
        <f t="shared" si="56"/>
        <v>573</v>
      </c>
      <c r="E413" t="str">
        <f t="shared" si="56"/>
        <v>Banco a Rulli</v>
      </c>
      <c r="F413" t="str">
        <f t="shared" si="56"/>
        <v>Banco a Rulli 4</v>
      </c>
      <c r="G413" s="64">
        <f t="shared" si="56"/>
        <v>1</v>
      </c>
      <c r="H413" s="11" t="s">
        <v>162</v>
      </c>
      <c r="I413" s="12">
        <f t="shared" si="58"/>
        <v>0.9</v>
      </c>
      <c r="J413" s="11">
        <f t="shared" si="58"/>
        <v>7.87</v>
      </c>
    </row>
    <row r="414" spans="1:10">
      <c r="A414" s="1">
        <v>46204</v>
      </c>
      <c r="B414" s="3">
        <f>+Calendario!$I$10</f>
        <v>176</v>
      </c>
      <c r="C414" t="str">
        <f t="shared" ref="C414:G423" si="59">+C352</f>
        <v>Ass. Veicolo</v>
      </c>
      <c r="D414">
        <f t="shared" si="59"/>
        <v>573</v>
      </c>
      <c r="E414" t="str">
        <f t="shared" si="59"/>
        <v>Banco a Rulli</v>
      </c>
      <c r="F414" t="str">
        <f t="shared" si="59"/>
        <v>Banco a Rulli 4</v>
      </c>
      <c r="G414" s="64">
        <f t="shared" si="59"/>
        <v>1</v>
      </c>
      <c r="H414" s="11" t="s">
        <v>163</v>
      </c>
      <c r="I414" s="12">
        <f t="shared" si="58"/>
        <v>0.9</v>
      </c>
      <c r="J414" s="11">
        <f t="shared" si="58"/>
        <v>7.87</v>
      </c>
    </row>
    <row r="415" spans="1:10">
      <c r="A415" s="1">
        <v>46204</v>
      </c>
      <c r="B415" s="3">
        <f>+Calendario!$I$10</f>
        <v>176</v>
      </c>
      <c r="C415" t="str">
        <f t="shared" si="59"/>
        <v>Ass. Veicolo</v>
      </c>
      <c r="D415">
        <f t="shared" si="59"/>
        <v>573</v>
      </c>
      <c r="E415" t="str">
        <f t="shared" si="59"/>
        <v>Banco a Rulli</v>
      </c>
      <c r="F415" t="str">
        <f t="shared" si="59"/>
        <v>Banco a Rulli 5</v>
      </c>
      <c r="G415" s="64">
        <f t="shared" si="59"/>
        <v>1</v>
      </c>
      <c r="H415" s="11" t="s">
        <v>169</v>
      </c>
      <c r="I415" s="12">
        <f t="shared" si="58"/>
        <v>0.9</v>
      </c>
      <c r="J415" s="11">
        <f t="shared" si="58"/>
        <v>8.56</v>
      </c>
    </row>
    <row r="416" spans="1:10">
      <c r="A416" s="1">
        <v>46204</v>
      </c>
      <c r="B416" s="3">
        <f>+Calendario!$I$10</f>
        <v>176</v>
      </c>
      <c r="C416" t="str">
        <f t="shared" si="59"/>
        <v>Ass. Veicolo</v>
      </c>
      <c r="D416">
        <f t="shared" si="59"/>
        <v>573</v>
      </c>
      <c r="E416" t="str">
        <f t="shared" si="59"/>
        <v>Banco a Rulli</v>
      </c>
      <c r="F416" t="str">
        <f t="shared" si="59"/>
        <v>Banco a Rulli 5</v>
      </c>
      <c r="G416" s="64">
        <f t="shared" si="59"/>
        <v>1</v>
      </c>
      <c r="H416" s="11" t="str">
        <f>+H354</f>
        <v>XDVL V4</v>
      </c>
      <c r="I416" s="12">
        <f t="shared" si="58"/>
        <v>0.9</v>
      </c>
      <c r="J416" s="11">
        <f t="shared" si="58"/>
        <v>8.56</v>
      </c>
    </row>
    <row r="417" spans="1:10">
      <c r="A417" s="1">
        <v>46204</v>
      </c>
      <c r="B417" s="3">
        <f>+Calendario!$I$10</f>
        <v>176</v>
      </c>
      <c r="C417" t="str">
        <f t="shared" si="59"/>
        <v>Ass. Veicolo</v>
      </c>
      <c r="D417">
        <f t="shared" si="59"/>
        <v>573</v>
      </c>
      <c r="E417" t="str">
        <f t="shared" si="59"/>
        <v>Banco a Rulli</v>
      </c>
      <c r="F417" t="str">
        <f t="shared" si="59"/>
        <v>Banco a Rulli 6</v>
      </c>
      <c r="G417" s="64">
        <f t="shared" si="59"/>
        <v>1</v>
      </c>
      <c r="H417" s="11" t="str">
        <f>+H355</f>
        <v>MTS V4</v>
      </c>
      <c r="I417" s="12">
        <f t="shared" si="58"/>
        <v>0.9</v>
      </c>
      <c r="J417" s="11">
        <f t="shared" si="58"/>
        <v>8.74</v>
      </c>
    </row>
    <row r="418" spans="1:10">
      <c r="A418" s="1">
        <v>46204</v>
      </c>
      <c r="B418" s="3">
        <f>+Calendario!$I$10</f>
        <v>176</v>
      </c>
      <c r="C418" t="str">
        <f t="shared" si="59"/>
        <v>Ass. Veicolo</v>
      </c>
      <c r="D418">
        <f t="shared" si="59"/>
        <v>581</v>
      </c>
      <c r="E418" t="str">
        <f t="shared" si="59"/>
        <v>Linea Veicolo</v>
      </c>
      <c r="F418" t="str">
        <f t="shared" si="59"/>
        <v>Linea 3</v>
      </c>
      <c r="G418" s="64">
        <f t="shared" si="59"/>
        <v>1</v>
      </c>
      <c r="I418" s="12">
        <f t="shared" si="58"/>
        <v>0.98</v>
      </c>
      <c r="J418" s="10">
        <f t="shared" si="58"/>
        <v>4.5714285714285712</v>
      </c>
    </row>
    <row r="419" spans="1:10">
      <c r="A419" s="1">
        <v>46204</v>
      </c>
      <c r="B419" s="3">
        <f>+Calendario!$I$10</f>
        <v>176</v>
      </c>
      <c r="C419" t="str">
        <f t="shared" si="59"/>
        <v>Ass. Veicolo</v>
      </c>
      <c r="D419">
        <f t="shared" si="59"/>
        <v>586</v>
      </c>
      <c r="E419" t="str">
        <f t="shared" si="59"/>
        <v>Linea Veicolo</v>
      </c>
      <c r="F419" t="str">
        <f t="shared" si="59"/>
        <v>Linea 4</v>
      </c>
      <c r="G419" s="64">
        <f t="shared" si="59"/>
        <v>1</v>
      </c>
      <c r="I419" s="12">
        <f t="shared" si="58"/>
        <v>0.98</v>
      </c>
      <c r="J419" s="10">
        <f t="shared" si="58"/>
        <v>6</v>
      </c>
    </row>
    <row r="420" spans="1:10">
      <c r="A420" s="1">
        <v>46204</v>
      </c>
      <c r="B420" s="3">
        <f>+Calendario!$I$10</f>
        <v>176</v>
      </c>
      <c r="C420" t="str">
        <f t="shared" si="59"/>
        <v>Ass. Veicolo</v>
      </c>
      <c r="D420">
        <f t="shared" si="59"/>
        <v>591</v>
      </c>
      <c r="E420" t="str">
        <f t="shared" si="59"/>
        <v>Linea Veicolo</v>
      </c>
      <c r="F420" t="str">
        <f t="shared" si="59"/>
        <v>Linea 1</v>
      </c>
      <c r="G420" s="64">
        <f t="shared" si="59"/>
        <v>1</v>
      </c>
      <c r="I420" s="12">
        <f t="shared" si="58"/>
        <v>0.98</v>
      </c>
      <c r="J420" s="10">
        <f t="shared" si="58"/>
        <v>3.2</v>
      </c>
    </row>
    <row r="421" spans="1:10">
      <c r="A421" s="1">
        <v>46204</v>
      </c>
      <c r="B421" s="3">
        <f>+Calendario!$I$10</f>
        <v>176</v>
      </c>
      <c r="C421" t="str">
        <f t="shared" si="59"/>
        <v>Ass. Veicolo</v>
      </c>
      <c r="D421">
        <f t="shared" si="59"/>
        <v>592</v>
      </c>
      <c r="E421" t="str">
        <f t="shared" si="59"/>
        <v>Linea Veicolo</v>
      </c>
      <c r="F421" t="str">
        <f t="shared" si="59"/>
        <v>Linea 2</v>
      </c>
      <c r="G421" s="64">
        <f t="shared" si="59"/>
        <v>1</v>
      </c>
      <c r="I421" s="12">
        <f t="shared" si="58"/>
        <v>0.98</v>
      </c>
      <c r="J421" s="10">
        <f t="shared" si="58"/>
        <v>4.8</v>
      </c>
    </row>
    <row r="422" spans="1:10">
      <c r="A422" s="1">
        <v>46204</v>
      </c>
      <c r="B422" s="3">
        <f>+Calendario!$I$10</f>
        <v>176</v>
      </c>
      <c r="C422" t="str">
        <f t="shared" si="59"/>
        <v>Ass.Motore</v>
      </c>
      <c r="D422">
        <f t="shared" si="59"/>
        <v>585</v>
      </c>
      <c r="E422" t="str">
        <f t="shared" si="59"/>
        <v>Linea Motore</v>
      </c>
      <c r="F422" t="str">
        <f t="shared" si="59"/>
        <v>Linea 2</v>
      </c>
      <c r="G422" s="64">
        <f t="shared" si="59"/>
        <v>1</v>
      </c>
      <c r="I422" s="12">
        <f t="shared" si="58"/>
        <v>0.98</v>
      </c>
      <c r="J422" s="10">
        <f t="shared" si="58"/>
        <v>4.76</v>
      </c>
    </row>
    <row r="423" spans="1:10">
      <c r="A423" s="1">
        <v>46204</v>
      </c>
      <c r="B423" s="3">
        <f>+Calendario!$I$10</f>
        <v>176</v>
      </c>
      <c r="C423" t="str">
        <f t="shared" si="59"/>
        <v>Ass.Motore</v>
      </c>
      <c r="D423">
        <f t="shared" si="59"/>
        <v>590</v>
      </c>
      <c r="E423" t="str">
        <f t="shared" si="59"/>
        <v>Linea Motore</v>
      </c>
      <c r="F423" t="str">
        <f t="shared" si="59"/>
        <v>Linea 3</v>
      </c>
      <c r="G423" s="64">
        <f t="shared" si="59"/>
        <v>1</v>
      </c>
      <c r="I423" s="12">
        <f t="shared" si="58"/>
        <v>0.98</v>
      </c>
      <c r="J423" s="11">
        <f t="shared" si="58"/>
        <v>5.45</v>
      </c>
    </row>
    <row r="424" spans="1:10">
      <c r="A424" s="1">
        <v>46204</v>
      </c>
      <c r="B424" s="3">
        <f>+Calendario!$I$10</f>
        <v>176</v>
      </c>
      <c r="C424" t="str">
        <f t="shared" ref="C424:G433" si="60">+C362</f>
        <v>Ass.Motore</v>
      </c>
      <c r="D424">
        <f t="shared" si="60"/>
        <v>595</v>
      </c>
      <c r="E424" t="str">
        <f t="shared" si="60"/>
        <v>Linea Motore</v>
      </c>
      <c r="F424" t="str">
        <f t="shared" si="60"/>
        <v>Linea 1</v>
      </c>
      <c r="G424" s="64">
        <f t="shared" si="60"/>
        <v>1</v>
      </c>
      <c r="I424" s="12">
        <f t="shared" ref="I424:J443" si="61">+I362</f>
        <v>0.98</v>
      </c>
      <c r="J424" s="11">
        <f t="shared" si="61"/>
        <v>4.54</v>
      </c>
    </row>
    <row r="425" spans="1:10">
      <c r="A425" s="1">
        <v>46204</v>
      </c>
      <c r="B425" s="3">
        <f>+Calendario!$I$10</f>
        <v>176</v>
      </c>
      <c r="C425" t="str">
        <f t="shared" si="60"/>
        <v>Qualità</v>
      </c>
      <c r="D425">
        <f t="shared" si="60"/>
        <v>560</v>
      </c>
      <c r="E425" t="str">
        <f t="shared" si="60"/>
        <v>Banco Vestizione</v>
      </c>
      <c r="F425" t="str">
        <f t="shared" si="60"/>
        <v>Banco Vestizione</v>
      </c>
      <c r="G425" s="64">
        <f t="shared" si="60"/>
        <v>21</v>
      </c>
      <c r="H425" s="11" t="str">
        <f>+H363</f>
        <v>PAN 896</v>
      </c>
      <c r="I425" s="12">
        <f t="shared" si="61"/>
        <v>0.98</v>
      </c>
      <c r="J425" s="10">
        <f t="shared" si="61"/>
        <v>62.04</v>
      </c>
    </row>
    <row r="426" spans="1:10">
      <c r="A426" s="1">
        <v>46204</v>
      </c>
      <c r="B426" s="3">
        <f>+Calendario!$I$10</f>
        <v>176</v>
      </c>
      <c r="C426" t="str">
        <f t="shared" si="60"/>
        <v>Qualità</v>
      </c>
      <c r="D426">
        <f t="shared" si="60"/>
        <v>560</v>
      </c>
      <c r="E426" t="str">
        <f t="shared" si="60"/>
        <v>Banco Vestizione</v>
      </c>
      <c r="F426" t="str">
        <f t="shared" si="60"/>
        <v>Banco Vestizione</v>
      </c>
      <c r="G426" s="64">
        <f t="shared" si="60"/>
        <v>21</v>
      </c>
      <c r="H426" s="11" t="str">
        <f>+H364</f>
        <v>SF 896</v>
      </c>
      <c r="I426" s="12">
        <f t="shared" si="61"/>
        <v>0.98</v>
      </c>
      <c r="J426" s="10">
        <f t="shared" si="61"/>
        <v>43.81</v>
      </c>
    </row>
    <row r="427" spans="1:10">
      <c r="A427" s="1">
        <v>46204</v>
      </c>
      <c r="B427" s="3">
        <f>+Calendario!$I$10</f>
        <v>176</v>
      </c>
      <c r="C427" t="str">
        <f t="shared" si="60"/>
        <v>Qualità</v>
      </c>
      <c r="D427">
        <f t="shared" si="60"/>
        <v>560</v>
      </c>
      <c r="E427" t="str">
        <f t="shared" si="60"/>
        <v>Banco Vestizione</v>
      </c>
      <c r="F427" t="str">
        <f t="shared" si="60"/>
        <v>Banco Vestizione</v>
      </c>
      <c r="G427" s="64">
        <f t="shared" si="60"/>
        <v>21</v>
      </c>
      <c r="H427" s="11" t="s">
        <v>162</v>
      </c>
      <c r="I427" s="12">
        <f t="shared" si="61"/>
        <v>0.98</v>
      </c>
      <c r="J427" s="10">
        <f t="shared" si="61"/>
        <v>59.22</v>
      </c>
    </row>
    <row r="428" spans="1:10">
      <c r="A428" s="1">
        <v>46204</v>
      </c>
      <c r="B428" s="3">
        <f>+Calendario!$I$10</f>
        <v>176</v>
      </c>
      <c r="C428" t="str">
        <f t="shared" si="60"/>
        <v>Qualità</v>
      </c>
      <c r="D428">
        <f t="shared" si="60"/>
        <v>560</v>
      </c>
      <c r="E428" t="str">
        <f t="shared" si="60"/>
        <v>Banco Vestizione</v>
      </c>
      <c r="F428" t="str">
        <f t="shared" si="60"/>
        <v>Banco Vestizione</v>
      </c>
      <c r="G428" s="64">
        <f t="shared" si="60"/>
        <v>21</v>
      </c>
      <c r="H428" s="11" t="s">
        <v>163</v>
      </c>
      <c r="I428" s="12">
        <f t="shared" si="61"/>
        <v>0.98</v>
      </c>
      <c r="J428" s="10">
        <f t="shared" si="61"/>
        <v>49.22</v>
      </c>
    </row>
    <row r="429" spans="1:10">
      <c r="A429" s="1">
        <v>46204</v>
      </c>
      <c r="B429" s="3">
        <f>+Calendario!$I$10</f>
        <v>176</v>
      </c>
      <c r="C429" t="str">
        <f t="shared" si="60"/>
        <v>Qualità</v>
      </c>
      <c r="D429">
        <f t="shared" si="60"/>
        <v>560</v>
      </c>
      <c r="E429" t="str">
        <f t="shared" si="60"/>
        <v>Banco Vestizione</v>
      </c>
      <c r="F429" t="str">
        <f t="shared" si="60"/>
        <v>Banco Vestizione</v>
      </c>
      <c r="G429" s="64">
        <f t="shared" si="60"/>
        <v>21</v>
      </c>
      <c r="H429" s="11" t="str">
        <f>+H367</f>
        <v>MON 896</v>
      </c>
      <c r="I429" s="12">
        <f t="shared" si="61"/>
        <v>0.98</v>
      </c>
      <c r="J429" s="10">
        <f t="shared" si="61"/>
        <v>45</v>
      </c>
    </row>
    <row r="430" spans="1:10">
      <c r="A430" s="1">
        <v>46204</v>
      </c>
      <c r="B430" s="3">
        <f>+Calendario!$I$10</f>
        <v>176</v>
      </c>
      <c r="C430" t="str">
        <f t="shared" si="60"/>
        <v>Qualità</v>
      </c>
      <c r="D430">
        <f t="shared" si="60"/>
        <v>560</v>
      </c>
      <c r="E430" t="str">
        <f t="shared" si="60"/>
        <v>Banco Vestizione</v>
      </c>
      <c r="F430" t="str">
        <f t="shared" si="60"/>
        <v>Banco Vestizione</v>
      </c>
      <c r="G430" s="64">
        <f t="shared" si="60"/>
        <v>21</v>
      </c>
      <c r="H430" s="11" t="str">
        <f>+H368</f>
        <v>MTS 896</v>
      </c>
      <c r="I430" s="12">
        <f t="shared" si="61"/>
        <v>0.98</v>
      </c>
      <c r="J430" s="10">
        <f t="shared" si="61"/>
        <v>80.209999999999994</v>
      </c>
    </row>
    <row r="431" spans="1:10">
      <c r="A431" s="1">
        <v>46204</v>
      </c>
      <c r="B431" s="3">
        <f>+Calendario!$I$10</f>
        <v>176</v>
      </c>
      <c r="C431" t="str">
        <f t="shared" si="60"/>
        <v>Qualità</v>
      </c>
      <c r="D431">
        <f t="shared" si="60"/>
        <v>560</v>
      </c>
      <c r="E431" t="str">
        <f t="shared" si="60"/>
        <v>Banco Vestizione</v>
      </c>
      <c r="F431" t="str">
        <f t="shared" si="60"/>
        <v>Banco Vestizione</v>
      </c>
      <c r="G431" s="64">
        <f t="shared" si="60"/>
        <v>21</v>
      </c>
      <c r="H431" s="11" t="s">
        <v>166</v>
      </c>
      <c r="I431" s="12">
        <f t="shared" si="61"/>
        <v>0.98</v>
      </c>
      <c r="J431" s="10">
        <f t="shared" si="61"/>
        <v>94.78</v>
      </c>
    </row>
    <row r="432" spans="1:10">
      <c r="A432" s="1">
        <v>46204</v>
      </c>
      <c r="B432" s="3">
        <f>+Calendario!$I$10</f>
        <v>176</v>
      </c>
      <c r="C432" t="str">
        <f t="shared" si="60"/>
        <v>Qualità</v>
      </c>
      <c r="D432">
        <f t="shared" si="60"/>
        <v>560</v>
      </c>
      <c r="E432" t="str">
        <f t="shared" si="60"/>
        <v>Banco Vestizione</v>
      </c>
      <c r="F432" t="str">
        <f t="shared" si="60"/>
        <v>Banco Vestizione</v>
      </c>
      <c r="G432" s="64">
        <f t="shared" si="60"/>
        <v>21</v>
      </c>
      <c r="H432" s="11" t="str">
        <f>+H370</f>
        <v>HYM 896</v>
      </c>
      <c r="I432" s="12">
        <f t="shared" si="61"/>
        <v>0.98</v>
      </c>
      <c r="J432" s="10">
        <f t="shared" si="61"/>
        <v>55</v>
      </c>
    </row>
    <row r="433" spans="1:10">
      <c r="A433" s="1">
        <v>46204</v>
      </c>
      <c r="B433" s="3">
        <f>+Calendario!$I$10</f>
        <v>176</v>
      </c>
      <c r="C433" t="str">
        <f t="shared" si="60"/>
        <v>Qualità</v>
      </c>
      <c r="D433">
        <f t="shared" si="60"/>
        <v>560</v>
      </c>
      <c r="E433" t="str">
        <f t="shared" si="60"/>
        <v>Banco Vestizione</v>
      </c>
      <c r="F433" t="str">
        <f t="shared" si="60"/>
        <v>Banco Vestizione</v>
      </c>
      <c r="G433" s="64">
        <f t="shared" si="60"/>
        <v>21</v>
      </c>
      <c r="H433" s="11" t="s">
        <v>169</v>
      </c>
      <c r="I433" s="12">
        <f t="shared" si="61"/>
        <v>0.98</v>
      </c>
      <c r="J433" s="10">
        <f t="shared" si="61"/>
        <v>68.66</v>
      </c>
    </row>
    <row r="434" spans="1:10">
      <c r="A434" s="1">
        <v>46204</v>
      </c>
      <c r="B434" s="3">
        <f>+Calendario!$I$10</f>
        <v>176</v>
      </c>
      <c r="C434" t="str">
        <f t="shared" ref="C434:G443" si="62">+C372</f>
        <v>Qualità</v>
      </c>
      <c r="D434">
        <f t="shared" si="62"/>
        <v>560</v>
      </c>
      <c r="E434" t="str">
        <f t="shared" si="62"/>
        <v>Banco Vestizione</v>
      </c>
      <c r="F434" t="str">
        <f t="shared" si="62"/>
        <v>Banco Vestizione</v>
      </c>
      <c r="G434" s="64">
        <f t="shared" si="62"/>
        <v>21</v>
      </c>
      <c r="H434" s="11" t="str">
        <f>+H372</f>
        <v>XDVL V4</v>
      </c>
      <c r="I434" s="12">
        <f t="shared" si="61"/>
        <v>0.98</v>
      </c>
      <c r="J434" s="10">
        <f t="shared" si="61"/>
        <v>78.66</v>
      </c>
    </row>
    <row r="435" spans="1:10" s="58" customFormat="1">
      <c r="A435" s="56">
        <v>46204</v>
      </c>
      <c r="B435" s="57">
        <f>+Calendario!$I$10</f>
        <v>176</v>
      </c>
      <c r="C435" s="58" t="str">
        <f t="shared" si="62"/>
        <v>Qualità</v>
      </c>
      <c r="D435" s="58">
        <f t="shared" si="62"/>
        <v>560</v>
      </c>
      <c r="E435" s="58" t="str">
        <f t="shared" si="62"/>
        <v>Banco Vestizione</v>
      </c>
      <c r="F435" s="58" t="str">
        <f t="shared" si="62"/>
        <v>Banco Vestizione</v>
      </c>
      <c r="G435" s="65">
        <f t="shared" si="62"/>
        <v>21</v>
      </c>
      <c r="H435" s="59" t="str">
        <f>+H373</f>
        <v>DSX 896</v>
      </c>
      <c r="I435" s="60">
        <f t="shared" si="61"/>
        <v>0.98</v>
      </c>
      <c r="J435" s="61">
        <f t="shared" si="61"/>
        <v>78.400000000000006</v>
      </c>
    </row>
    <row r="436" spans="1:10">
      <c r="A436" s="1">
        <v>46235</v>
      </c>
      <c r="B436" s="3">
        <f>+Calendario!$J$10</f>
        <v>0</v>
      </c>
      <c r="C436" t="str">
        <f t="shared" si="62"/>
        <v>Ass. Veicolo</v>
      </c>
      <c r="D436">
        <f t="shared" si="62"/>
        <v>559</v>
      </c>
      <c r="E436" t="str">
        <f t="shared" si="62"/>
        <v>Macchina Riempimento Frizione</v>
      </c>
      <c r="F436" t="str">
        <f t="shared" si="62"/>
        <v>Macchina Riempimento Frizione</v>
      </c>
      <c r="G436" s="64">
        <f t="shared" si="62"/>
        <v>6</v>
      </c>
      <c r="H436" s="11" t="s">
        <v>172</v>
      </c>
      <c r="I436" s="12">
        <f t="shared" si="61"/>
        <v>0.7</v>
      </c>
      <c r="J436" s="10">
        <f t="shared" si="61"/>
        <v>12.62</v>
      </c>
    </row>
    <row r="437" spans="1:10">
      <c r="A437" s="1">
        <v>46235</v>
      </c>
      <c r="B437" s="3">
        <f>+Calendario!$J$10</f>
        <v>0</v>
      </c>
      <c r="C437" t="str">
        <f t="shared" si="62"/>
        <v>Ass. Veicolo</v>
      </c>
      <c r="D437">
        <f t="shared" si="62"/>
        <v>559</v>
      </c>
      <c r="E437" t="str">
        <f t="shared" si="62"/>
        <v>Macchina Riempimento Frizione</v>
      </c>
      <c r="F437" t="str">
        <f t="shared" si="62"/>
        <v>Macchina Riempimento Frizione</v>
      </c>
      <c r="G437" s="64">
        <f t="shared" si="62"/>
        <v>6</v>
      </c>
      <c r="H437" s="11" t="str">
        <f>+H375</f>
        <v>PAN 896</v>
      </c>
      <c r="I437" s="12">
        <f t="shared" si="61"/>
        <v>0.7</v>
      </c>
      <c r="J437" s="10">
        <f t="shared" si="61"/>
        <v>1.26</v>
      </c>
    </row>
    <row r="438" spans="1:10">
      <c r="A438" s="1">
        <v>46235</v>
      </c>
      <c r="B438" s="3">
        <f>+Calendario!$J$10</f>
        <v>0</v>
      </c>
      <c r="C438" t="str">
        <f t="shared" si="62"/>
        <v>Ass. Veicolo</v>
      </c>
      <c r="D438">
        <f t="shared" si="62"/>
        <v>559</v>
      </c>
      <c r="E438" t="str">
        <f t="shared" si="62"/>
        <v>Macchina Riempimento Frizione</v>
      </c>
      <c r="F438" t="str">
        <f t="shared" si="62"/>
        <v>Macchina Riempimento Frizione</v>
      </c>
      <c r="G438" s="64">
        <f t="shared" si="62"/>
        <v>6</v>
      </c>
      <c r="H438" s="11" t="str">
        <f>+H376</f>
        <v>SF 896</v>
      </c>
      <c r="I438" s="12">
        <f t="shared" si="61"/>
        <v>0.7</v>
      </c>
      <c r="J438" s="10">
        <f t="shared" si="61"/>
        <v>1.65</v>
      </c>
    </row>
    <row r="439" spans="1:10">
      <c r="A439" s="1">
        <v>46235</v>
      </c>
      <c r="B439" s="3">
        <f>+Calendario!$J$10</f>
        <v>0</v>
      </c>
      <c r="C439" t="str">
        <f t="shared" si="62"/>
        <v>Ass. Veicolo</v>
      </c>
      <c r="D439">
        <f t="shared" si="62"/>
        <v>559</v>
      </c>
      <c r="E439" t="str">
        <f t="shared" si="62"/>
        <v>Macchina Riempimento Frizione</v>
      </c>
      <c r="F439" t="str">
        <f t="shared" si="62"/>
        <v>Macchina Riempimento Frizione</v>
      </c>
      <c r="G439" s="64">
        <f t="shared" si="62"/>
        <v>6</v>
      </c>
      <c r="H439" s="11" t="s">
        <v>162</v>
      </c>
      <c r="I439" s="12">
        <f t="shared" si="61"/>
        <v>0.7</v>
      </c>
      <c r="J439" s="10">
        <f t="shared" si="61"/>
        <v>1.65</v>
      </c>
    </row>
    <row r="440" spans="1:10">
      <c r="A440" s="1">
        <v>46235</v>
      </c>
      <c r="B440" s="3">
        <f>+Calendario!$J$10</f>
        <v>0</v>
      </c>
      <c r="C440" t="str">
        <f t="shared" si="62"/>
        <v>Ass. Veicolo</v>
      </c>
      <c r="D440">
        <f t="shared" si="62"/>
        <v>559</v>
      </c>
      <c r="E440" t="str">
        <f t="shared" si="62"/>
        <v>Macchina Riempimento Frizione</v>
      </c>
      <c r="F440" t="str">
        <f t="shared" si="62"/>
        <v>Macchina Riempimento Frizione</v>
      </c>
      <c r="G440" s="64">
        <f t="shared" si="62"/>
        <v>6</v>
      </c>
      <c r="H440" s="11" t="s">
        <v>163</v>
      </c>
      <c r="I440" s="12">
        <f t="shared" si="61"/>
        <v>0.7</v>
      </c>
      <c r="J440" s="10">
        <f t="shared" si="61"/>
        <v>1.65</v>
      </c>
    </row>
    <row r="441" spans="1:10">
      <c r="A441" s="1">
        <v>46235</v>
      </c>
      <c r="B441" s="3">
        <f>+Calendario!$J$10</f>
        <v>0</v>
      </c>
      <c r="C441" t="str">
        <f t="shared" si="62"/>
        <v>Ass. Veicolo</v>
      </c>
      <c r="D441">
        <f t="shared" si="62"/>
        <v>559</v>
      </c>
      <c r="E441" t="str">
        <f t="shared" si="62"/>
        <v>Macchina Riempimento Frizione</v>
      </c>
      <c r="F441" t="str">
        <f t="shared" si="62"/>
        <v>Macchina Riempimento Frizione</v>
      </c>
      <c r="G441" s="64">
        <f t="shared" si="62"/>
        <v>6</v>
      </c>
      <c r="H441" s="11" t="str">
        <f>+H379</f>
        <v>MON 896</v>
      </c>
      <c r="I441" s="12">
        <f t="shared" si="61"/>
        <v>0.7</v>
      </c>
      <c r="J441" s="10">
        <f t="shared" si="61"/>
        <v>1.26</v>
      </c>
    </row>
    <row r="442" spans="1:10">
      <c r="A442" s="1">
        <v>46235</v>
      </c>
      <c r="B442" s="3">
        <f>+Calendario!$J$10</f>
        <v>0</v>
      </c>
      <c r="C442" t="str">
        <f t="shared" si="62"/>
        <v>Ass. Veicolo</v>
      </c>
      <c r="D442">
        <f t="shared" si="62"/>
        <v>559</v>
      </c>
      <c r="E442" t="str">
        <f t="shared" si="62"/>
        <v>Macchina Riempimento Frizione</v>
      </c>
      <c r="F442" t="str">
        <f t="shared" si="62"/>
        <v>Macchina Riempimento Frizione</v>
      </c>
      <c r="G442" s="64">
        <f t="shared" si="62"/>
        <v>6</v>
      </c>
      <c r="H442" s="11" t="str">
        <f>+H380</f>
        <v>MTS 896</v>
      </c>
      <c r="I442" s="12">
        <f t="shared" si="61"/>
        <v>0.7</v>
      </c>
      <c r="J442" s="10">
        <f t="shared" si="61"/>
        <v>1.26</v>
      </c>
    </row>
    <row r="443" spans="1:10">
      <c r="A443" s="1">
        <v>46235</v>
      </c>
      <c r="B443" s="3">
        <f>+Calendario!$J$10</f>
        <v>0</v>
      </c>
      <c r="C443" t="str">
        <f t="shared" si="62"/>
        <v>Ass. Veicolo</v>
      </c>
      <c r="D443">
        <f t="shared" si="62"/>
        <v>559</v>
      </c>
      <c r="E443" t="str">
        <f t="shared" si="62"/>
        <v>Macchina Riempimento Frizione</v>
      </c>
      <c r="F443" t="str">
        <f t="shared" si="62"/>
        <v>Macchina Riempimento Frizione</v>
      </c>
      <c r="G443" s="64">
        <f t="shared" si="62"/>
        <v>6</v>
      </c>
      <c r="H443" s="11" t="str">
        <f>+H381</f>
        <v>MTS V4</v>
      </c>
      <c r="I443" s="12">
        <f t="shared" si="61"/>
        <v>0.7</v>
      </c>
      <c r="J443" s="10">
        <f t="shared" si="61"/>
        <v>1.78</v>
      </c>
    </row>
    <row r="444" spans="1:10">
      <c r="A444" s="1">
        <v>46235</v>
      </c>
      <c r="B444" s="3">
        <f>+Calendario!$J$10</f>
        <v>0</v>
      </c>
      <c r="C444" t="str">
        <f t="shared" ref="C444:G453" si="63">+C382</f>
        <v>Ass. Veicolo</v>
      </c>
      <c r="D444">
        <f t="shared" si="63"/>
        <v>559</v>
      </c>
      <c r="E444" t="str">
        <f t="shared" si="63"/>
        <v>Macchina Riempimento Frizione</v>
      </c>
      <c r="F444" t="str">
        <f t="shared" si="63"/>
        <v>Macchina Riempimento Frizione</v>
      </c>
      <c r="G444" s="64">
        <f t="shared" si="63"/>
        <v>6</v>
      </c>
      <c r="H444" s="11" t="str">
        <f>+H382</f>
        <v>HYM 896</v>
      </c>
      <c r="I444" s="12">
        <f t="shared" ref="I444:J463" si="64">+I382</f>
        <v>0.7</v>
      </c>
      <c r="J444" s="10">
        <f t="shared" si="64"/>
        <v>1.26</v>
      </c>
    </row>
    <row r="445" spans="1:10">
      <c r="A445" s="1">
        <v>46235</v>
      </c>
      <c r="B445" s="3">
        <f>+Calendario!$J$10</f>
        <v>0</v>
      </c>
      <c r="C445" t="str">
        <f t="shared" si="63"/>
        <v>Ass. Veicolo</v>
      </c>
      <c r="D445">
        <f t="shared" si="63"/>
        <v>559</v>
      </c>
      <c r="E445" t="str">
        <f t="shared" si="63"/>
        <v>Macchina Riempimento Frizione</v>
      </c>
      <c r="F445" t="str">
        <f t="shared" si="63"/>
        <v>Macchina Riempimento Frizione</v>
      </c>
      <c r="G445" s="64">
        <f t="shared" si="63"/>
        <v>6</v>
      </c>
      <c r="H445" s="11" t="str">
        <f>+H383</f>
        <v>HYM 698</v>
      </c>
      <c r="I445" s="12">
        <f t="shared" si="64"/>
        <v>0.7</v>
      </c>
      <c r="J445" s="10">
        <f t="shared" si="64"/>
        <v>1.26</v>
      </c>
    </row>
    <row r="446" spans="1:10">
      <c r="A446" s="1">
        <v>46235</v>
      </c>
      <c r="B446" s="3">
        <f>+Calendario!$J$10</f>
        <v>0</v>
      </c>
      <c r="C446" t="str">
        <f t="shared" si="63"/>
        <v>Ass. Veicolo</v>
      </c>
      <c r="D446">
        <f t="shared" si="63"/>
        <v>559</v>
      </c>
      <c r="E446" t="str">
        <f t="shared" si="63"/>
        <v>Macchina Riempimento Frizione</v>
      </c>
      <c r="F446" t="str">
        <f t="shared" si="63"/>
        <v>Macchina Riempimento Frizione</v>
      </c>
      <c r="G446" s="64">
        <f t="shared" si="63"/>
        <v>6</v>
      </c>
      <c r="H446" s="11" t="s">
        <v>169</v>
      </c>
      <c r="I446" s="12">
        <f t="shared" si="64"/>
        <v>0.7</v>
      </c>
      <c r="J446" s="10">
        <f t="shared" si="64"/>
        <v>2.33</v>
      </c>
    </row>
    <row r="447" spans="1:10">
      <c r="A447" s="1">
        <v>46235</v>
      </c>
      <c r="B447" s="3">
        <f>+Calendario!$J$10</f>
        <v>0</v>
      </c>
      <c r="C447" t="str">
        <f t="shared" si="63"/>
        <v>Ass. Veicolo</v>
      </c>
      <c r="D447">
        <f t="shared" si="63"/>
        <v>559</v>
      </c>
      <c r="E447" t="str">
        <f t="shared" si="63"/>
        <v>Macchina Riempimento Frizione</v>
      </c>
      <c r="F447" t="str">
        <f t="shared" si="63"/>
        <v>Macchina Riempimento Frizione</v>
      </c>
      <c r="G447" s="64">
        <f t="shared" si="63"/>
        <v>6</v>
      </c>
      <c r="H447" s="11" t="str">
        <f>+H385</f>
        <v>XDVL V4</v>
      </c>
      <c r="I447" s="12">
        <f t="shared" si="64"/>
        <v>0.7</v>
      </c>
      <c r="J447" s="10">
        <f t="shared" si="64"/>
        <v>2.33</v>
      </c>
    </row>
    <row r="448" spans="1:10">
      <c r="A448" s="1">
        <v>46235</v>
      </c>
      <c r="B448" s="3">
        <f>+Calendario!$J$10</f>
        <v>0</v>
      </c>
      <c r="C448" t="str">
        <f t="shared" si="63"/>
        <v>Ass. Veicolo</v>
      </c>
      <c r="D448">
        <f t="shared" si="63"/>
        <v>559</v>
      </c>
      <c r="E448" t="str">
        <f t="shared" si="63"/>
        <v>Macchina Riempimento Frizione</v>
      </c>
      <c r="F448" t="str">
        <f t="shared" si="63"/>
        <v>Macchina Riempimento Frizione</v>
      </c>
      <c r="G448" s="64">
        <f t="shared" si="63"/>
        <v>6</v>
      </c>
      <c r="H448" s="11" t="s">
        <v>170</v>
      </c>
      <c r="I448" s="12">
        <f t="shared" si="64"/>
        <v>0.7</v>
      </c>
      <c r="J448" s="10">
        <f t="shared" si="64"/>
        <v>1.53</v>
      </c>
    </row>
    <row r="449" spans="1:10">
      <c r="A449" s="1">
        <v>46235</v>
      </c>
      <c r="B449" s="3">
        <f>+Calendario!$J$10</f>
        <v>0</v>
      </c>
      <c r="C449" t="str">
        <f t="shared" si="63"/>
        <v>Ass. Veicolo</v>
      </c>
      <c r="D449">
        <f t="shared" si="63"/>
        <v>559</v>
      </c>
      <c r="E449" t="str">
        <f t="shared" si="63"/>
        <v>Macchina Riempimento Frizione</v>
      </c>
      <c r="F449" t="str">
        <f t="shared" si="63"/>
        <v>Macchina Riempimento Frizione</v>
      </c>
      <c r="G449" s="64">
        <f t="shared" si="63"/>
        <v>6</v>
      </c>
      <c r="H449" s="11" t="str">
        <f>+H387</f>
        <v>DSX 896</v>
      </c>
      <c r="I449" s="12">
        <f t="shared" si="64"/>
        <v>0.7</v>
      </c>
      <c r="J449" s="10">
        <f t="shared" si="64"/>
        <v>1.26</v>
      </c>
    </row>
    <row r="450" spans="1:10">
      <c r="A450" s="1">
        <v>46235</v>
      </c>
      <c r="B450" s="3">
        <f>+Calendario!$J$10</f>
        <v>0</v>
      </c>
      <c r="C450" t="str">
        <f t="shared" si="63"/>
        <v>Ass. Veicolo</v>
      </c>
      <c r="D450">
        <f t="shared" si="63"/>
        <v>559</v>
      </c>
      <c r="E450" t="str">
        <f t="shared" si="63"/>
        <v>Macchina Riempimento ABS</v>
      </c>
      <c r="F450" t="str">
        <f t="shared" si="63"/>
        <v>Macchina Riempimento ABS</v>
      </c>
      <c r="G450" s="64">
        <f t="shared" si="63"/>
        <v>5</v>
      </c>
      <c r="H450" s="11" t="str">
        <f>+H388</f>
        <v>PAN 896</v>
      </c>
      <c r="I450" s="12">
        <f t="shared" si="64"/>
        <v>0.8</v>
      </c>
      <c r="J450" s="10">
        <f t="shared" si="64"/>
        <v>3.8333333333333335</v>
      </c>
    </row>
    <row r="451" spans="1:10">
      <c r="A451" s="1">
        <v>46235</v>
      </c>
      <c r="B451" s="3">
        <f>+Calendario!$J$10</f>
        <v>0</v>
      </c>
      <c r="C451" t="str">
        <f t="shared" si="63"/>
        <v>Ass. Veicolo</v>
      </c>
      <c r="D451">
        <f t="shared" si="63"/>
        <v>559</v>
      </c>
      <c r="E451" t="str">
        <f t="shared" si="63"/>
        <v>Macchina Riempimento ABS</v>
      </c>
      <c r="F451" t="str">
        <f t="shared" si="63"/>
        <v>Macchina Riempimento ABS</v>
      </c>
      <c r="G451" s="64">
        <f t="shared" si="63"/>
        <v>5</v>
      </c>
      <c r="H451" s="11" t="str">
        <f>+H389</f>
        <v>SF 896</v>
      </c>
      <c r="I451" s="12">
        <f t="shared" si="64"/>
        <v>0.8</v>
      </c>
      <c r="J451" s="10">
        <f t="shared" si="64"/>
        <v>4.333333333333333</v>
      </c>
    </row>
    <row r="452" spans="1:10">
      <c r="A452" s="1">
        <v>46235</v>
      </c>
      <c r="B452" s="3">
        <f>+Calendario!$J$10</f>
        <v>0</v>
      </c>
      <c r="C452" t="str">
        <f t="shared" si="63"/>
        <v>Ass. Veicolo</v>
      </c>
      <c r="D452">
        <f t="shared" si="63"/>
        <v>559</v>
      </c>
      <c r="E452" t="str">
        <f t="shared" si="63"/>
        <v>Macchina Riempimento ABS</v>
      </c>
      <c r="F452" t="str">
        <f t="shared" si="63"/>
        <v>Macchina Riempimento ABS</v>
      </c>
      <c r="G452" s="64">
        <f t="shared" si="63"/>
        <v>5</v>
      </c>
      <c r="H452" s="11" t="s">
        <v>162</v>
      </c>
      <c r="I452" s="12">
        <f t="shared" si="64"/>
        <v>0.8</v>
      </c>
      <c r="J452" s="10">
        <f t="shared" si="64"/>
        <v>4.3833333333333337</v>
      </c>
    </row>
    <row r="453" spans="1:10">
      <c r="A453" s="1">
        <v>46235</v>
      </c>
      <c r="B453" s="3">
        <f>+Calendario!$J$10</f>
        <v>0</v>
      </c>
      <c r="C453" t="str">
        <f t="shared" si="63"/>
        <v>Ass. Veicolo</v>
      </c>
      <c r="D453">
        <f t="shared" si="63"/>
        <v>559</v>
      </c>
      <c r="E453" t="str">
        <f t="shared" si="63"/>
        <v>Macchina Riempimento ABS</v>
      </c>
      <c r="F453" t="str">
        <f t="shared" si="63"/>
        <v>Macchina Riempimento ABS</v>
      </c>
      <c r="G453" s="64">
        <f t="shared" si="63"/>
        <v>5</v>
      </c>
      <c r="H453" s="11" t="s">
        <v>163</v>
      </c>
      <c r="I453" s="12">
        <f t="shared" si="64"/>
        <v>0.8</v>
      </c>
      <c r="J453" s="10">
        <f t="shared" si="64"/>
        <v>4.3833333333333337</v>
      </c>
    </row>
    <row r="454" spans="1:10">
      <c r="A454" s="1">
        <v>46235</v>
      </c>
      <c r="B454" s="3">
        <f>+Calendario!$J$10</f>
        <v>0</v>
      </c>
      <c r="C454" t="str">
        <f t="shared" ref="C454:G463" si="65">+C392</f>
        <v>Ass. Veicolo</v>
      </c>
      <c r="D454">
        <f t="shared" si="65"/>
        <v>559</v>
      </c>
      <c r="E454" t="str">
        <f t="shared" si="65"/>
        <v>Macchina Riempimento ABS</v>
      </c>
      <c r="F454" t="str">
        <f t="shared" si="65"/>
        <v>Macchina Riempimento ABS</v>
      </c>
      <c r="G454" s="64">
        <f t="shared" si="65"/>
        <v>5</v>
      </c>
      <c r="H454" s="11" t="str">
        <f>+H392</f>
        <v>MON 896</v>
      </c>
      <c r="I454" s="12">
        <f t="shared" si="64"/>
        <v>0.8</v>
      </c>
      <c r="J454" s="10">
        <f t="shared" si="64"/>
        <v>3.6666666666666665</v>
      </c>
    </row>
    <row r="455" spans="1:10">
      <c r="A455" s="1">
        <v>46235</v>
      </c>
      <c r="B455" s="3">
        <f>+Calendario!$J$10</f>
        <v>0</v>
      </c>
      <c r="C455" t="str">
        <f t="shared" si="65"/>
        <v>Ass. Veicolo</v>
      </c>
      <c r="D455">
        <f t="shared" si="65"/>
        <v>559</v>
      </c>
      <c r="E455" t="str">
        <f t="shared" si="65"/>
        <v>Macchina Riempimento ABS</v>
      </c>
      <c r="F455" t="str">
        <f t="shared" si="65"/>
        <v>Macchina Riempimento ABS</v>
      </c>
      <c r="G455" s="64">
        <f t="shared" si="65"/>
        <v>5</v>
      </c>
      <c r="H455" s="11" t="str">
        <f>+H393</f>
        <v>MTS 896</v>
      </c>
      <c r="I455" s="12">
        <f t="shared" si="64"/>
        <v>0.8</v>
      </c>
      <c r="J455" s="10">
        <f t="shared" si="64"/>
        <v>4.166666666666667</v>
      </c>
    </row>
    <row r="456" spans="1:10">
      <c r="A456" s="1">
        <v>46235</v>
      </c>
      <c r="B456" s="3">
        <f>+Calendario!$J$10</f>
        <v>0</v>
      </c>
      <c r="C456" t="str">
        <f t="shared" si="65"/>
        <v>Ass. Veicolo</v>
      </c>
      <c r="D456">
        <f t="shared" si="65"/>
        <v>559</v>
      </c>
      <c r="E456" t="str">
        <f t="shared" si="65"/>
        <v>Macchina Riempimento ABS</v>
      </c>
      <c r="F456" t="str">
        <f t="shared" si="65"/>
        <v>Macchina Riempimento ABS</v>
      </c>
      <c r="G456" s="64">
        <f t="shared" si="65"/>
        <v>5</v>
      </c>
      <c r="H456" s="11" t="str">
        <f>+H394</f>
        <v>MTS V4</v>
      </c>
      <c r="I456" s="12">
        <f t="shared" si="64"/>
        <v>0.8</v>
      </c>
      <c r="J456" s="10">
        <f t="shared" si="64"/>
        <v>4.3</v>
      </c>
    </row>
    <row r="457" spans="1:10">
      <c r="A457" s="1">
        <v>46235</v>
      </c>
      <c r="B457" s="3">
        <f>+Calendario!$J$10</f>
        <v>0</v>
      </c>
      <c r="C457" t="str">
        <f t="shared" si="65"/>
        <v>Ass. Veicolo</v>
      </c>
      <c r="D457">
        <f t="shared" si="65"/>
        <v>559</v>
      </c>
      <c r="E457" t="str">
        <f t="shared" si="65"/>
        <v>Macchina Riempimento ABS</v>
      </c>
      <c r="F457" t="str">
        <f t="shared" si="65"/>
        <v>Macchina Riempimento ABS</v>
      </c>
      <c r="G457" s="64">
        <f t="shared" si="65"/>
        <v>5</v>
      </c>
      <c r="H457" s="11" t="str">
        <f>+H395</f>
        <v>HYM 896</v>
      </c>
      <c r="I457" s="12">
        <f t="shared" si="64"/>
        <v>0.8</v>
      </c>
      <c r="J457" s="10">
        <f t="shared" si="64"/>
        <v>3.8333333333333335</v>
      </c>
    </row>
    <row r="458" spans="1:10">
      <c r="A458" s="1">
        <v>46235</v>
      </c>
      <c r="B458" s="3">
        <f>+Calendario!$J$10</f>
        <v>0</v>
      </c>
      <c r="C458" t="str">
        <f t="shared" si="65"/>
        <v>Ass. Veicolo</v>
      </c>
      <c r="D458">
        <f t="shared" si="65"/>
        <v>559</v>
      </c>
      <c r="E458" t="str">
        <f t="shared" si="65"/>
        <v>Macchina Riempimento ABS</v>
      </c>
      <c r="F458" t="str">
        <f t="shared" si="65"/>
        <v>Macchina Riempimento ABS</v>
      </c>
      <c r="G458" s="64">
        <f t="shared" si="65"/>
        <v>5</v>
      </c>
      <c r="H458" s="11" t="str">
        <f>+H396</f>
        <v>HYM 698</v>
      </c>
      <c r="I458" s="12">
        <f t="shared" si="64"/>
        <v>0.8</v>
      </c>
      <c r="J458" s="10">
        <f t="shared" si="64"/>
        <v>3.6666666666666665</v>
      </c>
    </row>
    <row r="459" spans="1:10">
      <c r="A459" s="1">
        <v>46235</v>
      </c>
      <c r="B459" s="3">
        <f>+Calendario!$J$10</f>
        <v>0</v>
      </c>
      <c r="C459" t="str">
        <f t="shared" si="65"/>
        <v>Ass. Veicolo</v>
      </c>
      <c r="D459">
        <f t="shared" si="65"/>
        <v>559</v>
      </c>
      <c r="E459" t="str">
        <f t="shared" si="65"/>
        <v>Macchina Riempimento ABS</v>
      </c>
      <c r="F459" t="str">
        <f t="shared" si="65"/>
        <v>Macchina Riempimento ABS</v>
      </c>
      <c r="G459" s="64">
        <f t="shared" si="65"/>
        <v>5</v>
      </c>
      <c r="H459" s="11" t="s">
        <v>169</v>
      </c>
      <c r="I459" s="12">
        <f t="shared" si="64"/>
        <v>0.8</v>
      </c>
      <c r="J459" s="10">
        <f t="shared" si="64"/>
        <v>3.6666666666666665</v>
      </c>
    </row>
    <row r="460" spans="1:10">
      <c r="A460" s="1">
        <v>46235</v>
      </c>
      <c r="B460" s="3">
        <f>+Calendario!$J$10</f>
        <v>0</v>
      </c>
      <c r="C460" t="str">
        <f t="shared" si="65"/>
        <v>Ass. Veicolo</v>
      </c>
      <c r="D460">
        <f t="shared" si="65"/>
        <v>559</v>
      </c>
      <c r="E460" t="str">
        <f t="shared" si="65"/>
        <v>Macchina Riempimento ABS</v>
      </c>
      <c r="F460" t="str">
        <f t="shared" si="65"/>
        <v>Macchina Riempimento ABS</v>
      </c>
      <c r="G460" s="64">
        <f t="shared" si="65"/>
        <v>5</v>
      </c>
      <c r="H460" s="11" t="str">
        <f>+H398</f>
        <v>XDVL V4</v>
      </c>
      <c r="I460" s="12">
        <f t="shared" si="64"/>
        <v>0.8</v>
      </c>
      <c r="J460" s="10">
        <f t="shared" si="64"/>
        <v>3.6666666666666665</v>
      </c>
    </row>
    <row r="461" spans="1:10">
      <c r="A461" s="1">
        <v>46235</v>
      </c>
      <c r="B461" s="3">
        <f>+Calendario!$J$10</f>
        <v>0</v>
      </c>
      <c r="C461" t="str">
        <f t="shared" si="65"/>
        <v>Ass. Veicolo</v>
      </c>
      <c r="D461">
        <f t="shared" si="65"/>
        <v>559</v>
      </c>
      <c r="E461" t="str">
        <f t="shared" si="65"/>
        <v>Macchina Riempimento ABS</v>
      </c>
      <c r="F461" t="str">
        <f t="shared" si="65"/>
        <v>Macchina Riempimento ABS</v>
      </c>
      <c r="G461" s="64">
        <f t="shared" si="65"/>
        <v>5</v>
      </c>
      <c r="H461" s="11" t="s">
        <v>170</v>
      </c>
      <c r="I461" s="12">
        <f t="shared" si="64"/>
        <v>0.8</v>
      </c>
      <c r="J461" s="10">
        <f t="shared" si="64"/>
        <v>3.8333333333333335</v>
      </c>
    </row>
    <row r="462" spans="1:10">
      <c r="A462" s="1">
        <v>46235</v>
      </c>
      <c r="B462" s="3">
        <f>+Calendario!$J$10</f>
        <v>0</v>
      </c>
      <c r="C462" t="str">
        <f t="shared" si="65"/>
        <v>Ass. Veicolo</v>
      </c>
      <c r="D462">
        <f t="shared" si="65"/>
        <v>559</v>
      </c>
      <c r="E462" t="str">
        <f t="shared" si="65"/>
        <v>Macchina Riempimento ABS</v>
      </c>
      <c r="F462" t="str">
        <f t="shared" si="65"/>
        <v>Macchina Riempimento ABS</v>
      </c>
      <c r="G462" s="64">
        <f t="shared" si="65"/>
        <v>5</v>
      </c>
      <c r="H462" s="11" t="str">
        <f>+H400</f>
        <v>DSX 896</v>
      </c>
      <c r="I462" s="12">
        <f t="shared" si="64"/>
        <v>0.8</v>
      </c>
      <c r="J462" s="10">
        <f t="shared" si="64"/>
        <v>4.166666666666667</v>
      </c>
    </row>
    <row r="463" spans="1:10">
      <c r="A463" s="1">
        <v>46235</v>
      </c>
      <c r="B463" s="3">
        <f>+Calendario!$J$10</f>
        <v>0</v>
      </c>
      <c r="C463" t="str">
        <f t="shared" si="65"/>
        <v>Ass. Veicolo</v>
      </c>
      <c r="D463">
        <f t="shared" si="65"/>
        <v>571</v>
      </c>
      <c r="E463" t="str">
        <f t="shared" si="65"/>
        <v>Banco Riparazione</v>
      </c>
      <c r="F463" t="str">
        <f t="shared" si="65"/>
        <v>Banco Riparazione</v>
      </c>
      <c r="G463" s="64">
        <f t="shared" si="65"/>
        <v>15</v>
      </c>
      <c r="I463" s="66">
        <f t="shared" si="64"/>
        <v>1</v>
      </c>
      <c r="J463" s="10">
        <f t="shared" si="64"/>
        <v>15</v>
      </c>
    </row>
    <row r="464" spans="1:10">
      <c r="A464" s="1">
        <v>46235</v>
      </c>
      <c r="B464" s="3">
        <f>+Calendario!$J$10</f>
        <v>0</v>
      </c>
      <c r="C464" t="str">
        <f t="shared" ref="C464:G473" si="66">+C402</f>
        <v>Ass. Veicolo</v>
      </c>
      <c r="D464">
        <f t="shared" si="66"/>
        <v>572</v>
      </c>
      <c r="E464" t="str">
        <f t="shared" si="66"/>
        <v>Banco Riparazione</v>
      </c>
      <c r="F464" t="str">
        <f t="shared" si="66"/>
        <v>Banco Riparazione</v>
      </c>
      <c r="G464" s="64">
        <f t="shared" si="66"/>
        <v>27</v>
      </c>
      <c r="I464" s="66">
        <f t="shared" ref="I464:J483" si="67">+I402</f>
        <v>1</v>
      </c>
      <c r="J464" s="11">
        <f t="shared" si="67"/>
        <v>16.5</v>
      </c>
    </row>
    <row r="465" spans="1:10">
      <c r="A465" s="1">
        <v>46235</v>
      </c>
      <c r="B465" s="3">
        <f>+Calendario!$J$10</f>
        <v>0</v>
      </c>
      <c r="C465" t="str">
        <f t="shared" si="66"/>
        <v>Ass. Veicolo</v>
      </c>
      <c r="D465">
        <f t="shared" si="66"/>
        <v>573</v>
      </c>
      <c r="E465" t="str">
        <f t="shared" si="66"/>
        <v>Banco Radar</v>
      </c>
      <c r="F465" t="str">
        <f t="shared" si="66"/>
        <v>Banco Radar</v>
      </c>
      <c r="G465" s="64">
        <f t="shared" si="66"/>
        <v>2</v>
      </c>
      <c r="H465" s="11" t="s">
        <v>166</v>
      </c>
      <c r="I465" s="12">
        <f t="shared" si="67"/>
        <v>0.98</v>
      </c>
      <c r="J465" s="11">
        <f t="shared" si="67"/>
        <v>10.14</v>
      </c>
    </row>
    <row r="466" spans="1:10">
      <c r="A466" s="1">
        <v>46235</v>
      </c>
      <c r="B466" s="3">
        <f>+Calendario!$J$10</f>
        <v>0</v>
      </c>
      <c r="C466" t="str">
        <f t="shared" si="66"/>
        <v>Ass. Veicolo</v>
      </c>
      <c r="D466">
        <f t="shared" si="66"/>
        <v>573</v>
      </c>
      <c r="E466" t="str">
        <f t="shared" si="66"/>
        <v>Banco a Rulli</v>
      </c>
      <c r="F466" t="str">
        <f t="shared" si="66"/>
        <v>Banco a Rulli 1</v>
      </c>
      <c r="G466" s="64">
        <f t="shared" si="66"/>
        <v>1</v>
      </c>
      <c r="H466" s="11" t="str">
        <f t="shared" ref="H466:H472" si="68">+H404</f>
        <v>PAN 896</v>
      </c>
      <c r="I466" s="12">
        <f t="shared" si="67"/>
        <v>0.9</v>
      </c>
      <c r="J466" s="11">
        <f t="shared" si="67"/>
        <v>7.53</v>
      </c>
    </row>
    <row r="467" spans="1:10">
      <c r="A467" s="1">
        <v>46235</v>
      </c>
      <c r="B467" s="3">
        <f>+Calendario!$J$10</f>
        <v>0</v>
      </c>
      <c r="C467" t="str">
        <f t="shared" si="66"/>
        <v>Ass. Veicolo</v>
      </c>
      <c r="D467">
        <f t="shared" si="66"/>
        <v>573</v>
      </c>
      <c r="E467" t="str">
        <f t="shared" si="66"/>
        <v>Banco a Rulli</v>
      </c>
      <c r="F467" t="str">
        <f t="shared" si="66"/>
        <v>Banco a Rulli 1</v>
      </c>
      <c r="G467" s="64">
        <f t="shared" si="66"/>
        <v>1</v>
      </c>
      <c r="H467" s="11" t="str">
        <f t="shared" si="68"/>
        <v>MON 896</v>
      </c>
      <c r="I467" s="12">
        <f t="shared" si="67"/>
        <v>0.9</v>
      </c>
      <c r="J467" s="11">
        <f t="shared" si="67"/>
        <v>7.53</v>
      </c>
    </row>
    <row r="468" spans="1:10">
      <c r="A468" s="1">
        <v>46235</v>
      </c>
      <c r="B468" s="3">
        <f>+Calendario!$J$10</f>
        <v>0</v>
      </c>
      <c r="C468" t="str">
        <f t="shared" si="66"/>
        <v>Ass. Veicolo</v>
      </c>
      <c r="D468">
        <f t="shared" si="66"/>
        <v>573</v>
      </c>
      <c r="E468" t="str">
        <f t="shared" si="66"/>
        <v>Banco a Rulli</v>
      </c>
      <c r="F468" t="str">
        <f t="shared" si="66"/>
        <v>Banco a Rulli 2</v>
      </c>
      <c r="G468" s="64">
        <f t="shared" si="66"/>
        <v>1</v>
      </c>
      <c r="H468" s="11" t="str">
        <f t="shared" si="68"/>
        <v>SF 896</v>
      </c>
      <c r="I468" s="12">
        <f t="shared" si="67"/>
        <v>0.9</v>
      </c>
      <c r="J468" s="11">
        <f t="shared" si="67"/>
        <v>7.53</v>
      </c>
    </row>
    <row r="469" spans="1:10">
      <c r="A469" s="1">
        <v>46235</v>
      </c>
      <c r="B469" s="3">
        <f>+Calendario!$J$10</f>
        <v>0</v>
      </c>
      <c r="C469" t="str">
        <f t="shared" si="66"/>
        <v>Ass. Veicolo</v>
      </c>
      <c r="D469">
        <f t="shared" si="66"/>
        <v>573</v>
      </c>
      <c r="E469" t="str">
        <f t="shared" si="66"/>
        <v>Banco a Rulli</v>
      </c>
      <c r="F469" t="str">
        <f t="shared" si="66"/>
        <v>Banco a Rulli 2</v>
      </c>
      <c r="G469" s="64">
        <f t="shared" si="66"/>
        <v>1</v>
      </c>
      <c r="H469" s="11" t="str">
        <f t="shared" si="68"/>
        <v>MTS 896</v>
      </c>
      <c r="I469" s="12">
        <f t="shared" si="67"/>
        <v>0.9</v>
      </c>
      <c r="J469" s="11">
        <f t="shared" si="67"/>
        <v>7.53</v>
      </c>
    </row>
    <row r="470" spans="1:10">
      <c r="A470" s="1">
        <v>46235</v>
      </c>
      <c r="B470" s="3">
        <f>+Calendario!$J$10</f>
        <v>0</v>
      </c>
      <c r="C470" t="str">
        <f t="shared" si="66"/>
        <v>Ass. Veicolo</v>
      </c>
      <c r="D470">
        <f t="shared" si="66"/>
        <v>573</v>
      </c>
      <c r="E470" t="str">
        <f t="shared" si="66"/>
        <v>Banco a Rulli</v>
      </c>
      <c r="F470" t="str">
        <f t="shared" si="66"/>
        <v>Banco a Rulli 2</v>
      </c>
      <c r="G470" s="64">
        <f t="shared" si="66"/>
        <v>1</v>
      </c>
      <c r="H470" s="11" t="str">
        <f t="shared" si="68"/>
        <v>HYM 896</v>
      </c>
      <c r="I470" s="12">
        <f t="shared" si="67"/>
        <v>0.9</v>
      </c>
      <c r="J470" s="11">
        <f t="shared" si="67"/>
        <v>7.53</v>
      </c>
    </row>
    <row r="471" spans="1:10">
      <c r="A471" s="1">
        <v>46235</v>
      </c>
      <c r="B471" s="3">
        <f>+Calendario!$J$10</f>
        <v>0</v>
      </c>
      <c r="C471" t="str">
        <f t="shared" si="66"/>
        <v>Ass. Veicolo</v>
      </c>
      <c r="D471">
        <f t="shared" si="66"/>
        <v>573</v>
      </c>
      <c r="E471" t="str">
        <f t="shared" si="66"/>
        <v>Banco a Rulli</v>
      </c>
      <c r="F471" t="str">
        <f t="shared" si="66"/>
        <v>Banco a Rulli 2</v>
      </c>
      <c r="G471" s="64">
        <f t="shared" si="66"/>
        <v>1</v>
      </c>
      <c r="H471" s="11" t="str">
        <f t="shared" si="68"/>
        <v>DSX 896</v>
      </c>
      <c r="I471" s="12">
        <f t="shared" si="67"/>
        <v>0.9</v>
      </c>
      <c r="J471" s="11">
        <f t="shared" si="67"/>
        <v>7.53</v>
      </c>
    </row>
    <row r="472" spans="1:10">
      <c r="A472" s="1">
        <v>46235</v>
      </c>
      <c r="B472" s="3">
        <f>+Calendario!$J$10</f>
        <v>0</v>
      </c>
      <c r="C472" t="str">
        <f t="shared" si="66"/>
        <v>Ass. Veicolo</v>
      </c>
      <c r="D472">
        <f t="shared" si="66"/>
        <v>573</v>
      </c>
      <c r="E472" t="str">
        <f t="shared" si="66"/>
        <v>Banco a Rulli</v>
      </c>
      <c r="F472" t="str">
        <f t="shared" si="66"/>
        <v>Banco a Rulli 3</v>
      </c>
      <c r="G472" s="64">
        <f t="shared" si="66"/>
        <v>1</v>
      </c>
      <c r="H472" s="11" t="str">
        <f t="shared" si="68"/>
        <v>HYM 698</v>
      </c>
      <c r="I472" s="12">
        <f t="shared" si="67"/>
        <v>0.9</v>
      </c>
      <c r="J472" s="11">
        <f t="shared" si="67"/>
        <v>7.58</v>
      </c>
    </row>
    <row r="473" spans="1:10">
      <c r="A473" s="1">
        <v>46235</v>
      </c>
      <c r="B473" s="3">
        <f>+Calendario!$J$10</f>
        <v>0</v>
      </c>
      <c r="C473" t="str">
        <f t="shared" si="66"/>
        <v>Ass. Veicolo</v>
      </c>
      <c r="D473">
        <f t="shared" si="66"/>
        <v>573</v>
      </c>
      <c r="E473" t="str">
        <f t="shared" si="66"/>
        <v>Banco a Rulli</v>
      </c>
      <c r="F473" t="str">
        <f t="shared" si="66"/>
        <v>Banco a Rulli 3</v>
      </c>
      <c r="G473" s="64">
        <f t="shared" si="66"/>
        <v>1</v>
      </c>
      <c r="H473" s="11" t="s">
        <v>170</v>
      </c>
      <c r="I473" s="12">
        <f t="shared" si="67"/>
        <v>0.9</v>
      </c>
      <c r="J473" s="11">
        <f t="shared" si="67"/>
        <v>5.8</v>
      </c>
    </row>
    <row r="474" spans="1:10">
      <c r="A474" s="1">
        <v>46235</v>
      </c>
      <c r="B474" s="3">
        <f>+Calendario!$J$10</f>
        <v>0</v>
      </c>
      <c r="C474" t="str">
        <f t="shared" ref="C474:G483" si="69">+C412</f>
        <v>Ass. Veicolo</v>
      </c>
      <c r="D474">
        <f t="shared" si="69"/>
        <v>573</v>
      </c>
      <c r="E474" t="str">
        <f t="shared" si="69"/>
        <v>Banco a Rulli</v>
      </c>
      <c r="F474" t="str">
        <f t="shared" si="69"/>
        <v>Banco a Rulli 3</v>
      </c>
      <c r="G474" s="64">
        <f t="shared" si="69"/>
        <v>1</v>
      </c>
      <c r="H474" s="11" t="s">
        <v>172</v>
      </c>
      <c r="I474" s="12">
        <f t="shared" si="67"/>
        <v>0.9</v>
      </c>
      <c r="J474" s="11">
        <f t="shared" si="67"/>
        <v>7.58</v>
      </c>
    </row>
    <row r="475" spans="1:10">
      <c r="A475" s="1">
        <v>46235</v>
      </c>
      <c r="B475" s="3">
        <f>+Calendario!$J$10</f>
        <v>0</v>
      </c>
      <c r="C475" t="str">
        <f t="shared" si="69"/>
        <v>Ass. Veicolo</v>
      </c>
      <c r="D475">
        <f t="shared" si="69"/>
        <v>573</v>
      </c>
      <c r="E475" t="str">
        <f t="shared" si="69"/>
        <v>Banco a Rulli</v>
      </c>
      <c r="F475" t="str">
        <f t="shared" si="69"/>
        <v>Banco a Rulli 4</v>
      </c>
      <c r="G475" s="64">
        <f t="shared" si="69"/>
        <v>1</v>
      </c>
      <c r="H475" s="11" t="s">
        <v>162</v>
      </c>
      <c r="I475" s="12">
        <f t="shared" si="67"/>
        <v>0.9</v>
      </c>
      <c r="J475" s="11">
        <f t="shared" si="67"/>
        <v>7.87</v>
      </c>
    </row>
    <row r="476" spans="1:10">
      <c r="A476" s="1">
        <v>46235</v>
      </c>
      <c r="B476" s="3">
        <f>+Calendario!$J$10</f>
        <v>0</v>
      </c>
      <c r="C476" t="str">
        <f t="shared" si="69"/>
        <v>Ass. Veicolo</v>
      </c>
      <c r="D476">
        <f t="shared" si="69"/>
        <v>573</v>
      </c>
      <c r="E476" t="str">
        <f t="shared" si="69"/>
        <v>Banco a Rulli</v>
      </c>
      <c r="F476" t="str">
        <f t="shared" si="69"/>
        <v>Banco a Rulli 4</v>
      </c>
      <c r="G476" s="64">
        <f t="shared" si="69"/>
        <v>1</v>
      </c>
      <c r="H476" s="11" t="s">
        <v>163</v>
      </c>
      <c r="I476" s="12">
        <f t="shared" si="67"/>
        <v>0.9</v>
      </c>
      <c r="J476" s="11">
        <f t="shared" si="67"/>
        <v>7.87</v>
      </c>
    </row>
    <row r="477" spans="1:10">
      <c r="A477" s="1">
        <v>46235</v>
      </c>
      <c r="B477" s="3">
        <f>+Calendario!$J$10</f>
        <v>0</v>
      </c>
      <c r="C477" t="str">
        <f t="shared" si="69"/>
        <v>Ass. Veicolo</v>
      </c>
      <c r="D477">
        <f t="shared" si="69"/>
        <v>573</v>
      </c>
      <c r="E477" t="str">
        <f t="shared" si="69"/>
        <v>Banco a Rulli</v>
      </c>
      <c r="F477" t="str">
        <f t="shared" si="69"/>
        <v>Banco a Rulli 5</v>
      </c>
      <c r="G477" s="64">
        <f t="shared" si="69"/>
        <v>1</v>
      </c>
      <c r="H477" s="11" t="s">
        <v>169</v>
      </c>
      <c r="I477" s="12">
        <f t="shared" si="67"/>
        <v>0.9</v>
      </c>
      <c r="J477" s="11">
        <f t="shared" si="67"/>
        <v>8.56</v>
      </c>
    </row>
    <row r="478" spans="1:10">
      <c r="A478" s="1">
        <v>46235</v>
      </c>
      <c r="B478" s="3">
        <f>+Calendario!$J$10</f>
        <v>0</v>
      </c>
      <c r="C478" t="str">
        <f t="shared" si="69"/>
        <v>Ass. Veicolo</v>
      </c>
      <c r="D478">
        <f t="shared" si="69"/>
        <v>573</v>
      </c>
      <c r="E478" t="str">
        <f t="shared" si="69"/>
        <v>Banco a Rulli</v>
      </c>
      <c r="F478" t="str">
        <f t="shared" si="69"/>
        <v>Banco a Rulli 5</v>
      </c>
      <c r="G478" s="64">
        <f t="shared" si="69"/>
        <v>1</v>
      </c>
      <c r="H478" s="11" t="str">
        <f>+H416</f>
        <v>XDVL V4</v>
      </c>
      <c r="I478" s="12">
        <f t="shared" si="67"/>
        <v>0.9</v>
      </c>
      <c r="J478" s="11">
        <f t="shared" si="67"/>
        <v>8.56</v>
      </c>
    </row>
    <row r="479" spans="1:10">
      <c r="A479" s="1">
        <v>46235</v>
      </c>
      <c r="B479" s="3">
        <f>+Calendario!$J$10</f>
        <v>0</v>
      </c>
      <c r="C479" t="str">
        <f t="shared" si="69"/>
        <v>Ass. Veicolo</v>
      </c>
      <c r="D479">
        <f t="shared" si="69"/>
        <v>573</v>
      </c>
      <c r="E479" t="str">
        <f t="shared" si="69"/>
        <v>Banco a Rulli</v>
      </c>
      <c r="F479" t="str">
        <f t="shared" si="69"/>
        <v>Banco a Rulli 6</v>
      </c>
      <c r="G479" s="64">
        <f t="shared" si="69"/>
        <v>1</v>
      </c>
      <c r="H479" s="11" t="str">
        <f>+H417</f>
        <v>MTS V4</v>
      </c>
      <c r="I479" s="12">
        <f t="shared" si="67"/>
        <v>0.9</v>
      </c>
      <c r="J479" s="11">
        <f t="shared" si="67"/>
        <v>8.74</v>
      </c>
    </row>
    <row r="480" spans="1:10">
      <c r="A480" s="1">
        <v>46235</v>
      </c>
      <c r="B480" s="3">
        <f>+Calendario!$J$10</f>
        <v>0</v>
      </c>
      <c r="C480" t="str">
        <f t="shared" si="69"/>
        <v>Ass. Veicolo</v>
      </c>
      <c r="D480">
        <f t="shared" si="69"/>
        <v>581</v>
      </c>
      <c r="E480" t="str">
        <f t="shared" si="69"/>
        <v>Linea Veicolo</v>
      </c>
      <c r="F480" t="str">
        <f t="shared" si="69"/>
        <v>Linea 3</v>
      </c>
      <c r="G480" s="64">
        <f t="shared" si="69"/>
        <v>1</v>
      </c>
      <c r="I480" s="12">
        <f t="shared" si="67"/>
        <v>0.98</v>
      </c>
      <c r="J480" s="10">
        <f t="shared" si="67"/>
        <v>4.5714285714285712</v>
      </c>
    </row>
    <row r="481" spans="1:10">
      <c r="A481" s="1">
        <v>46235</v>
      </c>
      <c r="B481" s="3">
        <f>+Calendario!$J$10</f>
        <v>0</v>
      </c>
      <c r="C481" t="str">
        <f t="shared" si="69"/>
        <v>Ass. Veicolo</v>
      </c>
      <c r="D481">
        <f t="shared" si="69"/>
        <v>586</v>
      </c>
      <c r="E481" t="str">
        <f t="shared" si="69"/>
        <v>Linea Veicolo</v>
      </c>
      <c r="F481" t="str">
        <f t="shared" si="69"/>
        <v>Linea 4</v>
      </c>
      <c r="G481" s="64">
        <f t="shared" si="69"/>
        <v>1</v>
      </c>
      <c r="I481" s="12">
        <f t="shared" si="67"/>
        <v>0.98</v>
      </c>
      <c r="J481" s="10">
        <f t="shared" si="67"/>
        <v>6</v>
      </c>
    </row>
    <row r="482" spans="1:10">
      <c r="A482" s="1">
        <v>46235</v>
      </c>
      <c r="B482" s="3">
        <f>+Calendario!$J$10</f>
        <v>0</v>
      </c>
      <c r="C482" t="str">
        <f t="shared" si="69"/>
        <v>Ass. Veicolo</v>
      </c>
      <c r="D482">
        <f t="shared" si="69"/>
        <v>591</v>
      </c>
      <c r="E482" t="str">
        <f t="shared" si="69"/>
        <v>Linea Veicolo</v>
      </c>
      <c r="F482" t="str">
        <f t="shared" si="69"/>
        <v>Linea 1</v>
      </c>
      <c r="G482" s="64">
        <f t="shared" si="69"/>
        <v>1</v>
      </c>
      <c r="I482" s="12">
        <f t="shared" si="67"/>
        <v>0.98</v>
      </c>
      <c r="J482" s="10">
        <f t="shared" si="67"/>
        <v>3.2</v>
      </c>
    </row>
    <row r="483" spans="1:10">
      <c r="A483" s="1">
        <v>46235</v>
      </c>
      <c r="B483" s="3">
        <f>+Calendario!$J$10</f>
        <v>0</v>
      </c>
      <c r="C483" t="str">
        <f t="shared" si="69"/>
        <v>Ass. Veicolo</v>
      </c>
      <c r="D483">
        <f t="shared" si="69"/>
        <v>592</v>
      </c>
      <c r="E483" t="str">
        <f t="shared" si="69"/>
        <v>Linea Veicolo</v>
      </c>
      <c r="F483" t="str">
        <f t="shared" si="69"/>
        <v>Linea 2</v>
      </c>
      <c r="G483" s="64">
        <f t="shared" si="69"/>
        <v>1</v>
      </c>
      <c r="I483" s="12">
        <f t="shared" si="67"/>
        <v>0.98</v>
      </c>
      <c r="J483" s="10">
        <f t="shared" si="67"/>
        <v>4.8</v>
      </c>
    </row>
    <row r="484" spans="1:10">
      <c r="A484" s="1">
        <v>46235</v>
      </c>
      <c r="B484" s="3">
        <f>+Calendario!$J$10</f>
        <v>0</v>
      </c>
      <c r="C484" t="str">
        <f t="shared" ref="C484:G493" si="70">+C422</f>
        <v>Ass.Motore</v>
      </c>
      <c r="D484">
        <f t="shared" si="70"/>
        <v>585</v>
      </c>
      <c r="E484" t="str">
        <f t="shared" si="70"/>
        <v>Linea Motore</v>
      </c>
      <c r="F484" t="str">
        <f t="shared" si="70"/>
        <v>Linea 2</v>
      </c>
      <c r="G484" s="64">
        <f t="shared" si="70"/>
        <v>1</v>
      </c>
      <c r="I484" s="12">
        <f t="shared" ref="I484:J503" si="71">+I422</f>
        <v>0.98</v>
      </c>
      <c r="J484" s="10">
        <f t="shared" si="71"/>
        <v>4.76</v>
      </c>
    </row>
    <row r="485" spans="1:10">
      <c r="A485" s="1">
        <v>46235</v>
      </c>
      <c r="B485" s="3">
        <f>+Calendario!$J$10</f>
        <v>0</v>
      </c>
      <c r="C485" t="str">
        <f t="shared" si="70"/>
        <v>Ass.Motore</v>
      </c>
      <c r="D485">
        <f t="shared" si="70"/>
        <v>590</v>
      </c>
      <c r="E485" t="str">
        <f t="shared" si="70"/>
        <v>Linea Motore</v>
      </c>
      <c r="F485" t="str">
        <f t="shared" si="70"/>
        <v>Linea 3</v>
      </c>
      <c r="G485" s="64">
        <f t="shared" si="70"/>
        <v>1</v>
      </c>
      <c r="I485" s="12">
        <f t="shared" si="71"/>
        <v>0.98</v>
      </c>
      <c r="J485" s="11">
        <f t="shared" si="71"/>
        <v>5.45</v>
      </c>
    </row>
    <row r="486" spans="1:10">
      <c r="A486" s="1">
        <v>46235</v>
      </c>
      <c r="B486" s="3">
        <f>+Calendario!$J$10</f>
        <v>0</v>
      </c>
      <c r="C486" t="str">
        <f t="shared" si="70"/>
        <v>Ass.Motore</v>
      </c>
      <c r="D486">
        <f t="shared" si="70"/>
        <v>595</v>
      </c>
      <c r="E486" t="str">
        <f t="shared" si="70"/>
        <v>Linea Motore</v>
      </c>
      <c r="F486" t="str">
        <f t="shared" si="70"/>
        <v>Linea 1</v>
      </c>
      <c r="G486" s="64">
        <f t="shared" si="70"/>
        <v>1</v>
      </c>
      <c r="I486" s="12">
        <f t="shared" si="71"/>
        <v>0.98</v>
      </c>
      <c r="J486" s="11">
        <f t="shared" si="71"/>
        <v>4.54</v>
      </c>
    </row>
    <row r="487" spans="1:10">
      <c r="A487" s="1">
        <v>46235</v>
      </c>
      <c r="B487" s="3">
        <f>+Calendario!$J$10</f>
        <v>0</v>
      </c>
      <c r="C487" t="str">
        <f t="shared" si="70"/>
        <v>Qualità</v>
      </c>
      <c r="D487">
        <f t="shared" si="70"/>
        <v>560</v>
      </c>
      <c r="E487" t="str">
        <f t="shared" si="70"/>
        <v>Banco Vestizione</v>
      </c>
      <c r="F487" t="str">
        <f t="shared" si="70"/>
        <v>Banco Vestizione</v>
      </c>
      <c r="G487" s="64">
        <f t="shared" si="70"/>
        <v>21</v>
      </c>
      <c r="H487" s="11" t="str">
        <f>+H425</f>
        <v>PAN 896</v>
      </c>
      <c r="I487" s="12">
        <f t="shared" si="71"/>
        <v>0.98</v>
      </c>
      <c r="J487" s="10">
        <f t="shared" si="71"/>
        <v>62.04</v>
      </c>
    </row>
    <row r="488" spans="1:10">
      <c r="A488" s="1">
        <v>46235</v>
      </c>
      <c r="B488" s="3">
        <f>+Calendario!$J$10</f>
        <v>0</v>
      </c>
      <c r="C488" t="str">
        <f t="shared" si="70"/>
        <v>Qualità</v>
      </c>
      <c r="D488">
        <f t="shared" si="70"/>
        <v>560</v>
      </c>
      <c r="E488" t="str">
        <f t="shared" si="70"/>
        <v>Banco Vestizione</v>
      </c>
      <c r="F488" t="str">
        <f t="shared" si="70"/>
        <v>Banco Vestizione</v>
      </c>
      <c r="G488" s="64">
        <f t="shared" si="70"/>
        <v>21</v>
      </c>
      <c r="H488" s="11" t="str">
        <f>+H426</f>
        <v>SF 896</v>
      </c>
      <c r="I488" s="12">
        <f t="shared" si="71"/>
        <v>0.98</v>
      </c>
      <c r="J488" s="10">
        <f t="shared" si="71"/>
        <v>43.81</v>
      </c>
    </row>
    <row r="489" spans="1:10">
      <c r="A489" s="1">
        <v>46235</v>
      </c>
      <c r="B489" s="3">
        <f>+Calendario!$J$10</f>
        <v>0</v>
      </c>
      <c r="C489" t="str">
        <f t="shared" si="70"/>
        <v>Qualità</v>
      </c>
      <c r="D489">
        <f t="shared" si="70"/>
        <v>560</v>
      </c>
      <c r="E489" t="str">
        <f t="shared" si="70"/>
        <v>Banco Vestizione</v>
      </c>
      <c r="F489" t="str">
        <f t="shared" si="70"/>
        <v>Banco Vestizione</v>
      </c>
      <c r="G489" s="64">
        <f t="shared" si="70"/>
        <v>21</v>
      </c>
      <c r="H489" s="11" t="s">
        <v>162</v>
      </c>
      <c r="I489" s="12">
        <f t="shared" si="71"/>
        <v>0.98</v>
      </c>
      <c r="J489" s="10">
        <f t="shared" si="71"/>
        <v>59.22</v>
      </c>
    </row>
    <row r="490" spans="1:10">
      <c r="A490" s="1">
        <v>46235</v>
      </c>
      <c r="B490" s="3">
        <f>+Calendario!$J$10</f>
        <v>0</v>
      </c>
      <c r="C490" t="str">
        <f t="shared" si="70"/>
        <v>Qualità</v>
      </c>
      <c r="D490">
        <f t="shared" si="70"/>
        <v>560</v>
      </c>
      <c r="E490" t="str">
        <f t="shared" si="70"/>
        <v>Banco Vestizione</v>
      </c>
      <c r="F490" t="str">
        <f t="shared" si="70"/>
        <v>Banco Vestizione</v>
      </c>
      <c r="G490" s="64">
        <f t="shared" si="70"/>
        <v>21</v>
      </c>
      <c r="H490" s="11" t="s">
        <v>163</v>
      </c>
      <c r="I490" s="12">
        <f t="shared" si="71"/>
        <v>0.98</v>
      </c>
      <c r="J490" s="10">
        <f t="shared" si="71"/>
        <v>49.22</v>
      </c>
    </row>
    <row r="491" spans="1:10">
      <c r="A491" s="1">
        <v>46235</v>
      </c>
      <c r="B491" s="3">
        <f>+Calendario!$J$10</f>
        <v>0</v>
      </c>
      <c r="C491" t="str">
        <f t="shared" si="70"/>
        <v>Qualità</v>
      </c>
      <c r="D491">
        <f t="shared" si="70"/>
        <v>560</v>
      </c>
      <c r="E491" t="str">
        <f t="shared" si="70"/>
        <v>Banco Vestizione</v>
      </c>
      <c r="F491" t="str">
        <f t="shared" si="70"/>
        <v>Banco Vestizione</v>
      </c>
      <c r="G491" s="64">
        <f t="shared" si="70"/>
        <v>21</v>
      </c>
      <c r="H491" s="11" t="str">
        <f>+H429</f>
        <v>MON 896</v>
      </c>
      <c r="I491" s="12">
        <f t="shared" si="71"/>
        <v>0.98</v>
      </c>
      <c r="J491" s="10">
        <f t="shared" si="71"/>
        <v>45</v>
      </c>
    </row>
    <row r="492" spans="1:10">
      <c r="A492" s="1">
        <v>46235</v>
      </c>
      <c r="B492" s="3">
        <f>+Calendario!$J$10</f>
        <v>0</v>
      </c>
      <c r="C492" t="str">
        <f t="shared" si="70"/>
        <v>Qualità</v>
      </c>
      <c r="D492">
        <f t="shared" si="70"/>
        <v>560</v>
      </c>
      <c r="E492" t="str">
        <f t="shared" si="70"/>
        <v>Banco Vestizione</v>
      </c>
      <c r="F492" t="str">
        <f t="shared" si="70"/>
        <v>Banco Vestizione</v>
      </c>
      <c r="G492" s="64">
        <f t="shared" si="70"/>
        <v>21</v>
      </c>
      <c r="H492" s="11" t="str">
        <f>+H430</f>
        <v>MTS 896</v>
      </c>
      <c r="I492" s="12">
        <f t="shared" si="71"/>
        <v>0.98</v>
      </c>
      <c r="J492" s="10">
        <f t="shared" si="71"/>
        <v>80.209999999999994</v>
      </c>
    </row>
    <row r="493" spans="1:10">
      <c r="A493" s="1">
        <v>46235</v>
      </c>
      <c r="B493" s="3">
        <f>+Calendario!$J$10</f>
        <v>0</v>
      </c>
      <c r="C493" t="str">
        <f t="shared" si="70"/>
        <v>Qualità</v>
      </c>
      <c r="D493">
        <f t="shared" si="70"/>
        <v>560</v>
      </c>
      <c r="E493" t="str">
        <f t="shared" si="70"/>
        <v>Banco Vestizione</v>
      </c>
      <c r="F493" t="str">
        <f t="shared" si="70"/>
        <v>Banco Vestizione</v>
      </c>
      <c r="G493" s="64">
        <f t="shared" si="70"/>
        <v>21</v>
      </c>
      <c r="H493" s="11" t="s">
        <v>166</v>
      </c>
      <c r="I493" s="12">
        <f t="shared" si="71"/>
        <v>0.98</v>
      </c>
      <c r="J493" s="10">
        <f t="shared" si="71"/>
        <v>94.78</v>
      </c>
    </row>
    <row r="494" spans="1:10">
      <c r="A494" s="1">
        <v>46235</v>
      </c>
      <c r="B494" s="3">
        <f>+Calendario!$J$10</f>
        <v>0</v>
      </c>
      <c r="C494" t="str">
        <f t="shared" ref="C494:G503" si="72">+C432</f>
        <v>Qualità</v>
      </c>
      <c r="D494">
        <f t="shared" si="72"/>
        <v>560</v>
      </c>
      <c r="E494" t="str">
        <f t="shared" si="72"/>
        <v>Banco Vestizione</v>
      </c>
      <c r="F494" t="str">
        <f t="shared" si="72"/>
        <v>Banco Vestizione</v>
      </c>
      <c r="G494" s="64">
        <f t="shared" si="72"/>
        <v>21</v>
      </c>
      <c r="H494" s="11" t="str">
        <f>+H432</f>
        <v>HYM 896</v>
      </c>
      <c r="I494" s="12">
        <f t="shared" si="71"/>
        <v>0.98</v>
      </c>
      <c r="J494" s="10">
        <f t="shared" si="71"/>
        <v>55</v>
      </c>
    </row>
    <row r="495" spans="1:10">
      <c r="A495" s="1">
        <v>46235</v>
      </c>
      <c r="B495" s="3">
        <f>+Calendario!$J$10</f>
        <v>0</v>
      </c>
      <c r="C495" t="str">
        <f t="shared" si="72"/>
        <v>Qualità</v>
      </c>
      <c r="D495">
        <f t="shared" si="72"/>
        <v>560</v>
      </c>
      <c r="E495" t="str">
        <f t="shared" si="72"/>
        <v>Banco Vestizione</v>
      </c>
      <c r="F495" t="str">
        <f t="shared" si="72"/>
        <v>Banco Vestizione</v>
      </c>
      <c r="G495" s="64">
        <f t="shared" si="72"/>
        <v>21</v>
      </c>
      <c r="H495" s="11" t="s">
        <v>169</v>
      </c>
      <c r="I495" s="12">
        <f t="shared" si="71"/>
        <v>0.98</v>
      </c>
      <c r="J495" s="10">
        <f t="shared" si="71"/>
        <v>68.66</v>
      </c>
    </row>
    <row r="496" spans="1:10">
      <c r="A496" s="1">
        <v>46235</v>
      </c>
      <c r="B496" s="3">
        <f>+Calendario!$J$10</f>
        <v>0</v>
      </c>
      <c r="C496" t="str">
        <f t="shared" si="72"/>
        <v>Qualità</v>
      </c>
      <c r="D496">
        <f t="shared" si="72"/>
        <v>560</v>
      </c>
      <c r="E496" t="str">
        <f t="shared" si="72"/>
        <v>Banco Vestizione</v>
      </c>
      <c r="F496" t="str">
        <f t="shared" si="72"/>
        <v>Banco Vestizione</v>
      </c>
      <c r="G496" s="64">
        <f t="shared" si="72"/>
        <v>21</v>
      </c>
      <c r="H496" s="11" t="str">
        <f>+H434</f>
        <v>XDVL V4</v>
      </c>
      <c r="I496" s="12">
        <f t="shared" si="71"/>
        <v>0.98</v>
      </c>
      <c r="J496" s="10">
        <f t="shared" si="71"/>
        <v>78.66</v>
      </c>
    </row>
    <row r="497" spans="1:10" s="58" customFormat="1">
      <c r="A497" s="56">
        <v>46235</v>
      </c>
      <c r="B497" s="57">
        <f>+Calendario!$J$10</f>
        <v>0</v>
      </c>
      <c r="C497" s="58" t="str">
        <f t="shared" si="72"/>
        <v>Qualità</v>
      </c>
      <c r="D497" s="58">
        <f t="shared" si="72"/>
        <v>560</v>
      </c>
      <c r="E497" s="58" t="str">
        <f t="shared" si="72"/>
        <v>Banco Vestizione</v>
      </c>
      <c r="F497" s="58" t="str">
        <f t="shared" si="72"/>
        <v>Banco Vestizione</v>
      </c>
      <c r="G497" s="65">
        <f t="shared" si="72"/>
        <v>21</v>
      </c>
      <c r="H497" s="59" t="str">
        <f>+H435</f>
        <v>DSX 896</v>
      </c>
      <c r="I497" s="60">
        <f t="shared" si="71"/>
        <v>0.98</v>
      </c>
      <c r="J497" s="61">
        <f t="shared" si="71"/>
        <v>78.400000000000006</v>
      </c>
    </row>
    <row r="498" spans="1:10">
      <c r="A498" s="1">
        <v>46266</v>
      </c>
      <c r="B498" s="3">
        <f>+Calendario!$K$10</f>
        <v>160</v>
      </c>
      <c r="C498" t="str">
        <f t="shared" si="72"/>
        <v>Ass. Veicolo</v>
      </c>
      <c r="D498">
        <f t="shared" si="72"/>
        <v>559</v>
      </c>
      <c r="E498" t="str">
        <f t="shared" si="72"/>
        <v>Macchina Riempimento Frizione</v>
      </c>
      <c r="F498" t="str">
        <f t="shared" si="72"/>
        <v>Macchina Riempimento Frizione</v>
      </c>
      <c r="G498" s="64">
        <f t="shared" si="72"/>
        <v>6</v>
      </c>
      <c r="H498" s="11" t="s">
        <v>172</v>
      </c>
      <c r="I498" s="12">
        <f t="shared" si="71"/>
        <v>0.7</v>
      </c>
      <c r="J498" s="10">
        <f t="shared" si="71"/>
        <v>12.62</v>
      </c>
    </row>
    <row r="499" spans="1:10">
      <c r="A499" s="1">
        <v>46266</v>
      </c>
      <c r="B499" s="3">
        <f>+Calendario!$K$10</f>
        <v>160</v>
      </c>
      <c r="C499" t="str">
        <f t="shared" si="72"/>
        <v>Ass. Veicolo</v>
      </c>
      <c r="D499">
        <f t="shared" si="72"/>
        <v>559</v>
      </c>
      <c r="E499" t="str">
        <f t="shared" si="72"/>
        <v>Macchina Riempimento Frizione</v>
      </c>
      <c r="F499" t="str">
        <f t="shared" si="72"/>
        <v>Macchina Riempimento Frizione</v>
      </c>
      <c r="G499" s="64">
        <f t="shared" si="72"/>
        <v>6</v>
      </c>
      <c r="H499" s="11" t="str">
        <f>+H437</f>
        <v>PAN 896</v>
      </c>
      <c r="I499" s="12">
        <f t="shared" si="71"/>
        <v>0.7</v>
      </c>
      <c r="J499" s="10">
        <f t="shared" si="71"/>
        <v>1.26</v>
      </c>
    </row>
    <row r="500" spans="1:10">
      <c r="A500" s="1">
        <v>46266</v>
      </c>
      <c r="B500" s="3">
        <f>+Calendario!$K$10</f>
        <v>160</v>
      </c>
      <c r="C500" t="str">
        <f t="shared" si="72"/>
        <v>Ass. Veicolo</v>
      </c>
      <c r="D500">
        <f t="shared" si="72"/>
        <v>559</v>
      </c>
      <c r="E500" t="str">
        <f t="shared" si="72"/>
        <v>Macchina Riempimento Frizione</v>
      </c>
      <c r="F500" t="str">
        <f t="shared" si="72"/>
        <v>Macchina Riempimento Frizione</v>
      </c>
      <c r="G500" s="64">
        <f t="shared" si="72"/>
        <v>6</v>
      </c>
      <c r="H500" s="11" t="str">
        <f>+H438</f>
        <v>SF 896</v>
      </c>
      <c r="I500" s="12">
        <f t="shared" si="71"/>
        <v>0.7</v>
      </c>
      <c r="J500" s="10">
        <f t="shared" si="71"/>
        <v>1.65</v>
      </c>
    </row>
    <row r="501" spans="1:10">
      <c r="A501" s="1">
        <v>46266</v>
      </c>
      <c r="B501" s="3">
        <f>+Calendario!$K$10</f>
        <v>160</v>
      </c>
      <c r="C501" t="str">
        <f t="shared" si="72"/>
        <v>Ass. Veicolo</v>
      </c>
      <c r="D501">
        <f t="shared" si="72"/>
        <v>559</v>
      </c>
      <c r="E501" t="str">
        <f t="shared" si="72"/>
        <v>Macchina Riempimento Frizione</v>
      </c>
      <c r="F501" t="str">
        <f t="shared" si="72"/>
        <v>Macchina Riempimento Frizione</v>
      </c>
      <c r="G501" s="64">
        <f t="shared" si="72"/>
        <v>6</v>
      </c>
      <c r="H501" s="11" t="s">
        <v>162</v>
      </c>
      <c r="I501" s="12">
        <f t="shared" si="71"/>
        <v>0.7</v>
      </c>
      <c r="J501" s="10">
        <f t="shared" si="71"/>
        <v>1.65</v>
      </c>
    </row>
    <row r="502" spans="1:10">
      <c r="A502" s="1">
        <v>46266</v>
      </c>
      <c r="B502" s="3">
        <f>+Calendario!$K$10</f>
        <v>160</v>
      </c>
      <c r="C502" t="str">
        <f t="shared" si="72"/>
        <v>Ass. Veicolo</v>
      </c>
      <c r="D502">
        <f t="shared" si="72"/>
        <v>559</v>
      </c>
      <c r="E502" t="str">
        <f t="shared" si="72"/>
        <v>Macchina Riempimento Frizione</v>
      </c>
      <c r="F502" t="str">
        <f t="shared" si="72"/>
        <v>Macchina Riempimento Frizione</v>
      </c>
      <c r="G502" s="64">
        <f t="shared" si="72"/>
        <v>6</v>
      </c>
      <c r="H502" s="11" t="s">
        <v>163</v>
      </c>
      <c r="I502" s="12">
        <f t="shared" si="71"/>
        <v>0.7</v>
      </c>
      <c r="J502" s="10">
        <f t="shared" si="71"/>
        <v>1.65</v>
      </c>
    </row>
    <row r="503" spans="1:10">
      <c r="A503" s="1">
        <v>46266</v>
      </c>
      <c r="B503" s="3">
        <f>+Calendario!$K$10</f>
        <v>160</v>
      </c>
      <c r="C503" t="str">
        <f t="shared" si="72"/>
        <v>Ass. Veicolo</v>
      </c>
      <c r="D503">
        <f t="shared" si="72"/>
        <v>559</v>
      </c>
      <c r="E503" t="str">
        <f t="shared" si="72"/>
        <v>Macchina Riempimento Frizione</v>
      </c>
      <c r="F503" t="str">
        <f t="shared" si="72"/>
        <v>Macchina Riempimento Frizione</v>
      </c>
      <c r="G503" s="64">
        <f t="shared" si="72"/>
        <v>6</v>
      </c>
      <c r="H503" s="11" t="str">
        <f>+H441</f>
        <v>MON 896</v>
      </c>
      <c r="I503" s="12">
        <f t="shared" si="71"/>
        <v>0.7</v>
      </c>
      <c r="J503" s="10">
        <f t="shared" si="71"/>
        <v>1.26</v>
      </c>
    </row>
    <row r="504" spans="1:10">
      <c r="A504" s="1">
        <v>46266</v>
      </c>
      <c r="B504" s="3">
        <f>+Calendario!$K$10</f>
        <v>160</v>
      </c>
      <c r="C504" t="str">
        <f t="shared" ref="C504:G513" si="73">+C442</f>
        <v>Ass. Veicolo</v>
      </c>
      <c r="D504">
        <f t="shared" si="73"/>
        <v>559</v>
      </c>
      <c r="E504" t="str">
        <f t="shared" si="73"/>
        <v>Macchina Riempimento Frizione</v>
      </c>
      <c r="F504" t="str">
        <f t="shared" si="73"/>
        <v>Macchina Riempimento Frizione</v>
      </c>
      <c r="G504" s="64">
        <f t="shared" si="73"/>
        <v>6</v>
      </c>
      <c r="H504" s="11" t="str">
        <f>+H442</f>
        <v>MTS 896</v>
      </c>
      <c r="I504" s="12">
        <f t="shared" ref="I504:J523" si="74">+I442</f>
        <v>0.7</v>
      </c>
      <c r="J504" s="10">
        <f t="shared" si="74"/>
        <v>1.26</v>
      </c>
    </row>
    <row r="505" spans="1:10">
      <c r="A505" s="1">
        <v>46266</v>
      </c>
      <c r="B505" s="3">
        <f>+Calendario!$K$10</f>
        <v>160</v>
      </c>
      <c r="C505" t="str">
        <f t="shared" si="73"/>
        <v>Ass. Veicolo</v>
      </c>
      <c r="D505">
        <f t="shared" si="73"/>
        <v>559</v>
      </c>
      <c r="E505" t="str">
        <f t="shared" si="73"/>
        <v>Macchina Riempimento Frizione</v>
      </c>
      <c r="F505" t="str">
        <f t="shared" si="73"/>
        <v>Macchina Riempimento Frizione</v>
      </c>
      <c r="G505" s="64">
        <f t="shared" si="73"/>
        <v>6</v>
      </c>
      <c r="H505" s="11" t="str">
        <f>+H443</f>
        <v>MTS V4</v>
      </c>
      <c r="I505" s="12">
        <f t="shared" si="74"/>
        <v>0.7</v>
      </c>
      <c r="J505" s="10">
        <f t="shared" si="74"/>
        <v>1.78</v>
      </c>
    </row>
    <row r="506" spans="1:10">
      <c r="A506" s="1">
        <v>46266</v>
      </c>
      <c r="B506" s="3">
        <f>+Calendario!$K$10</f>
        <v>160</v>
      </c>
      <c r="C506" t="str">
        <f t="shared" si="73"/>
        <v>Ass. Veicolo</v>
      </c>
      <c r="D506">
        <f t="shared" si="73"/>
        <v>559</v>
      </c>
      <c r="E506" t="str">
        <f t="shared" si="73"/>
        <v>Macchina Riempimento Frizione</v>
      </c>
      <c r="F506" t="str">
        <f t="shared" si="73"/>
        <v>Macchina Riempimento Frizione</v>
      </c>
      <c r="G506" s="64">
        <f t="shared" si="73"/>
        <v>6</v>
      </c>
      <c r="H506" s="11" t="str">
        <f>+H444</f>
        <v>HYM 896</v>
      </c>
      <c r="I506" s="12">
        <f t="shared" si="74"/>
        <v>0.7</v>
      </c>
      <c r="J506" s="10">
        <f t="shared" si="74"/>
        <v>1.26</v>
      </c>
    </row>
    <row r="507" spans="1:10">
      <c r="A507" s="1">
        <v>46266</v>
      </c>
      <c r="B507" s="3">
        <f>+Calendario!$K$10</f>
        <v>160</v>
      </c>
      <c r="C507" t="str">
        <f t="shared" si="73"/>
        <v>Ass. Veicolo</v>
      </c>
      <c r="D507">
        <f t="shared" si="73"/>
        <v>559</v>
      </c>
      <c r="E507" t="str">
        <f t="shared" si="73"/>
        <v>Macchina Riempimento Frizione</v>
      </c>
      <c r="F507" t="str">
        <f t="shared" si="73"/>
        <v>Macchina Riempimento Frizione</v>
      </c>
      <c r="G507" s="64">
        <f t="shared" si="73"/>
        <v>6</v>
      </c>
      <c r="H507" s="11" t="str">
        <f>+H445</f>
        <v>HYM 698</v>
      </c>
      <c r="I507" s="12">
        <f t="shared" si="74"/>
        <v>0.7</v>
      </c>
      <c r="J507" s="10">
        <f t="shared" si="74"/>
        <v>1.26</v>
      </c>
    </row>
    <row r="508" spans="1:10">
      <c r="A508" s="1">
        <v>46266</v>
      </c>
      <c r="B508" s="3">
        <f>+Calendario!$K$10</f>
        <v>160</v>
      </c>
      <c r="C508" t="str">
        <f t="shared" si="73"/>
        <v>Ass. Veicolo</v>
      </c>
      <c r="D508">
        <f t="shared" si="73"/>
        <v>559</v>
      </c>
      <c r="E508" t="str">
        <f t="shared" si="73"/>
        <v>Macchina Riempimento Frizione</v>
      </c>
      <c r="F508" t="str">
        <f t="shared" si="73"/>
        <v>Macchina Riempimento Frizione</v>
      </c>
      <c r="G508" s="64">
        <f t="shared" si="73"/>
        <v>6</v>
      </c>
      <c r="H508" s="11" t="s">
        <v>169</v>
      </c>
      <c r="I508" s="12">
        <f t="shared" si="74"/>
        <v>0.7</v>
      </c>
      <c r="J508" s="10">
        <f t="shared" si="74"/>
        <v>2.33</v>
      </c>
    </row>
    <row r="509" spans="1:10">
      <c r="A509" s="1">
        <v>46266</v>
      </c>
      <c r="B509" s="3">
        <f>+Calendario!$K$10</f>
        <v>160</v>
      </c>
      <c r="C509" t="str">
        <f t="shared" si="73"/>
        <v>Ass. Veicolo</v>
      </c>
      <c r="D509">
        <f t="shared" si="73"/>
        <v>559</v>
      </c>
      <c r="E509" t="str">
        <f t="shared" si="73"/>
        <v>Macchina Riempimento Frizione</v>
      </c>
      <c r="F509" t="str">
        <f t="shared" si="73"/>
        <v>Macchina Riempimento Frizione</v>
      </c>
      <c r="G509" s="64">
        <f t="shared" si="73"/>
        <v>6</v>
      </c>
      <c r="H509" s="11" t="str">
        <f>+H447</f>
        <v>XDVL V4</v>
      </c>
      <c r="I509" s="12">
        <f t="shared" si="74"/>
        <v>0.7</v>
      </c>
      <c r="J509" s="10">
        <f t="shared" si="74"/>
        <v>2.33</v>
      </c>
    </row>
    <row r="510" spans="1:10">
      <c r="A510" s="1">
        <v>46266</v>
      </c>
      <c r="B510" s="3">
        <f>+Calendario!$K$10</f>
        <v>160</v>
      </c>
      <c r="C510" t="str">
        <f t="shared" si="73"/>
        <v>Ass. Veicolo</v>
      </c>
      <c r="D510">
        <f t="shared" si="73"/>
        <v>559</v>
      </c>
      <c r="E510" t="str">
        <f t="shared" si="73"/>
        <v>Macchina Riempimento Frizione</v>
      </c>
      <c r="F510" t="str">
        <f t="shared" si="73"/>
        <v>Macchina Riempimento Frizione</v>
      </c>
      <c r="G510" s="64">
        <f t="shared" si="73"/>
        <v>6</v>
      </c>
      <c r="H510" s="11" t="s">
        <v>170</v>
      </c>
      <c r="I510" s="12">
        <f t="shared" si="74"/>
        <v>0.7</v>
      </c>
      <c r="J510" s="10">
        <f t="shared" si="74"/>
        <v>1.53</v>
      </c>
    </row>
    <row r="511" spans="1:10">
      <c r="A511" s="1">
        <v>46266</v>
      </c>
      <c r="B511" s="3">
        <f>+Calendario!$K$10</f>
        <v>160</v>
      </c>
      <c r="C511" t="str">
        <f t="shared" si="73"/>
        <v>Ass. Veicolo</v>
      </c>
      <c r="D511">
        <f t="shared" si="73"/>
        <v>559</v>
      </c>
      <c r="E511" t="str">
        <f t="shared" si="73"/>
        <v>Macchina Riempimento Frizione</v>
      </c>
      <c r="F511" t="str">
        <f t="shared" si="73"/>
        <v>Macchina Riempimento Frizione</v>
      </c>
      <c r="G511" s="64">
        <f t="shared" si="73"/>
        <v>6</v>
      </c>
      <c r="H511" s="11" t="str">
        <f>+H449</f>
        <v>DSX 896</v>
      </c>
      <c r="I511" s="12">
        <f t="shared" si="74"/>
        <v>0.7</v>
      </c>
      <c r="J511" s="10">
        <f t="shared" si="74"/>
        <v>1.26</v>
      </c>
    </row>
    <row r="512" spans="1:10">
      <c r="A512" s="1">
        <v>46266</v>
      </c>
      <c r="B512" s="3">
        <f>+Calendario!$K$10</f>
        <v>160</v>
      </c>
      <c r="C512" t="str">
        <f t="shared" si="73"/>
        <v>Ass. Veicolo</v>
      </c>
      <c r="D512">
        <f t="shared" si="73"/>
        <v>559</v>
      </c>
      <c r="E512" t="str">
        <f t="shared" si="73"/>
        <v>Macchina Riempimento ABS</v>
      </c>
      <c r="F512" t="str">
        <f t="shared" si="73"/>
        <v>Macchina Riempimento ABS</v>
      </c>
      <c r="G512" s="64">
        <f t="shared" si="73"/>
        <v>5</v>
      </c>
      <c r="H512" s="11" t="str">
        <f>+H450</f>
        <v>PAN 896</v>
      </c>
      <c r="I512" s="12">
        <f t="shared" si="74"/>
        <v>0.8</v>
      </c>
      <c r="J512" s="10">
        <f t="shared" si="74"/>
        <v>3.8333333333333335</v>
      </c>
    </row>
    <row r="513" spans="1:10">
      <c r="A513" s="1">
        <v>46266</v>
      </c>
      <c r="B513" s="3">
        <f>+Calendario!$K$10</f>
        <v>160</v>
      </c>
      <c r="C513" t="str">
        <f t="shared" si="73"/>
        <v>Ass. Veicolo</v>
      </c>
      <c r="D513">
        <f t="shared" si="73"/>
        <v>559</v>
      </c>
      <c r="E513" t="str">
        <f t="shared" si="73"/>
        <v>Macchina Riempimento ABS</v>
      </c>
      <c r="F513" t="str">
        <f t="shared" si="73"/>
        <v>Macchina Riempimento ABS</v>
      </c>
      <c r="G513" s="64">
        <f t="shared" si="73"/>
        <v>5</v>
      </c>
      <c r="H513" s="11" t="str">
        <f>+H451</f>
        <v>SF 896</v>
      </c>
      <c r="I513" s="12">
        <f t="shared" si="74"/>
        <v>0.8</v>
      </c>
      <c r="J513" s="10">
        <f t="shared" si="74"/>
        <v>4.333333333333333</v>
      </c>
    </row>
    <row r="514" spans="1:10">
      <c r="A514" s="1">
        <v>46266</v>
      </c>
      <c r="B514" s="3">
        <f>+Calendario!$K$10</f>
        <v>160</v>
      </c>
      <c r="C514" t="str">
        <f t="shared" ref="C514:G523" si="75">+C452</f>
        <v>Ass. Veicolo</v>
      </c>
      <c r="D514">
        <f t="shared" si="75"/>
        <v>559</v>
      </c>
      <c r="E514" t="str">
        <f t="shared" si="75"/>
        <v>Macchina Riempimento ABS</v>
      </c>
      <c r="F514" t="str">
        <f t="shared" si="75"/>
        <v>Macchina Riempimento ABS</v>
      </c>
      <c r="G514" s="64">
        <f t="shared" si="75"/>
        <v>5</v>
      </c>
      <c r="H514" s="11" t="s">
        <v>162</v>
      </c>
      <c r="I514" s="12">
        <f t="shared" si="74"/>
        <v>0.8</v>
      </c>
      <c r="J514" s="10">
        <f t="shared" si="74"/>
        <v>4.3833333333333337</v>
      </c>
    </row>
    <row r="515" spans="1:10">
      <c r="A515" s="1">
        <v>46266</v>
      </c>
      <c r="B515" s="3">
        <f>+Calendario!$K$10</f>
        <v>160</v>
      </c>
      <c r="C515" t="str">
        <f t="shared" si="75"/>
        <v>Ass. Veicolo</v>
      </c>
      <c r="D515">
        <f t="shared" si="75"/>
        <v>559</v>
      </c>
      <c r="E515" t="str">
        <f t="shared" si="75"/>
        <v>Macchina Riempimento ABS</v>
      </c>
      <c r="F515" t="str">
        <f t="shared" si="75"/>
        <v>Macchina Riempimento ABS</v>
      </c>
      <c r="G515" s="64">
        <f t="shared" si="75"/>
        <v>5</v>
      </c>
      <c r="H515" s="11" t="s">
        <v>163</v>
      </c>
      <c r="I515" s="12">
        <f t="shared" si="74"/>
        <v>0.8</v>
      </c>
      <c r="J515" s="10">
        <f t="shared" si="74"/>
        <v>4.3833333333333337</v>
      </c>
    </row>
    <row r="516" spans="1:10">
      <c r="A516" s="1">
        <v>46266</v>
      </c>
      <c r="B516" s="3">
        <f>+Calendario!$K$10</f>
        <v>160</v>
      </c>
      <c r="C516" t="str">
        <f t="shared" si="75"/>
        <v>Ass. Veicolo</v>
      </c>
      <c r="D516">
        <f t="shared" si="75"/>
        <v>559</v>
      </c>
      <c r="E516" t="str">
        <f t="shared" si="75"/>
        <v>Macchina Riempimento ABS</v>
      </c>
      <c r="F516" t="str">
        <f t="shared" si="75"/>
        <v>Macchina Riempimento ABS</v>
      </c>
      <c r="G516" s="64">
        <f t="shared" si="75"/>
        <v>5</v>
      </c>
      <c r="H516" s="11" t="str">
        <f>+H454</f>
        <v>MON 896</v>
      </c>
      <c r="I516" s="12">
        <f t="shared" si="74"/>
        <v>0.8</v>
      </c>
      <c r="J516" s="10">
        <f t="shared" si="74"/>
        <v>3.6666666666666665</v>
      </c>
    </row>
    <row r="517" spans="1:10">
      <c r="A517" s="1">
        <v>46266</v>
      </c>
      <c r="B517" s="3">
        <f>+Calendario!$K$10</f>
        <v>160</v>
      </c>
      <c r="C517" t="str">
        <f t="shared" si="75"/>
        <v>Ass. Veicolo</v>
      </c>
      <c r="D517">
        <f t="shared" si="75"/>
        <v>559</v>
      </c>
      <c r="E517" t="str">
        <f t="shared" si="75"/>
        <v>Macchina Riempimento ABS</v>
      </c>
      <c r="F517" t="str">
        <f t="shared" si="75"/>
        <v>Macchina Riempimento ABS</v>
      </c>
      <c r="G517" s="64">
        <f t="shared" si="75"/>
        <v>5</v>
      </c>
      <c r="H517" s="11" t="str">
        <f>+H455</f>
        <v>MTS 896</v>
      </c>
      <c r="I517" s="12">
        <f t="shared" si="74"/>
        <v>0.8</v>
      </c>
      <c r="J517" s="10">
        <f t="shared" si="74"/>
        <v>4.166666666666667</v>
      </c>
    </row>
    <row r="518" spans="1:10">
      <c r="A518" s="1">
        <v>46266</v>
      </c>
      <c r="B518" s="3">
        <f>+Calendario!$K$10</f>
        <v>160</v>
      </c>
      <c r="C518" t="str">
        <f t="shared" si="75"/>
        <v>Ass. Veicolo</v>
      </c>
      <c r="D518">
        <f t="shared" si="75"/>
        <v>559</v>
      </c>
      <c r="E518" t="str">
        <f t="shared" si="75"/>
        <v>Macchina Riempimento ABS</v>
      </c>
      <c r="F518" t="str">
        <f t="shared" si="75"/>
        <v>Macchina Riempimento ABS</v>
      </c>
      <c r="G518" s="64">
        <f t="shared" si="75"/>
        <v>5</v>
      </c>
      <c r="H518" s="11" t="str">
        <f>+H456</f>
        <v>MTS V4</v>
      </c>
      <c r="I518" s="12">
        <f t="shared" si="74"/>
        <v>0.8</v>
      </c>
      <c r="J518" s="10">
        <f t="shared" si="74"/>
        <v>4.3</v>
      </c>
    </row>
    <row r="519" spans="1:10">
      <c r="A519" s="1">
        <v>46266</v>
      </c>
      <c r="B519" s="3">
        <f>+Calendario!$K$10</f>
        <v>160</v>
      </c>
      <c r="C519" t="str">
        <f t="shared" si="75"/>
        <v>Ass. Veicolo</v>
      </c>
      <c r="D519">
        <f t="shared" si="75"/>
        <v>559</v>
      </c>
      <c r="E519" t="str">
        <f t="shared" si="75"/>
        <v>Macchina Riempimento ABS</v>
      </c>
      <c r="F519" t="str">
        <f t="shared" si="75"/>
        <v>Macchina Riempimento ABS</v>
      </c>
      <c r="G519" s="64">
        <f t="shared" si="75"/>
        <v>5</v>
      </c>
      <c r="H519" s="11" t="str">
        <f>+H457</f>
        <v>HYM 896</v>
      </c>
      <c r="I519" s="12">
        <f t="shared" si="74"/>
        <v>0.8</v>
      </c>
      <c r="J519" s="10">
        <f t="shared" si="74"/>
        <v>3.8333333333333335</v>
      </c>
    </row>
    <row r="520" spans="1:10">
      <c r="A520" s="1">
        <v>46266</v>
      </c>
      <c r="B520" s="3">
        <f>+Calendario!$K$10</f>
        <v>160</v>
      </c>
      <c r="C520" t="str">
        <f t="shared" si="75"/>
        <v>Ass. Veicolo</v>
      </c>
      <c r="D520">
        <f t="shared" si="75"/>
        <v>559</v>
      </c>
      <c r="E520" t="str">
        <f t="shared" si="75"/>
        <v>Macchina Riempimento ABS</v>
      </c>
      <c r="F520" t="str">
        <f t="shared" si="75"/>
        <v>Macchina Riempimento ABS</v>
      </c>
      <c r="G520" s="64">
        <f t="shared" si="75"/>
        <v>5</v>
      </c>
      <c r="H520" s="11" t="str">
        <f>+H458</f>
        <v>HYM 698</v>
      </c>
      <c r="I520" s="12">
        <f t="shared" si="74"/>
        <v>0.8</v>
      </c>
      <c r="J520" s="10">
        <f t="shared" si="74"/>
        <v>3.6666666666666665</v>
      </c>
    </row>
    <row r="521" spans="1:10">
      <c r="A521" s="1">
        <v>46266</v>
      </c>
      <c r="B521" s="3">
        <f>+Calendario!$K$10</f>
        <v>160</v>
      </c>
      <c r="C521" t="str">
        <f t="shared" si="75"/>
        <v>Ass. Veicolo</v>
      </c>
      <c r="D521">
        <f t="shared" si="75"/>
        <v>559</v>
      </c>
      <c r="E521" t="str">
        <f t="shared" si="75"/>
        <v>Macchina Riempimento ABS</v>
      </c>
      <c r="F521" t="str">
        <f t="shared" si="75"/>
        <v>Macchina Riempimento ABS</v>
      </c>
      <c r="G521" s="64">
        <f t="shared" si="75"/>
        <v>5</v>
      </c>
      <c r="H521" s="11" t="s">
        <v>169</v>
      </c>
      <c r="I521" s="12">
        <f t="shared" si="74"/>
        <v>0.8</v>
      </c>
      <c r="J521" s="10">
        <f t="shared" si="74"/>
        <v>3.6666666666666665</v>
      </c>
    </row>
    <row r="522" spans="1:10">
      <c r="A522" s="1">
        <v>46266</v>
      </c>
      <c r="B522" s="3">
        <f>+Calendario!$K$10</f>
        <v>160</v>
      </c>
      <c r="C522" t="str">
        <f t="shared" si="75"/>
        <v>Ass. Veicolo</v>
      </c>
      <c r="D522">
        <f t="shared" si="75"/>
        <v>559</v>
      </c>
      <c r="E522" t="str">
        <f t="shared" si="75"/>
        <v>Macchina Riempimento ABS</v>
      </c>
      <c r="F522" t="str">
        <f t="shared" si="75"/>
        <v>Macchina Riempimento ABS</v>
      </c>
      <c r="G522" s="64">
        <f t="shared" si="75"/>
        <v>5</v>
      </c>
      <c r="H522" s="11" t="str">
        <f>+H460</f>
        <v>XDVL V4</v>
      </c>
      <c r="I522" s="12">
        <f t="shared" si="74"/>
        <v>0.8</v>
      </c>
      <c r="J522" s="10">
        <f t="shared" si="74"/>
        <v>3.6666666666666665</v>
      </c>
    </row>
    <row r="523" spans="1:10">
      <c r="A523" s="1">
        <v>46266</v>
      </c>
      <c r="B523" s="3">
        <f>+Calendario!$K$10</f>
        <v>160</v>
      </c>
      <c r="C523" t="str">
        <f t="shared" si="75"/>
        <v>Ass. Veicolo</v>
      </c>
      <c r="D523">
        <f t="shared" si="75"/>
        <v>559</v>
      </c>
      <c r="E523" t="str">
        <f t="shared" si="75"/>
        <v>Macchina Riempimento ABS</v>
      </c>
      <c r="F523" t="str">
        <f t="shared" si="75"/>
        <v>Macchina Riempimento ABS</v>
      </c>
      <c r="G523" s="64">
        <f t="shared" si="75"/>
        <v>5</v>
      </c>
      <c r="H523" s="11" t="s">
        <v>170</v>
      </c>
      <c r="I523" s="12">
        <f t="shared" si="74"/>
        <v>0.8</v>
      </c>
      <c r="J523" s="10">
        <f t="shared" si="74"/>
        <v>3.8333333333333335</v>
      </c>
    </row>
    <row r="524" spans="1:10">
      <c r="A524" s="1">
        <v>46266</v>
      </c>
      <c r="B524" s="3">
        <f>+Calendario!$K$10</f>
        <v>160</v>
      </c>
      <c r="C524" t="str">
        <f t="shared" ref="C524:G533" si="76">+C462</f>
        <v>Ass. Veicolo</v>
      </c>
      <c r="D524">
        <f t="shared" si="76"/>
        <v>559</v>
      </c>
      <c r="E524" t="str">
        <f t="shared" si="76"/>
        <v>Macchina Riempimento ABS</v>
      </c>
      <c r="F524" t="str">
        <f t="shared" si="76"/>
        <v>Macchina Riempimento ABS</v>
      </c>
      <c r="G524" s="64">
        <f t="shared" si="76"/>
        <v>5</v>
      </c>
      <c r="H524" s="11" t="str">
        <f>+H462</f>
        <v>DSX 896</v>
      </c>
      <c r="I524" s="12">
        <f t="shared" ref="I524:J543" si="77">+I462</f>
        <v>0.8</v>
      </c>
      <c r="J524" s="10">
        <f t="shared" si="77"/>
        <v>4.166666666666667</v>
      </c>
    </row>
    <row r="525" spans="1:10">
      <c r="A525" s="1">
        <v>46266</v>
      </c>
      <c r="B525" s="3">
        <f>+Calendario!$K$10</f>
        <v>160</v>
      </c>
      <c r="C525" t="str">
        <f t="shared" si="76"/>
        <v>Ass. Veicolo</v>
      </c>
      <c r="D525">
        <f t="shared" si="76"/>
        <v>571</v>
      </c>
      <c r="E525" t="str">
        <f t="shared" si="76"/>
        <v>Banco Riparazione</v>
      </c>
      <c r="F525" t="str">
        <f t="shared" si="76"/>
        <v>Banco Riparazione</v>
      </c>
      <c r="G525" s="64">
        <f t="shared" si="76"/>
        <v>15</v>
      </c>
      <c r="I525" s="66">
        <f t="shared" si="77"/>
        <v>1</v>
      </c>
      <c r="J525" s="10">
        <f t="shared" si="77"/>
        <v>15</v>
      </c>
    </row>
    <row r="526" spans="1:10">
      <c r="A526" s="1">
        <v>46266</v>
      </c>
      <c r="B526" s="3">
        <f>+Calendario!$K$10</f>
        <v>160</v>
      </c>
      <c r="C526" t="str">
        <f t="shared" si="76"/>
        <v>Ass. Veicolo</v>
      </c>
      <c r="D526">
        <f t="shared" si="76"/>
        <v>572</v>
      </c>
      <c r="E526" t="str">
        <f t="shared" si="76"/>
        <v>Banco Riparazione</v>
      </c>
      <c r="F526" t="str">
        <f t="shared" si="76"/>
        <v>Banco Riparazione</v>
      </c>
      <c r="G526" s="64">
        <f t="shared" si="76"/>
        <v>27</v>
      </c>
      <c r="I526" s="66">
        <f t="shared" si="77"/>
        <v>1</v>
      </c>
      <c r="J526" s="11">
        <f t="shared" si="77"/>
        <v>16.5</v>
      </c>
    </row>
    <row r="527" spans="1:10">
      <c r="A527" s="1">
        <v>46266</v>
      </c>
      <c r="B527" s="3">
        <f>+Calendario!$K$10</f>
        <v>160</v>
      </c>
      <c r="C527" t="str">
        <f t="shared" si="76"/>
        <v>Ass. Veicolo</v>
      </c>
      <c r="D527">
        <f t="shared" si="76"/>
        <v>573</v>
      </c>
      <c r="E527" t="str">
        <f t="shared" si="76"/>
        <v>Banco Radar</v>
      </c>
      <c r="F527" t="str">
        <f t="shared" si="76"/>
        <v>Banco Radar</v>
      </c>
      <c r="G527" s="64">
        <f t="shared" si="76"/>
        <v>2</v>
      </c>
      <c r="H527" s="11" t="s">
        <v>166</v>
      </c>
      <c r="I527" s="12">
        <f t="shared" si="77"/>
        <v>0.98</v>
      </c>
      <c r="J527" s="11">
        <f t="shared" si="77"/>
        <v>10.14</v>
      </c>
    </row>
    <row r="528" spans="1:10">
      <c r="A528" s="1">
        <v>46266</v>
      </c>
      <c r="B528" s="3">
        <f>+Calendario!$K$10</f>
        <v>160</v>
      </c>
      <c r="C528" t="str">
        <f t="shared" si="76"/>
        <v>Ass. Veicolo</v>
      </c>
      <c r="D528">
        <f t="shared" si="76"/>
        <v>573</v>
      </c>
      <c r="E528" t="str">
        <f t="shared" si="76"/>
        <v>Banco a Rulli</v>
      </c>
      <c r="F528" t="str">
        <f t="shared" si="76"/>
        <v>Banco a Rulli 1</v>
      </c>
      <c r="G528" s="64">
        <f t="shared" si="76"/>
        <v>1</v>
      </c>
      <c r="H528" s="11" t="str">
        <f t="shared" ref="H528:H534" si="78">+H466</f>
        <v>PAN 896</v>
      </c>
      <c r="I528" s="12">
        <f t="shared" si="77"/>
        <v>0.9</v>
      </c>
      <c r="J528" s="11">
        <f t="shared" si="77"/>
        <v>7.53</v>
      </c>
    </row>
    <row r="529" spans="1:10">
      <c r="A529" s="1">
        <v>46266</v>
      </c>
      <c r="B529" s="3">
        <f>+Calendario!$K$10</f>
        <v>160</v>
      </c>
      <c r="C529" t="str">
        <f t="shared" si="76"/>
        <v>Ass. Veicolo</v>
      </c>
      <c r="D529">
        <f t="shared" si="76"/>
        <v>573</v>
      </c>
      <c r="E529" t="str">
        <f t="shared" si="76"/>
        <v>Banco a Rulli</v>
      </c>
      <c r="F529" t="str">
        <f t="shared" si="76"/>
        <v>Banco a Rulli 1</v>
      </c>
      <c r="G529" s="64">
        <f t="shared" si="76"/>
        <v>1</v>
      </c>
      <c r="H529" s="11" t="str">
        <f t="shared" si="78"/>
        <v>MON 896</v>
      </c>
      <c r="I529" s="12">
        <f t="shared" si="77"/>
        <v>0.9</v>
      </c>
      <c r="J529" s="11">
        <f t="shared" si="77"/>
        <v>7.53</v>
      </c>
    </row>
    <row r="530" spans="1:10">
      <c r="A530" s="1">
        <v>46266</v>
      </c>
      <c r="B530" s="3">
        <f>+Calendario!$K$10</f>
        <v>160</v>
      </c>
      <c r="C530" t="str">
        <f t="shared" si="76"/>
        <v>Ass. Veicolo</v>
      </c>
      <c r="D530">
        <f t="shared" si="76"/>
        <v>573</v>
      </c>
      <c r="E530" t="str">
        <f t="shared" si="76"/>
        <v>Banco a Rulli</v>
      </c>
      <c r="F530" t="str">
        <f t="shared" si="76"/>
        <v>Banco a Rulli 2</v>
      </c>
      <c r="G530" s="64">
        <f t="shared" si="76"/>
        <v>1</v>
      </c>
      <c r="H530" s="11" t="str">
        <f t="shared" si="78"/>
        <v>SF 896</v>
      </c>
      <c r="I530" s="12">
        <f t="shared" si="77"/>
        <v>0.9</v>
      </c>
      <c r="J530" s="11">
        <f t="shared" si="77"/>
        <v>7.53</v>
      </c>
    </row>
    <row r="531" spans="1:10">
      <c r="A531" s="1">
        <v>46266</v>
      </c>
      <c r="B531" s="3">
        <f>+Calendario!$K$10</f>
        <v>160</v>
      </c>
      <c r="C531" t="str">
        <f t="shared" si="76"/>
        <v>Ass. Veicolo</v>
      </c>
      <c r="D531">
        <f t="shared" si="76"/>
        <v>573</v>
      </c>
      <c r="E531" t="str">
        <f t="shared" si="76"/>
        <v>Banco a Rulli</v>
      </c>
      <c r="F531" t="str">
        <f t="shared" si="76"/>
        <v>Banco a Rulli 2</v>
      </c>
      <c r="G531" s="64">
        <f t="shared" si="76"/>
        <v>1</v>
      </c>
      <c r="H531" s="11" t="str">
        <f t="shared" si="78"/>
        <v>MTS 896</v>
      </c>
      <c r="I531" s="12">
        <f t="shared" si="77"/>
        <v>0.9</v>
      </c>
      <c r="J531" s="11">
        <f t="shared" si="77"/>
        <v>7.53</v>
      </c>
    </row>
    <row r="532" spans="1:10">
      <c r="A532" s="1">
        <v>46266</v>
      </c>
      <c r="B532" s="3">
        <f>+Calendario!$K$10</f>
        <v>160</v>
      </c>
      <c r="C532" t="str">
        <f t="shared" si="76"/>
        <v>Ass. Veicolo</v>
      </c>
      <c r="D532">
        <f t="shared" si="76"/>
        <v>573</v>
      </c>
      <c r="E532" t="str">
        <f t="shared" si="76"/>
        <v>Banco a Rulli</v>
      </c>
      <c r="F532" t="str">
        <f t="shared" si="76"/>
        <v>Banco a Rulli 2</v>
      </c>
      <c r="G532" s="64">
        <f t="shared" si="76"/>
        <v>1</v>
      </c>
      <c r="H532" s="11" t="str">
        <f t="shared" si="78"/>
        <v>HYM 896</v>
      </c>
      <c r="I532" s="12">
        <f t="shared" si="77"/>
        <v>0.9</v>
      </c>
      <c r="J532" s="11">
        <f t="shared" si="77"/>
        <v>7.53</v>
      </c>
    </row>
    <row r="533" spans="1:10">
      <c r="A533" s="1">
        <v>46266</v>
      </c>
      <c r="B533" s="3">
        <f>+Calendario!$K$10</f>
        <v>160</v>
      </c>
      <c r="C533" t="str">
        <f t="shared" si="76"/>
        <v>Ass. Veicolo</v>
      </c>
      <c r="D533">
        <f t="shared" si="76"/>
        <v>573</v>
      </c>
      <c r="E533" t="str">
        <f t="shared" si="76"/>
        <v>Banco a Rulli</v>
      </c>
      <c r="F533" t="str">
        <f t="shared" si="76"/>
        <v>Banco a Rulli 2</v>
      </c>
      <c r="G533" s="64">
        <f t="shared" si="76"/>
        <v>1</v>
      </c>
      <c r="H533" s="11" t="str">
        <f t="shared" si="78"/>
        <v>DSX 896</v>
      </c>
      <c r="I533" s="12">
        <f t="shared" si="77"/>
        <v>0.9</v>
      </c>
      <c r="J533" s="11">
        <f t="shared" si="77"/>
        <v>7.53</v>
      </c>
    </row>
    <row r="534" spans="1:10">
      <c r="A534" s="1">
        <v>46266</v>
      </c>
      <c r="B534" s="3">
        <f>+Calendario!$K$10</f>
        <v>160</v>
      </c>
      <c r="C534" t="str">
        <f t="shared" ref="C534:G543" si="79">+C472</f>
        <v>Ass. Veicolo</v>
      </c>
      <c r="D534">
        <f t="shared" si="79"/>
        <v>573</v>
      </c>
      <c r="E534" t="str">
        <f t="shared" si="79"/>
        <v>Banco a Rulli</v>
      </c>
      <c r="F534" t="str">
        <f t="shared" si="79"/>
        <v>Banco a Rulli 3</v>
      </c>
      <c r="G534" s="64">
        <f t="shared" si="79"/>
        <v>1</v>
      </c>
      <c r="H534" s="11" t="str">
        <f t="shared" si="78"/>
        <v>HYM 698</v>
      </c>
      <c r="I534" s="12">
        <f t="shared" si="77"/>
        <v>0.9</v>
      </c>
      <c r="J534" s="11">
        <f t="shared" si="77"/>
        <v>7.58</v>
      </c>
    </row>
    <row r="535" spans="1:10">
      <c r="A535" s="1">
        <v>46266</v>
      </c>
      <c r="B535" s="3">
        <f>+Calendario!$K$10</f>
        <v>160</v>
      </c>
      <c r="C535" t="str">
        <f t="shared" si="79"/>
        <v>Ass. Veicolo</v>
      </c>
      <c r="D535">
        <f t="shared" si="79"/>
        <v>573</v>
      </c>
      <c r="E535" t="str">
        <f t="shared" si="79"/>
        <v>Banco a Rulli</v>
      </c>
      <c r="F535" t="str">
        <f t="shared" si="79"/>
        <v>Banco a Rulli 3</v>
      </c>
      <c r="G535" s="64">
        <f t="shared" si="79"/>
        <v>1</v>
      </c>
      <c r="H535" s="11" t="s">
        <v>170</v>
      </c>
      <c r="I535" s="12">
        <f t="shared" si="77"/>
        <v>0.9</v>
      </c>
      <c r="J535" s="11">
        <f t="shared" si="77"/>
        <v>5.8</v>
      </c>
    </row>
    <row r="536" spans="1:10">
      <c r="A536" s="1">
        <v>46266</v>
      </c>
      <c r="B536" s="3">
        <f>+Calendario!$K$10</f>
        <v>160</v>
      </c>
      <c r="C536" t="str">
        <f t="shared" si="79"/>
        <v>Ass. Veicolo</v>
      </c>
      <c r="D536">
        <f t="shared" si="79"/>
        <v>573</v>
      </c>
      <c r="E536" t="str">
        <f t="shared" si="79"/>
        <v>Banco a Rulli</v>
      </c>
      <c r="F536" t="str">
        <f t="shared" si="79"/>
        <v>Banco a Rulli 3</v>
      </c>
      <c r="G536" s="64">
        <f t="shared" si="79"/>
        <v>1</v>
      </c>
      <c r="H536" s="11" t="s">
        <v>172</v>
      </c>
      <c r="I536" s="12">
        <f t="shared" si="77"/>
        <v>0.9</v>
      </c>
      <c r="J536" s="11">
        <f t="shared" si="77"/>
        <v>7.58</v>
      </c>
    </row>
    <row r="537" spans="1:10">
      <c r="A537" s="1">
        <v>46266</v>
      </c>
      <c r="B537" s="3">
        <f>+Calendario!$K$10</f>
        <v>160</v>
      </c>
      <c r="C537" t="str">
        <f t="shared" si="79"/>
        <v>Ass. Veicolo</v>
      </c>
      <c r="D537">
        <f t="shared" si="79"/>
        <v>573</v>
      </c>
      <c r="E537" t="str">
        <f t="shared" si="79"/>
        <v>Banco a Rulli</v>
      </c>
      <c r="F537" t="str">
        <f t="shared" si="79"/>
        <v>Banco a Rulli 4</v>
      </c>
      <c r="G537" s="64">
        <f t="shared" si="79"/>
        <v>1</v>
      </c>
      <c r="H537" s="11" t="s">
        <v>162</v>
      </c>
      <c r="I537" s="12">
        <f t="shared" si="77"/>
        <v>0.9</v>
      </c>
      <c r="J537" s="11">
        <f t="shared" si="77"/>
        <v>7.87</v>
      </c>
    </row>
    <row r="538" spans="1:10">
      <c r="A538" s="1">
        <v>46266</v>
      </c>
      <c r="B538" s="3">
        <f>+Calendario!$K$10</f>
        <v>160</v>
      </c>
      <c r="C538" t="str">
        <f t="shared" si="79"/>
        <v>Ass. Veicolo</v>
      </c>
      <c r="D538">
        <f t="shared" si="79"/>
        <v>573</v>
      </c>
      <c r="E538" t="str">
        <f t="shared" si="79"/>
        <v>Banco a Rulli</v>
      </c>
      <c r="F538" t="str">
        <f t="shared" si="79"/>
        <v>Banco a Rulli 4</v>
      </c>
      <c r="G538" s="64">
        <f t="shared" si="79"/>
        <v>1</v>
      </c>
      <c r="H538" s="11" t="s">
        <v>163</v>
      </c>
      <c r="I538" s="12">
        <f t="shared" si="77"/>
        <v>0.9</v>
      </c>
      <c r="J538" s="11">
        <f t="shared" si="77"/>
        <v>7.87</v>
      </c>
    </row>
    <row r="539" spans="1:10">
      <c r="A539" s="1">
        <v>46266</v>
      </c>
      <c r="B539" s="3">
        <f>+Calendario!$K$10</f>
        <v>160</v>
      </c>
      <c r="C539" t="str">
        <f t="shared" si="79"/>
        <v>Ass. Veicolo</v>
      </c>
      <c r="D539">
        <f t="shared" si="79"/>
        <v>573</v>
      </c>
      <c r="E539" t="str">
        <f t="shared" si="79"/>
        <v>Banco a Rulli</v>
      </c>
      <c r="F539" t="str">
        <f t="shared" si="79"/>
        <v>Banco a Rulli 5</v>
      </c>
      <c r="G539" s="64">
        <f t="shared" si="79"/>
        <v>1</v>
      </c>
      <c r="H539" s="11" t="s">
        <v>169</v>
      </c>
      <c r="I539" s="12">
        <f t="shared" si="77"/>
        <v>0.9</v>
      </c>
      <c r="J539" s="11">
        <f t="shared" si="77"/>
        <v>8.56</v>
      </c>
    </row>
    <row r="540" spans="1:10">
      <c r="A540" s="1">
        <v>46266</v>
      </c>
      <c r="B540" s="3">
        <f>+Calendario!$K$10</f>
        <v>160</v>
      </c>
      <c r="C540" t="str">
        <f t="shared" si="79"/>
        <v>Ass. Veicolo</v>
      </c>
      <c r="D540">
        <f t="shared" si="79"/>
        <v>573</v>
      </c>
      <c r="E540" t="str">
        <f t="shared" si="79"/>
        <v>Banco a Rulli</v>
      </c>
      <c r="F540" t="str">
        <f t="shared" si="79"/>
        <v>Banco a Rulli 5</v>
      </c>
      <c r="G540" s="64">
        <f t="shared" si="79"/>
        <v>1</v>
      </c>
      <c r="H540" s="11" t="str">
        <f>+H478</f>
        <v>XDVL V4</v>
      </c>
      <c r="I540" s="12">
        <f t="shared" si="77"/>
        <v>0.9</v>
      </c>
      <c r="J540" s="11">
        <f t="shared" si="77"/>
        <v>8.56</v>
      </c>
    </row>
    <row r="541" spans="1:10">
      <c r="A541" s="1">
        <v>46266</v>
      </c>
      <c r="B541" s="3">
        <f>+Calendario!$K$10</f>
        <v>160</v>
      </c>
      <c r="C541" t="str">
        <f t="shared" si="79"/>
        <v>Ass. Veicolo</v>
      </c>
      <c r="D541">
        <f t="shared" si="79"/>
        <v>573</v>
      </c>
      <c r="E541" t="str">
        <f t="shared" si="79"/>
        <v>Banco a Rulli</v>
      </c>
      <c r="F541" t="str">
        <f t="shared" si="79"/>
        <v>Banco a Rulli 6</v>
      </c>
      <c r="G541" s="64">
        <f t="shared" si="79"/>
        <v>1</v>
      </c>
      <c r="H541" s="11" t="str">
        <f>+H479</f>
        <v>MTS V4</v>
      </c>
      <c r="I541" s="12">
        <f t="shared" si="77"/>
        <v>0.9</v>
      </c>
      <c r="J541" s="11">
        <f t="shared" si="77"/>
        <v>8.74</v>
      </c>
    </row>
    <row r="542" spans="1:10">
      <c r="A542" s="1">
        <v>46266</v>
      </c>
      <c r="B542" s="3">
        <f>+Calendario!$K$10</f>
        <v>160</v>
      </c>
      <c r="C542" t="str">
        <f t="shared" si="79"/>
        <v>Ass. Veicolo</v>
      </c>
      <c r="D542">
        <f t="shared" si="79"/>
        <v>581</v>
      </c>
      <c r="E542" t="str">
        <f t="shared" si="79"/>
        <v>Linea Veicolo</v>
      </c>
      <c r="F542" t="str">
        <f t="shared" si="79"/>
        <v>Linea 3</v>
      </c>
      <c r="G542" s="64">
        <f t="shared" si="79"/>
        <v>1</v>
      </c>
      <c r="I542" s="12">
        <f t="shared" si="77"/>
        <v>0.98</v>
      </c>
      <c r="J542" s="10">
        <f t="shared" si="77"/>
        <v>4.5714285714285712</v>
      </c>
    </row>
    <row r="543" spans="1:10">
      <c r="A543" s="1">
        <v>46266</v>
      </c>
      <c r="B543" s="3">
        <f>+Calendario!$K$10</f>
        <v>160</v>
      </c>
      <c r="C543" t="str">
        <f t="shared" si="79"/>
        <v>Ass. Veicolo</v>
      </c>
      <c r="D543">
        <f t="shared" si="79"/>
        <v>586</v>
      </c>
      <c r="E543" t="str">
        <f t="shared" si="79"/>
        <v>Linea Veicolo</v>
      </c>
      <c r="F543" t="str">
        <f t="shared" si="79"/>
        <v>Linea 4</v>
      </c>
      <c r="G543" s="64">
        <f t="shared" si="79"/>
        <v>1</v>
      </c>
      <c r="I543" s="12">
        <f t="shared" si="77"/>
        <v>0.98</v>
      </c>
      <c r="J543" s="10">
        <f t="shared" si="77"/>
        <v>6</v>
      </c>
    </row>
    <row r="544" spans="1:10">
      <c r="A544" s="1">
        <v>46266</v>
      </c>
      <c r="B544" s="3">
        <f>+Calendario!$K$10</f>
        <v>160</v>
      </c>
      <c r="C544" t="str">
        <f t="shared" ref="C544:G553" si="80">+C482</f>
        <v>Ass. Veicolo</v>
      </c>
      <c r="D544">
        <f t="shared" si="80"/>
        <v>591</v>
      </c>
      <c r="E544" t="str">
        <f t="shared" si="80"/>
        <v>Linea Veicolo</v>
      </c>
      <c r="F544" t="str">
        <f t="shared" si="80"/>
        <v>Linea 1</v>
      </c>
      <c r="G544" s="64">
        <f t="shared" si="80"/>
        <v>1</v>
      </c>
      <c r="I544" s="12">
        <f t="shared" ref="I544:J563" si="81">+I482</f>
        <v>0.98</v>
      </c>
      <c r="J544" s="10">
        <f t="shared" si="81"/>
        <v>3.2</v>
      </c>
    </row>
    <row r="545" spans="1:10">
      <c r="A545" s="1">
        <v>46266</v>
      </c>
      <c r="B545" s="3">
        <f>+Calendario!$K$10</f>
        <v>160</v>
      </c>
      <c r="C545" t="str">
        <f t="shared" si="80"/>
        <v>Ass. Veicolo</v>
      </c>
      <c r="D545">
        <f t="shared" si="80"/>
        <v>592</v>
      </c>
      <c r="E545" t="str">
        <f t="shared" si="80"/>
        <v>Linea Veicolo</v>
      </c>
      <c r="F545" t="str">
        <f t="shared" si="80"/>
        <v>Linea 2</v>
      </c>
      <c r="G545" s="64">
        <f t="shared" si="80"/>
        <v>1</v>
      </c>
      <c r="I545" s="12">
        <f t="shared" si="81"/>
        <v>0.98</v>
      </c>
      <c r="J545" s="10">
        <f t="shared" si="81"/>
        <v>4.8</v>
      </c>
    </row>
    <row r="546" spans="1:10">
      <c r="A546" s="1">
        <v>46266</v>
      </c>
      <c r="B546" s="3">
        <f>+Calendario!$K$10</f>
        <v>160</v>
      </c>
      <c r="C546" t="str">
        <f t="shared" si="80"/>
        <v>Ass.Motore</v>
      </c>
      <c r="D546">
        <f t="shared" si="80"/>
        <v>585</v>
      </c>
      <c r="E546" t="str">
        <f t="shared" si="80"/>
        <v>Linea Motore</v>
      </c>
      <c r="F546" t="str">
        <f t="shared" si="80"/>
        <v>Linea 2</v>
      </c>
      <c r="G546" s="64">
        <f t="shared" si="80"/>
        <v>1</v>
      </c>
      <c r="I546" s="12">
        <f t="shared" si="81"/>
        <v>0.98</v>
      </c>
      <c r="J546" s="10">
        <f t="shared" si="81"/>
        <v>4.76</v>
      </c>
    </row>
    <row r="547" spans="1:10">
      <c r="A547" s="1">
        <v>46266</v>
      </c>
      <c r="B547" s="3">
        <f>+Calendario!$K$10</f>
        <v>160</v>
      </c>
      <c r="C547" t="str">
        <f t="shared" si="80"/>
        <v>Ass.Motore</v>
      </c>
      <c r="D547">
        <f t="shared" si="80"/>
        <v>590</v>
      </c>
      <c r="E547" t="str">
        <f t="shared" si="80"/>
        <v>Linea Motore</v>
      </c>
      <c r="F547" t="str">
        <f t="shared" si="80"/>
        <v>Linea 3</v>
      </c>
      <c r="G547" s="64">
        <f t="shared" si="80"/>
        <v>1</v>
      </c>
      <c r="I547" s="12">
        <f t="shared" si="81"/>
        <v>0.98</v>
      </c>
      <c r="J547" s="11">
        <f t="shared" si="81"/>
        <v>5.45</v>
      </c>
    </row>
    <row r="548" spans="1:10">
      <c r="A548" s="1">
        <v>46266</v>
      </c>
      <c r="B548" s="3">
        <f>+Calendario!$K$10</f>
        <v>160</v>
      </c>
      <c r="C548" t="str">
        <f t="shared" si="80"/>
        <v>Ass.Motore</v>
      </c>
      <c r="D548">
        <f t="shared" si="80"/>
        <v>595</v>
      </c>
      <c r="E548" t="str">
        <f t="shared" si="80"/>
        <v>Linea Motore</v>
      </c>
      <c r="F548" t="str">
        <f t="shared" si="80"/>
        <v>Linea 1</v>
      </c>
      <c r="G548" s="64">
        <f t="shared" si="80"/>
        <v>1</v>
      </c>
      <c r="I548" s="12">
        <f t="shared" si="81"/>
        <v>0.98</v>
      </c>
      <c r="J548" s="11">
        <f t="shared" si="81"/>
        <v>4.54</v>
      </c>
    </row>
    <row r="549" spans="1:10">
      <c r="A549" s="1">
        <v>46266</v>
      </c>
      <c r="B549" s="3">
        <f>+Calendario!$K$10</f>
        <v>160</v>
      </c>
      <c r="C549" t="str">
        <f t="shared" si="80"/>
        <v>Qualità</v>
      </c>
      <c r="D549">
        <f t="shared" si="80"/>
        <v>560</v>
      </c>
      <c r="E549" t="str">
        <f t="shared" si="80"/>
        <v>Banco Vestizione</v>
      </c>
      <c r="F549" t="str">
        <f t="shared" si="80"/>
        <v>Banco Vestizione</v>
      </c>
      <c r="G549" s="64">
        <f t="shared" si="80"/>
        <v>21</v>
      </c>
      <c r="H549" s="11" t="str">
        <f>+H487</f>
        <v>PAN 896</v>
      </c>
      <c r="I549" s="12">
        <f t="shared" si="81"/>
        <v>0.98</v>
      </c>
      <c r="J549" s="10">
        <f t="shared" si="81"/>
        <v>62.04</v>
      </c>
    </row>
    <row r="550" spans="1:10">
      <c r="A550" s="1">
        <v>46266</v>
      </c>
      <c r="B550" s="3">
        <f>+Calendario!$K$10</f>
        <v>160</v>
      </c>
      <c r="C550" t="str">
        <f t="shared" si="80"/>
        <v>Qualità</v>
      </c>
      <c r="D550">
        <f t="shared" si="80"/>
        <v>560</v>
      </c>
      <c r="E550" t="str">
        <f t="shared" si="80"/>
        <v>Banco Vestizione</v>
      </c>
      <c r="F550" t="str">
        <f t="shared" si="80"/>
        <v>Banco Vestizione</v>
      </c>
      <c r="G550" s="64">
        <f t="shared" si="80"/>
        <v>21</v>
      </c>
      <c r="H550" s="11" t="str">
        <f>+H488</f>
        <v>SF 896</v>
      </c>
      <c r="I550" s="12">
        <f t="shared" si="81"/>
        <v>0.98</v>
      </c>
      <c r="J550" s="10">
        <f t="shared" si="81"/>
        <v>43.81</v>
      </c>
    </row>
    <row r="551" spans="1:10">
      <c r="A551" s="1">
        <v>46266</v>
      </c>
      <c r="B551" s="3">
        <f>+Calendario!$K$10</f>
        <v>160</v>
      </c>
      <c r="C551" t="str">
        <f t="shared" si="80"/>
        <v>Qualità</v>
      </c>
      <c r="D551">
        <f t="shared" si="80"/>
        <v>560</v>
      </c>
      <c r="E551" t="str">
        <f t="shared" si="80"/>
        <v>Banco Vestizione</v>
      </c>
      <c r="F551" t="str">
        <f t="shared" si="80"/>
        <v>Banco Vestizione</v>
      </c>
      <c r="G551" s="64">
        <f t="shared" si="80"/>
        <v>21</v>
      </c>
      <c r="H551" s="11" t="s">
        <v>162</v>
      </c>
      <c r="I551" s="12">
        <f t="shared" si="81"/>
        <v>0.98</v>
      </c>
      <c r="J551" s="10">
        <f t="shared" si="81"/>
        <v>59.22</v>
      </c>
    </row>
    <row r="552" spans="1:10">
      <c r="A552" s="1">
        <v>46266</v>
      </c>
      <c r="B552" s="3">
        <f>+Calendario!$K$10</f>
        <v>160</v>
      </c>
      <c r="C552" t="str">
        <f t="shared" si="80"/>
        <v>Qualità</v>
      </c>
      <c r="D552">
        <f t="shared" si="80"/>
        <v>560</v>
      </c>
      <c r="E552" t="str">
        <f t="shared" si="80"/>
        <v>Banco Vestizione</v>
      </c>
      <c r="F552" t="str">
        <f t="shared" si="80"/>
        <v>Banco Vestizione</v>
      </c>
      <c r="G552" s="64">
        <f t="shared" si="80"/>
        <v>21</v>
      </c>
      <c r="H552" s="11" t="s">
        <v>163</v>
      </c>
      <c r="I552" s="12">
        <f t="shared" si="81"/>
        <v>0.98</v>
      </c>
      <c r="J552" s="10">
        <f t="shared" si="81"/>
        <v>49.22</v>
      </c>
    </row>
    <row r="553" spans="1:10">
      <c r="A553" s="1">
        <v>46266</v>
      </c>
      <c r="B553" s="3">
        <f>+Calendario!$K$10</f>
        <v>160</v>
      </c>
      <c r="C553" t="str">
        <f t="shared" si="80"/>
        <v>Qualità</v>
      </c>
      <c r="D553">
        <f t="shared" si="80"/>
        <v>560</v>
      </c>
      <c r="E553" t="str">
        <f t="shared" si="80"/>
        <v>Banco Vestizione</v>
      </c>
      <c r="F553" t="str">
        <f t="shared" si="80"/>
        <v>Banco Vestizione</v>
      </c>
      <c r="G553" s="64">
        <f t="shared" si="80"/>
        <v>21</v>
      </c>
      <c r="H553" s="11" t="str">
        <f>+H491</f>
        <v>MON 896</v>
      </c>
      <c r="I553" s="12">
        <f t="shared" si="81"/>
        <v>0.98</v>
      </c>
      <c r="J553" s="10">
        <f t="shared" si="81"/>
        <v>45</v>
      </c>
    </row>
    <row r="554" spans="1:10">
      <c r="A554" s="1">
        <v>46266</v>
      </c>
      <c r="B554" s="3">
        <f>+Calendario!$K$10</f>
        <v>160</v>
      </c>
      <c r="C554" t="str">
        <f t="shared" ref="C554:G563" si="82">+C492</f>
        <v>Qualità</v>
      </c>
      <c r="D554">
        <f t="shared" si="82"/>
        <v>560</v>
      </c>
      <c r="E554" t="str">
        <f t="shared" si="82"/>
        <v>Banco Vestizione</v>
      </c>
      <c r="F554" t="str">
        <f t="shared" si="82"/>
        <v>Banco Vestizione</v>
      </c>
      <c r="G554" s="64">
        <f t="shared" si="82"/>
        <v>21</v>
      </c>
      <c r="H554" s="11" t="str">
        <f>+H492</f>
        <v>MTS 896</v>
      </c>
      <c r="I554" s="12">
        <f t="shared" si="81"/>
        <v>0.98</v>
      </c>
      <c r="J554" s="10">
        <f t="shared" si="81"/>
        <v>80.209999999999994</v>
      </c>
    </row>
    <row r="555" spans="1:10">
      <c r="A555" s="1">
        <v>46266</v>
      </c>
      <c r="B555" s="3">
        <f>+Calendario!$K$10</f>
        <v>160</v>
      </c>
      <c r="C555" t="str">
        <f t="shared" si="82"/>
        <v>Qualità</v>
      </c>
      <c r="D555">
        <f t="shared" si="82"/>
        <v>560</v>
      </c>
      <c r="E555" t="str">
        <f t="shared" si="82"/>
        <v>Banco Vestizione</v>
      </c>
      <c r="F555" t="str">
        <f t="shared" si="82"/>
        <v>Banco Vestizione</v>
      </c>
      <c r="G555" s="64">
        <f t="shared" si="82"/>
        <v>21</v>
      </c>
      <c r="H555" s="11" t="s">
        <v>166</v>
      </c>
      <c r="I555" s="12">
        <f t="shared" si="81"/>
        <v>0.98</v>
      </c>
      <c r="J555" s="10">
        <f t="shared" si="81"/>
        <v>94.78</v>
      </c>
    </row>
    <row r="556" spans="1:10">
      <c r="A556" s="1">
        <v>46266</v>
      </c>
      <c r="B556" s="3">
        <f>+Calendario!$K$10</f>
        <v>160</v>
      </c>
      <c r="C556" t="str">
        <f t="shared" si="82"/>
        <v>Qualità</v>
      </c>
      <c r="D556">
        <f t="shared" si="82"/>
        <v>560</v>
      </c>
      <c r="E556" t="str">
        <f t="shared" si="82"/>
        <v>Banco Vestizione</v>
      </c>
      <c r="F556" t="str">
        <f t="shared" si="82"/>
        <v>Banco Vestizione</v>
      </c>
      <c r="G556" s="64">
        <f t="shared" si="82"/>
        <v>21</v>
      </c>
      <c r="H556" s="11" t="str">
        <f>+H494</f>
        <v>HYM 896</v>
      </c>
      <c r="I556" s="12">
        <f t="shared" si="81"/>
        <v>0.98</v>
      </c>
      <c r="J556" s="10">
        <f t="shared" si="81"/>
        <v>55</v>
      </c>
    </row>
    <row r="557" spans="1:10">
      <c r="A557" s="1">
        <v>46266</v>
      </c>
      <c r="B557" s="3">
        <f>+Calendario!$K$10</f>
        <v>160</v>
      </c>
      <c r="C557" t="str">
        <f t="shared" si="82"/>
        <v>Qualità</v>
      </c>
      <c r="D557">
        <f t="shared" si="82"/>
        <v>560</v>
      </c>
      <c r="E557" t="str">
        <f t="shared" si="82"/>
        <v>Banco Vestizione</v>
      </c>
      <c r="F557" t="str">
        <f t="shared" si="82"/>
        <v>Banco Vestizione</v>
      </c>
      <c r="G557" s="64">
        <f t="shared" si="82"/>
        <v>21</v>
      </c>
      <c r="H557" s="11" t="s">
        <v>169</v>
      </c>
      <c r="I557" s="12">
        <f t="shared" si="81"/>
        <v>0.98</v>
      </c>
      <c r="J557" s="10">
        <f t="shared" si="81"/>
        <v>68.66</v>
      </c>
    </row>
    <row r="558" spans="1:10">
      <c r="A558" s="1">
        <v>46266</v>
      </c>
      <c r="B558" s="3">
        <f>+Calendario!$K$10</f>
        <v>160</v>
      </c>
      <c r="C558" t="str">
        <f t="shared" si="82"/>
        <v>Qualità</v>
      </c>
      <c r="D558">
        <f t="shared" si="82"/>
        <v>560</v>
      </c>
      <c r="E558" t="str">
        <f t="shared" si="82"/>
        <v>Banco Vestizione</v>
      </c>
      <c r="F558" t="str">
        <f t="shared" si="82"/>
        <v>Banco Vestizione</v>
      </c>
      <c r="G558" s="64">
        <f t="shared" si="82"/>
        <v>21</v>
      </c>
      <c r="H558" s="11" t="str">
        <f>+H496</f>
        <v>XDVL V4</v>
      </c>
      <c r="I558" s="12">
        <f t="shared" si="81"/>
        <v>0.98</v>
      </c>
      <c r="J558" s="10">
        <f t="shared" si="81"/>
        <v>78.66</v>
      </c>
    </row>
    <row r="559" spans="1:10" s="58" customFormat="1">
      <c r="A559" s="56">
        <v>46266</v>
      </c>
      <c r="B559" s="57">
        <f>+Calendario!$K$10</f>
        <v>160</v>
      </c>
      <c r="C559" s="58" t="str">
        <f t="shared" si="82"/>
        <v>Qualità</v>
      </c>
      <c r="D559" s="58">
        <f t="shared" si="82"/>
        <v>560</v>
      </c>
      <c r="E559" s="58" t="str">
        <f t="shared" si="82"/>
        <v>Banco Vestizione</v>
      </c>
      <c r="F559" s="58" t="str">
        <f t="shared" si="82"/>
        <v>Banco Vestizione</v>
      </c>
      <c r="G559" s="65">
        <f t="shared" si="82"/>
        <v>21</v>
      </c>
      <c r="H559" s="59" t="str">
        <f>+H497</f>
        <v>DSX 896</v>
      </c>
      <c r="I559" s="60">
        <f t="shared" si="81"/>
        <v>0.98</v>
      </c>
      <c r="J559" s="61">
        <f t="shared" si="81"/>
        <v>78.400000000000006</v>
      </c>
    </row>
    <row r="560" spans="1:10">
      <c r="A560" s="1">
        <v>46296</v>
      </c>
      <c r="B560" s="3">
        <f>+Calendario!$L$10</f>
        <v>120</v>
      </c>
      <c r="C560" t="str">
        <f t="shared" si="82"/>
        <v>Ass. Veicolo</v>
      </c>
      <c r="D560">
        <f t="shared" si="82"/>
        <v>559</v>
      </c>
      <c r="E560" t="str">
        <f t="shared" si="82"/>
        <v>Macchina Riempimento Frizione</v>
      </c>
      <c r="F560" t="str">
        <f t="shared" si="82"/>
        <v>Macchina Riempimento Frizione</v>
      </c>
      <c r="G560" s="64">
        <f t="shared" si="82"/>
        <v>6</v>
      </c>
      <c r="H560" s="11" t="s">
        <v>172</v>
      </c>
      <c r="I560" s="12">
        <f t="shared" si="81"/>
        <v>0.7</v>
      </c>
      <c r="J560" s="10">
        <f t="shared" si="81"/>
        <v>12.62</v>
      </c>
    </row>
    <row r="561" spans="1:10">
      <c r="A561" s="1">
        <v>46296</v>
      </c>
      <c r="B561" s="3">
        <f>+Calendario!$L$10</f>
        <v>120</v>
      </c>
      <c r="C561" t="str">
        <f t="shared" si="82"/>
        <v>Ass. Veicolo</v>
      </c>
      <c r="D561">
        <f t="shared" si="82"/>
        <v>559</v>
      </c>
      <c r="E561" t="str">
        <f t="shared" si="82"/>
        <v>Macchina Riempimento Frizione</v>
      </c>
      <c r="F561" t="str">
        <f t="shared" si="82"/>
        <v>Macchina Riempimento Frizione</v>
      </c>
      <c r="G561" s="64">
        <f t="shared" si="82"/>
        <v>6</v>
      </c>
      <c r="H561" s="11" t="str">
        <f>+H499</f>
        <v>PAN 896</v>
      </c>
      <c r="I561" s="12">
        <f t="shared" si="81"/>
        <v>0.7</v>
      </c>
      <c r="J561" s="10">
        <f t="shared" si="81"/>
        <v>1.26</v>
      </c>
    </row>
    <row r="562" spans="1:10">
      <c r="A562" s="1">
        <v>46296</v>
      </c>
      <c r="B562" s="3">
        <f>+Calendario!$L$10</f>
        <v>120</v>
      </c>
      <c r="C562" t="str">
        <f t="shared" si="82"/>
        <v>Ass. Veicolo</v>
      </c>
      <c r="D562">
        <f t="shared" si="82"/>
        <v>559</v>
      </c>
      <c r="E562" t="str">
        <f t="shared" si="82"/>
        <v>Macchina Riempimento Frizione</v>
      </c>
      <c r="F562" t="str">
        <f t="shared" si="82"/>
        <v>Macchina Riempimento Frizione</v>
      </c>
      <c r="G562" s="64">
        <f t="shared" si="82"/>
        <v>6</v>
      </c>
      <c r="H562" s="11" t="str">
        <f>+H500</f>
        <v>SF 896</v>
      </c>
      <c r="I562" s="12">
        <f t="shared" si="81"/>
        <v>0.7</v>
      </c>
      <c r="J562" s="10">
        <f t="shared" si="81"/>
        <v>1.65</v>
      </c>
    </row>
    <row r="563" spans="1:10">
      <c r="A563" s="1">
        <v>46296</v>
      </c>
      <c r="B563" s="3">
        <f>+Calendario!$L$10</f>
        <v>120</v>
      </c>
      <c r="C563" t="str">
        <f t="shared" si="82"/>
        <v>Ass. Veicolo</v>
      </c>
      <c r="D563">
        <f t="shared" si="82"/>
        <v>559</v>
      </c>
      <c r="E563" t="str">
        <f t="shared" si="82"/>
        <v>Macchina Riempimento Frizione</v>
      </c>
      <c r="F563" t="str">
        <f t="shared" si="82"/>
        <v>Macchina Riempimento Frizione</v>
      </c>
      <c r="G563" s="64">
        <f t="shared" si="82"/>
        <v>6</v>
      </c>
      <c r="H563" s="11" t="s">
        <v>162</v>
      </c>
      <c r="I563" s="12">
        <f t="shared" si="81"/>
        <v>0.7</v>
      </c>
      <c r="J563" s="10">
        <f t="shared" si="81"/>
        <v>1.65</v>
      </c>
    </row>
    <row r="564" spans="1:10">
      <c r="A564" s="1">
        <v>46296</v>
      </c>
      <c r="B564" s="3">
        <f>+Calendario!$L$10</f>
        <v>120</v>
      </c>
      <c r="C564" t="str">
        <f t="shared" ref="C564:G573" si="83">+C502</f>
        <v>Ass. Veicolo</v>
      </c>
      <c r="D564">
        <f t="shared" si="83"/>
        <v>559</v>
      </c>
      <c r="E564" t="str">
        <f t="shared" si="83"/>
        <v>Macchina Riempimento Frizione</v>
      </c>
      <c r="F564" t="str">
        <f t="shared" si="83"/>
        <v>Macchina Riempimento Frizione</v>
      </c>
      <c r="G564" s="64">
        <f t="shared" si="83"/>
        <v>6</v>
      </c>
      <c r="H564" s="11" t="s">
        <v>163</v>
      </c>
      <c r="I564" s="12">
        <f t="shared" ref="I564:J583" si="84">+I502</f>
        <v>0.7</v>
      </c>
      <c r="J564" s="10">
        <f t="shared" si="84"/>
        <v>1.65</v>
      </c>
    </row>
    <row r="565" spans="1:10">
      <c r="A565" s="1">
        <v>46296</v>
      </c>
      <c r="B565" s="3">
        <f>+Calendario!$L$10</f>
        <v>120</v>
      </c>
      <c r="C565" t="str">
        <f t="shared" si="83"/>
        <v>Ass. Veicolo</v>
      </c>
      <c r="D565">
        <f t="shared" si="83"/>
        <v>559</v>
      </c>
      <c r="E565" t="str">
        <f t="shared" si="83"/>
        <v>Macchina Riempimento Frizione</v>
      </c>
      <c r="F565" t="str">
        <f t="shared" si="83"/>
        <v>Macchina Riempimento Frizione</v>
      </c>
      <c r="G565" s="64">
        <f t="shared" si="83"/>
        <v>6</v>
      </c>
      <c r="H565" s="11" t="str">
        <f>+H503</f>
        <v>MON 896</v>
      </c>
      <c r="I565" s="12">
        <f t="shared" si="84"/>
        <v>0.7</v>
      </c>
      <c r="J565" s="10">
        <f t="shared" si="84"/>
        <v>1.26</v>
      </c>
    </row>
    <row r="566" spans="1:10">
      <c r="A566" s="1">
        <v>46296</v>
      </c>
      <c r="B566" s="3">
        <f>+Calendario!$L$10</f>
        <v>120</v>
      </c>
      <c r="C566" t="str">
        <f t="shared" si="83"/>
        <v>Ass. Veicolo</v>
      </c>
      <c r="D566">
        <f t="shared" si="83"/>
        <v>559</v>
      </c>
      <c r="E566" t="str">
        <f t="shared" si="83"/>
        <v>Macchina Riempimento Frizione</v>
      </c>
      <c r="F566" t="str">
        <f t="shared" si="83"/>
        <v>Macchina Riempimento Frizione</v>
      </c>
      <c r="G566" s="64">
        <f t="shared" si="83"/>
        <v>6</v>
      </c>
      <c r="H566" s="11" t="str">
        <f>+H504</f>
        <v>MTS 896</v>
      </c>
      <c r="I566" s="12">
        <f t="shared" si="84"/>
        <v>0.7</v>
      </c>
      <c r="J566" s="10">
        <f t="shared" si="84"/>
        <v>1.26</v>
      </c>
    </row>
    <row r="567" spans="1:10">
      <c r="A567" s="1">
        <v>46296</v>
      </c>
      <c r="B567" s="3">
        <f>+Calendario!$L$10</f>
        <v>120</v>
      </c>
      <c r="C567" t="str">
        <f t="shared" si="83"/>
        <v>Ass. Veicolo</v>
      </c>
      <c r="D567">
        <f t="shared" si="83"/>
        <v>559</v>
      </c>
      <c r="E567" t="str">
        <f t="shared" si="83"/>
        <v>Macchina Riempimento Frizione</v>
      </c>
      <c r="F567" t="str">
        <f t="shared" si="83"/>
        <v>Macchina Riempimento Frizione</v>
      </c>
      <c r="G567" s="64">
        <f t="shared" si="83"/>
        <v>6</v>
      </c>
      <c r="H567" s="11" t="str">
        <f>+H505</f>
        <v>MTS V4</v>
      </c>
      <c r="I567" s="12">
        <f t="shared" si="84"/>
        <v>0.7</v>
      </c>
      <c r="J567" s="10">
        <f t="shared" si="84"/>
        <v>1.78</v>
      </c>
    </row>
    <row r="568" spans="1:10">
      <c r="A568" s="1">
        <v>46296</v>
      </c>
      <c r="B568" s="3">
        <f>+Calendario!$L$10</f>
        <v>120</v>
      </c>
      <c r="C568" t="str">
        <f t="shared" si="83"/>
        <v>Ass. Veicolo</v>
      </c>
      <c r="D568">
        <f t="shared" si="83"/>
        <v>559</v>
      </c>
      <c r="E568" t="str">
        <f t="shared" si="83"/>
        <v>Macchina Riempimento Frizione</v>
      </c>
      <c r="F568" t="str">
        <f t="shared" si="83"/>
        <v>Macchina Riempimento Frizione</v>
      </c>
      <c r="G568" s="64">
        <f t="shared" si="83"/>
        <v>6</v>
      </c>
      <c r="H568" s="11" t="str">
        <f>+H506</f>
        <v>HYM 896</v>
      </c>
      <c r="I568" s="12">
        <f t="shared" si="84"/>
        <v>0.7</v>
      </c>
      <c r="J568" s="10">
        <f t="shared" si="84"/>
        <v>1.26</v>
      </c>
    </row>
    <row r="569" spans="1:10">
      <c r="A569" s="1">
        <v>46296</v>
      </c>
      <c r="B569" s="3">
        <f>+Calendario!$L$10</f>
        <v>120</v>
      </c>
      <c r="C569" t="str">
        <f t="shared" si="83"/>
        <v>Ass. Veicolo</v>
      </c>
      <c r="D569">
        <f t="shared" si="83"/>
        <v>559</v>
      </c>
      <c r="E569" t="str">
        <f t="shared" si="83"/>
        <v>Macchina Riempimento Frizione</v>
      </c>
      <c r="F569" t="str">
        <f t="shared" si="83"/>
        <v>Macchina Riempimento Frizione</v>
      </c>
      <c r="G569" s="64">
        <f t="shared" si="83"/>
        <v>6</v>
      </c>
      <c r="H569" s="11" t="str">
        <f>+H507</f>
        <v>HYM 698</v>
      </c>
      <c r="I569" s="12">
        <f t="shared" si="84"/>
        <v>0.7</v>
      </c>
      <c r="J569" s="10">
        <f t="shared" si="84"/>
        <v>1.26</v>
      </c>
    </row>
    <row r="570" spans="1:10">
      <c r="A570" s="1">
        <v>46296</v>
      </c>
      <c r="B570" s="3">
        <f>+Calendario!$L$10</f>
        <v>120</v>
      </c>
      <c r="C570" t="str">
        <f t="shared" si="83"/>
        <v>Ass. Veicolo</v>
      </c>
      <c r="D570">
        <f t="shared" si="83"/>
        <v>559</v>
      </c>
      <c r="E570" t="str">
        <f t="shared" si="83"/>
        <v>Macchina Riempimento Frizione</v>
      </c>
      <c r="F570" t="str">
        <f t="shared" si="83"/>
        <v>Macchina Riempimento Frizione</v>
      </c>
      <c r="G570" s="64">
        <f t="shared" si="83"/>
        <v>6</v>
      </c>
      <c r="H570" s="11" t="s">
        <v>169</v>
      </c>
      <c r="I570" s="12">
        <f t="shared" si="84"/>
        <v>0.7</v>
      </c>
      <c r="J570" s="10">
        <f t="shared" si="84"/>
        <v>2.33</v>
      </c>
    </row>
    <row r="571" spans="1:10">
      <c r="A571" s="1">
        <v>46296</v>
      </c>
      <c r="B571" s="3">
        <f>+Calendario!$L$10</f>
        <v>120</v>
      </c>
      <c r="C571" t="str">
        <f t="shared" si="83"/>
        <v>Ass. Veicolo</v>
      </c>
      <c r="D571">
        <f t="shared" si="83"/>
        <v>559</v>
      </c>
      <c r="E571" t="str">
        <f t="shared" si="83"/>
        <v>Macchina Riempimento Frizione</v>
      </c>
      <c r="F571" t="str">
        <f t="shared" si="83"/>
        <v>Macchina Riempimento Frizione</v>
      </c>
      <c r="G571" s="64">
        <f t="shared" si="83"/>
        <v>6</v>
      </c>
      <c r="H571" s="11" t="str">
        <f>+H509</f>
        <v>XDVL V4</v>
      </c>
      <c r="I571" s="12">
        <f t="shared" si="84"/>
        <v>0.7</v>
      </c>
      <c r="J571" s="10">
        <f t="shared" si="84"/>
        <v>2.33</v>
      </c>
    </row>
    <row r="572" spans="1:10">
      <c r="A572" s="1">
        <v>46296</v>
      </c>
      <c r="B572" s="3">
        <f>+Calendario!$L$10</f>
        <v>120</v>
      </c>
      <c r="C572" t="str">
        <f t="shared" si="83"/>
        <v>Ass. Veicolo</v>
      </c>
      <c r="D572">
        <f t="shared" si="83"/>
        <v>559</v>
      </c>
      <c r="E572" t="str">
        <f t="shared" si="83"/>
        <v>Macchina Riempimento Frizione</v>
      </c>
      <c r="F572" t="str">
        <f t="shared" si="83"/>
        <v>Macchina Riempimento Frizione</v>
      </c>
      <c r="G572" s="64">
        <f t="shared" si="83"/>
        <v>6</v>
      </c>
      <c r="H572" s="11" t="s">
        <v>170</v>
      </c>
      <c r="I572" s="12">
        <f t="shared" si="84"/>
        <v>0.7</v>
      </c>
      <c r="J572" s="10">
        <f t="shared" si="84"/>
        <v>1.53</v>
      </c>
    </row>
    <row r="573" spans="1:10">
      <c r="A573" s="1">
        <v>46296</v>
      </c>
      <c r="B573" s="3">
        <f>+Calendario!$L$10</f>
        <v>120</v>
      </c>
      <c r="C573" t="str">
        <f t="shared" si="83"/>
        <v>Ass. Veicolo</v>
      </c>
      <c r="D573">
        <f t="shared" si="83"/>
        <v>559</v>
      </c>
      <c r="E573" t="str">
        <f t="shared" si="83"/>
        <v>Macchina Riempimento Frizione</v>
      </c>
      <c r="F573" t="str">
        <f t="shared" si="83"/>
        <v>Macchina Riempimento Frizione</v>
      </c>
      <c r="G573" s="64">
        <f t="shared" si="83"/>
        <v>6</v>
      </c>
      <c r="H573" s="11" t="str">
        <f>+H511</f>
        <v>DSX 896</v>
      </c>
      <c r="I573" s="12">
        <f t="shared" si="84"/>
        <v>0.7</v>
      </c>
      <c r="J573" s="10">
        <f t="shared" si="84"/>
        <v>1.26</v>
      </c>
    </row>
    <row r="574" spans="1:10">
      <c r="A574" s="1">
        <v>46296</v>
      </c>
      <c r="B574" s="3">
        <f>+Calendario!$L$10</f>
        <v>120</v>
      </c>
      <c r="C574" t="str">
        <f t="shared" ref="C574:G583" si="85">+C512</f>
        <v>Ass. Veicolo</v>
      </c>
      <c r="D574">
        <f t="shared" si="85"/>
        <v>559</v>
      </c>
      <c r="E574" t="str">
        <f t="shared" si="85"/>
        <v>Macchina Riempimento ABS</v>
      </c>
      <c r="F574" t="str">
        <f t="shared" si="85"/>
        <v>Macchina Riempimento ABS</v>
      </c>
      <c r="G574" s="64">
        <f t="shared" si="85"/>
        <v>5</v>
      </c>
      <c r="H574" s="11" t="str">
        <f>+H512</f>
        <v>PAN 896</v>
      </c>
      <c r="I574" s="12">
        <f t="shared" si="84"/>
        <v>0.8</v>
      </c>
      <c r="J574" s="10">
        <f t="shared" si="84"/>
        <v>3.8333333333333335</v>
      </c>
    </row>
    <row r="575" spans="1:10">
      <c r="A575" s="1">
        <v>46296</v>
      </c>
      <c r="B575" s="3">
        <f>+Calendario!$L$10</f>
        <v>120</v>
      </c>
      <c r="C575" t="str">
        <f t="shared" si="85"/>
        <v>Ass. Veicolo</v>
      </c>
      <c r="D575">
        <f t="shared" si="85"/>
        <v>559</v>
      </c>
      <c r="E575" t="str">
        <f t="shared" si="85"/>
        <v>Macchina Riempimento ABS</v>
      </c>
      <c r="F575" t="str">
        <f t="shared" si="85"/>
        <v>Macchina Riempimento ABS</v>
      </c>
      <c r="G575" s="64">
        <f t="shared" si="85"/>
        <v>5</v>
      </c>
      <c r="H575" s="11" t="str">
        <f>+H513</f>
        <v>SF 896</v>
      </c>
      <c r="I575" s="12">
        <f t="shared" si="84"/>
        <v>0.8</v>
      </c>
      <c r="J575" s="10">
        <f t="shared" si="84"/>
        <v>4.333333333333333</v>
      </c>
    </row>
    <row r="576" spans="1:10">
      <c r="A576" s="1">
        <v>46296</v>
      </c>
      <c r="B576" s="3">
        <f>+Calendario!$L$10</f>
        <v>120</v>
      </c>
      <c r="C576" t="str">
        <f t="shared" si="85"/>
        <v>Ass. Veicolo</v>
      </c>
      <c r="D576">
        <f t="shared" si="85"/>
        <v>559</v>
      </c>
      <c r="E576" t="str">
        <f t="shared" si="85"/>
        <v>Macchina Riempimento ABS</v>
      </c>
      <c r="F576" t="str">
        <f t="shared" si="85"/>
        <v>Macchina Riempimento ABS</v>
      </c>
      <c r="G576" s="64">
        <f t="shared" si="85"/>
        <v>5</v>
      </c>
      <c r="H576" s="11" t="s">
        <v>162</v>
      </c>
      <c r="I576" s="12">
        <f t="shared" si="84"/>
        <v>0.8</v>
      </c>
      <c r="J576" s="10">
        <f t="shared" si="84"/>
        <v>4.3833333333333337</v>
      </c>
    </row>
    <row r="577" spans="1:10">
      <c r="A577" s="1">
        <v>46296</v>
      </c>
      <c r="B577" s="3">
        <f>+Calendario!$L$10</f>
        <v>120</v>
      </c>
      <c r="C577" t="str">
        <f t="shared" si="85"/>
        <v>Ass. Veicolo</v>
      </c>
      <c r="D577">
        <f t="shared" si="85"/>
        <v>559</v>
      </c>
      <c r="E577" t="str">
        <f t="shared" si="85"/>
        <v>Macchina Riempimento ABS</v>
      </c>
      <c r="F577" t="str">
        <f t="shared" si="85"/>
        <v>Macchina Riempimento ABS</v>
      </c>
      <c r="G577" s="64">
        <f t="shared" si="85"/>
        <v>5</v>
      </c>
      <c r="H577" s="11" t="s">
        <v>163</v>
      </c>
      <c r="I577" s="12">
        <f t="shared" si="84"/>
        <v>0.8</v>
      </c>
      <c r="J577" s="10">
        <f t="shared" si="84"/>
        <v>4.3833333333333337</v>
      </c>
    </row>
    <row r="578" spans="1:10">
      <c r="A578" s="1">
        <v>46296</v>
      </c>
      <c r="B578" s="3">
        <f>+Calendario!$L$10</f>
        <v>120</v>
      </c>
      <c r="C578" t="str">
        <f t="shared" si="85"/>
        <v>Ass. Veicolo</v>
      </c>
      <c r="D578">
        <f t="shared" si="85"/>
        <v>559</v>
      </c>
      <c r="E578" t="str">
        <f t="shared" si="85"/>
        <v>Macchina Riempimento ABS</v>
      </c>
      <c r="F578" t="str">
        <f t="shared" si="85"/>
        <v>Macchina Riempimento ABS</v>
      </c>
      <c r="G578" s="64">
        <f t="shared" si="85"/>
        <v>5</v>
      </c>
      <c r="H578" s="11" t="str">
        <f>+H516</f>
        <v>MON 896</v>
      </c>
      <c r="I578" s="12">
        <f t="shared" si="84"/>
        <v>0.8</v>
      </c>
      <c r="J578" s="10">
        <f t="shared" si="84"/>
        <v>3.6666666666666665</v>
      </c>
    </row>
    <row r="579" spans="1:10">
      <c r="A579" s="1">
        <v>46296</v>
      </c>
      <c r="B579" s="3">
        <f>+Calendario!$L$10</f>
        <v>120</v>
      </c>
      <c r="C579" t="str">
        <f t="shared" si="85"/>
        <v>Ass. Veicolo</v>
      </c>
      <c r="D579">
        <f t="shared" si="85"/>
        <v>559</v>
      </c>
      <c r="E579" t="str">
        <f t="shared" si="85"/>
        <v>Macchina Riempimento ABS</v>
      </c>
      <c r="F579" t="str">
        <f t="shared" si="85"/>
        <v>Macchina Riempimento ABS</v>
      </c>
      <c r="G579" s="64">
        <f t="shared" si="85"/>
        <v>5</v>
      </c>
      <c r="H579" s="11" t="str">
        <f>+H517</f>
        <v>MTS 896</v>
      </c>
      <c r="I579" s="12">
        <f t="shared" si="84"/>
        <v>0.8</v>
      </c>
      <c r="J579" s="10">
        <f t="shared" si="84"/>
        <v>4.166666666666667</v>
      </c>
    </row>
    <row r="580" spans="1:10">
      <c r="A580" s="1">
        <v>46296</v>
      </c>
      <c r="B580" s="3">
        <f>+Calendario!$L$10</f>
        <v>120</v>
      </c>
      <c r="C580" t="str">
        <f t="shared" si="85"/>
        <v>Ass. Veicolo</v>
      </c>
      <c r="D580">
        <f t="shared" si="85"/>
        <v>559</v>
      </c>
      <c r="E580" t="str">
        <f t="shared" si="85"/>
        <v>Macchina Riempimento ABS</v>
      </c>
      <c r="F580" t="str">
        <f t="shared" si="85"/>
        <v>Macchina Riempimento ABS</v>
      </c>
      <c r="G580" s="64">
        <f t="shared" si="85"/>
        <v>5</v>
      </c>
      <c r="H580" s="11" t="str">
        <f>+H518</f>
        <v>MTS V4</v>
      </c>
      <c r="I580" s="12">
        <f t="shared" si="84"/>
        <v>0.8</v>
      </c>
      <c r="J580" s="10">
        <f t="shared" si="84"/>
        <v>4.3</v>
      </c>
    </row>
    <row r="581" spans="1:10">
      <c r="A581" s="1">
        <v>46296</v>
      </c>
      <c r="B581" s="3">
        <f>+Calendario!$L$10</f>
        <v>120</v>
      </c>
      <c r="C581" t="str">
        <f t="shared" si="85"/>
        <v>Ass. Veicolo</v>
      </c>
      <c r="D581">
        <f t="shared" si="85"/>
        <v>559</v>
      </c>
      <c r="E581" t="str">
        <f t="shared" si="85"/>
        <v>Macchina Riempimento ABS</v>
      </c>
      <c r="F581" t="str">
        <f t="shared" si="85"/>
        <v>Macchina Riempimento ABS</v>
      </c>
      <c r="G581" s="64">
        <f t="shared" si="85"/>
        <v>5</v>
      </c>
      <c r="H581" s="11" t="str">
        <f>+H519</f>
        <v>HYM 896</v>
      </c>
      <c r="I581" s="12">
        <f t="shared" si="84"/>
        <v>0.8</v>
      </c>
      <c r="J581" s="10">
        <f t="shared" si="84"/>
        <v>3.8333333333333335</v>
      </c>
    </row>
    <row r="582" spans="1:10">
      <c r="A582" s="1">
        <v>46296</v>
      </c>
      <c r="B582" s="3">
        <f>+Calendario!$L$10</f>
        <v>120</v>
      </c>
      <c r="C582" t="str">
        <f t="shared" si="85"/>
        <v>Ass. Veicolo</v>
      </c>
      <c r="D582">
        <f t="shared" si="85"/>
        <v>559</v>
      </c>
      <c r="E582" t="str">
        <f t="shared" si="85"/>
        <v>Macchina Riempimento ABS</v>
      </c>
      <c r="F582" t="str">
        <f t="shared" si="85"/>
        <v>Macchina Riempimento ABS</v>
      </c>
      <c r="G582" s="64">
        <f t="shared" si="85"/>
        <v>5</v>
      </c>
      <c r="H582" s="11" t="str">
        <f>+H520</f>
        <v>HYM 698</v>
      </c>
      <c r="I582" s="12">
        <f t="shared" si="84"/>
        <v>0.8</v>
      </c>
      <c r="J582" s="10">
        <f t="shared" si="84"/>
        <v>3.6666666666666665</v>
      </c>
    </row>
    <row r="583" spans="1:10">
      <c r="A583" s="1">
        <v>46296</v>
      </c>
      <c r="B583" s="3">
        <f>+Calendario!$L$10</f>
        <v>120</v>
      </c>
      <c r="C583" t="str">
        <f t="shared" si="85"/>
        <v>Ass. Veicolo</v>
      </c>
      <c r="D583">
        <f t="shared" si="85"/>
        <v>559</v>
      </c>
      <c r="E583" t="str">
        <f t="shared" si="85"/>
        <v>Macchina Riempimento ABS</v>
      </c>
      <c r="F583" t="str">
        <f t="shared" si="85"/>
        <v>Macchina Riempimento ABS</v>
      </c>
      <c r="G583" s="64">
        <f t="shared" si="85"/>
        <v>5</v>
      </c>
      <c r="H583" s="11" t="s">
        <v>169</v>
      </c>
      <c r="I583" s="12">
        <f t="shared" si="84"/>
        <v>0.8</v>
      </c>
      <c r="J583" s="10">
        <f t="shared" si="84"/>
        <v>3.6666666666666665</v>
      </c>
    </row>
    <row r="584" spans="1:10">
      <c r="A584" s="1">
        <v>46296</v>
      </c>
      <c r="B584" s="3">
        <f>+Calendario!$L$10</f>
        <v>120</v>
      </c>
      <c r="C584" t="str">
        <f t="shared" ref="C584:G593" si="86">+C522</f>
        <v>Ass. Veicolo</v>
      </c>
      <c r="D584">
        <f t="shared" si="86"/>
        <v>559</v>
      </c>
      <c r="E584" t="str">
        <f t="shared" si="86"/>
        <v>Macchina Riempimento ABS</v>
      </c>
      <c r="F584" t="str">
        <f t="shared" si="86"/>
        <v>Macchina Riempimento ABS</v>
      </c>
      <c r="G584" s="64">
        <f t="shared" si="86"/>
        <v>5</v>
      </c>
      <c r="H584" s="11" t="str">
        <f>+H522</f>
        <v>XDVL V4</v>
      </c>
      <c r="I584" s="12">
        <f t="shared" ref="I584:J603" si="87">+I522</f>
        <v>0.8</v>
      </c>
      <c r="J584" s="10">
        <f t="shared" si="87"/>
        <v>3.6666666666666665</v>
      </c>
    </row>
    <row r="585" spans="1:10">
      <c r="A585" s="1">
        <v>46296</v>
      </c>
      <c r="B585" s="3">
        <f>+Calendario!$L$10</f>
        <v>120</v>
      </c>
      <c r="C585" t="str">
        <f t="shared" si="86"/>
        <v>Ass. Veicolo</v>
      </c>
      <c r="D585">
        <f t="shared" si="86"/>
        <v>559</v>
      </c>
      <c r="E585" t="str">
        <f t="shared" si="86"/>
        <v>Macchina Riempimento ABS</v>
      </c>
      <c r="F585" t="str">
        <f t="shared" si="86"/>
        <v>Macchina Riempimento ABS</v>
      </c>
      <c r="G585" s="64">
        <f t="shared" si="86"/>
        <v>5</v>
      </c>
      <c r="H585" s="11" t="s">
        <v>170</v>
      </c>
      <c r="I585" s="12">
        <f t="shared" si="87"/>
        <v>0.8</v>
      </c>
      <c r="J585" s="10">
        <f t="shared" si="87"/>
        <v>3.8333333333333335</v>
      </c>
    </row>
    <row r="586" spans="1:10">
      <c r="A586" s="1">
        <v>46296</v>
      </c>
      <c r="B586" s="3">
        <f>+Calendario!$L$10</f>
        <v>120</v>
      </c>
      <c r="C586" t="str">
        <f t="shared" si="86"/>
        <v>Ass. Veicolo</v>
      </c>
      <c r="D586">
        <f t="shared" si="86"/>
        <v>559</v>
      </c>
      <c r="E586" t="str">
        <f t="shared" si="86"/>
        <v>Macchina Riempimento ABS</v>
      </c>
      <c r="F586" t="str">
        <f t="shared" si="86"/>
        <v>Macchina Riempimento ABS</v>
      </c>
      <c r="G586" s="64">
        <f t="shared" si="86"/>
        <v>5</v>
      </c>
      <c r="H586" s="11" t="str">
        <f>+H524</f>
        <v>DSX 896</v>
      </c>
      <c r="I586" s="12">
        <f t="shared" si="87"/>
        <v>0.8</v>
      </c>
      <c r="J586" s="10">
        <f t="shared" si="87"/>
        <v>4.166666666666667</v>
      </c>
    </row>
    <row r="587" spans="1:10">
      <c r="A587" s="1">
        <v>46296</v>
      </c>
      <c r="B587" s="3">
        <f>+Calendario!$L$10</f>
        <v>120</v>
      </c>
      <c r="C587" t="str">
        <f t="shared" si="86"/>
        <v>Ass. Veicolo</v>
      </c>
      <c r="D587">
        <f t="shared" si="86"/>
        <v>571</v>
      </c>
      <c r="E587" t="str">
        <f t="shared" si="86"/>
        <v>Banco Riparazione</v>
      </c>
      <c r="F587" t="str">
        <f t="shared" si="86"/>
        <v>Banco Riparazione</v>
      </c>
      <c r="G587" s="64">
        <f t="shared" si="86"/>
        <v>15</v>
      </c>
      <c r="I587" s="66">
        <f t="shared" si="87"/>
        <v>1</v>
      </c>
      <c r="J587" s="10">
        <f t="shared" si="87"/>
        <v>15</v>
      </c>
    </row>
    <row r="588" spans="1:10">
      <c r="A588" s="1">
        <v>46296</v>
      </c>
      <c r="B588" s="3">
        <f>+Calendario!$L$10</f>
        <v>120</v>
      </c>
      <c r="C588" t="str">
        <f t="shared" si="86"/>
        <v>Ass. Veicolo</v>
      </c>
      <c r="D588">
        <f t="shared" si="86"/>
        <v>572</v>
      </c>
      <c r="E588" t="str">
        <f t="shared" si="86"/>
        <v>Banco Riparazione</v>
      </c>
      <c r="F588" t="str">
        <f t="shared" si="86"/>
        <v>Banco Riparazione</v>
      </c>
      <c r="G588" s="64">
        <f t="shared" si="86"/>
        <v>27</v>
      </c>
      <c r="I588" s="66">
        <f t="shared" si="87"/>
        <v>1</v>
      </c>
      <c r="J588" s="11">
        <f t="shared" si="87"/>
        <v>16.5</v>
      </c>
    </row>
    <row r="589" spans="1:10">
      <c r="A589" s="1">
        <v>46296</v>
      </c>
      <c r="B589" s="3">
        <f>+Calendario!$L$10</f>
        <v>120</v>
      </c>
      <c r="C589" t="str">
        <f t="shared" si="86"/>
        <v>Ass. Veicolo</v>
      </c>
      <c r="D589">
        <f t="shared" si="86"/>
        <v>573</v>
      </c>
      <c r="E589" t="str">
        <f t="shared" si="86"/>
        <v>Banco Radar</v>
      </c>
      <c r="F589" t="str">
        <f t="shared" si="86"/>
        <v>Banco Radar</v>
      </c>
      <c r="G589" s="64">
        <f t="shared" si="86"/>
        <v>2</v>
      </c>
      <c r="H589" s="11" t="s">
        <v>166</v>
      </c>
      <c r="I589" s="12">
        <f t="shared" si="87"/>
        <v>0.98</v>
      </c>
      <c r="J589" s="11">
        <f t="shared" si="87"/>
        <v>10.14</v>
      </c>
    </row>
    <row r="590" spans="1:10">
      <c r="A590" s="1">
        <v>46296</v>
      </c>
      <c r="B590" s="3">
        <f>+Calendario!$L$10</f>
        <v>120</v>
      </c>
      <c r="C590" t="str">
        <f t="shared" si="86"/>
        <v>Ass. Veicolo</v>
      </c>
      <c r="D590">
        <f t="shared" si="86"/>
        <v>573</v>
      </c>
      <c r="E590" t="str">
        <f t="shared" si="86"/>
        <v>Banco a Rulli</v>
      </c>
      <c r="F590" t="str">
        <f t="shared" si="86"/>
        <v>Banco a Rulli 1</v>
      </c>
      <c r="G590" s="64">
        <f t="shared" si="86"/>
        <v>1</v>
      </c>
      <c r="H590" s="11" t="str">
        <f t="shared" ref="H590:H596" si="88">+H528</f>
        <v>PAN 896</v>
      </c>
      <c r="I590" s="12">
        <f t="shared" si="87"/>
        <v>0.9</v>
      </c>
      <c r="J590" s="11">
        <f t="shared" si="87"/>
        <v>7.53</v>
      </c>
    </row>
    <row r="591" spans="1:10">
      <c r="A591" s="1">
        <v>46296</v>
      </c>
      <c r="B591" s="3">
        <f>+Calendario!$L$10</f>
        <v>120</v>
      </c>
      <c r="C591" t="str">
        <f t="shared" si="86"/>
        <v>Ass. Veicolo</v>
      </c>
      <c r="D591">
        <f t="shared" si="86"/>
        <v>573</v>
      </c>
      <c r="E591" t="str">
        <f t="shared" si="86"/>
        <v>Banco a Rulli</v>
      </c>
      <c r="F591" t="str">
        <f t="shared" si="86"/>
        <v>Banco a Rulli 1</v>
      </c>
      <c r="G591" s="64">
        <f t="shared" si="86"/>
        <v>1</v>
      </c>
      <c r="H591" s="11" t="str">
        <f t="shared" si="88"/>
        <v>MON 896</v>
      </c>
      <c r="I591" s="12">
        <f t="shared" si="87"/>
        <v>0.9</v>
      </c>
      <c r="J591" s="11">
        <f t="shared" si="87"/>
        <v>7.53</v>
      </c>
    </row>
    <row r="592" spans="1:10">
      <c r="A592" s="1">
        <v>46296</v>
      </c>
      <c r="B592" s="3">
        <f>+Calendario!$L$10</f>
        <v>120</v>
      </c>
      <c r="C592" t="str">
        <f t="shared" si="86"/>
        <v>Ass. Veicolo</v>
      </c>
      <c r="D592">
        <f t="shared" si="86"/>
        <v>573</v>
      </c>
      <c r="E592" t="str">
        <f t="shared" si="86"/>
        <v>Banco a Rulli</v>
      </c>
      <c r="F592" t="str">
        <f t="shared" si="86"/>
        <v>Banco a Rulli 2</v>
      </c>
      <c r="G592" s="64">
        <f t="shared" si="86"/>
        <v>1</v>
      </c>
      <c r="H592" s="11" t="str">
        <f t="shared" si="88"/>
        <v>SF 896</v>
      </c>
      <c r="I592" s="12">
        <f t="shared" si="87"/>
        <v>0.9</v>
      </c>
      <c r="J592" s="11">
        <f t="shared" si="87"/>
        <v>7.53</v>
      </c>
    </row>
    <row r="593" spans="1:10">
      <c r="A593" s="1">
        <v>46296</v>
      </c>
      <c r="B593" s="3">
        <f>+Calendario!$L$10</f>
        <v>120</v>
      </c>
      <c r="C593" t="str">
        <f t="shared" si="86"/>
        <v>Ass. Veicolo</v>
      </c>
      <c r="D593">
        <f t="shared" si="86"/>
        <v>573</v>
      </c>
      <c r="E593" t="str">
        <f t="shared" si="86"/>
        <v>Banco a Rulli</v>
      </c>
      <c r="F593" t="str">
        <f t="shared" si="86"/>
        <v>Banco a Rulli 2</v>
      </c>
      <c r="G593" s="64">
        <f t="shared" si="86"/>
        <v>1</v>
      </c>
      <c r="H593" s="11" t="str">
        <f t="shared" si="88"/>
        <v>MTS 896</v>
      </c>
      <c r="I593" s="12">
        <f t="shared" si="87"/>
        <v>0.9</v>
      </c>
      <c r="J593" s="11">
        <f t="shared" si="87"/>
        <v>7.53</v>
      </c>
    </row>
    <row r="594" spans="1:10">
      <c r="A594" s="1">
        <v>46296</v>
      </c>
      <c r="B594" s="3">
        <f>+Calendario!$L$10</f>
        <v>120</v>
      </c>
      <c r="C594" t="str">
        <f t="shared" ref="C594:G603" si="89">+C532</f>
        <v>Ass. Veicolo</v>
      </c>
      <c r="D594">
        <f t="shared" si="89"/>
        <v>573</v>
      </c>
      <c r="E594" t="str">
        <f t="shared" si="89"/>
        <v>Banco a Rulli</v>
      </c>
      <c r="F594" t="str">
        <f t="shared" si="89"/>
        <v>Banco a Rulli 2</v>
      </c>
      <c r="G594" s="64">
        <f t="shared" si="89"/>
        <v>1</v>
      </c>
      <c r="H594" s="11" t="str">
        <f t="shared" si="88"/>
        <v>HYM 896</v>
      </c>
      <c r="I594" s="12">
        <f t="shared" si="87"/>
        <v>0.9</v>
      </c>
      <c r="J594" s="11">
        <f t="shared" si="87"/>
        <v>7.53</v>
      </c>
    </row>
    <row r="595" spans="1:10">
      <c r="A595" s="1">
        <v>46296</v>
      </c>
      <c r="B595" s="3">
        <f>+Calendario!$L$10</f>
        <v>120</v>
      </c>
      <c r="C595" t="str">
        <f t="shared" si="89"/>
        <v>Ass. Veicolo</v>
      </c>
      <c r="D595">
        <f t="shared" si="89"/>
        <v>573</v>
      </c>
      <c r="E595" t="str">
        <f t="shared" si="89"/>
        <v>Banco a Rulli</v>
      </c>
      <c r="F595" t="str">
        <f t="shared" si="89"/>
        <v>Banco a Rulli 2</v>
      </c>
      <c r="G595" s="64">
        <f t="shared" si="89"/>
        <v>1</v>
      </c>
      <c r="H595" s="11" t="str">
        <f t="shared" si="88"/>
        <v>DSX 896</v>
      </c>
      <c r="I595" s="12">
        <f t="shared" si="87"/>
        <v>0.9</v>
      </c>
      <c r="J595" s="11">
        <f t="shared" si="87"/>
        <v>7.53</v>
      </c>
    </row>
    <row r="596" spans="1:10">
      <c r="A596" s="1">
        <v>46296</v>
      </c>
      <c r="B596" s="3">
        <f>+Calendario!$L$10</f>
        <v>120</v>
      </c>
      <c r="C596" t="str">
        <f t="shared" si="89"/>
        <v>Ass. Veicolo</v>
      </c>
      <c r="D596">
        <f t="shared" si="89"/>
        <v>573</v>
      </c>
      <c r="E596" t="str">
        <f t="shared" si="89"/>
        <v>Banco a Rulli</v>
      </c>
      <c r="F596" t="str">
        <f t="shared" si="89"/>
        <v>Banco a Rulli 3</v>
      </c>
      <c r="G596" s="64">
        <f t="shared" si="89"/>
        <v>1</v>
      </c>
      <c r="H596" s="11" t="str">
        <f t="shared" si="88"/>
        <v>HYM 698</v>
      </c>
      <c r="I596" s="12">
        <f t="shared" si="87"/>
        <v>0.9</v>
      </c>
      <c r="J596" s="11">
        <f t="shared" si="87"/>
        <v>7.58</v>
      </c>
    </row>
    <row r="597" spans="1:10">
      <c r="A597" s="1">
        <v>46296</v>
      </c>
      <c r="B597" s="3">
        <f>+Calendario!$L$10</f>
        <v>120</v>
      </c>
      <c r="C597" t="str">
        <f t="shared" si="89"/>
        <v>Ass. Veicolo</v>
      </c>
      <c r="D597">
        <f t="shared" si="89"/>
        <v>573</v>
      </c>
      <c r="E597" t="str">
        <f t="shared" si="89"/>
        <v>Banco a Rulli</v>
      </c>
      <c r="F597" t="str">
        <f t="shared" si="89"/>
        <v>Banco a Rulli 3</v>
      </c>
      <c r="G597" s="64">
        <f t="shared" si="89"/>
        <v>1</v>
      </c>
      <c r="H597" s="11" t="s">
        <v>170</v>
      </c>
      <c r="I597" s="12">
        <f t="shared" si="87"/>
        <v>0.9</v>
      </c>
      <c r="J597" s="11">
        <f t="shared" si="87"/>
        <v>5.8</v>
      </c>
    </row>
    <row r="598" spans="1:10">
      <c r="A598" s="1">
        <v>46296</v>
      </c>
      <c r="B598" s="3">
        <f>+Calendario!$L$10</f>
        <v>120</v>
      </c>
      <c r="C598" t="str">
        <f t="shared" si="89"/>
        <v>Ass. Veicolo</v>
      </c>
      <c r="D598">
        <f t="shared" si="89"/>
        <v>573</v>
      </c>
      <c r="E598" t="str">
        <f t="shared" si="89"/>
        <v>Banco a Rulli</v>
      </c>
      <c r="F598" t="str">
        <f t="shared" si="89"/>
        <v>Banco a Rulli 3</v>
      </c>
      <c r="G598" s="64">
        <f t="shared" si="89"/>
        <v>1</v>
      </c>
      <c r="H598" s="11" t="s">
        <v>172</v>
      </c>
      <c r="I598" s="12">
        <f t="shared" si="87"/>
        <v>0.9</v>
      </c>
      <c r="J598" s="11">
        <f t="shared" si="87"/>
        <v>7.58</v>
      </c>
    </row>
    <row r="599" spans="1:10">
      <c r="A599" s="1">
        <v>46296</v>
      </c>
      <c r="B599" s="3">
        <f>+Calendario!$L$10</f>
        <v>120</v>
      </c>
      <c r="C599" t="str">
        <f t="shared" si="89"/>
        <v>Ass. Veicolo</v>
      </c>
      <c r="D599">
        <f t="shared" si="89"/>
        <v>573</v>
      </c>
      <c r="E599" t="str">
        <f t="shared" si="89"/>
        <v>Banco a Rulli</v>
      </c>
      <c r="F599" t="str">
        <f t="shared" si="89"/>
        <v>Banco a Rulli 4</v>
      </c>
      <c r="G599" s="64">
        <f t="shared" si="89"/>
        <v>1</v>
      </c>
      <c r="H599" s="11" t="s">
        <v>162</v>
      </c>
      <c r="I599" s="12">
        <f t="shared" si="87"/>
        <v>0.9</v>
      </c>
      <c r="J599" s="11">
        <f t="shared" si="87"/>
        <v>7.87</v>
      </c>
    </row>
    <row r="600" spans="1:10">
      <c r="A600" s="1">
        <v>46296</v>
      </c>
      <c r="B600" s="3">
        <f>+Calendario!$L$10</f>
        <v>120</v>
      </c>
      <c r="C600" t="str">
        <f t="shared" si="89"/>
        <v>Ass. Veicolo</v>
      </c>
      <c r="D600">
        <f t="shared" si="89"/>
        <v>573</v>
      </c>
      <c r="E600" t="str">
        <f t="shared" si="89"/>
        <v>Banco a Rulli</v>
      </c>
      <c r="F600" t="str">
        <f t="shared" si="89"/>
        <v>Banco a Rulli 4</v>
      </c>
      <c r="G600" s="64">
        <f t="shared" si="89"/>
        <v>1</v>
      </c>
      <c r="H600" s="11" t="s">
        <v>163</v>
      </c>
      <c r="I600" s="12">
        <f t="shared" si="87"/>
        <v>0.9</v>
      </c>
      <c r="J600" s="11">
        <f t="shared" si="87"/>
        <v>7.87</v>
      </c>
    </row>
    <row r="601" spans="1:10">
      <c r="A601" s="1">
        <v>46296</v>
      </c>
      <c r="B601" s="3">
        <f>+Calendario!$L$10</f>
        <v>120</v>
      </c>
      <c r="C601" t="str">
        <f t="shared" si="89"/>
        <v>Ass. Veicolo</v>
      </c>
      <c r="D601">
        <f t="shared" si="89"/>
        <v>573</v>
      </c>
      <c r="E601" t="str">
        <f t="shared" si="89"/>
        <v>Banco a Rulli</v>
      </c>
      <c r="F601" t="str">
        <f t="shared" si="89"/>
        <v>Banco a Rulli 5</v>
      </c>
      <c r="G601" s="64">
        <f t="shared" si="89"/>
        <v>1</v>
      </c>
      <c r="H601" s="11" t="s">
        <v>169</v>
      </c>
      <c r="I601" s="12">
        <f t="shared" si="87"/>
        <v>0.9</v>
      </c>
      <c r="J601" s="11">
        <f t="shared" si="87"/>
        <v>8.56</v>
      </c>
    </row>
    <row r="602" spans="1:10">
      <c r="A602" s="1">
        <v>46296</v>
      </c>
      <c r="B602" s="3">
        <f>+Calendario!$L$10</f>
        <v>120</v>
      </c>
      <c r="C602" t="str">
        <f t="shared" si="89"/>
        <v>Ass. Veicolo</v>
      </c>
      <c r="D602">
        <f t="shared" si="89"/>
        <v>573</v>
      </c>
      <c r="E602" t="str">
        <f t="shared" si="89"/>
        <v>Banco a Rulli</v>
      </c>
      <c r="F602" t="str">
        <f t="shared" si="89"/>
        <v>Banco a Rulli 5</v>
      </c>
      <c r="G602" s="64">
        <f t="shared" si="89"/>
        <v>1</v>
      </c>
      <c r="H602" s="11" t="str">
        <f>+H540</f>
        <v>XDVL V4</v>
      </c>
      <c r="I602" s="12">
        <f t="shared" si="87"/>
        <v>0.9</v>
      </c>
      <c r="J602" s="11">
        <f t="shared" si="87"/>
        <v>8.56</v>
      </c>
    </row>
    <row r="603" spans="1:10">
      <c r="A603" s="1">
        <v>46296</v>
      </c>
      <c r="B603" s="3">
        <f>+Calendario!$L$10</f>
        <v>120</v>
      </c>
      <c r="C603" t="str">
        <f t="shared" si="89"/>
        <v>Ass. Veicolo</v>
      </c>
      <c r="D603">
        <f t="shared" si="89"/>
        <v>573</v>
      </c>
      <c r="E603" t="str">
        <f t="shared" si="89"/>
        <v>Banco a Rulli</v>
      </c>
      <c r="F603" t="str">
        <f t="shared" si="89"/>
        <v>Banco a Rulli 6</v>
      </c>
      <c r="G603" s="64">
        <f t="shared" si="89"/>
        <v>1</v>
      </c>
      <c r="H603" s="11" t="str">
        <f>+H541</f>
        <v>MTS V4</v>
      </c>
      <c r="I603" s="12">
        <f t="shared" si="87"/>
        <v>0.9</v>
      </c>
      <c r="J603" s="11">
        <f t="shared" si="87"/>
        <v>8.74</v>
      </c>
    </row>
    <row r="604" spans="1:10">
      <c r="A604" s="1">
        <v>46296</v>
      </c>
      <c r="B604" s="3">
        <f>+Calendario!$L$10</f>
        <v>120</v>
      </c>
      <c r="C604" t="str">
        <f t="shared" ref="C604:G613" si="90">+C542</f>
        <v>Ass. Veicolo</v>
      </c>
      <c r="D604">
        <f t="shared" si="90"/>
        <v>581</v>
      </c>
      <c r="E604" t="str">
        <f t="shared" si="90"/>
        <v>Linea Veicolo</v>
      </c>
      <c r="F604" t="str">
        <f t="shared" si="90"/>
        <v>Linea 3</v>
      </c>
      <c r="G604" s="64">
        <f t="shared" si="90"/>
        <v>1</v>
      </c>
      <c r="I604" s="12">
        <f t="shared" ref="I604:J623" si="91">+I542</f>
        <v>0.98</v>
      </c>
      <c r="J604" s="10">
        <f t="shared" si="91"/>
        <v>4.5714285714285712</v>
      </c>
    </row>
    <row r="605" spans="1:10">
      <c r="A605" s="1">
        <v>46296</v>
      </c>
      <c r="B605" s="3">
        <f>+Calendario!$L$10</f>
        <v>120</v>
      </c>
      <c r="C605" t="str">
        <f t="shared" si="90"/>
        <v>Ass. Veicolo</v>
      </c>
      <c r="D605">
        <f t="shared" si="90"/>
        <v>586</v>
      </c>
      <c r="E605" t="str">
        <f t="shared" si="90"/>
        <v>Linea Veicolo</v>
      </c>
      <c r="F605" t="str">
        <f t="shared" si="90"/>
        <v>Linea 4</v>
      </c>
      <c r="G605" s="64">
        <f t="shared" si="90"/>
        <v>1</v>
      </c>
      <c r="I605" s="12">
        <f t="shared" si="91"/>
        <v>0.98</v>
      </c>
      <c r="J605" s="10">
        <f t="shared" si="91"/>
        <v>6</v>
      </c>
    </row>
    <row r="606" spans="1:10">
      <c r="A606" s="1">
        <v>46296</v>
      </c>
      <c r="B606" s="3">
        <f>+Calendario!$L$10</f>
        <v>120</v>
      </c>
      <c r="C606" t="str">
        <f t="shared" si="90"/>
        <v>Ass. Veicolo</v>
      </c>
      <c r="D606">
        <f t="shared" si="90"/>
        <v>591</v>
      </c>
      <c r="E606" t="str">
        <f t="shared" si="90"/>
        <v>Linea Veicolo</v>
      </c>
      <c r="F606" t="str">
        <f t="shared" si="90"/>
        <v>Linea 1</v>
      </c>
      <c r="G606" s="64">
        <f t="shared" si="90"/>
        <v>1</v>
      </c>
      <c r="I606" s="12">
        <f t="shared" si="91"/>
        <v>0.98</v>
      </c>
      <c r="J606" s="10">
        <f t="shared" si="91"/>
        <v>3.2</v>
      </c>
    </row>
    <row r="607" spans="1:10">
      <c r="A607" s="1">
        <v>46296</v>
      </c>
      <c r="B607" s="3">
        <f>+Calendario!$L$10</f>
        <v>120</v>
      </c>
      <c r="C607" t="str">
        <f t="shared" si="90"/>
        <v>Ass. Veicolo</v>
      </c>
      <c r="D607">
        <f t="shared" si="90"/>
        <v>592</v>
      </c>
      <c r="E607" t="str">
        <f t="shared" si="90"/>
        <v>Linea Veicolo</v>
      </c>
      <c r="F607" t="str">
        <f t="shared" si="90"/>
        <v>Linea 2</v>
      </c>
      <c r="G607" s="64">
        <f t="shared" si="90"/>
        <v>1</v>
      </c>
      <c r="I607" s="12">
        <f t="shared" si="91"/>
        <v>0.98</v>
      </c>
      <c r="J607" s="10">
        <f t="shared" si="91"/>
        <v>4.8</v>
      </c>
    </row>
    <row r="608" spans="1:10">
      <c r="A608" s="1">
        <v>46296</v>
      </c>
      <c r="B608" s="3">
        <f>+Calendario!$L$10</f>
        <v>120</v>
      </c>
      <c r="C608" t="str">
        <f t="shared" si="90"/>
        <v>Ass.Motore</v>
      </c>
      <c r="D608">
        <f t="shared" si="90"/>
        <v>585</v>
      </c>
      <c r="E608" t="str">
        <f t="shared" si="90"/>
        <v>Linea Motore</v>
      </c>
      <c r="F608" t="str">
        <f t="shared" si="90"/>
        <v>Linea 2</v>
      </c>
      <c r="G608" s="64">
        <f t="shared" si="90"/>
        <v>1</v>
      </c>
      <c r="I608" s="12">
        <f t="shared" si="91"/>
        <v>0.98</v>
      </c>
      <c r="J608" s="10">
        <f t="shared" si="91"/>
        <v>4.76</v>
      </c>
    </row>
    <row r="609" spans="1:10">
      <c r="A609" s="1">
        <v>46296</v>
      </c>
      <c r="B609" s="3">
        <f>+Calendario!$L$10</f>
        <v>120</v>
      </c>
      <c r="C609" t="str">
        <f t="shared" si="90"/>
        <v>Ass.Motore</v>
      </c>
      <c r="D609">
        <f t="shared" si="90"/>
        <v>590</v>
      </c>
      <c r="E609" t="str">
        <f t="shared" si="90"/>
        <v>Linea Motore</v>
      </c>
      <c r="F609" t="str">
        <f t="shared" si="90"/>
        <v>Linea 3</v>
      </c>
      <c r="G609" s="64">
        <f t="shared" si="90"/>
        <v>1</v>
      </c>
      <c r="I609" s="12">
        <f t="shared" si="91"/>
        <v>0.98</v>
      </c>
      <c r="J609" s="11">
        <f t="shared" si="91"/>
        <v>5.45</v>
      </c>
    </row>
    <row r="610" spans="1:10">
      <c r="A610" s="1">
        <v>46296</v>
      </c>
      <c r="B610" s="3">
        <f>+Calendario!$L$10</f>
        <v>120</v>
      </c>
      <c r="C610" t="str">
        <f t="shared" si="90"/>
        <v>Ass.Motore</v>
      </c>
      <c r="D610">
        <f t="shared" si="90"/>
        <v>595</v>
      </c>
      <c r="E610" t="str">
        <f t="shared" si="90"/>
        <v>Linea Motore</v>
      </c>
      <c r="F610" t="str">
        <f t="shared" si="90"/>
        <v>Linea 1</v>
      </c>
      <c r="G610" s="64">
        <f t="shared" si="90"/>
        <v>1</v>
      </c>
      <c r="I610" s="12">
        <f t="shared" si="91"/>
        <v>0.98</v>
      </c>
      <c r="J610" s="11">
        <f t="shared" si="91"/>
        <v>4.54</v>
      </c>
    </row>
    <row r="611" spans="1:10">
      <c r="A611" s="1">
        <v>46296</v>
      </c>
      <c r="B611" s="3">
        <f>+Calendario!$L$10</f>
        <v>120</v>
      </c>
      <c r="C611" t="str">
        <f t="shared" si="90"/>
        <v>Qualità</v>
      </c>
      <c r="D611">
        <f t="shared" si="90"/>
        <v>560</v>
      </c>
      <c r="E611" t="str">
        <f t="shared" si="90"/>
        <v>Banco Vestizione</v>
      </c>
      <c r="F611" t="str">
        <f t="shared" si="90"/>
        <v>Banco Vestizione</v>
      </c>
      <c r="G611" s="64">
        <f t="shared" si="90"/>
        <v>21</v>
      </c>
      <c r="H611" s="11" t="str">
        <f>+H549</f>
        <v>PAN 896</v>
      </c>
      <c r="I611" s="12">
        <f t="shared" si="91"/>
        <v>0.98</v>
      </c>
      <c r="J611" s="10">
        <f t="shared" si="91"/>
        <v>62.04</v>
      </c>
    </row>
    <row r="612" spans="1:10">
      <c r="A612" s="1">
        <v>46296</v>
      </c>
      <c r="B612" s="3">
        <f>+Calendario!$L$10</f>
        <v>120</v>
      </c>
      <c r="C612" t="str">
        <f t="shared" si="90"/>
        <v>Qualità</v>
      </c>
      <c r="D612">
        <f t="shared" si="90"/>
        <v>560</v>
      </c>
      <c r="E612" t="str">
        <f t="shared" si="90"/>
        <v>Banco Vestizione</v>
      </c>
      <c r="F612" t="str">
        <f t="shared" si="90"/>
        <v>Banco Vestizione</v>
      </c>
      <c r="G612" s="64">
        <f t="shared" si="90"/>
        <v>21</v>
      </c>
      <c r="H612" s="11" t="str">
        <f>+H550</f>
        <v>SF 896</v>
      </c>
      <c r="I612" s="12">
        <f t="shared" si="91"/>
        <v>0.98</v>
      </c>
      <c r="J612" s="10">
        <f t="shared" si="91"/>
        <v>43.81</v>
      </c>
    </row>
    <row r="613" spans="1:10">
      <c r="A613" s="1">
        <v>46296</v>
      </c>
      <c r="B613" s="3">
        <f>+Calendario!$L$10</f>
        <v>120</v>
      </c>
      <c r="C613" t="str">
        <f t="shared" si="90"/>
        <v>Qualità</v>
      </c>
      <c r="D613">
        <f t="shared" si="90"/>
        <v>560</v>
      </c>
      <c r="E613" t="str">
        <f t="shared" si="90"/>
        <v>Banco Vestizione</v>
      </c>
      <c r="F613" t="str">
        <f t="shared" si="90"/>
        <v>Banco Vestizione</v>
      </c>
      <c r="G613" s="64">
        <f t="shared" si="90"/>
        <v>21</v>
      </c>
      <c r="H613" s="11" t="s">
        <v>162</v>
      </c>
      <c r="I613" s="12">
        <f t="shared" si="91"/>
        <v>0.98</v>
      </c>
      <c r="J613" s="10">
        <f t="shared" si="91"/>
        <v>59.22</v>
      </c>
    </row>
    <row r="614" spans="1:10">
      <c r="A614" s="1">
        <v>46296</v>
      </c>
      <c r="B614" s="3">
        <f>+Calendario!$L$10</f>
        <v>120</v>
      </c>
      <c r="C614" t="str">
        <f t="shared" ref="C614:G623" si="92">+C552</f>
        <v>Qualità</v>
      </c>
      <c r="D614">
        <f t="shared" si="92"/>
        <v>560</v>
      </c>
      <c r="E614" t="str">
        <f t="shared" si="92"/>
        <v>Banco Vestizione</v>
      </c>
      <c r="F614" t="str">
        <f t="shared" si="92"/>
        <v>Banco Vestizione</v>
      </c>
      <c r="G614" s="64">
        <f t="shared" si="92"/>
        <v>21</v>
      </c>
      <c r="H614" s="11" t="s">
        <v>163</v>
      </c>
      <c r="I614" s="12">
        <f t="shared" si="91"/>
        <v>0.98</v>
      </c>
      <c r="J614" s="10">
        <f t="shared" si="91"/>
        <v>49.22</v>
      </c>
    </row>
    <row r="615" spans="1:10">
      <c r="A615" s="1">
        <v>46296</v>
      </c>
      <c r="B615" s="3">
        <f>+Calendario!$L$10</f>
        <v>120</v>
      </c>
      <c r="C615" t="str">
        <f t="shared" si="92"/>
        <v>Qualità</v>
      </c>
      <c r="D615">
        <f t="shared" si="92"/>
        <v>560</v>
      </c>
      <c r="E615" t="str">
        <f t="shared" si="92"/>
        <v>Banco Vestizione</v>
      </c>
      <c r="F615" t="str">
        <f t="shared" si="92"/>
        <v>Banco Vestizione</v>
      </c>
      <c r="G615" s="64">
        <f t="shared" si="92"/>
        <v>21</v>
      </c>
      <c r="H615" s="11" t="str">
        <f>+H553</f>
        <v>MON 896</v>
      </c>
      <c r="I615" s="12">
        <f t="shared" si="91"/>
        <v>0.98</v>
      </c>
      <c r="J615" s="10">
        <f t="shared" si="91"/>
        <v>45</v>
      </c>
    </row>
    <row r="616" spans="1:10">
      <c r="A616" s="1">
        <v>46296</v>
      </c>
      <c r="B616" s="3">
        <f>+Calendario!$L$10</f>
        <v>120</v>
      </c>
      <c r="C616" t="str">
        <f t="shared" si="92"/>
        <v>Qualità</v>
      </c>
      <c r="D616">
        <f t="shared" si="92"/>
        <v>560</v>
      </c>
      <c r="E616" t="str">
        <f t="shared" si="92"/>
        <v>Banco Vestizione</v>
      </c>
      <c r="F616" t="str">
        <f t="shared" si="92"/>
        <v>Banco Vestizione</v>
      </c>
      <c r="G616" s="64">
        <f t="shared" si="92"/>
        <v>21</v>
      </c>
      <c r="H616" s="11" t="str">
        <f>+H554</f>
        <v>MTS 896</v>
      </c>
      <c r="I616" s="12">
        <f t="shared" si="91"/>
        <v>0.98</v>
      </c>
      <c r="J616" s="10">
        <f t="shared" si="91"/>
        <v>80.209999999999994</v>
      </c>
    </row>
    <row r="617" spans="1:10">
      <c r="A617" s="1">
        <v>46296</v>
      </c>
      <c r="B617" s="3">
        <f>+Calendario!$L$10</f>
        <v>120</v>
      </c>
      <c r="C617" t="str">
        <f t="shared" si="92"/>
        <v>Qualità</v>
      </c>
      <c r="D617">
        <f t="shared" si="92"/>
        <v>560</v>
      </c>
      <c r="E617" t="str">
        <f t="shared" si="92"/>
        <v>Banco Vestizione</v>
      </c>
      <c r="F617" t="str">
        <f t="shared" si="92"/>
        <v>Banco Vestizione</v>
      </c>
      <c r="G617" s="64">
        <f t="shared" si="92"/>
        <v>21</v>
      </c>
      <c r="H617" s="11" t="s">
        <v>166</v>
      </c>
      <c r="I617" s="12">
        <f t="shared" si="91"/>
        <v>0.98</v>
      </c>
      <c r="J617" s="10">
        <f t="shared" si="91"/>
        <v>94.78</v>
      </c>
    </row>
    <row r="618" spans="1:10">
      <c r="A618" s="1">
        <v>46296</v>
      </c>
      <c r="B618" s="3">
        <f>+Calendario!$L$10</f>
        <v>120</v>
      </c>
      <c r="C618" t="str">
        <f t="shared" si="92"/>
        <v>Qualità</v>
      </c>
      <c r="D618">
        <f t="shared" si="92"/>
        <v>560</v>
      </c>
      <c r="E618" t="str">
        <f t="shared" si="92"/>
        <v>Banco Vestizione</v>
      </c>
      <c r="F618" t="str">
        <f t="shared" si="92"/>
        <v>Banco Vestizione</v>
      </c>
      <c r="G618" s="64">
        <f t="shared" si="92"/>
        <v>21</v>
      </c>
      <c r="H618" s="11" t="str">
        <f>+H556</f>
        <v>HYM 896</v>
      </c>
      <c r="I618" s="12">
        <f t="shared" si="91"/>
        <v>0.98</v>
      </c>
      <c r="J618" s="10">
        <f t="shared" si="91"/>
        <v>55</v>
      </c>
    </row>
    <row r="619" spans="1:10">
      <c r="A619" s="1">
        <v>46296</v>
      </c>
      <c r="B619" s="3">
        <f>+Calendario!$L$10</f>
        <v>120</v>
      </c>
      <c r="C619" t="str">
        <f t="shared" si="92"/>
        <v>Qualità</v>
      </c>
      <c r="D619">
        <f t="shared" si="92"/>
        <v>560</v>
      </c>
      <c r="E619" t="str">
        <f t="shared" si="92"/>
        <v>Banco Vestizione</v>
      </c>
      <c r="F619" t="str">
        <f t="shared" si="92"/>
        <v>Banco Vestizione</v>
      </c>
      <c r="G619" s="64">
        <f t="shared" si="92"/>
        <v>21</v>
      </c>
      <c r="H619" s="11" t="s">
        <v>169</v>
      </c>
      <c r="I619" s="12">
        <f t="shared" si="91"/>
        <v>0.98</v>
      </c>
      <c r="J619" s="10">
        <f t="shared" si="91"/>
        <v>68.66</v>
      </c>
    </row>
    <row r="620" spans="1:10">
      <c r="A620" s="1">
        <v>46296</v>
      </c>
      <c r="B620" s="3">
        <f>+Calendario!$L$10</f>
        <v>120</v>
      </c>
      <c r="C620" t="str">
        <f t="shared" si="92"/>
        <v>Qualità</v>
      </c>
      <c r="D620">
        <f t="shared" si="92"/>
        <v>560</v>
      </c>
      <c r="E620" t="str">
        <f t="shared" si="92"/>
        <v>Banco Vestizione</v>
      </c>
      <c r="F620" t="str">
        <f t="shared" si="92"/>
        <v>Banco Vestizione</v>
      </c>
      <c r="G620" s="64">
        <f t="shared" si="92"/>
        <v>21</v>
      </c>
      <c r="H620" s="11" t="str">
        <f>+H558</f>
        <v>XDVL V4</v>
      </c>
      <c r="I620" s="12">
        <f t="shared" si="91"/>
        <v>0.98</v>
      </c>
      <c r="J620" s="10">
        <f t="shared" si="91"/>
        <v>78.66</v>
      </c>
    </row>
    <row r="621" spans="1:10" s="58" customFormat="1">
      <c r="A621" s="56">
        <v>46296</v>
      </c>
      <c r="B621" s="57">
        <f>+Calendario!$L$10</f>
        <v>120</v>
      </c>
      <c r="C621" s="58" t="str">
        <f t="shared" si="92"/>
        <v>Qualità</v>
      </c>
      <c r="D621" s="58">
        <f t="shared" si="92"/>
        <v>560</v>
      </c>
      <c r="E621" s="58" t="str">
        <f t="shared" si="92"/>
        <v>Banco Vestizione</v>
      </c>
      <c r="F621" s="58" t="str">
        <f t="shared" si="92"/>
        <v>Banco Vestizione</v>
      </c>
      <c r="G621" s="65">
        <f t="shared" si="92"/>
        <v>21</v>
      </c>
      <c r="H621" s="59" t="str">
        <f>+H559</f>
        <v>DSX 896</v>
      </c>
      <c r="I621" s="60">
        <f t="shared" si="91"/>
        <v>0.98</v>
      </c>
      <c r="J621" s="61">
        <f t="shared" si="91"/>
        <v>78.400000000000006</v>
      </c>
    </row>
    <row r="622" spans="1:10">
      <c r="A622" s="1">
        <v>46327</v>
      </c>
      <c r="B622" s="3">
        <f>+Calendario!$M$10</f>
        <v>136</v>
      </c>
      <c r="C622" t="str">
        <f t="shared" si="92"/>
        <v>Ass. Veicolo</v>
      </c>
      <c r="D622">
        <f t="shared" si="92"/>
        <v>559</v>
      </c>
      <c r="E622" t="str">
        <f t="shared" si="92"/>
        <v>Macchina Riempimento Frizione</v>
      </c>
      <c r="F622" t="str">
        <f t="shared" si="92"/>
        <v>Macchina Riempimento Frizione</v>
      </c>
      <c r="G622" s="64">
        <f t="shared" si="92"/>
        <v>6</v>
      </c>
      <c r="H622" s="11" t="s">
        <v>172</v>
      </c>
      <c r="I622" s="12">
        <f t="shared" si="91"/>
        <v>0.7</v>
      </c>
      <c r="J622" s="10">
        <f t="shared" si="91"/>
        <v>12.62</v>
      </c>
    </row>
    <row r="623" spans="1:10">
      <c r="A623" s="1">
        <v>46327</v>
      </c>
      <c r="B623" s="3">
        <f>+Calendario!$M$10</f>
        <v>136</v>
      </c>
      <c r="C623" t="str">
        <f t="shared" si="92"/>
        <v>Ass. Veicolo</v>
      </c>
      <c r="D623">
        <f t="shared" si="92"/>
        <v>559</v>
      </c>
      <c r="E623" t="str">
        <f t="shared" si="92"/>
        <v>Macchina Riempimento Frizione</v>
      </c>
      <c r="F623" t="str">
        <f t="shared" si="92"/>
        <v>Macchina Riempimento Frizione</v>
      </c>
      <c r="G623" s="64">
        <f t="shared" si="92"/>
        <v>6</v>
      </c>
      <c r="H623" s="11" t="str">
        <f>+H561</f>
        <v>PAN 896</v>
      </c>
      <c r="I623" s="12">
        <f t="shared" si="91"/>
        <v>0.7</v>
      </c>
      <c r="J623" s="10">
        <f t="shared" si="91"/>
        <v>1.26</v>
      </c>
    </row>
    <row r="624" spans="1:10">
      <c r="A624" s="1">
        <v>46327</v>
      </c>
      <c r="B624" s="3">
        <f>+Calendario!$M$10</f>
        <v>136</v>
      </c>
      <c r="C624" t="str">
        <f t="shared" ref="C624:G633" si="93">+C562</f>
        <v>Ass. Veicolo</v>
      </c>
      <c r="D624">
        <f t="shared" si="93"/>
        <v>559</v>
      </c>
      <c r="E624" t="str">
        <f t="shared" si="93"/>
        <v>Macchina Riempimento Frizione</v>
      </c>
      <c r="F624" t="str">
        <f t="shared" si="93"/>
        <v>Macchina Riempimento Frizione</v>
      </c>
      <c r="G624" s="64">
        <f t="shared" si="93"/>
        <v>6</v>
      </c>
      <c r="H624" s="11" t="str">
        <f>+H562</f>
        <v>SF 896</v>
      </c>
      <c r="I624" s="12">
        <f t="shared" ref="I624:J643" si="94">+I562</f>
        <v>0.7</v>
      </c>
      <c r="J624" s="10">
        <f t="shared" si="94"/>
        <v>1.65</v>
      </c>
    </row>
    <row r="625" spans="1:10">
      <c r="A625" s="1">
        <v>46327</v>
      </c>
      <c r="B625" s="3">
        <f>+Calendario!$M$10</f>
        <v>136</v>
      </c>
      <c r="C625" t="str">
        <f t="shared" si="93"/>
        <v>Ass. Veicolo</v>
      </c>
      <c r="D625">
        <f t="shared" si="93"/>
        <v>559</v>
      </c>
      <c r="E625" t="str">
        <f t="shared" si="93"/>
        <v>Macchina Riempimento Frizione</v>
      </c>
      <c r="F625" t="str">
        <f t="shared" si="93"/>
        <v>Macchina Riempimento Frizione</v>
      </c>
      <c r="G625" s="64">
        <f t="shared" si="93"/>
        <v>6</v>
      </c>
      <c r="H625" s="11" t="s">
        <v>162</v>
      </c>
      <c r="I625" s="12">
        <f t="shared" si="94"/>
        <v>0.7</v>
      </c>
      <c r="J625" s="10">
        <f t="shared" si="94"/>
        <v>1.65</v>
      </c>
    </row>
    <row r="626" spans="1:10">
      <c r="A626" s="1">
        <v>46327</v>
      </c>
      <c r="B626" s="3">
        <f>+Calendario!$M$10</f>
        <v>136</v>
      </c>
      <c r="C626" t="str">
        <f t="shared" si="93"/>
        <v>Ass. Veicolo</v>
      </c>
      <c r="D626">
        <f t="shared" si="93"/>
        <v>559</v>
      </c>
      <c r="E626" t="str">
        <f t="shared" si="93"/>
        <v>Macchina Riempimento Frizione</v>
      </c>
      <c r="F626" t="str">
        <f t="shared" si="93"/>
        <v>Macchina Riempimento Frizione</v>
      </c>
      <c r="G626" s="64">
        <f t="shared" si="93"/>
        <v>6</v>
      </c>
      <c r="H626" s="11" t="s">
        <v>163</v>
      </c>
      <c r="I626" s="12">
        <f t="shared" si="94"/>
        <v>0.7</v>
      </c>
      <c r="J626" s="10">
        <f t="shared" si="94"/>
        <v>1.65</v>
      </c>
    </row>
    <row r="627" spans="1:10">
      <c r="A627" s="1">
        <v>46327</v>
      </c>
      <c r="B627" s="3">
        <f>+Calendario!$M$10</f>
        <v>136</v>
      </c>
      <c r="C627" t="str">
        <f t="shared" si="93"/>
        <v>Ass. Veicolo</v>
      </c>
      <c r="D627">
        <f t="shared" si="93"/>
        <v>559</v>
      </c>
      <c r="E627" t="str">
        <f t="shared" si="93"/>
        <v>Macchina Riempimento Frizione</v>
      </c>
      <c r="F627" t="str">
        <f t="shared" si="93"/>
        <v>Macchina Riempimento Frizione</v>
      </c>
      <c r="G627" s="64">
        <f t="shared" si="93"/>
        <v>6</v>
      </c>
      <c r="H627" s="11" t="str">
        <f>+H565</f>
        <v>MON 896</v>
      </c>
      <c r="I627" s="12">
        <f t="shared" si="94"/>
        <v>0.7</v>
      </c>
      <c r="J627" s="10">
        <f t="shared" si="94"/>
        <v>1.26</v>
      </c>
    </row>
    <row r="628" spans="1:10">
      <c r="A628" s="1">
        <v>46327</v>
      </c>
      <c r="B628" s="3">
        <f>+Calendario!$M$10</f>
        <v>136</v>
      </c>
      <c r="C628" t="str">
        <f t="shared" si="93"/>
        <v>Ass. Veicolo</v>
      </c>
      <c r="D628">
        <f t="shared" si="93"/>
        <v>559</v>
      </c>
      <c r="E628" t="str">
        <f t="shared" si="93"/>
        <v>Macchina Riempimento Frizione</v>
      </c>
      <c r="F628" t="str">
        <f t="shared" si="93"/>
        <v>Macchina Riempimento Frizione</v>
      </c>
      <c r="G628" s="64">
        <f t="shared" si="93"/>
        <v>6</v>
      </c>
      <c r="H628" s="11" t="str">
        <f>+H566</f>
        <v>MTS 896</v>
      </c>
      <c r="I628" s="12">
        <f t="shared" si="94"/>
        <v>0.7</v>
      </c>
      <c r="J628" s="10">
        <f t="shared" si="94"/>
        <v>1.26</v>
      </c>
    </row>
    <row r="629" spans="1:10">
      <c r="A629" s="1">
        <v>46327</v>
      </c>
      <c r="B629" s="3">
        <f>+Calendario!$M$10</f>
        <v>136</v>
      </c>
      <c r="C629" t="str">
        <f t="shared" si="93"/>
        <v>Ass. Veicolo</v>
      </c>
      <c r="D629">
        <f t="shared" si="93"/>
        <v>559</v>
      </c>
      <c r="E629" t="str">
        <f t="shared" si="93"/>
        <v>Macchina Riempimento Frizione</v>
      </c>
      <c r="F629" t="str">
        <f t="shared" si="93"/>
        <v>Macchina Riempimento Frizione</v>
      </c>
      <c r="G629" s="64">
        <f t="shared" si="93"/>
        <v>6</v>
      </c>
      <c r="H629" s="11" t="str">
        <f>+H567</f>
        <v>MTS V4</v>
      </c>
      <c r="I629" s="12">
        <f t="shared" si="94"/>
        <v>0.7</v>
      </c>
      <c r="J629" s="10">
        <f t="shared" si="94"/>
        <v>1.78</v>
      </c>
    </row>
    <row r="630" spans="1:10">
      <c r="A630" s="1">
        <v>46327</v>
      </c>
      <c r="B630" s="3">
        <f>+Calendario!$M$10</f>
        <v>136</v>
      </c>
      <c r="C630" t="str">
        <f t="shared" si="93"/>
        <v>Ass. Veicolo</v>
      </c>
      <c r="D630">
        <f t="shared" si="93"/>
        <v>559</v>
      </c>
      <c r="E630" t="str">
        <f t="shared" si="93"/>
        <v>Macchina Riempimento Frizione</v>
      </c>
      <c r="F630" t="str">
        <f t="shared" si="93"/>
        <v>Macchina Riempimento Frizione</v>
      </c>
      <c r="G630" s="64">
        <f t="shared" si="93"/>
        <v>6</v>
      </c>
      <c r="H630" s="11" t="str">
        <f>+H568</f>
        <v>HYM 896</v>
      </c>
      <c r="I630" s="12">
        <f t="shared" si="94"/>
        <v>0.7</v>
      </c>
      <c r="J630" s="10">
        <f t="shared" si="94"/>
        <v>1.26</v>
      </c>
    </row>
    <row r="631" spans="1:10">
      <c r="A631" s="1">
        <v>46327</v>
      </c>
      <c r="B631" s="3">
        <f>+Calendario!$M$10</f>
        <v>136</v>
      </c>
      <c r="C631" t="str">
        <f t="shared" si="93"/>
        <v>Ass. Veicolo</v>
      </c>
      <c r="D631">
        <f t="shared" si="93"/>
        <v>559</v>
      </c>
      <c r="E631" t="str">
        <f t="shared" si="93"/>
        <v>Macchina Riempimento Frizione</v>
      </c>
      <c r="F631" t="str">
        <f t="shared" si="93"/>
        <v>Macchina Riempimento Frizione</v>
      </c>
      <c r="G631" s="64">
        <f t="shared" si="93"/>
        <v>6</v>
      </c>
      <c r="H631" s="11" t="str">
        <f>+H569</f>
        <v>HYM 698</v>
      </c>
      <c r="I631" s="12">
        <f t="shared" si="94"/>
        <v>0.7</v>
      </c>
      <c r="J631" s="10">
        <f t="shared" si="94"/>
        <v>1.26</v>
      </c>
    </row>
    <row r="632" spans="1:10">
      <c r="A632" s="1">
        <v>46327</v>
      </c>
      <c r="B632" s="3">
        <f>+Calendario!$M$10</f>
        <v>136</v>
      </c>
      <c r="C632" t="str">
        <f t="shared" si="93"/>
        <v>Ass. Veicolo</v>
      </c>
      <c r="D632">
        <f t="shared" si="93"/>
        <v>559</v>
      </c>
      <c r="E632" t="str">
        <f t="shared" si="93"/>
        <v>Macchina Riempimento Frizione</v>
      </c>
      <c r="F632" t="str">
        <f t="shared" si="93"/>
        <v>Macchina Riempimento Frizione</v>
      </c>
      <c r="G632" s="64">
        <f t="shared" si="93"/>
        <v>6</v>
      </c>
      <c r="H632" s="11" t="s">
        <v>169</v>
      </c>
      <c r="I632" s="12">
        <f t="shared" si="94"/>
        <v>0.7</v>
      </c>
      <c r="J632" s="10">
        <f t="shared" si="94"/>
        <v>2.33</v>
      </c>
    </row>
    <row r="633" spans="1:10">
      <c r="A633" s="1">
        <v>46327</v>
      </c>
      <c r="B633" s="3">
        <f>+Calendario!$M$10</f>
        <v>136</v>
      </c>
      <c r="C633" t="str">
        <f t="shared" si="93"/>
        <v>Ass. Veicolo</v>
      </c>
      <c r="D633">
        <f t="shared" si="93"/>
        <v>559</v>
      </c>
      <c r="E633" t="str">
        <f t="shared" si="93"/>
        <v>Macchina Riempimento Frizione</v>
      </c>
      <c r="F633" t="str">
        <f t="shared" si="93"/>
        <v>Macchina Riempimento Frizione</v>
      </c>
      <c r="G633" s="64">
        <f t="shared" si="93"/>
        <v>6</v>
      </c>
      <c r="H633" s="11" t="str">
        <f>+H571</f>
        <v>XDVL V4</v>
      </c>
      <c r="I633" s="12">
        <f t="shared" si="94"/>
        <v>0.7</v>
      </c>
      <c r="J633" s="10">
        <f t="shared" si="94"/>
        <v>2.33</v>
      </c>
    </row>
    <row r="634" spans="1:10">
      <c r="A634" s="1">
        <v>46327</v>
      </c>
      <c r="B634" s="3">
        <f>+Calendario!$M$10</f>
        <v>136</v>
      </c>
      <c r="C634" t="str">
        <f t="shared" ref="C634:G643" si="95">+C572</f>
        <v>Ass. Veicolo</v>
      </c>
      <c r="D634">
        <f t="shared" si="95"/>
        <v>559</v>
      </c>
      <c r="E634" t="str">
        <f t="shared" si="95"/>
        <v>Macchina Riempimento Frizione</v>
      </c>
      <c r="F634" t="str">
        <f t="shared" si="95"/>
        <v>Macchina Riempimento Frizione</v>
      </c>
      <c r="G634" s="64">
        <f t="shared" si="95"/>
        <v>6</v>
      </c>
      <c r="H634" s="11" t="s">
        <v>170</v>
      </c>
      <c r="I634" s="12">
        <f t="shared" si="94"/>
        <v>0.7</v>
      </c>
      <c r="J634" s="10">
        <f t="shared" si="94"/>
        <v>1.53</v>
      </c>
    </row>
    <row r="635" spans="1:10">
      <c r="A635" s="1">
        <v>46327</v>
      </c>
      <c r="B635" s="3">
        <f>+Calendario!$M$10</f>
        <v>136</v>
      </c>
      <c r="C635" t="str">
        <f t="shared" si="95"/>
        <v>Ass. Veicolo</v>
      </c>
      <c r="D635">
        <f t="shared" si="95"/>
        <v>559</v>
      </c>
      <c r="E635" t="str">
        <f t="shared" si="95"/>
        <v>Macchina Riempimento Frizione</v>
      </c>
      <c r="F635" t="str">
        <f t="shared" si="95"/>
        <v>Macchina Riempimento Frizione</v>
      </c>
      <c r="G635" s="64">
        <f t="shared" si="95"/>
        <v>6</v>
      </c>
      <c r="H635" s="11" t="str">
        <f>+H573</f>
        <v>DSX 896</v>
      </c>
      <c r="I635" s="12">
        <f t="shared" si="94"/>
        <v>0.7</v>
      </c>
      <c r="J635" s="10">
        <f t="shared" si="94"/>
        <v>1.26</v>
      </c>
    </row>
    <row r="636" spans="1:10">
      <c r="A636" s="1">
        <v>46327</v>
      </c>
      <c r="B636" s="3">
        <f>+Calendario!$M$10</f>
        <v>136</v>
      </c>
      <c r="C636" t="str">
        <f t="shared" si="95"/>
        <v>Ass. Veicolo</v>
      </c>
      <c r="D636">
        <f t="shared" si="95"/>
        <v>559</v>
      </c>
      <c r="E636" t="str">
        <f t="shared" si="95"/>
        <v>Macchina Riempimento ABS</v>
      </c>
      <c r="F636" t="str">
        <f t="shared" si="95"/>
        <v>Macchina Riempimento ABS</v>
      </c>
      <c r="G636" s="64">
        <f t="shared" si="95"/>
        <v>5</v>
      </c>
      <c r="H636" s="11" t="str">
        <f>+H574</f>
        <v>PAN 896</v>
      </c>
      <c r="I636" s="12">
        <f t="shared" si="94"/>
        <v>0.8</v>
      </c>
      <c r="J636" s="10">
        <f t="shared" si="94"/>
        <v>3.8333333333333335</v>
      </c>
    </row>
    <row r="637" spans="1:10">
      <c r="A637" s="1">
        <v>46327</v>
      </c>
      <c r="B637" s="3">
        <f>+Calendario!$M$10</f>
        <v>136</v>
      </c>
      <c r="C637" t="str">
        <f t="shared" si="95"/>
        <v>Ass. Veicolo</v>
      </c>
      <c r="D637">
        <f t="shared" si="95"/>
        <v>559</v>
      </c>
      <c r="E637" t="str">
        <f t="shared" si="95"/>
        <v>Macchina Riempimento ABS</v>
      </c>
      <c r="F637" t="str">
        <f t="shared" si="95"/>
        <v>Macchina Riempimento ABS</v>
      </c>
      <c r="G637" s="64">
        <f t="shared" si="95"/>
        <v>5</v>
      </c>
      <c r="H637" s="11" t="str">
        <f>+H575</f>
        <v>SF 896</v>
      </c>
      <c r="I637" s="12">
        <f t="shared" si="94"/>
        <v>0.8</v>
      </c>
      <c r="J637" s="10">
        <f t="shared" si="94"/>
        <v>4.333333333333333</v>
      </c>
    </row>
    <row r="638" spans="1:10">
      <c r="A638" s="1">
        <v>46327</v>
      </c>
      <c r="B638" s="3">
        <f>+Calendario!$M$10</f>
        <v>136</v>
      </c>
      <c r="C638" t="str">
        <f t="shared" si="95"/>
        <v>Ass. Veicolo</v>
      </c>
      <c r="D638">
        <f t="shared" si="95"/>
        <v>559</v>
      </c>
      <c r="E638" t="str">
        <f t="shared" si="95"/>
        <v>Macchina Riempimento ABS</v>
      </c>
      <c r="F638" t="str">
        <f t="shared" si="95"/>
        <v>Macchina Riempimento ABS</v>
      </c>
      <c r="G638" s="64">
        <f t="shared" si="95"/>
        <v>5</v>
      </c>
      <c r="H638" s="11" t="s">
        <v>162</v>
      </c>
      <c r="I638" s="12">
        <f t="shared" si="94"/>
        <v>0.8</v>
      </c>
      <c r="J638" s="10">
        <f t="shared" si="94"/>
        <v>4.3833333333333337</v>
      </c>
    </row>
    <row r="639" spans="1:10">
      <c r="A639" s="1">
        <v>46327</v>
      </c>
      <c r="B639" s="3">
        <f>+Calendario!$M$10</f>
        <v>136</v>
      </c>
      <c r="C639" t="str">
        <f t="shared" si="95"/>
        <v>Ass. Veicolo</v>
      </c>
      <c r="D639">
        <f t="shared" si="95"/>
        <v>559</v>
      </c>
      <c r="E639" t="str">
        <f t="shared" si="95"/>
        <v>Macchina Riempimento ABS</v>
      </c>
      <c r="F639" t="str">
        <f t="shared" si="95"/>
        <v>Macchina Riempimento ABS</v>
      </c>
      <c r="G639" s="64">
        <f t="shared" si="95"/>
        <v>5</v>
      </c>
      <c r="H639" s="11" t="s">
        <v>163</v>
      </c>
      <c r="I639" s="12">
        <f t="shared" si="94"/>
        <v>0.8</v>
      </c>
      <c r="J639" s="10">
        <f t="shared" si="94"/>
        <v>4.3833333333333337</v>
      </c>
    </row>
    <row r="640" spans="1:10">
      <c r="A640" s="1">
        <v>46327</v>
      </c>
      <c r="B640" s="3">
        <f>+Calendario!$M$10</f>
        <v>136</v>
      </c>
      <c r="C640" t="str">
        <f t="shared" si="95"/>
        <v>Ass. Veicolo</v>
      </c>
      <c r="D640">
        <f t="shared" si="95"/>
        <v>559</v>
      </c>
      <c r="E640" t="str">
        <f t="shared" si="95"/>
        <v>Macchina Riempimento ABS</v>
      </c>
      <c r="F640" t="str">
        <f t="shared" si="95"/>
        <v>Macchina Riempimento ABS</v>
      </c>
      <c r="G640" s="64">
        <f t="shared" si="95"/>
        <v>5</v>
      </c>
      <c r="H640" s="11" t="str">
        <f>+H578</f>
        <v>MON 896</v>
      </c>
      <c r="I640" s="12">
        <f t="shared" si="94"/>
        <v>0.8</v>
      </c>
      <c r="J640" s="10">
        <f t="shared" si="94"/>
        <v>3.6666666666666665</v>
      </c>
    </row>
    <row r="641" spans="1:10">
      <c r="A641" s="1">
        <v>46327</v>
      </c>
      <c r="B641" s="3">
        <f>+Calendario!$M$10</f>
        <v>136</v>
      </c>
      <c r="C641" t="str">
        <f t="shared" si="95"/>
        <v>Ass. Veicolo</v>
      </c>
      <c r="D641">
        <f t="shared" si="95"/>
        <v>559</v>
      </c>
      <c r="E641" t="str">
        <f t="shared" si="95"/>
        <v>Macchina Riempimento ABS</v>
      </c>
      <c r="F641" t="str">
        <f t="shared" si="95"/>
        <v>Macchina Riempimento ABS</v>
      </c>
      <c r="G641" s="64">
        <f t="shared" si="95"/>
        <v>5</v>
      </c>
      <c r="H641" s="11" t="str">
        <f>+H579</f>
        <v>MTS 896</v>
      </c>
      <c r="I641" s="12">
        <f t="shared" si="94"/>
        <v>0.8</v>
      </c>
      <c r="J641" s="10">
        <f t="shared" si="94"/>
        <v>4.166666666666667</v>
      </c>
    </row>
    <row r="642" spans="1:10">
      <c r="A642" s="1">
        <v>46327</v>
      </c>
      <c r="B642" s="3">
        <f>+Calendario!$M$10</f>
        <v>136</v>
      </c>
      <c r="C642" t="str">
        <f t="shared" si="95"/>
        <v>Ass. Veicolo</v>
      </c>
      <c r="D642">
        <f t="shared" si="95"/>
        <v>559</v>
      </c>
      <c r="E642" t="str">
        <f t="shared" si="95"/>
        <v>Macchina Riempimento ABS</v>
      </c>
      <c r="F642" t="str">
        <f t="shared" si="95"/>
        <v>Macchina Riempimento ABS</v>
      </c>
      <c r="G642" s="64">
        <f t="shared" si="95"/>
        <v>5</v>
      </c>
      <c r="H642" s="11" t="str">
        <f>+H580</f>
        <v>MTS V4</v>
      </c>
      <c r="I642" s="12">
        <f t="shared" si="94"/>
        <v>0.8</v>
      </c>
      <c r="J642" s="10">
        <f t="shared" si="94"/>
        <v>4.3</v>
      </c>
    </row>
    <row r="643" spans="1:10">
      <c r="A643" s="1">
        <v>46327</v>
      </c>
      <c r="B643" s="3">
        <f>+Calendario!$M$10</f>
        <v>136</v>
      </c>
      <c r="C643" t="str">
        <f t="shared" si="95"/>
        <v>Ass. Veicolo</v>
      </c>
      <c r="D643">
        <f t="shared" si="95"/>
        <v>559</v>
      </c>
      <c r="E643" t="str">
        <f t="shared" si="95"/>
        <v>Macchina Riempimento ABS</v>
      </c>
      <c r="F643" t="str">
        <f t="shared" si="95"/>
        <v>Macchina Riempimento ABS</v>
      </c>
      <c r="G643" s="64">
        <f t="shared" si="95"/>
        <v>5</v>
      </c>
      <c r="H643" s="11" t="str">
        <f>+H581</f>
        <v>HYM 896</v>
      </c>
      <c r="I643" s="12">
        <f t="shared" si="94"/>
        <v>0.8</v>
      </c>
      <c r="J643" s="10">
        <f t="shared" si="94"/>
        <v>3.8333333333333335</v>
      </c>
    </row>
    <row r="644" spans="1:10">
      <c r="A644" s="1">
        <v>46327</v>
      </c>
      <c r="B644" s="3">
        <f>+Calendario!$M$10</f>
        <v>136</v>
      </c>
      <c r="C644" t="str">
        <f t="shared" ref="C644:G653" si="96">+C582</f>
        <v>Ass. Veicolo</v>
      </c>
      <c r="D644">
        <f t="shared" si="96"/>
        <v>559</v>
      </c>
      <c r="E644" t="str">
        <f t="shared" si="96"/>
        <v>Macchina Riempimento ABS</v>
      </c>
      <c r="F644" t="str">
        <f t="shared" si="96"/>
        <v>Macchina Riempimento ABS</v>
      </c>
      <c r="G644" s="64">
        <f t="shared" si="96"/>
        <v>5</v>
      </c>
      <c r="H644" s="11" t="str">
        <f>+H582</f>
        <v>HYM 698</v>
      </c>
      <c r="I644" s="12">
        <f t="shared" ref="I644:J663" si="97">+I582</f>
        <v>0.8</v>
      </c>
      <c r="J644" s="10">
        <f t="shared" si="97"/>
        <v>3.6666666666666665</v>
      </c>
    </row>
    <row r="645" spans="1:10">
      <c r="A645" s="1">
        <v>46327</v>
      </c>
      <c r="B645" s="3">
        <f>+Calendario!$M$10</f>
        <v>136</v>
      </c>
      <c r="C645" t="str">
        <f t="shared" si="96"/>
        <v>Ass. Veicolo</v>
      </c>
      <c r="D645">
        <f t="shared" si="96"/>
        <v>559</v>
      </c>
      <c r="E645" t="str">
        <f t="shared" si="96"/>
        <v>Macchina Riempimento ABS</v>
      </c>
      <c r="F645" t="str">
        <f t="shared" si="96"/>
        <v>Macchina Riempimento ABS</v>
      </c>
      <c r="G645" s="64">
        <f t="shared" si="96"/>
        <v>5</v>
      </c>
      <c r="H645" s="11" t="s">
        <v>169</v>
      </c>
      <c r="I645" s="12">
        <f t="shared" si="97"/>
        <v>0.8</v>
      </c>
      <c r="J645" s="10">
        <f t="shared" si="97"/>
        <v>3.6666666666666665</v>
      </c>
    </row>
    <row r="646" spans="1:10">
      <c r="A646" s="1">
        <v>46327</v>
      </c>
      <c r="B646" s="3">
        <f>+Calendario!$M$10</f>
        <v>136</v>
      </c>
      <c r="C646" t="str">
        <f t="shared" si="96"/>
        <v>Ass. Veicolo</v>
      </c>
      <c r="D646">
        <f t="shared" si="96"/>
        <v>559</v>
      </c>
      <c r="E646" t="str">
        <f t="shared" si="96"/>
        <v>Macchina Riempimento ABS</v>
      </c>
      <c r="F646" t="str">
        <f t="shared" si="96"/>
        <v>Macchina Riempimento ABS</v>
      </c>
      <c r="G646" s="64">
        <f t="shared" si="96"/>
        <v>5</v>
      </c>
      <c r="H646" s="11" t="str">
        <f>+H584</f>
        <v>XDVL V4</v>
      </c>
      <c r="I646" s="12">
        <f t="shared" si="97"/>
        <v>0.8</v>
      </c>
      <c r="J646" s="10">
        <f t="shared" si="97"/>
        <v>3.6666666666666665</v>
      </c>
    </row>
    <row r="647" spans="1:10">
      <c r="A647" s="1">
        <v>46327</v>
      </c>
      <c r="B647" s="3">
        <f>+Calendario!$M$10</f>
        <v>136</v>
      </c>
      <c r="C647" t="str">
        <f t="shared" si="96"/>
        <v>Ass. Veicolo</v>
      </c>
      <c r="D647">
        <f t="shared" si="96"/>
        <v>559</v>
      </c>
      <c r="E647" t="str">
        <f t="shared" si="96"/>
        <v>Macchina Riempimento ABS</v>
      </c>
      <c r="F647" t="str">
        <f t="shared" si="96"/>
        <v>Macchina Riempimento ABS</v>
      </c>
      <c r="G647" s="64">
        <f t="shared" si="96"/>
        <v>5</v>
      </c>
      <c r="H647" s="11" t="s">
        <v>170</v>
      </c>
      <c r="I647" s="12">
        <f t="shared" si="97"/>
        <v>0.8</v>
      </c>
      <c r="J647" s="10">
        <f t="shared" si="97"/>
        <v>3.8333333333333335</v>
      </c>
    </row>
    <row r="648" spans="1:10">
      <c r="A648" s="1">
        <v>46327</v>
      </c>
      <c r="B648" s="3">
        <f>+Calendario!$M$10</f>
        <v>136</v>
      </c>
      <c r="C648" t="str">
        <f t="shared" si="96"/>
        <v>Ass. Veicolo</v>
      </c>
      <c r="D648">
        <f t="shared" si="96"/>
        <v>559</v>
      </c>
      <c r="E648" t="str">
        <f t="shared" si="96"/>
        <v>Macchina Riempimento ABS</v>
      </c>
      <c r="F648" t="str">
        <f t="shared" si="96"/>
        <v>Macchina Riempimento ABS</v>
      </c>
      <c r="G648" s="64">
        <f t="shared" si="96"/>
        <v>5</v>
      </c>
      <c r="H648" s="11" t="str">
        <f>+H586</f>
        <v>DSX 896</v>
      </c>
      <c r="I648" s="12">
        <f t="shared" si="97"/>
        <v>0.8</v>
      </c>
      <c r="J648" s="10">
        <f t="shared" si="97"/>
        <v>4.166666666666667</v>
      </c>
    </row>
    <row r="649" spans="1:10">
      <c r="A649" s="1">
        <v>46327</v>
      </c>
      <c r="B649" s="3">
        <f>+Calendario!$M$10</f>
        <v>136</v>
      </c>
      <c r="C649" t="str">
        <f t="shared" si="96"/>
        <v>Ass. Veicolo</v>
      </c>
      <c r="D649">
        <f t="shared" si="96"/>
        <v>571</v>
      </c>
      <c r="E649" t="str">
        <f t="shared" si="96"/>
        <v>Banco Riparazione</v>
      </c>
      <c r="F649" t="str">
        <f t="shared" si="96"/>
        <v>Banco Riparazione</v>
      </c>
      <c r="G649" s="64">
        <f t="shared" si="96"/>
        <v>15</v>
      </c>
      <c r="I649" s="66">
        <f t="shared" si="97"/>
        <v>1</v>
      </c>
      <c r="J649" s="10">
        <f t="shared" si="97"/>
        <v>15</v>
      </c>
    </row>
    <row r="650" spans="1:10">
      <c r="A650" s="1">
        <v>46327</v>
      </c>
      <c r="B650" s="3">
        <f>+Calendario!$M$10</f>
        <v>136</v>
      </c>
      <c r="C650" t="str">
        <f t="shared" si="96"/>
        <v>Ass. Veicolo</v>
      </c>
      <c r="D650">
        <f t="shared" si="96"/>
        <v>572</v>
      </c>
      <c r="E650" t="str">
        <f t="shared" si="96"/>
        <v>Banco Riparazione</v>
      </c>
      <c r="F650" t="str">
        <f t="shared" si="96"/>
        <v>Banco Riparazione</v>
      </c>
      <c r="G650" s="64">
        <f t="shared" si="96"/>
        <v>27</v>
      </c>
      <c r="I650" s="66">
        <f t="shared" si="97"/>
        <v>1</v>
      </c>
      <c r="J650" s="11">
        <f t="shared" si="97"/>
        <v>16.5</v>
      </c>
    </row>
    <row r="651" spans="1:10">
      <c r="A651" s="1">
        <v>46327</v>
      </c>
      <c r="B651" s="3">
        <f>+Calendario!$M$10</f>
        <v>136</v>
      </c>
      <c r="C651" t="str">
        <f t="shared" si="96"/>
        <v>Ass. Veicolo</v>
      </c>
      <c r="D651">
        <f t="shared" si="96"/>
        <v>573</v>
      </c>
      <c r="E651" t="str">
        <f t="shared" si="96"/>
        <v>Banco Radar</v>
      </c>
      <c r="F651" t="str">
        <f t="shared" si="96"/>
        <v>Banco Radar</v>
      </c>
      <c r="G651" s="64">
        <f t="shared" si="96"/>
        <v>2</v>
      </c>
      <c r="H651" s="11" t="s">
        <v>166</v>
      </c>
      <c r="I651" s="12">
        <f t="shared" si="97"/>
        <v>0.98</v>
      </c>
      <c r="J651" s="11">
        <f t="shared" si="97"/>
        <v>10.14</v>
      </c>
    </row>
    <row r="652" spans="1:10">
      <c r="A652" s="1">
        <v>46327</v>
      </c>
      <c r="B652" s="3">
        <f>+Calendario!$M$10</f>
        <v>136</v>
      </c>
      <c r="C652" t="str">
        <f t="shared" si="96"/>
        <v>Ass. Veicolo</v>
      </c>
      <c r="D652">
        <f t="shared" si="96"/>
        <v>573</v>
      </c>
      <c r="E652" t="str">
        <f t="shared" si="96"/>
        <v>Banco a Rulli</v>
      </c>
      <c r="F652" t="str">
        <f t="shared" si="96"/>
        <v>Banco a Rulli 1</v>
      </c>
      <c r="G652" s="64">
        <f t="shared" si="96"/>
        <v>1</v>
      </c>
      <c r="H652" s="11" t="str">
        <f t="shared" ref="H652:H658" si="98">+H590</f>
        <v>PAN 896</v>
      </c>
      <c r="I652" s="12">
        <f t="shared" si="97"/>
        <v>0.9</v>
      </c>
      <c r="J652" s="11">
        <f t="shared" si="97"/>
        <v>7.53</v>
      </c>
    </row>
    <row r="653" spans="1:10">
      <c r="A653" s="1">
        <v>46327</v>
      </c>
      <c r="B653" s="3">
        <f>+Calendario!$M$10</f>
        <v>136</v>
      </c>
      <c r="C653" t="str">
        <f t="shared" si="96"/>
        <v>Ass. Veicolo</v>
      </c>
      <c r="D653">
        <f t="shared" si="96"/>
        <v>573</v>
      </c>
      <c r="E653" t="str">
        <f t="shared" si="96"/>
        <v>Banco a Rulli</v>
      </c>
      <c r="F653" t="str">
        <f t="shared" si="96"/>
        <v>Banco a Rulli 1</v>
      </c>
      <c r="G653" s="64">
        <f t="shared" si="96"/>
        <v>1</v>
      </c>
      <c r="H653" s="11" t="str">
        <f t="shared" si="98"/>
        <v>MON 896</v>
      </c>
      <c r="I653" s="12">
        <f t="shared" si="97"/>
        <v>0.9</v>
      </c>
      <c r="J653" s="11">
        <f t="shared" si="97"/>
        <v>7.53</v>
      </c>
    </row>
    <row r="654" spans="1:10">
      <c r="A654" s="1">
        <v>46327</v>
      </c>
      <c r="B654" s="3">
        <f>+Calendario!$M$10</f>
        <v>136</v>
      </c>
      <c r="C654" t="str">
        <f t="shared" ref="C654:G663" si="99">+C592</f>
        <v>Ass. Veicolo</v>
      </c>
      <c r="D654">
        <f t="shared" si="99"/>
        <v>573</v>
      </c>
      <c r="E654" t="str">
        <f t="shared" si="99"/>
        <v>Banco a Rulli</v>
      </c>
      <c r="F654" t="str">
        <f t="shared" si="99"/>
        <v>Banco a Rulli 2</v>
      </c>
      <c r="G654" s="64">
        <f t="shared" si="99"/>
        <v>1</v>
      </c>
      <c r="H654" s="11" t="str">
        <f t="shared" si="98"/>
        <v>SF 896</v>
      </c>
      <c r="I654" s="12">
        <f t="shared" si="97"/>
        <v>0.9</v>
      </c>
      <c r="J654" s="11">
        <f t="shared" si="97"/>
        <v>7.53</v>
      </c>
    </row>
    <row r="655" spans="1:10">
      <c r="A655" s="1">
        <v>46327</v>
      </c>
      <c r="B655" s="3">
        <f>+Calendario!$M$10</f>
        <v>136</v>
      </c>
      <c r="C655" t="str">
        <f t="shared" si="99"/>
        <v>Ass. Veicolo</v>
      </c>
      <c r="D655">
        <f t="shared" si="99"/>
        <v>573</v>
      </c>
      <c r="E655" t="str">
        <f t="shared" si="99"/>
        <v>Banco a Rulli</v>
      </c>
      <c r="F655" t="str">
        <f t="shared" si="99"/>
        <v>Banco a Rulli 2</v>
      </c>
      <c r="G655" s="64">
        <f t="shared" si="99"/>
        <v>1</v>
      </c>
      <c r="H655" s="11" t="str">
        <f t="shared" si="98"/>
        <v>MTS 896</v>
      </c>
      <c r="I655" s="12">
        <f t="shared" si="97"/>
        <v>0.9</v>
      </c>
      <c r="J655" s="11">
        <f t="shared" si="97"/>
        <v>7.53</v>
      </c>
    </row>
    <row r="656" spans="1:10">
      <c r="A656" s="1">
        <v>46327</v>
      </c>
      <c r="B656" s="3">
        <f>+Calendario!$M$10</f>
        <v>136</v>
      </c>
      <c r="C656" t="str">
        <f t="shared" si="99"/>
        <v>Ass. Veicolo</v>
      </c>
      <c r="D656">
        <f t="shared" si="99"/>
        <v>573</v>
      </c>
      <c r="E656" t="str">
        <f t="shared" si="99"/>
        <v>Banco a Rulli</v>
      </c>
      <c r="F656" t="str">
        <f t="shared" si="99"/>
        <v>Banco a Rulli 2</v>
      </c>
      <c r="G656" s="64">
        <f t="shared" si="99"/>
        <v>1</v>
      </c>
      <c r="H656" s="11" t="str">
        <f t="shared" si="98"/>
        <v>HYM 896</v>
      </c>
      <c r="I656" s="12">
        <f t="shared" si="97"/>
        <v>0.9</v>
      </c>
      <c r="J656" s="11">
        <f t="shared" si="97"/>
        <v>7.53</v>
      </c>
    </row>
    <row r="657" spans="1:10">
      <c r="A657" s="1">
        <v>46327</v>
      </c>
      <c r="B657" s="3">
        <f>+Calendario!$M$10</f>
        <v>136</v>
      </c>
      <c r="C657" t="str">
        <f t="shared" si="99"/>
        <v>Ass. Veicolo</v>
      </c>
      <c r="D657">
        <f t="shared" si="99"/>
        <v>573</v>
      </c>
      <c r="E657" t="str">
        <f t="shared" si="99"/>
        <v>Banco a Rulli</v>
      </c>
      <c r="F657" t="str">
        <f t="shared" si="99"/>
        <v>Banco a Rulli 2</v>
      </c>
      <c r="G657" s="64">
        <f t="shared" si="99"/>
        <v>1</v>
      </c>
      <c r="H657" s="11" t="str">
        <f t="shared" si="98"/>
        <v>DSX 896</v>
      </c>
      <c r="I657" s="12">
        <f t="shared" si="97"/>
        <v>0.9</v>
      </c>
      <c r="J657" s="11">
        <f t="shared" si="97"/>
        <v>7.53</v>
      </c>
    </row>
    <row r="658" spans="1:10">
      <c r="A658" s="1">
        <v>46327</v>
      </c>
      <c r="B658" s="3">
        <f>+Calendario!$M$10</f>
        <v>136</v>
      </c>
      <c r="C658" t="str">
        <f t="shared" si="99"/>
        <v>Ass. Veicolo</v>
      </c>
      <c r="D658">
        <f t="shared" si="99"/>
        <v>573</v>
      </c>
      <c r="E658" t="str">
        <f t="shared" si="99"/>
        <v>Banco a Rulli</v>
      </c>
      <c r="F658" t="str">
        <f t="shared" si="99"/>
        <v>Banco a Rulli 3</v>
      </c>
      <c r="G658" s="64">
        <f t="shared" si="99"/>
        <v>1</v>
      </c>
      <c r="H658" s="11" t="str">
        <f t="shared" si="98"/>
        <v>HYM 698</v>
      </c>
      <c r="I658" s="12">
        <f t="shared" si="97"/>
        <v>0.9</v>
      </c>
      <c r="J658" s="11">
        <f t="shared" si="97"/>
        <v>7.58</v>
      </c>
    </row>
    <row r="659" spans="1:10">
      <c r="A659" s="1">
        <v>46327</v>
      </c>
      <c r="B659" s="3">
        <f>+Calendario!$M$10</f>
        <v>136</v>
      </c>
      <c r="C659" t="str">
        <f t="shared" si="99"/>
        <v>Ass. Veicolo</v>
      </c>
      <c r="D659">
        <f t="shared" si="99"/>
        <v>573</v>
      </c>
      <c r="E659" t="str">
        <f t="shared" si="99"/>
        <v>Banco a Rulli</v>
      </c>
      <c r="F659" t="str">
        <f t="shared" si="99"/>
        <v>Banco a Rulli 3</v>
      </c>
      <c r="G659" s="64">
        <f t="shared" si="99"/>
        <v>1</v>
      </c>
      <c r="H659" s="11" t="s">
        <v>170</v>
      </c>
      <c r="I659" s="12">
        <f t="shared" si="97"/>
        <v>0.9</v>
      </c>
      <c r="J659" s="11">
        <f t="shared" si="97"/>
        <v>5.8</v>
      </c>
    </row>
    <row r="660" spans="1:10">
      <c r="A660" s="1">
        <v>46327</v>
      </c>
      <c r="B660" s="3">
        <f>+Calendario!$M$10</f>
        <v>136</v>
      </c>
      <c r="C660" t="str">
        <f t="shared" si="99"/>
        <v>Ass. Veicolo</v>
      </c>
      <c r="D660">
        <f t="shared" si="99"/>
        <v>573</v>
      </c>
      <c r="E660" t="str">
        <f t="shared" si="99"/>
        <v>Banco a Rulli</v>
      </c>
      <c r="F660" t="str">
        <f t="shared" si="99"/>
        <v>Banco a Rulli 3</v>
      </c>
      <c r="G660" s="64">
        <f t="shared" si="99"/>
        <v>1</v>
      </c>
      <c r="H660" s="11" t="s">
        <v>172</v>
      </c>
      <c r="I660" s="12">
        <f t="shared" si="97"/>
        <v>0.9</v>
      </c>
      <c r="J660" s="11">
        <f t="shared" si="97"/>
        <v>7.58</v>
      </c>
    </row>
    <row r="661" spans="1:10">
      <c r="A661" s="1">
        <v>46327</v>
      </c>
      <c r="B661" s="3">
        <f>+Calendario!$M$10</f>
        <v>136</v>
      </c>
      <c r="C661" t="str">
        <f t="shared" si="99"/>
        <v>Ass. Veicolo</v>
      </c>
      <c r="D661">
        <f t="shared" si="99"/>
        <v>573</v>
      </c>
      <c r="E661" t="str">
        <f t="shared" si="99"/>
        <v>Banco a Rulli</v>
      </c>
      <c r="F661" t="str">
        <f t="shared" si="99"/>
        <v>Banco a Rulli 4</v>
      </c>
      <c r="G661" s="64">
        <f t="shared" si="99"/>
        <v>1</v>
      </c>
      <c r="H661" s="11" t="s">
        <v>162</v>
      </c>
      <c r="I661" s="12">
        <f t="shared" si="97"/>
        <v>0.9</v>
      </c>
      <c r="J661" s="11">
        <f t="shared" si="97"/>
        <v>7.87</v>
      </c>
    </row>
    <row r="662" spans="1:10">
      <c r="A662" s="1">
        <v>46327</v>
      </c>
      <c r="B662" s="3">
        <f>+Calendario!$M$10</f>
        <v>136</v>
      </c>
      <c r="C662" t="str">
        <f t="shared" si="99"/>
        <v>Ass. Veicolo</v>
      </c>
      <c r="D662">
        <f t="shared" si="99"/>
        <v>573</v>
      </c>
      <c r="E662" t="str">
        <f t="shared" si="99"/>
        <v>Banco a Rulli</v>
      </c>
      <c r="F662" t="str">
        <f t="shared" si="99"/>
        <v>Banco a Rulli 4</v>
      </c>
      <c r="G662" s="64">
        <f t="shared" si="99"/>
        <v>1</v>
      </c>
      <c r="H662" s="11" t="s">
        <v>163</v>
      </c>
      <c r="I662" s="12">
        <f t="shared" si="97"/>
        <v>0.9</v>
      </c>
      <c r="J662" s="11">
        <f t="shared" si="97"/>
        <v>7.87</v>
      </c>
    </row>
    <row r="663" spans="1:10">
      <c r="A663" s="1">
        <v>46327</v>
      </c>
      <c r="B663" s="3">
        <f>+Calendario!$M$10</f>
        <v>136</v>
      </c>
      <c r="C663" t="str">
        <f t="shared" si="99"/>
        <v>Ass. Veicolo</v>
      </c>
      <c r="D663">
        <f t="shared" si="99"/>
        <v>573</v>
      </c>
      <c r="E663" t="str">
        <f t="shared" si="99"/>
        <v>Banco a Rulli</v>
      </c>
      <c r="F663" t="str">
        <f t="shared" si="99"/>
        <v>Banco a Rulli 5</v>
      </c>
      <c r="G663" s="64">
        <f t="shared" si="99"/>
        <v>1</v>
      </c>
      <c r="H663" s="11" t="s">
        <v>169</v>
      </c>
      <c r="I663" s="12">
        <f t="shared" si="97"/>
        <v>0.9</v>
      </c>
      <c r="J663" s="11">
        <f t="shared" si="97"/>
        <v>8.56</v>
      </c>
    </row>
    <row r="664" spans="1:10">
      <c r="A664" s="1">
        <v>46327</v>
      </c>
      <c r="B664" s="3">
        <f>+Calendario!$M$10</f>
        <v>136</v>
      </c>
      <c r="C664" t="str">
        <f t="shared" ref="C664:G673" si="100">+C602</f>
        <v>Ass. Veicolo</v>
      </c>
      <c r="D664">
        <f t="shared" si="100"/>
        <v>573</v>
      </c>
      <c r="E664" t="str">
        <f t="shared" si="100"/>
        <v>Banco a Rulli</v>
      </c>
      <c r="F664" t="str">
        <f t="shared" si="100"/>
        <v>Banco a Rulli 5</v>
      </c>
      <c r="G664" s="64">
        <f t="shared" si="100"/>
        <v>1</v>
      </c>
      <c r="H664" s="11" t="str">
        <f>+H602</f>
        <v>XDVL V4</v>
      </c>
      <c r="I664" s="12">
        <f t="shared" ref="I664:J683" si="101">+I602</f>
        <v>0.9</v>
      </c>
      <c r="J664" s="11">
        <f t="shared" si="101"/>
        <v>8.56</v>
      </c>
    </row>
    <row r="665" spans="1:10">
      <c r="A665" s="1">
        <v>46327</v>
      </c>
      <c r="B665" s="3">
        <f>+Calendario!$M$10</f>
        <v>136</v>
      </c>
      <c r="C665" t="str">
        <f t="shared" si="100"/>
        <v>Ass. Veicolo</v>
      </c>
      <c r="D665">
        <f t="shared" si="100"/>
        <v>573</v>
      </c>
      <c r="E665" t="str">
        <f t="shared" si="100"/>
        <v>Banco a Rulli</v>
      </c>
      <c r="F665" t="str">
        <f t="shared" si="100"/>
        <v>Banco a Rulli 6</v>
      </c>
      <c r="G665" s="64">
        <f t="shared" si="100"/>
        <v>1</v>
      </c>
      <c r="H665" s="11" t="str">
        <f>+H603</f>
        <v>MTS V4</v>
      </c>
      <c r="I665" s="12">
        <f t="shared" si="101"/>
        <v>0.9</v>
      </c>
      <c r="J665" s="11">
        <f t="shared" si="101"/>
        <v>8.74</v>
      </c>
    </row>
    <row r="666" spans="1:10">
      <c r="A666" s="1">
        <v>46327</v>
      </c>
      <c r="B666" s="3">
        <f>+Calendario!$M$10</f>
        <v>136</v>
      </c>
      <c r="C666" t="str">
        <f t="shared" si="100"/>
        <v>Ass. Veicolo</v>
      </c>
      <c r="D666">
        <f t="shared" si="100"/>
        <v>581</v>
      </c>
      <c r="E666" t="str">
        <f t="shared" si="100"/>
        <v>Linea Veicolo</v>
      </c>
      <c r="F666" t="str">
        <f t="shared" si="100"/>
        <v>Linea 3</v>
      </c>
      <c r="G666" s="64">
        <f t="shared" si="100"/>
        <v>1</v>
      </c>
      <c r="I666" s="12">
        <f t="shared" si="101"/>
        <v>0.98</v>
      </c>
      <c r="J666" s="10">
        <f t="shared" si="101"/>
        <v>4.5714285714285712</v>
      </c>
    </row>
    <row r="667" spans="1:10">
      <c r="A667" s="1">
        <v>46327</v>
      </c>
      <c r="B667" s="3">
        <f>+Calendario!$M$10</f>
        <v>136</v>
      </c>
      <c r="C667" t="str">
        <f t="shared" si="100"/>
        <v>Ass. Veicolo</v>
      </c>
      <c r="D667">
        <f t="shared" si="100"/>
        <v>586</v>
      </c>
      <c r="E667" t="str">
        <f t="shared" si="100"/>
        <v>Linea Veicolo</v>
      </c>
      <c r="F667" t="str">
        <f t="shared" si="100"/>
        <v>Linea 4</v>
      </c>
      <c r="G667" s="64">
        <f t="shared" si="100"/>
        <v>1</v>
      </c>
      <c r="I667" s="12">
        <f t="shared" si="101"/>
        <v>0.98</v>
      </c>
      <c r="J667" s="10">
        <f t="shared" si="101"/>
        <v>6</v>
      </c>
    </row>
    <row r="668" spans="1:10">
      <c r="A668" s="1">
        <v>46327</v>
      </c>
      <c r="B668" s="3">
        <f>+Calendario!$M$10</f>
        <v>136</v>
      </c>
      <c r="C668" t="str">
        <f t="shared" si="100"/>
        <v>Ass. Veicolo</v>
      </c>
      <c r="D668">
        <f t="shared" si="100"/>
        <v>591</v>
      </c>
      <c r="E668" t="str">
        <f t="shared" si="100"/>
        <v>Linea Veicolo</v>
      </c>
      <c r="F668" t="str">
        <f t="shared" si="100"/>
        <v>Linea 1</v>
      </c>
      <c r="G668" s="64">
        <f t="shared" si="100"/>
        <v>1</v>
      </c>
      <c r="I668" s="12">
        <f t="shared" si="101"/>
        <v>0.98</v>
      </c>
      <c r="J668" s="10">
        <f t="shared" si="101"/>
        <v>3.2</v>
      </c>
    </row>
    <row r="669" spans="1:10">
      <c r="A669" s="1">
        <v>46327</v>
      </c>
      <c r="B669" s="3">
        <f>+Calendario!$M$10</f>
        <v>136</v>
      </c>
      <c r="C669" t="str">
        <f t="shared" si="100"/>
        <v>Ass. Veicolo</v>
      </c>
      <c r="D669">
        <f t="shared" si="100"/>
        <v>592</v>
      </c>
      <c r="E669" t="str">
        <f t="shared" si="100"/>
        <v>Linea Veicolo</v>
      </c>
      <c r="F669" t="str">
        <f t="shared" si="100"/>
        <v>Linea 2</v>
      </c>
      <c r="G669" s="64">
        <f t="shared" si="100"/>
        <v>1</v>
      </c>
      <c r="I669" s="12">
        <f t="shared" si="101"/>
        <v>0.98</v>
      </c>
      <c r="J669" s="10">
        <f t="shared" si="101"/>
        <v>4.8</v>
      </c>
    </row>
    <row r="670" spans="1:10">
      <c r="A670" s="1">
        <v>46327</v>
      </c>
      <c r="B670" s="3">
        <f>+Calendario!$M$10</f>
        <v>136</v>
      </c>
      <c r="C670" t="str">
        <f t="shared" si="100"/>
        <v>Ass.Motore</v>
      </c>
      <c r="D670">
        <f t="shared" si="100"/>
        <v>585</v>
      </c>
      <c r="E670" t="str">
        <f t="shared" si="100"/>
        <v>Linea Motore</v>
      </c>
      <c r="F670" t="str">
        <f t="shared" si="100"/>
        <v>Linea 2</v>
      </c>
      <c r="G670" s="64">
        <f t="shared" si="100"/>
        <v>1</v>
      </c>
      <c r="I670" s="12">
        <f t="shared" si="101"/>
        <v>0.98</v>
      </c>
      <c r="J670" s="10">
        <f t="shared" si="101"/>
        <v>4.76</v>
      </c>
    </row>
    <row r="671" spans="1:10">
      <c r="A671" s="1">
        <v>46327</v>
      </c>
      <c r="B671" s="3">
        <f>+Calendario!$M$10</f>
        <v>136</v>
      </c>
      <c r="C671" t="str">
        <f t="shared" si="100"/>
        <v>Ass.Motore</v>
      </c>
      <c r="D671">
        <f t="shared" si="100"/>
        <v>590</v>
      </c>
      <c r="E671" t="str">
        <f t="shared" si="100"/>
        <v>Linea Motore</v>
      </c>
      <c r="F671" t="str">
        <f t="shared" si="100"/>
        <v>Linea 3</v>
      </c>
      <c r="G671" s="64">
        <f t="shared" si="100"/>
        <v>1</v>
      </c>
      <c r="I671" s="12">
        <f t="shared" si="101"/>
        <v>0.98</v>
      </c>
      <c r="J671" s="11">
        <f t="shared" si="101"/>
        <v>5.45</v>
      </c>
    </row>
    <row r="672" spans="1:10">
      <c r="A672" s="1">
        <v>46327</v>
      </c>
      <c r="B672" s="3">
        <f>+Calendario!$M$10</f>
        <v>136</v>
      </c>
      <c r="C672" t="str">
        <f t="shared" si="100"/>
        <v>Ass.Motore</v>
      </c>
      <c r="D672">
        <f t="shared" si="100"/>
        <v>595</v>
      </c>
      <c r="E672" t="str">
        <f t="shared" si="100"/>
        <v>Linea Motore</v>
      </c>
      <c r="F672" t="str">
        <f t="shared" si="100"/>
        <v>Linea 1</v>
      </c>
      <c r="G672" s="64">
        <f t="shared" si="100"/>
        <v>1</v>
      </c>
      <c r="I672" s="12">
        <f t="shared" si="101"/>
        <v>0.98</v>
      </c>
      <c r="J672" s="11">
        <f t="shared" si="101"/>
        <v>4.54</v>
      </c>
    </row>
    <row r="673" spans="1:10">
      <c r="A673" s="1">
        <v>46327</v>
      </c>
      <c r="B673" s="3">
        <f>+Calendario!$M$10</f>
        <v>136</v>
      </c>
      <c r="C673" t="str">
        <f t="shared" si="100"/>
        <v>Qualità</v>
      </c>
      <c r="D673">
        <f t="shared" si="100"/>
        <v>560</v>
      </c>
      <c r="E673" t="str">
        <f t="shared" si="100"/>
        <v>Banco Vestizione</v>
      </c>
      <c r="F673" t="str">
        <f t="shared" si="100"/>
        <v>Banco Vestizione</v>
      </c>
      <c r="G673" s="64">
        <f t="shared" si="100"/>
        <v>21</v>
      </c>
      <c r="H673" s="11" t="str">
        <f>+H611</f>
        <v>PAN 896</v>
      </c>
      <c r="I673" s="12">
        <f t="shared" si="101"/>
        <v>0.98</v>
      </c>
      <c r="J673" s="10">
        <f t="shared" si="101"/>
        <v>62.04</v>
      </c>
    </row>
    <row r="674" spans="1:10">
      <c r="A674" s="1">
        <v>46327</v>
      </c>
      <c r="B674" s="3">
        <f>+Calendario!$M$10</f>
        <v>136</v>
      </c>
      <c r="C674" t="str">
        <f t="shared" ref="C674:G683" si="102">+C612</f>
        <v>Qualità</v>
      </c>
      <c r="D674">
        <f t="shared" si="102"/>
        <v>560</v>
      </c>
      <c r="E674" t="str">
        <f t="shared" si="102"/>
        <v>Banco Vestizione</v>
      </c>
      <c r="F674" t="str">
        <f t="shared" si="102"/>
        <v>Banco Vestizione</v>
      </c>
      <c r="G674" s="64">
        <f t="shared" si="102"/>
        <v>21</v>
      </c>
      <c r="H674" s="11" t="str">
        <f>+H612</f>
        <v>SF 896</v>
      </c>
      <c r="I674" s="12">
        <f t="shared" si="101"/>
        <v>0.98</v>
      </c>
      <c r="J674" s="10">
        <f t="shared" si="101"/>
        <v>43.81</v>
      </c>
    </row>
    <row r="675" spans="1:10">
      <c r="A675" s="1">
        <v>46327</v>
      </c>
      <c r="B675" s="3">
        <f>+Calendario!$M$10</f>
        <v>136</v>
      </c>
      <c r="C675" t="str">
        <f t="shared" si="102"/>
        <v>Qualità</v>
      </c>
      <c r="D675">
        <f t="shared" si="102"/>
        <v>560</v>
      </c>
      <c r="E675" t="str">
        <f t="shared" si="102"/>
        <v>Banco Vestizione</v>
      </c>
      <c r="F675" t="str">
        <f t="shared" si="102"/>
        <v>Banco Vestizione</v>
      </c>
      <c r="G675" s="64">
        <f t="shared" si="102"/>
        <v>21</v>
      </c>
      <c r="H675" s="11" t="s">
        <v>162</v>
      </c>
      <c r="I675" s="12">
        <f t="shared" si="101"/>
        <v>0.98</v>
      </c>
      <c r="J675" s="10">
        <f t="shared" si="101"/>
        <v>59.22</v>
      </c>
    </row>
    <row r="676" spans="1:10">
      <c r="A676" s="1">
        <v>46327</v>
      </c>
      <c r="B676" s="3">
        <f>+Calendario!$M$10</f>
        <v>136</v>
      </c>
      <c r="C676" t="str">
        <f t="shared" si="102"/>
        <v>Qualità</v>
      </c>
      <c r="D676">
        <f t="shared" si="102"/>
        <v>560</v>
      </c>
      <c r="E676" t="str">
        <f t="shared" si="102"/>
        <v>Banco Vestizione</v>
      </c>
      <c r="F676" t="str">
        <f t="shared" si="102"/>
        <v>Banco Vestizione</v>
      </c>
      <c r="G676" s="64">
        <f t="shared" si="102"/>
        <v>21</v>
      </c>
      <c r="H676" s="11" t="s">
        <v>163</v>
      </c>
      <c r="I676" s="12">
        <f t="shared" si="101"/>
        <v>0.98</v>
      </c>
      <c r="J676" s="10">
        <f t="shared" si="101"/>
        <v>49.22</v>
      </c>
    </row>
    <row r="677" spans="1:10">
      <c r="A677" s="1">
        <v>46327</v>
      </c>
      <c r="B677" s="3">
        <f>+Calendario!$M$10</f>
        <v>136</v>
      </c>
      <c r="C677" t="str">
        <f t="shared" si="102"/>
        <v>Qualità</v>
      </c>
      <c r="D677">
        <f t="shared" si="102"/>
        <v>560</v>
      </c>
      <c r="E677" t="str">
        <f t="shared" si="102"/>
        <v>Banco Vestizione</v>
      </c>
      <c r="F677" t="str">
        <f t="shared" si="102"/>
        <v>Banco Vestizione</v>
      </c>
      <c r="G677" s="64">
        <f t="shared" si="102"/>
        <v>21</v>
      </c>
      <c r="H677" s="11" t="str">
        <f>+H615</f>
        <v>MON 896</v>
      </c>
      <c r="I677" s="12">
        <f t="shared" si="101"/>
        <v>0.98</v>
      </c>
      <c r="J677" s="10">
        <f t="shared" si="101"/>
        <v>45</v>
      </c>
    </row>
    <row r="678" spans="1:10">
      <c r="A678" s="1">
        <v>46327</v>
      </c>
      <c r="B678" s="3">
        <f>+Calendario!$M$10</f>
        <v>136</v>
      </c>
      <c r="C678" t="str">
        <f t="shared" si="102"/>
        <v>Qualità</v>
      </c>
      <c r="D678">
        <f t="shared" si="102"/>
        <v>560</v>
      </c>
      <c r="E678" t="str">
        <f t="shared" si="102"/>
        <v>Banco Vestizione</v>
      </c>
      <c r="F678" t="str">
        <f t="shared" si="102"/>
        <v>Banco Vestizione</v>
      </c>
      <c r="G678" s="64">
        <f t="shared" si="102"/>
        <v>21</v>
      </c>
      <c r="H678" s="11" t="str">
        <f>+H616</f>
        <v>MTS 896</v>
      </c>
      <c r="I678" s="12">
        <f t="shared" si="101"/>
        <v>0.98</v>
      </c>
      <c r="J678" s="10">
        <f t="shared" si="101"/>
        <v>80.209999999999994</v>
      </c>
    </row>
    <row r="679" spans="1:10">
      <c r="A679" s="1">
        <v>46327</v>
      </c>
      <c r="B679" s="3">
        <f>+Calendario!$M$10</f>
        <v>136</v>
      </c>
      <c r="C679" t="str">
        <f t="shared" si="102"/>
        <v>Qualità</v>
      </c>
      <c r="D679">
        <f t="shared" si="102"/>
        <v>560</v>
      </c>
      <c r="E679" t="str">
        <f t="shared" si="102"/>
        <v>Banco Vestizione</v>
      </c>
      <c r="F679" t="str">
        <f t="shared" si="102"/>
        <v>Banco Vestizione</v>
      </c>
      <c r="G679" s="64">
        <f t="shared" si="102"/>
        <v>21</v>
      </c>
      <c r="H679" s="11" t="s">
        <v>166</v>
      </c>
      <c r="I679" s="12">
        <f t="shared" si="101"/>
        <v>0.98</v>
      </c>
      <c r="J679" s="10">
        <f t="shared" si="101"/>
        <v>94.78</v>
      </c>
    </row>
    <row r="680" spans="1:10">
      <c r="A680" s="1">
        <v>46327</v>
      </c>
      <c r="B680" s="3">
        <f>+Calendario!$M$10</f>
        <v>136</v>
      </c>
      <c r="C680" t="str">
        <f t="shared" si="102"/>
        <v>Qualità</v>
      </c>
      <c r="D680">
        <f t="shared" si="102"/>
        <v>560</v>
      </c>
      <c r="E680" t="str">
        <f t="shared" si="102"/>
        <v>Banco Vestizione</v>
      </c>
      <c r="F680" t="str">
        <f t="shared" si="102"/>
        <v>Banco Vestizione</v>
      </c>
      <c r="G680" s="64">
        <f t="shared" si="102"/>
        <v>21</v>
      </c>
      <c r="H680" s="11" t="str">
        <f>+H618</f>
        <v>HYM 896</v>
      </c>
      <c r="I680" s="12">
        <f t="shared" si="101"/>
        <v>0.98</v>
      </c>
      <c r="J680" s="10">
        <f t="shared" si="101"/>
        <v>55</v>
      </c>
    </row>
    <row r="681" spans="1:10">
      <c r="A681" s="1">
        <v>46327</v>
      </c>
      <c r="B681" s="3">
        <f>+Calendario!$M$10</f>
        <v>136</v>
      </c>
      <c r="C681" t="str">
        <f t="shared" si="102"/>
        <v>Qualità</v>
      </c>
      <c r="D681">
        <f t="shared" si="102"/>
        <v>560</v>
      </c>
      <c r="E681" t="str">
        <f t="shared" si="102"/>
        <v>Banco Vestizione</v>
      </c>
      <c r="F681" t="str">
        <f t="shared" si="102"/>
        <v>Banco Vestizione</v>
      </c>
      <c r="G681" s="64">
        <f t="shared" si="102"/>
        <v>21</v>
      </c>
      <c r="H681" s="11" t="s">
        <v>169</v>
      </c>
      <c r="I681" s="12">
        <f t="shared" si="101"/>
        <v>0.98</v>
      </c>
      <c r="J681" s="10">
        <f t="shared" si="101"/>
        <v>68.66</v>
      </c>
    </row>
    <row r="682" spans="1:10">
      <c r="A682" s="1">
        <v>46327</v>
      </c>
      <c r="B682" s="3">
        <f>+Calendario!$M$10</f>
        <v>136</v>
      </c>
      <c r="C682" t="str">
        <f t="shared" si="102"/>
        <v>Qualità</v>
      </c>
      <c r="D682">
        <f t="shared" si="102"/>
        <v>560</v>
      </c>
      <c r="E682" t="str">
        <f t="shared" si="102"/>
        <v>Banco Vestizione</v>
      </c>
      <c r="F682" t="str">
        <f t="shared" si="102"/>
        <v>Banco Vestizione</v>
      </c>
      <c r="G682" s="64">
        <f t="shared" si="102"/>
        <v>21</v>
      </c>
      <c r="H682" s="11" t="str">
        <f>+H620</f>
        <v>XDVL V4</v>
      </c>
      <c r="I682" s="12">
        <f t="shared" si="101"/>
        <v>0.98</v>
      </c>
      <c r="J682" s="10">
        <f t="shared" si="101"/>
        <v>78.66</v>
      </c>
    </row>
    <row r="683" spans="1:10" s="58" customFormat="1">
      <c r="A683" s="56">
        <v>46327</v>
      </c>
      <c r="B683" s="57">
        <f>+Calendario!$M$10</f>
        <v>136</v>
      </c>
      <c r="C683" s="58" t="str">
        <f t="shared" si="102"/>
        <v>Qualità</v>
      </c>
      <c r="D683" s="58">
        <f t="shared" si="102"/>
        <v>560</v>
      </c>
      <c r="E683" s="58" t="str">
        <f t="shared" si="102"/>
        <v>Banco Vestizione</v>
      </c>
      <c r="F683" s="58" t="str">
        <f t="shared" si="102"/>
        <v>Banco Vestizione</v>
      </c>
      <c r="G683" s="65">
        <f t="shared" si="102"/>
        <v>21</v>
      </c>
      <c r="H683" s="59" t="str">
        <f>+H621</f>
        <v>DSX 896</v>
      </c>
      <c r="I683" s="60">
        <f t="shared" si="101"/>
        <v>0.98</v>
      </c>
      <c r="J683" s="61">
        <f t="shared" si="101"/>
        <v>78.400000000000006</v>
      </c>
    </row>
    <row r="684" spans="1:10">
      <c r="A684" s="1">
        <v>46357</v>
      </c>
      <c r="B684" s="3">
        <f>+Calendario!$N$10</f>
        <v>104</v>
      </c>
      <c r="C684" t="str">
        <f t="shared" ref="C684:G693" si="103">+C622</f>
        <v>Ass. Veicolo</v>
      </c>
      <c r="D684">
        <f t="shared" si="103"/>
        <v>559</v>
      </c>
      <c r="E684" t="str">
        <f t="shared" si="103"/>
        <v>Macchina Riempimento Frizione</v>
      </c>
      <c r="F684" t="str">
        <f t="shared" si="103"/>
        <v>Macchina Riempimento Frizione</v>
      </c>
      <c r="G684" s="64">
        <f t="shared" si="103"/>
        <v>6</v>
      </c>
      <c r="H684" s="11" t="s">
        <v>172</v>
      </c>
      <c r="I684" s="12">
        <f t="shared" ref="I684:J703" si="104">+I622</f>
        <v>0.7</v>
      </c>
      <c r="J684" s="10">
        <f t="shared" si="104"/>
        <v>12.62</v>
      </c>
    </row>
    <row r="685" spans="1:10">
      <c r="A685" s="1">
        <v>46357</v>
      </c>
      <c r="B685" s="3">
        <f>+Calendario!$N$10</f>
        <v>104</v>
      </c>
      <c r="C685" t="str">
        <f t="shared" si="103"/>
        <v>Ass. Veicolo</v>
      </c>
      <c r="D685">
        <f t="shared" si="103"/>
        <v>559</v>
      </c>
      <c r="E685" t="str">
        <f t="shared" si="103"/>
        <v>Macchina Riempimento Frizione</v>
      </c>
      <c r="F685" t="str">
        <f t="shared" si="103"/>
        <v>Macchina Riempimento Frizione</v>
      </c>
      <c r="G685" s="64">
        <f t="shared" si="103"/>
        <v>6</v>
      </c>
      <c r="H685" s="11" t="str">
        <f>+H623</f>
        <v>PAN 896</v>
      </c>
      <c r="I685" s="12">
        <f t="shared" si="104"/>
        <v>0.7</v>
      </c>
      <c r="J685" s="10">
        <f t="shared" si="104"/>
        <v>1.26</v>
      </c>
    </row>
    <row r="686" spans="1:10">
      <c r="A686" s="1">
        <v>46357</v>
      </c>
      <c r="B686" s="3">
        <f>+Calendario!$N$10</f>
        <v>104</v>
      </c>
      <c r="C686" t="str">
        <f t="shared" si="103"/>
        <v>Ass. Veicolo</v>
      </c>
      <c r="D686">
        <f t="shared" si="103"/>
        <v>559</v>
      </c>
      <c r="E686" t="str">
        <f t="shared" si="103"/>
        <v>Macchina Riempimento Frizione</v>
      </c>
      <c r="F686" t="str">
        <f t="shared" si="103"/>
        <v>Macchina Riempimento Frizione</v>
      </c>
      <c r="G686" s="64">
        <f t="shared" si="103"/>
        <v>6</v>
      </c>
      <c r="H686" s="11" t="str">
        <f>+H624</f>
        <v>SF 896</v>
      </c>
      <c r="I686" s="12">
        <f t="shared" si="104"/>
        <v>0.7</v>
      </c>
      <c r="J686" s="10">
        <f t="shared" si="104"/>
        <v>1.65</v>
      </c>
    </row>
    <row r="687" spans="1:10">
      <c r="A687" s="1">
        <v>46357</v>
      </c>
      <c r="B687" s="3">
        <f>+Calendario!$N$10</f>
        <v>104</v>
      </c>
      <c r="C687" t="str">
        <f t="shared" si="103"/>
        <v>Ass. Veicolo</v>
      </c>
      <c r="D687">
        <f t="shared" si="103"/>
        <v>559</v>
      </c>
      <c r="E687" t="str">
        <f t="shared" si="103"/>
        <v>Macchina Riempimento Frizione</v>
      </c>
      <c r="F687" t="str">
        <f t="shared" si="103"/>
        <v>Macchina Riempimento Frizione</v>
      </c>
      <c r="G687" s="64">
        <f t="shared" si="103"/>
        <v>6</v>
      </c>
      <c r="H687" s="11" t="s">
        <v>162</v>
      </c>
      <c r="I687" s="12">
        <f t="shared" si="104"/>
        <v>0.7</v>
      </c>
      <c r="J687" s="10">
        <f t="shared" si="104"/>
        <v>1.65</v>
      </c>
    </row>
    <row r="688" spans="1:10">
      <c r="A688" s="1">
        <v>46357</v>
      </c>
      <c r="B688" s="3">
        <f>+Calendario!$N$10</f>
        <v>104</v>
      </c>
      <c r="C688" t="str">
        <f t="shared" si="103"/>
        <v>Ass. Veicolo</v>
      </c>
      <c r="D688">
        <f t="shared" si="103"/>
        <v>559</v>
      </c>
      <c r="E688" t="str">
        <f t="shared" si="103"/>
        <v>Macchina Riempimento Frizione</v>
      </c>
      <c r="F688" t="str">
        <f t="shared" si="103"/>
        <v>Macchina Riempimento Frizione</v>
      </c>
      <c r="G688" s="64">
        <f t="shared" si="103"/>
        <v>6</v>
      </c>
      <c r="H688" s="11" t="s">
        <v>163</v>
      </c>
      <c r="I688" s="12">
        <f t="shared" si="104"/>
        <v>0.7</v>
      </c>
      <c r="J688" s="10">
        <f t="shared" si="104"/>
        <v>1.65</v>
      </c>
    </row>
    <row r="689" spans="1:10">
      <c r="A689" s="1">
        <v>46357</v>
      </c>
      <c r="B689" s="3">
        <f>+Calendario!$N$10</f>
        <v>104</v>
      </c>
      <c r="C689" t="str">
        <f t="shared" si="103"/>
        <v>Ass. Veicolo</v>
      </c>
      <c r="D689">
        <f t="shared" si="103"/>
        <v>559</v>
      </c>
      <c r="E689" t="str">
        <f t="shared" si="103"/>
        <v>Macchina Riempimento Frizione</v>
      </c>
      <c r="F689" t="str">
        <f t="shared" si="103"/>
        <v>Macchina Riempimento Frizione</v>
      </c>
      <c r="G689" s="64">
        <f t="shared" si="103"/>
        <v>6</v>
      </c>
      <c r="H689" s="11" t="str">
        <f>+H627</f>
        <v>MON 896</v>
      </c>
      <c r="I689" s="12">
        <f t="shared" si="104"/>
        <v>0.7</v>
      </c>
      <c r="J689" s="10">
        <f t="shared" si="104"/>
        <v>1.26</v>
      </c>
    </row>
    <row r="690" spans="1:10">
      <c r="A690" s="1">
        <v>46357</v>
      </c>
      <c r="B690" s="3">
        <f>+Calendario!$N$10</f>
        <v>104</v>
      </c>
      <c r="C690" t="str">
        <f t="shared" si="103"/>
        <v>Ass. Veicolo</v>
      </c>
      <c r="D690">
        <f t="shared" si="103"/>
        <v>559</v>
      </c>
      <c r="E690" t="str">
        <f t="shared" si="103"/>
        <v>Macchina Riempimento Frizione</v>
      </c>
      <c r="F690" t="str">
        <f t="shared" si="103"/>
        <v>Macchina Riempimento Frizione</v>
      </c>
      <c r="G690" s="64">
        <f t="shared" si="103"/>
        <v>6</v>
      </c>
      <c r="H690" s="11" t="str">
        <f>+H628</f>
        <v>MTS 896</v>
      </c>
      <c r="I690" s="12">
        <f t="shared" si="104"/>
        <v>0.7</v>
      </c>
      <c r="J690" s="10">
        <f t="shared" si="104"/>
        <v>1.26</v>
      </c>
    </row>
    <row r="691" spans="1:10">
      <c r="A691" s="1">
        <v>46357</v>
      </c>
      <c r="B691" s="3">
        <f>+Calendario!$N$10</f>
        <v>104</v>
      </c>
      <c r="C691" t="str">
        <f t="shared" si="103"/>
        <v>Ass. Veicolo</v>
      </c>
      <c r="D691">
        <f t="shared" si="103"/>
        <v>559</v>
      </c>
      <c r="E691" t="str">
        <f t="shared" si="103"/>
        <v>Macchina Riempimento Frizione</v>
      </c>
      <c r="F691" t="str">
        <f t="shared" si="103"/>
        <v>Macchina Riempimento Frizione</v>
      </c>
      <c r="G691" s="64">
        <f t="shared" si="103"/>
        <v>6</v>
      </c>
      <c r="H691" s="11" t="str">
        <f>+H629</f>
        <v>MTS V4</v>
      </c>
      <c r="I691" s="12">
        <f t="shared" si="104"/>
        <v>0.7</v>
      </c>
      <c r="J691" s="10">
        <f t="shared" si="104"/>
        <v>1.78</v>
      </c>
    </row>
    <row r="692" spans="1:10">
      <c r="A692" s="1">
        <v>46357</v>
      </c>
      <c r="B692" s="3">
        <f>+Calendario!$N$10</f>
        <v>104</v>
      </c>
      <c r="C692" t="str">
        <f t="shared" si="103"/>
        <v>Ass. Veicolo</v>
      </c>
      <c r="D692">
        <f t="shared" si="103"/>
        <v>559</v>
      </c>
      <c r="E692" t="str">
        <f t="shared" si="103"/>
        <v>Macchina Riempimento Frizione</v>
      </c>
      <c r="F692" t="str">
        <f t="shared" si="103"/>
        <v>Macchina Riempimento Frizione</v>
      </c>
      <c r="G692" s="64">
        <f t="shared" si="103"/>
        <v>6</v>
      </c>
      <c r="H692" s="11" t="str">
        <f>+H630</f>
        <v>HYM 896</v>
      </c>
      <c r="I692" s="12">
        <f t="shared" si="104"/>
        <v>0.7</v>
      </c>
      <c r="J692" s="10">
        <f t="shared" si="104"/>
        <v>1.26</v>
      </c>
    </row>
    <row r="693" spans="1:10">
      <c r="A693" s="1">
        <v>46357</v>
      </c>
      <c r="B693" s="3">
        <f>+Calendario!$N$10</f>
        <v>104</v>
      </c>
      <c r="C693" t="str">
        <f t="shared" si="103"/>
        <v>Ass. Veicolo</v>
      </c>
      <c r="D693">
        <f t="shared" si="103"/>
        <v>559</v>
      </c>
      <c r="E693" t="str">
        <f t="shared" si="103"/>
        <v>Macchina Riempimento Frizione</v>
      </c>
      <c r="F693" t="str">
        <f t="shared" si="103"/>
        <v>Macchina Riempimento Frizione</v>
      </c>
      <c r="G693" s="64">
        <f t="shared" si="103"/>
        <v>6</v>
      </c>
      <c r="H693" s="11" t="str">
        <f>+H631</f>
        <v>HYM 698</v>
      </c>
      <c r="I693" s="12">
        <f t="shared" si="104"/>
        <v>0.7</v>
      </c>
      <c r="J693" s="10">
        <f t="shared" si="104"/>
        <v>1.26</v>
      </c>
    </row>
    <row r="694" spans="1:10">
      <c r="A694" s="1">
        <v>46357</v>
      </c>
      <c r="B694" s="3">
        <f>+Calendario!$N$10</f>
        <v>104</v>
      </c>
      <c r="C694" t="str">
        <f t="shared" ref="C694:G703" si="105">+C632</f>
        <v>Ass. Veicolo</v>
      </c>
      <c r="D694">
        <f t="shared" si="105"/>
        <v>559</v>
      </c>
      <c r="E694" t="str">
        <f t="shared" si="105"/>
        <v>Macchina Riempimento Frizione</v>
      </c>
      <c r="F694" t="str">
        <f t="shared" si="105"/>
        <v>Macchina Riempimento Frizione</v>
      </c>
      <c r="G694" s="64">
        <f t="shared" si="105"/>
        <v>6</v>
      </c>
      <c r="H694" s="11" t="s">
        <v>169</v>
      </c>
      <c r="I694" s="12">
        <f t="shared" si="104"/>
        <v>0.7</v>
      </c>
      <c r="J694" s="10">
        <f t="shared" si="104"/>
        <v>2.33</v>
      </c>
    </row>
    <row r="695" spans="1:10">
      <c r="A695" s="1">
        <v>46357</v>
      </c>
      <c r="B695" s="3">
        <f>+Calendario!$N$10</f>
        <v>104</v>
      </c>
      <c r="C695" t="str">
        <f t="shared" si="105"/>
        <v>Ass. Veicolo</v>
      </c>
      <c r="D695">
        <f t="shared" si="105"/>
        <v>559</v>
      </c>
      <c r="E695" t="str">
        <f t="shared" si="105"/>
        <v>Macchina Riempimento Frizione</v>
      </c>
      <c r="F695" t="str">
        <f t="shared" si="105"/>
        <v>Macchina Riempimento Frizione</v>
      </c>
      <c r="G695" s="64">
        <f t="shared" si="105"/>
        <v>6</v>
      </c>
      <c r="H695" s="11" t="str">
        <f>+H633</f>
        <v>XDVL V4</v>
      </c>
      <c r="I695" s="12">
        <f t="shared" si="104"/>
        <v>0.7</v>
      </c>
      <c r="J695" s="10">
        <f t="shared" si="104"/>
        <v>2.33</v>
      </c>
    </row>
    <row r="696" spans="1:10">
      <c r="A696" s="1">
        <v>46357</v>
      </c>
      <c r="B696" s="3">
        <f>+Calendario!$N$10</f>
        <v>104</v>
      </c>
      <c r="C696" t="str">
        <f t="shared" si="105"/>
        <v>Ass. Veicolo</v>
      </c>
      <c r="D696">
        <f t="shared" si="105"/>
        <v>559</v>
      </c>
      <c r="E696" t="str">
        <f t="shared" si="105"/>
        <v>Macchina Riempimento Frizione</v>
      </c>
      <c r="F696" t="str">
        <f t="shared" si="105"/>
        <v>Macchina Riempimento Frizione</v>
      </c>
      <c r="G696" s="64">
        <f t="shared" si="105"/>
        <v>6</v>
      </c>
      <c r="H696" s="11" t="s">
        <v>170</v>
      </c>
      <c r="I696" s="12">
        <f t="shared" si="104"/>
        <v>0.7</v>
      </c>
      <c r="J696" s="10">
        <f t="shared" si="104"/>
        <v>1.53</v>
      </c>
    </row>
    <row r="697" spans="1:10">
      <c r="A697" s="1">
        <v>46357</v>
      </c>
      <c r="B697" s="3">
        <f>+Calendario!$N$10</f>
        <v>104</v>
      </c>
      <c r="C697" t="str">
        <f t="shared" si="105"/>
        <v>Ass. Veicolo</v>
      </c>
      <c r="D697">
        <f t="shared" si="105"/>
        <v>559</v>
      </c>
      <c r="E697" t="str">
        <f t="shared" si="105"/>
        <v>Macchina Riempimento Frizione</v>
      </c>
      <c r="F697" t="str">
        <f t="shared" si="105"/>
        <v>Macchina Riempimento Frizione</v>
      </c>
      <c r="G697" s="64">
        <f t="shared" si="105"/>
        <v>6</v>
      </c>
      <c r="H697" s="11" t="str">
        <f>+H635</f>
        <v>DSX 896</v>
      </c>
      <c r="I697" s="12">
        <f t="shared" si="104"/>
        <v>0.7</v>
      </c>
      <c r="J697" s="10">
        <f t="shared" si="104"/>
        <v>1.26</v>
      </c>
    </row>
    <row r="698" spans="1:10">
      <c r="A698" s="1">
        <v>46357</v>
      </c>
      <c r="B698" s="3">
        <f>+Calendario!$N$10</f>
        <v>104</v>
      </c>
      <c r="C698" t="str">
        <f t="shared" si="105"/>
        <v>Ass. Veicolo</v>
      </c>
      <c r="D698">
        <f t="shared" si="105"/>
        <v>559</v>
      </c>
      <c r="E698" t="str">
        <f t="shared" si="105"/>
        <v>Macchina Riempimento ABS</v>
      </c>
      <c r="F698" t="str">
        <f t="shared" si="105"/>
        <v>Macchina Riempimento ABS</v>
      </c>
      <c r="G698" s="64">
        <f t="shared" si="105"/>
        <v>5</v>
      </c>
      <c r="H698" s="11" t="str">
        <f>+H636</f>
        <v>PAN 896</v>
      </c>
      <c r="I698" s="12">
        <f t="shared" si="104"/>
        <v>0.8</v>
      </c>
      <c r="J698" s="10">
        <f t="shared" si="104"/>
        <v>3.8333333333333335</v>
      </c>
    </row>
    <row r="699" spans="1:10">
      <c r="A699" s="1">
        <v>46357</v>
      </c>
      <c r="B699" s="3">
        <f>+Calendario!$N$10</f>
        <v>104</v>
      </c>
      <c r="C699" t="str">
        <f t="shared" si="105"/>
        <v>Ass. Veicolo</v>
      </c>
      <c r="D699">
        <f t="shared" si="105"/>
        <v>559</v>
      </c>
      <c r="E699" t="str">
        <f t="shared" si="105"/>
        <v>Macchina Riempimento ABS</v>
      </c>
      <c r="F699" t="str">
        <f t="shared" si="105"/>
        <v>Macchina Riempimento ABS</v>
      </c>
      <c r="G699" s="64">
        <f t="shared" si="105"/>
        <v>5</v>
      </c>
      <c r="H699" s="11" t="str">
        <f>+H637</f>
        <v>SF 896</v>
      </c>
      <c r="I699" s="12">
        <f t="shared" si="104"/>
        <v>0.8</v>
      </c>
      <c r="J699" s="10">
        <f t="shared" si="104"/>
        <v>4.333333333333333</v>
      </c>
    </row>
    <row r="700" spans="1:10">
      <c r="A700" s="1">
        <v>46357</v>
      </c>
      <c r="B700" s="3">
        <f>+Calendario!$N$10</f>
        <v>104</v>
      </c>
      <c r="C700" t="str">
        <f t="shared" si="105"/>
        <v>Ass. Veicolo</v>
      </c>
      <c r="D700">
        <f t="shared" si="105"/>
        <v>559</v>
      </c>
      <c r="E700" t="str">
        <f t="shared" si="105"/>
        <v>Macchina Riempimento ABS</v>
      </c>
      <c r="F700" t="str">
        <f t="shared" si="105"/>
        <v>Macchina Riempimento ABS</v>
      </c>
      <c r="G700" s="64">
        <f t="shared" si="105"/>
        <v>5</v>
      </c>
      <c r="H700" s="11" t="s">
        <v>162</v>
      </c>
      <c r="I700" s="12">
        <f t="shared" si="104"/>
        <v>0.8</v>
      </c>
      <c r="J700" s="10">
        <f t="shared" si="104"/>
        <v>4.3833333333333337</v>
      </c>
    </row>
    <row r="701" spans="1:10">
      <c r="A701" s="1">
        <v>46357</v>
      </c>
      <c r="B701" s="3">
        <f>+Calendario!$N$10</f>
        <v>104</v>
      </c>
      <c r="C701" t="str">
        <f t="shared" si="105"/>
        <v>Ass. Veicolo</v>
      </c>
      <c r="D701">
        <f t="shared" si="105"/>
        <v>559</v>
      </c>
      <c r="E701" t="str">
        <f t="shared" si="105"/>
        <v>Macchina Riempimento ABS</v>
      </c>
      <c r="F701" t="str">
        <f t="shared" si="105"/>
        <v>Macchina Riempimento ABS</v>
      </c>
      <c r="G701" s="64">
        <f t="shared" si="105"/>
        <v>5</v>
      </c>
      <c r="H701" s="11" t="s">
        <v>163</v>
      </c>
      <c r="I701" s="12">
        <f t="shared" si="104"/>
        <v>0.8</v>
      </c>
      <c r="J701" s="10">
        <f t="shared" si="104"/>
        <v>4.3833333333333337</v>
      </c>
    </row>
    <row r="702" spans="1:10">
      <c r="A702" s="1">
        <v>46357</v>
      </c>
      <c r="B702" s="3">
        <f>+Calendario!$N$10</f>
        <v>104</v>
      </c>
      <c r="C702" t="str">
        <f t="shared" si="105"/>
        <v>Ass. Veicolo</v>
      </c>
      <c r="D702">
        <f t="shared" si="105"/>
        <v>559</v>
      </c>
      <c r="E702" t="str">
        <f t="shared" si="105"/>
        <v>Macchina Riempimento ABS</v>
      </c>
      <c r="F702" t="str">
        <f t="shared" si="105"/>
        <v>Macchina Riempimento ABS</v>
      </c>
      <c r="G702" s="64">
        <f t="shared" si="105"/>
        <v>5</v>
      </c>
      <c r="H702" s="11" t="str">
        <f>+H640</f>
        <v>MON 896</v>
      </c>
      <c r="I702" s="12">
        <f t="shared" si="104"/>
        <v>0.8</v>
      </c>
      <c r="J702" s="10">
        <f t="shared" si="104"/>
        <v>3.6666666666666665</v>
      </c>
    </row>
    <row r="703" spans="1:10">
      <c r="A703" s="1">
        <v>46357</v>
      </c>
      <c r="B703" s="3">
        <f>+Calendario!$N$10</f>
        <v>104</v>
      </c>
      <c r="C703" t="str">
        <f t="shared" si="105"/>
        <v>Ass. Veicolo</v>
      </c>
      <c r="D703">
        <f t="shared" si="105"/>
        <v>559</v>
      </c>
      <c r="E703" t="str">
        <f t="shared" si="105"/>
        <v>Macchina Riempimento ABS</v>
      </c>
      <c r="F703" t="str">
        <f t="shared" si="105"/>
        <v>Macchina Riempimento ABS</v>
      </c>
      <c r="G703" s="64">
        <f t="shared" si="105"/>
        <v>5</v>
      </c>
      <c r="H703" s="11" t="str">
        <f>+H641</f>
        <v>MTS 896</v>
      </c>
      <c r="I703" s="12">
        <f t="shared" si="104"/>
        <v>0.8</v>
      </c>
      <c r="J703" s="10">
        <f t="shared" si="104"/>
        <v>4.166666666666667</v>
      </c>
    </row>
    <row r="704" spans="1:10">
      <c r="A704" s="1">
        <v>46357</v>
      </c>
      <c r="B704" s="3">
        <f>+Calendario!$N$10</f>
        <v>104</v>
      </c>
      <c r="C704" t="str">
        <f t="shared" ref="C704:G713" si="106">+C642</f>
        <v>Ass. Veicolo</v>
      </c>
      <c r="D704">
        <f t="shared" si="106"/>
        <v>559</v>
      </c>
      <c r="E704" t="str">
        <f t="shared" si="106"/>
        <v>Macchina Riempimento ABS</v>
      </c>
      <c r="F704" t="str">
        <f t="shared" si="106"/>
        <v>Macchina Riempimento ABS</v>
      </c>
      <c r="G704" s="64">
        <f t="shared" si="106"/>
        <v>5</v>
      </c>
      <c r="H704" s="11" t="str">
        <f>+H642</f>
        <v>MTS V4</v>
      </c>
      <c r="I704" s="12">
        <f t="shared" ref="I704:J723" si="107">+I642</f>
        <v>0.8</v>
      </c>
      <c r="J704" s="10">
        <f t="shared" si="107"/>
        <v>4.3</v>
      </c>
    </row>
    <row r="705" spans="1:10">
      <c r="A705" s="1">
        <v>46357</v>
      </c>
      <c r="B705" s="3">
        <f>+Calendario!$N$10</f>
        <v>104</v>
      </c>
      <c r="C705" t="str">
        <f t="shared" si="106"/>
        <v>Ass. Veicolo</v>
      </c>
      <c r="D705">
        <f t="shared" si="106"/>
        <v>559</v>
      </c>
      <c r="E705" t="str">
        <f t="shared" si="106"/>
        <v>Macchina Riempimento ABS</v>
      </c>
      <c r="F705" t="str">
        <f t="shared" si="106"/>
        <v>Macchina Riempimento ABS</v>
      </c>
      <c r="G705" s="64">
        <f t="shared" si="106"/>
        <v>5</v>
      </c>
      <c r="H705" s="11" t="str">
        <f>+H643</f>
        <v>HYM 896</v>
      </c>
      <c r="I705" s="12">
        <f t="shared" si="107"/>
        <v>0.8</v>
      </c>
      <c r="J705" s="10">
        <f t="shared" si="107"/>
        <v>3.8333333333333335</v>
      </c>
    </row>
    <row r="706" spans="1:10">
      <c r="A706" s="1">
        <v>46357</v>
      </c>
      <c r="B706" s="3">
        <f>+Calendario!$N$10</f>
        <v>104</v>
      </c>
      <c r="C706" t="str">
        <f t="shared" si="106"/>
        <v>Ass. Veicolo</v>
      </c>
      <c r="D706">
        <f t="shared" si="106"/>
        <v>559</v>
      </c>
      <c r="E706" t="str">
        <f t="shared" si="106"/>
        <v>Macchina Riempimento ABS</v>
      </c>
      <c r="F706" t="str">
        <f t="shared" si="106"/>
        <v>Macchina Riempimento ABS</v>
      </c>
      <c r="G706" s="64">
        <f t="shared" si="106"/>
        <v>5</v>
      </c>
      <c r="H706" s="11" t="str">
        <f>+H644</f>
        <v>HYM 698</v>
      </c>
      <c r="I706" s="12">
        <f t="shared" si="107"/>
        <v>0.8</v>
      </c>
      <c r="J706" s="10">
        <f t="shared" si="107"/>
        <v>3.6666666666666665</v>
      </c>
    </row>
    <row r="707" spans="1:10">
      <c r="A707" s="1">
        <v>46357</v>
      </c>
      <c r="B707" s="3">
        <f>+Calendario!$N$10</f>
        <v>104</v>
      </c>
      <c r="C707" t="str">
        <f t="shared" si="106"/>
        <v>Ass. Veicolo</v>
      </c>
      <c r="D707">
        <f t="shared" si="106"/>
        <v>559</v>
      </c>
      <c r="E707" t="str">
        <f t="shared" si="106"/>
        <v>Macchina Riempimento ABS</v>
      </c>
      <c r="F707" t="str">
        <f t="shared" si="106"/>
        <v>Macchina Riempimento ABS</v>
      </c>
      <c r="G707" s="64">
        <f t="shared" si="106"/>
        <v>5</v>
      </c>
      <c r="H707" s="11" t="s">
        <v>169</v>
      </c>
      <c r="I707" s="12">
        <f t="shared" si="107"/>
        <v>0.8</v>
      </c>
      <c r="J707" s="10">
        <f t="shared" si="107"/>
        <v>3.6666666666666665</v>
      </c>
    </row>
    <row r="708" spans="1:10">
      <c r="A708" s="1">
        <v>46357</v>
      </c>
      <c r="B708" s="3">
        <f>+Calendario!$N$10</f>
        <v>104</v>
      </c>
      <c r="C708" t="str">
        <f t="shared" si="106"/>
        <v>Ass. Veicolo</v>
      </c>
      <c r="D708">
        <f t="shared" si="106"/>
        <v>559</v>
      </c>
      <c r="E708" t="str">
        <f t="shared" si="106"/>
        <v>Macchina Riempimento ABS</v>
      </c>
      <c r="F708" t="str">
        <f t="shared" si="106"/>
        <v>Macchina Riempimento ABS</v>
      </c>
      <c r="G708" s="64">
        <f t="shared" si="106"/>
        <v>5</v>
      </c>
      <c r="H708" s="11" t="str">
        <f>+H646</f>
        <v>XDVL V4</v>
      </c>
      <c r="I708" s="12">
        <f t="shared" si="107"/>
        <v>0.8</v>
      </c>
      <c r="J708" s="10">
        <f t="shared" si="107"/>
        <v>3.6666666666666665</v>
      </c>
    </row>
    <row r="709" spans="1:10">
      <c r="A709" s="1">
        <v>46357</v>
      </c>
      <c r="B709" s="3">
        <f>+Calendario!$N$10</f>
        <v>104</v>
      </c>
      <c r="C709" t="str">
        <f t="shared" si="106"/>
        <v>Ass. Veicolo</v>
      </c>
      <c r="D709">
        <f t="shared" si="106"/>
        <v>559</v>
      </c>
      <c r="E709" t="str">
        <f t="shared" si="106"/>
        <v>Macchina Riempimento ABS</v>
      </c>
      <c r="F709" t="str">
        <f t="shared" si="106"/>
        <v>Macchina Riempimento ABS</v>
      </c>
      <c r="G709" s="64">
        <f t="shared" si="106"/>
        <v>5</v>
      </c>
      <c r="H709" s="11" t="s">
        <v>170</v>
      </c>
      <c r="I709" s="12">
        <f t="shared" si="107"/>
        <v>0.8</v>
      </c>
      <c r="J709" s="10">
        <f t="shared" si="107"/>
        <v>3.8333333333333335</v>
      </c>
    </row>
    <row r="710" spans="1:10">
      <c r="A710" s="1">
        <v>46357</v>
      </c>
      <c r="B710" s="3">
        <f>+Calendario!$N$10</f>
        <v>104</v>
      </c>
      <c r="C710" t="str">
        <f t="shared" si="106"/>
        <v>Ass. Veicolo</v>
      </c>
      <c r="D710">
        <f t="shared" si="106"/>
        <v>559</v>
      </c>
      <c r="E710" t="str">
        <f t="shared" si="106"/>
        <v>Macchina Riempimento ABS</v>
      </c>
      <c r="F710" t="str">
        <f t="shared" si="106"/>
        <v>Macchina Riempimento ABS</v>
      </c>
      <c r="G710" s="64">
        <f t="shared" si="106"/>
        <v>5</v>
      </c>
      <c r="H710" s="11" t="str">
        <f>+H648</f>
        <v>DSX 896</v>
      </c>
      <c r="I710" s="12">
        <f t="shared" si="107"/>
        <v>0.8</v>
      </c>
      <c r="J710" s="10">
        <f t="shared" si="107"/>
        <v>4.166666666666667</v>
      </c>
    </row>
    <row r="711" spans="1:10">
      <c r="A711" s="1">
        <v>46357</v>
      </c>
      <c r="B711" s="3">
        <f>+Calendario!$N$10</f>
        <v>104</v>
      </c>
      <c r="C711" t="str">
        <f t="shared" si="106"/>
        <v>Ass. Veicolo</v>
      </c>
      <c r="D711">
        <f t="shared" si="106"/>
        <v>571</v>
      </c>
      <c r="E711" t="str">
        <f t="shared" si="106"/>
        <v>Banco Riparazione</v>
      </c>
      <c r="F711" t="str">
        <f t="shared" si="106"/>
        <v>Banco Riparazione</v>
      </c>
      <c r="G711" s="64">
        <f t="shared" si="106"/>
        <v>15</v>
      </c>
      <c r="I711" s="66">
        <f t="shared" si="107"/>
        <v>1</v>
      </c>
      <c r="J711" s="10">
        <f t="shared" si="107"/>
        <v>15</v>
      </c>
    </row>
    <row r="712" spans="1:10">
      <c r="A712" s="1">
        <v>46357</v>
      </c>
      <c r="B712" s="3">
        <f>+Calendario!$N$10</f>
        <v>104</v>
      </c>
      <c r="C712" t="str">
        <f t="shared" si="106"/>
        <v>Ass. Veicolo</v>
      </c>
      <c r="D712">
        <f t="shared" si="106"/>
        <v>572</v>
      </c>
      <c r="E712" t="str">
        <f t="shared" si="106"/>
        <v>Banco Riparazione</v>
      </c>
      <c r="F712" t="str">
        <f t="shared" si="106"/>
        <v>Banco Riparazione</v>
      </c>
      <c r="G712" s="64">
        <f t="shared" si="106"/>
        <v>27</v>
      </c>
      <c r="I712" s="66">
        <f t="shared" si="107"/>
        <v>1</v>
      </c>
      <c r="J712" s="11">
        <f t="shared" si="107"/>
        <v>16.5</v>
      </c>
    </row>
    <row r="713" spans="1:10">
      <c r="A713" s="1">
        <v>46357</v>
      </c>
      <c r="B713" s="3">
        <f>+Calendario!$N$10</f>
        <v>104</v>
      </c>
      <c r="C713" t="str">
        <f t="shared" si="106"/>
        <v>Ass. Veicolo</v>
      </c>
      <c r="D713">
        <f t="shared" si="106"/>
        <v>573</v>
      </c>
      <c r="E713" t="str">
        <f t="shared" si="106"/>
        <v>Banco Radar</v>
      </c>
      <c r="F713" t="str">
        <f t="shared" si="106"/>
        <v>Banco Radar</v>
      </c>
      <c r="G713" s="64">
        <f t="shared" si="106"/>
        <v>2</v>
      </c>
      <c r="H713" s="11" t="s">
        <v>166</v>
      </c>
      <c r="I713" s="12">
        <f t="shared" si="107"/>
        <v>0.98</v>
      </c>
      <c r="J713" s="11">
        <f t="shared" si="107"/>
        <v>10.14</v>
      </c>
    </row>
    <row r="714" spans="1:10">
      <c r="A714" s="1">
        <v>46357</v>
      </c>
      <c r="B714" s="3">
        <f>+Calendario!$N$10</f>
        <v>104</v>
      </c>
      <c r="C714" t="str">
        <f t="shared" ref="C714:G723" si="108">+C652</f>
        <v>Ass. Veicolo</v>
      </c>
      <c r="D714">
        <f t="shared" si="108"/>
        <v>573</v>
      </c>
      <c r="E714" t="str">
        <f t="shared" si="108"/>
        <v>Banco a Rulli</v>
      </c>
      <c r="F714" t="str">
        <f t="shared" si="108"/>
        <v>Banco a Rulli 1</v>
      </c>
      <c r="G714" s="64">
        <f t="shared" si="108"/>
        <v>1</v>
      </c>
      <c r="H714" s="11" t="str">
        <f t="shared" ref="H714:H720" si="109">+H652</f>
        <v>PAN 896</v>
      </c>
      <c r="I714" s="12">
        <f t="shared" si="107"/>
        <v>0.9</v>
      </c>
      <c r="J714" s="11">
        <f t="shared" si="107"/>
        <v>7.53</v>
      </c>
    </row>
    <row r="715" spans="1:10">
      <c r="A715" s="1">
        <v>46357</v>
      </c>
      <c r="B715" s="3">
        <f>+Calendario!$N$10</f>
        <v>104</v>
      </c>
      <c r="C715" t="str">
        <f t="shared" si="108"/>
        <v>Ass. Veicolo</v>
      </c>
      <c r="D715">
        <f t="shared" si="108"/>
        <v>573</v>
      </c>
      <c r="E715" t="str">
        <f t="shared" si="108"/>
        <v>Banco a Rulli</v>
      </c>
      <c r="F715" t="str">
        <f t="shared" si="108"/>
        <v>Banco a Rulli 1</v>
      </c>
      <c r="G715" s="64">
        <f t="shared" si="108"/>
        <v>1</v>
      </c>
      <c r="H715" s="11" t="str">
        <f t="shared" si="109"/>
        <v>MON 896</v>
      </c>
      <c r="I715" s="12">
        <f t="shared" si="107"/>
        <v>0.9</v>
      </c>
      <c r="J715" s="11">
        <f t="shared" si="107"/>
        <v>7.53</v>
      </c>
    </row>
    <row r="716" spans="1:10">
      <c r="A716" s="1">
        <v>46357</v>
      </c>
      <c r="B716" s="3">
        <f>+Calendario!$N$10</f>
        <v>104</v>
      </c>
      <c r="C716" t="str">
        <f t="shared" si="108"/>
        <v>Ass. Veicolo</v>
      </c>
      <c r="D716">
        <f t="shared" si="108"/>
        <v>573</v>
      </c>
      <c r="E716" t="str">
        <f t="shared" si="108"/>
        <v>Banco a Rulli</v>
      </c>
      <c r="F716" t="str">
        <f t="shared" si="108"/>
        <v>Banco a Rulli 2</v>
      </c>
      <c r="G716" s="64">
        <f t="shared" si="108"/>
        <v>1</v>
      </c>
      <c r="H716" s="11" t="str">
        <f t="shared" si="109"/>
        <v>SF 896</v>
      </c>
      <c r="I716" s="12">
        <f t="shared" si="107"/>
        <v>0.9</v>
      </c>
      <c r="J716" s="11">
        <f t="shared" si="107"/>
        <v>7.53</v>
      </c>
    </row>
    <row r="717" spans="1:10">
      <c r="A717" s="1">
        <v>46357</v>
      </c>
      <c r="B717" s="3">
        <f>+Calendario!$N$10</f>
        <v>104</v>
      </c>
      <c r="C717" t="str">
        <f t="shared" si="108"/>
        <v>Ass. Veicolo</v>
      </c>
      <c r="D717">
        <f t="shared" si="108"/>
        <v>573</v>
      </c>
      <c r="E717" t="str">
        <f t="shared" si="108"/>
        <v>Banco a Rulli</v>
      </c>
      <c r="F717" t="str">
        <f t="shared" si="108"/>
        <v>Banco a Rulli 2</v>
      </c>
      <c r="G717" s="64">
        <f t="shared" si="108"/>
        <v>1</v>
      </c>
      <c r="H717" s="11" t="str">
        <f t="shared" si="109"/>
        <v>MTS 896</v>
      </c>
      <c r="I717" s="12">
        <f t="shared" si="107"/>
        <v>0.9</v>
      </c>
      <c r="J717" s="11">
        <f t="shared" si="107"/>
        <v>7.53</v>
      </c>
    </row>
    <row r="718" spans="1:10">
      <c r="A718" s="1">
        <v>46357</v>
      </c>
      <c r="B718" s="3">
        <f>+Calendario!$N$10</f>
        <v>104</v>
      </c>
      <c r="C718" t="str">
        <f t="shared" si="108"/>
        <v>Ass. Veicolo</v>
      </c>
      <c r="D718">
        <f t="shared" si="108"/>
        <v>573</v>
      </c>
      <c r="E718" t="str">
        <f t="shared" si="108"/>
        <v>Banco a Rulli</v>
      </c>
      <c r="F718" t="str">
        <f t="shared" si="108"/>
        <v>Banco a Rulli 2</v>
      </c>
      <c r="G718" s="64">
        <f t="shared" si="108"/>
        <v>1</v>
      </c>
      <c r="H718" s="11" t="str">
        <f t="shared" si="109"/>
        <v>HYM 896</v>
      </c>
      <c r="I718" s="12">
        <f t="shared" si="107"/>
        <v>0.9</v>
      </c>
      <c r="J718" s="11">
        <f t="shared" si="107"/>
        <v>7.53</v>
      </c>
    </row>
    <row r="719" spans="1:10">
      <c r="A719" s="1">
        <v>46357</v>
      </c>
      <c r="B719" s="3">
        <f>+Calendario!$N$10</f>
        <v>104</v>
      </c>
      <c r="C719" t="str">
        <f t="shared" si="108"/>
        <v>Ass. Veicolo</v>
      </c>
      <c r="D719">
        <f t="shared" si="108"/>
        <v>573</v>
      </c>
      <c r="E719" t="str">
        <f t="shared" si="108"/>
        <v>Banco a Rulli</v>
      </c>
      <c r="F719" t="str">
        <f t="shared" si="108"/>
        <v>Banco a Rulli 2</v>
      </c>
      <c r="G719" s="64">
        <f t="shared" si="108"/>
        <v>1</v>
      </c>
      <c r="H719" s="11" t="str">
        <f t="shared" si="109"/>
        <v>DSX 896</v>
      </c>
      <c r="I719" s="12">
        <f t="shared" si="107"/>
        <v>0.9</v>
      </c>
      <c r="J719" s="11">
        <f t="shared" si="107"/>
        <v>7.53</v>
      </c>
    </row>
    <row r="720" spans="1:10">
      <c r="A720" s="1">
        <v>46357</v>
      </c>
      <c r="B720" s="3">
        <f>+Calendario!$N$10</f>
        <v>104</v>
      </c>
      <c r="C720" t="str">
        <f t="shared" si="108"/>
        <v>Ass. Veicolo</v>
      </c>
      <c r="D720">
        <f t="shared" si="108"/>
        <v>573</v>
      </c>
      <c r="E720" t="str">
        <f t="shared" si="108"/>
        <v>Banco a Rulli</v>
      </c>
      <c r="F720" t="str">
        <f t="shared" si="108"/>
        <v>Banco a Rulli 3</v>
      </c>
      <c r="G720" s="64">
        <f t="shared" si="108"/>
        <v>1</v>
      </c>
      <c r="H720" s="11" t="str">
        <f t="shared" si="109"/>
        <v>HYM 698</v>
      </c>
      <c r="I720" s="12">
        <f t="shared" si="107"/>
        <v>0.9</v>
      </c>
      <c r="J720" s="11">
        <f t="shared" si="107"/>
        <v>7.58</v>
      </c>
    </row>
    <row r="721" spans="1:10">
      <c r="A721" s="1">
        <v>46357</v>
      </c>
      <c r="B721" s="3">
        <f>+Calendario!$N$10</f>
        <v>104</v>
      </c>
      <c r="C721" t="str">
        <f t="shared" si="108"/>
        <v>Ass. Veicolo</v>
      </c>
      <c r="D721">
        <f t="shared" si="108"/>
        <v>573</v>
      </c>
      <c r="E721" t="str">
        <f t="shared" si="108"/>
        <v>Banco a Rulli</v>
      </c>
      <c r="F721" t="str">
        <f t="shared" si="108"/>
        <v>Banco a Rulli 3</v>
      </c>
      <c r="G721" s="64">
        <f t="shared" si="108"/>
        <v>1</v>
      </c>
      <c r="H721" s="11" t="s">
        <v>170</v>
      </c>
      <c r="I721" s="12">
        <f t="shared" si="107"/>
        <v>0.9</v>
      </c>
      <c r="J721" s="11">
        <f t="shared" si="107"/>
        <v>5.8</v>
      </c>
    </row>
    <row r="722" spans="1:10">
      <c r="A722" s="1">
        <v>46357</v>
      </c>
      <c r="B722" s="3">
        <f>+Calendario!$N$10</f>
        <v>104</v>
      </c>
      <c r="C722" t="str">
        <f t="shared" si="108"/>
        <v>Ass. Veicolo</v>
      </c>
      <c r="D722">
        <f t="shared" si="108"/>
        <v>573</v>
      </c>
      <c r="E722" t="str">
        <f t="shared" si="108"/>
        <v>Banco a Rulli</v>
      </c>
      <c r="F722" t="str">
        <f t="shared" si="108"/>
        <v>Banco a Rulli 3</v>
      </c>
      <c r="G722" s="64">
        <f t="shared" si="108"/>
        <v>1</v>
      </c>
      <c r="H722" s="11" t="s">
        <v>172</v>
      </c>
      <c r="I722" s="12">
        <f t="shared" si="107"/>
        <v>0.9</v>
      </c>
      <c r="J722" s="11">
        <f t="shared" si="107"/>
        <v>7.58</v>
      </c>
    </row>
    <row r="723" spans="1:10">
      <c r="A723" s="1">
        <v>46357</v>
      </c>
      <c r="B723" s="3">
        <f>+Calendario!$N$10</f>
        <v>104</v>
      </c>
      <c r="C723" t="str">
        <f t="shared" si="108"/>
        <v>Ass. Veicolo</v>
      </c>
      <c r="D723">
        <f t="shared" si="108"/>
        <v>573</v>
      </c>
      <c r="E723" t="str">
        <f t="shared" si="108"/>
        <v>Banco a Rulli</v>
      </c>
      <c r="F723" t="str">
        <f t="shared" si="108"/>
        <v>Banco a Rulli 4</v>
      </c>
      <c r="G723" s="64">
        <f t="shared" si="108"/>
        <v>1</v>
      </c>
      <c r="H723" s="11" t="s">
        <v>162</v>
      </c>
      <c r="I723" s="12">
        <f t="shared" si="107"/>
        <v>0.9</v>
      </c>
      <c r="J723" s="11">
        <f t="shared" si="107"/>
        <v>7.87</v>
      </c>
    </row>
    <row r="724" spans="1:10">
      <c r="A724" s="1">
        <v>46357</v>
      </c>
      <c r="B724" s="3">
        <f>+Calendario!$N$10</f>
        <v>104</v>
      </c>
      <c r="C724" t="str">
        <f t="shared" ref="C724:G733" si="110">+C662</f>
        <v>Ass. Veicolo</v>
      </c>
      <c r="D724">
        <f t="shared" si="110"/>
        <v>573</v>
      </c>
      <c r="E724" t="str">
        <f t="shared" si="110"/>
        <v>Banco a Rulli</v>
      </c>
      <c r="F724" t="str">
        <f t="shared" si="110"/>
        <v>Banco a Rulli 4</v>
      </c>
      <c r="G724" s="64">
        <f t="shared" si="110"/>
        <v>1</v>
      </c>
      <c r="H724" s="11" t="s">
        <v>163</v>
      </c>
      <c r="I724" s="12">
        <f t="shared" ref="I724:J743" si="111">+I662</f>
        <v>0.9</v>
      </c>
      <c r="J724" s="11">
        <f t="shared" si="111"/>
        <v>7.87</v>
      </c>
    </row>
    <row r="725" spans="1:10">
      <c r="A725" s="1">
        <v>46357</v>
      </c>
      <c r="B725" s="3">
        <f>+Calendario!$N$10</f>
        <v>104</v>
      </c>
      <c r="C725" t="str">
        <f t="shared" si="110"/>
        <v>Ass. Veicolo</v>
      </c>
      <c r="D725">
        <f t="shared" si="110"/>
        <v>573</v>
      </c>
      <c r="E725" t="str">
        <f t="shared" si="110"/>
        <v>Banco a Rulli</v>
      </c>
      <c r="F725" t="str">
        <f t="shared" si="110"/>
        <v>Banco a Rulli 5</v>
      </c>
      <c r="G725" s="64">
        <f t="shared" si="110"/>
        <v>1</v>
      </c>
      <c r="H725" s="11" t="s">
        <v>169</v>
      </c>
      <c r="I725" s="12">
        <f t="shared" si="111"/>
        <v>0.9</v>
      </c>
      <c r="J725" s="11">
        <f t="shared" si="111"/>
        <v>8.56</v>
      </c>
    </row>
    <row r="726" spans="1:10">
      <c r="A726" s="1">
        <v>46357</v>
      </c>
      <c r="B726" s="3">
        <f>+Calendario!$N$10</f>
        <v>104</v>
      </c>
      <c r="C726" t="str">
        <f t="shared" si="110"/>
        <v>Ass. Veicolo</v>
      </c>
      <c r="D726">
        <f t="shared" si="110"/>
        <v>573</v>
      </c>
      <c r="E726" t="str">
        <f t="shared" si="110"/>
        <v>Banco a Rulli</v>
      </c>
      <c r="F726" t="str">
        <f t="shared" si="110"/>
        <v>Banco a Rulli 5</v>
      </c>
      <c r="G726" s="64">
        <f t="shared" si="110"/>
        <v>1</v>
      </c>
      <c r="H726" s="11" t="str">
        <f>+H664</f>
        <v>XDVL V4</v>
      </c>
      <c r="I726" s="12">
        <f t="shared" si="111"/>
        <v>0.9</v>
      </c>
      <c r="J726" s="11">
        <f t="shared" si="111"/>
        <v>8.56</v>
      </c>
    </row>
    <row r="727" spans="1:10">
      <c r="A727" s="1">
        <v>46357</v>
      </c>
      <c r="B727" s="3">
        <f>+Calendario!$N$10</f>
        <v>104</v>
      </c>
      <c r="C727" t="str">
        <f t="shared" si="110"/>
        <v>Ass. Veicolo</v>
      </c>
      <c r="D727">
        <f t="shared" si="110"/>
        <v>573</v>
      </c>
      <c r="E727" t="str">
        <f t="shared" si="110"/>
        <v>Banco a Rulli</v>
      </c>
      <c r="F727" t="str">
        <f t="shared" si="110"/>
        <v>Banco a Rulli 6</v>
      </c>
      <c r="G727" s="64">
        <f t="shared" si="110"/>
        <v>1</v>
      </c>
      <c r="H727" s="11" t="str">
        <f>+H665</f>
        <v>MTS V4</v>
      </c>
      <c r="I727" s="12">
        <f t="shared" si="111"/>
        <v>0.9</v>
      </c>
      <c r="J727" s="11">
        <f t="shared" si="111"/>
        <v>8.74</v>
      </c>
    </row>
    <row r="728" spans="1:10">
      <c r="A728" s="1">
        <v>46357</v>
      </c>
      <c r="B728" s="3">
        <f>+Calendario!$N$10</f>
        <v>104</v>
      </c>
      <c r="C728" t="str">
        <f t="shared" si="110"/>
        <v>Ass. Veicolo</v>
      </c>
      <c r="D728">
        <f t="shared" si="110"/>
        <v>581</v>
      </c>
      <c r="E728" t="str">
        <f t="shared" si="110"/>
        <v>Linea Veicolo</v>
      </c>
      <c r="F728" t="str">
        <f t="shared" si="110"/>
        <v>Linea 3</v>
      </c>
      <c r="G728" s="64">
        <f t="shared" si="110"/>
        <v>1</v>
      </c>
      <c r="I728" s="12">
        <f t="shared" si="111"/>
        <v>0.98</v>
      </c>
      <c r="J728" s="10">
        <f t="shared" si="111"/>
        <v>4.5714285714285712</v>
      </c>
    </row>
    <row r="729" spans="1:10">
      <c r="A729" s="1">
        <v>46357</v>
      </c>
      <c r="B729" s="3">
        <f>+Calendario!$N$10</f>
        <v>104</v>
      </c>
      <c r="C729" t="str">
        <f t="shared" si="110"/>
        <v>Ass. Veicolo</v>
      </c>
      <c r="D729">
        <f t="shared" si="110"/>
        <v>586</v>
      </c>
      <c r="E729" t="str">
        <f t="shared" si="110"/>
        <v>Linea Veicolo</v>
      </c>
      <c r="F729" t="str">
        <f t="shared" si="110"/>
        <v>Linea 4</v>
      </c>
      <c r="G729" s="64">
        <f t="shared" si="110"/>
        <v>1</v>
      </c>
      <c r="I729" s="12">
        <f t="shared" si="111"/>
        <v>0.98</v>
      </c>
      <c r="J729" s="10">
        <f t="shared" si="111"/>
        <v>6</v>
      </c>
    </row>
    <row r="730" spans="1:10">
      <c r="A730" s="1">
        <v>46357</v>
      </c>
      <c r="B730" s="3">
        <f>+Calendario!$N$10</f>
        <v>104</v>
      </c>
      <c r="C730" t="str">
        <f t="shared" si="110"/>
        <v>Ass. Veicolo</v>
      </c>
      <c r="D730">
        <f t="shared" si="110"/>
        <v>591</v>
      </c>
      <c r="E730" t="str">
        <f t="shared" si="110"/>
        <v>Linea Veicolo</v>
      </c>
      <c r="F730" t="str">
        <f t="shared" si="110"/>
        <v>Linea 1</v>
      </c>
      <c r="G730" s="64">
        <f t="shared" si="110"/>
        <v>1</v>
      </c>
      <c r="I730" s="12">
        <f t="shared" si="111"/>
        <v>0.98</v>
      </c>
      <c r="J730" s="10">
        <f t="shared" si="111"/>
        <v>3.2</v>
      </c>
    </row>
    <row r="731" spans="1:10">
      <c r="A731" s="1">
        <v>46357</v>
      </c>
      <c r="B731" s="3">
        <f>+Calendario!$N$10</f>
        <v>104</v>
      </c>
      <c r="C731" t="str">
        <f t="shared" si="110"/>
        <v>Ass. Veicolo</v>
      </c>
      <c r="D731">
        <f t="shared" si="110"/>
        <v>592</v>
      </c>
      <c r="E731" t="str">
        <f t="shared" si="110"/>
        <v>Linea Veicolo</v>
      </c>
      <c r="F731" t="str">
        <f t="shared" si="110"/>
        <v>Linea 2</v>
      </c>
      <c r="G731" s="64">
        <f t="shared" si="110"/>
        <v>1</v>
      </c>
      <c r="I731" s="12">
        <f t="shared" si="111"/>
        <v>0.98</v>
      </c>
      <c r="J731" s="10">
        <f t="shared" si="111"/>
        <v>4.8</v>
      </c>
    </row>
    <row r="732" spans="1:10">
      <c r="A732" s="1">
        <v>46357</v>
      </c>
      <c r="B732" s="3">
        <f>+Calendario!$N$10</f>
        <v>104</v>
      </c>
      <c r="C732" t="str">
        <f t="shared" si="110"/>
        <v>Ass.Motore</v>
      </c>
      <c r="D732">
        <f t="shared" si="110"/>
        <v>585</v>
      </c>
      <c r="E732" t="str">
        <f t="shared" si="110"/>
        <v>Linea Motore</v>
      </c>
      <c r="F732" t="str">
        <f t="shared" si="110"/>
        <v>Linea 2</v>
      </c>
      <c r="G732" s="64">
        <f t="shared" si="110"/>
        <v>1</v>
      </c>
      <c r="I732" s="12">
        <f t="shared" si="111"/>
        <v>0.98</v>
      </c>
      <c r="J732" s="10">
        <f t="shared" si="111"/>
        <v>4.76</v>
      </c>
    </row>
    <row r="733" spans="1:10">
      <c r="A733" s="1">
        <v>46357</v>
      </c>
      <c r="B733" s="3">
        <f>+Calendario!$N$10</f>
        <v>104</v>
      </c>
      <c r="C733" t="str">
        <f t="shared" si="110"/>
        <v>Ass.Motore</v>
      </c>
      <c r="D733">
        <f t="shared" si="110"/>
        <v>590</v>
      </c>
      <c r="E733" t="str">
        <f t="shared" si="110"/>
        <v>Linea Motore</v>
      </c>
      <c r="F733" t="str">
        <f t="shared" si="110"/>
        <v>Linea 3</v>
      </c>
      <c r="G733" s="64">
        <f t="shared" si="110"/>
        <v>1</v>
      </c>
      <c r="I733" s="12">
        <f t="shared" si="111"/>
        <v>0.98</v>
      </c>
      <c r="J733" s="11">
        <f t="shared" si="111"/>
        <v>5.45</v>
      </c>
    </row>
    <row r="734" spans="1:10">
      <c r="A734" s="1">
        <v>46357</v>
      </c>
      <c r="B734" s="3">
        <f>+Calendario!$N$10</f>
        <v>104</v>
      </c>
      <c r="C734" t="str">
        <f t="shared" ref="C734:G743" si="112">+C672</f>
        <v>Ass.Motore</v>
      </c>
      <c r="D734">
        <f t="shared" si="112"/>
        <v>595</v>
      </c>
      <c r="E734" t="str">
        <f t="shared" si="112"/>
        <v>Linea Motore</v>
      </c>
      <c r="F734" t="str">
        <f t="shared" si="112"/>
        <v>Linea 1</v>
      </c>
      <c r="G734" s="64">
        <f t="shared" si="112"/>
        <v>1</v>
      </c>
      <c r="I734" s="12">
        <f t="shared" si="111"/>
        <v>0.98</v>
      </c>
      <c r="J734" s="11">
        <f t="shared" si="111"/>
        <v>4.54</v>
      </c>
    </row>
    <row r="735" spans="1:10">
      <c r="A735" s="1">
        <v>46357</v>
      </c>
      <c r="B735" s="3">
        <f>+Calendario!$N$10</f>
        <v>104</v>
      </c>
      <c r="C735" t="str">
        <f t="shared" si="112"/>
        <v>Qualità</v>
      </c>
      <c r="D735">
        <f t="shared" si="112"/>
        <v>560</v>
      </c>
      <c r="E735" t="str">
        <f t="shared" si="112"/>
        <v>Banco Vestizione</v>
      </c>
      <c r="F735" t="str">
        <f t="shared" si="112"/>
        <v>Banco Vestizione</v>
      </c>
      <c r="G735" s="64">
        <f t="shared" si="112"/>
        <v>21</v>
      </c>
      <c r="H735" s="11" t="str">
        <f>+H673</f>
        <v>PAN 896</v>
      </c>
      <c r="I735" s="12">
        <f t="shared" si="111"/>
        <v>0.98</v>
      </c>
      <c r="J735" s="10">
        <f t="shared" si="111"/>
        <v>62.04</v>
      </c>
    </row>
    <row r="736" spans="1:10">
      <c r="A736" s="1">
        <v>46357</v>
      </c>
      <c r="B736" s="3">
        <f>+Calendario!$N$10</f>
        <v>104</v>
      </c>
      <c r="C736" t="str">
        <f t="shared" si="112"/>
        <v>Qualità</v>
      </c>
      <c r="D736">
        <f t="shared" si="112"/>
        <v>560</v>
      </c>
      <c r="E736" t="str">
        <f t="shared" si="112"/>
        <v>Banco Vestizione</v>
      </c>
      <c r="F736" t="str">
        <f t="shared" si="112"/>
        <v>Banco Vestizione</v>
      </c>
      <c r="G736" s="64">
        <f t="shared" si="112"/>
        <v>21</v>
      </c>
      <c r="H736" s="11" t="str">
        <f>+H674</f>
        <v>SF 896</v>
      </c>
      <c r="I736" s="12">
        <f t="shared" si="111"/>
        <v>0.98</v>
      </c>
      <c r="J736" s="10">
        <f t="shared" si="111"/>
        <v>43.81</v>
      </c>
    </row>
    <row r="737" spans="1:10">
      <c r="A737" s="1">
        <v>46357</v>
      </c>
      <c r="B737" s="3">
        <f>+Calendario!$N$10</f>
        <v>104</v>
      </c>
      <c r="C737" t="str">
        <f t="shared" si="112"/>
        <v>Qualità</v>
      </c>
      <c r="D737">
        <f t="shared" si="112"/>
        <v>560</v>
      </c>
      <c r="E737" t="str">
        <f t="shared" si="112"/>
        <v>Banco Vestizione</v>
      </c>
      <c r="F737" t="str">
        <f t="shared" si="112"/>
        <v>Banco Vestizione</v>
      </c>
      <c r="G737" s="64">
        <f t="shared" si="112"/>
        <v>21</v>
      </c>
      <c r="H737" s="11" t="s">
        <v>162</v>
      </c>
      <c r="I737" s="12">
        <f t="shared" si="111"/>
        <v>0.98</v>
      </c>
      <c r="J737" s="10">
        <f t="shared" si="111"/>
        <v>59.22</v>
      </c>
    </row>
    <row r="738" spans="1:10">
      <c r="A738" s="1">
        <v>46357</v>
      </c>
      <c r="B738" s="3">
        <f>+Calendario!$N$10</f>
        <v>104</v>
      </c>
      <c r="C738" t="str">
        <f t="shared" si="112"/>
        <v>Qualità</v>
      </c>
      <c r="D738">
        <f t="shared" si="112"/>
        <v>560</v>
      </c>
      <c r="E738" t="str">
        <f t="shared" si="112"/>
        <v>Banco Vestizione</v>
      </c>
      <c r="F738" t="str">
        <f t="shared" si="112"/>
        <v>Banco Vestizione</v>
      </c>
      <c r="G738" s="64">
        <f t="shared" si="112"/>
        <v>21</v>
      </c>
      <c r="H738" s="11" t="s">
        <v>163</v>
      </c>
      <c r="I738" s="12">
        <f t="shared" si="111"/>
        <v>0.98</v>
      </c>
      <c r="J738" s="10">
        <f t="shared" si="111"/>
        <v>49.22</v>
      </c>
    </row>
    <row r="739" spans="1:10">
      <c r="A739" s="1">
        <v>46357</v>
      </c>
      <c r="B739" s="3">
        <f>+Calendario!$N$10</f>
        <v>104</v>
      </c>
      <c r="C739" t="str">
        <f t="shared" si="112"/>
        <v>Qualità</v>
      </c>
      <c r="D739">
        <f t="shared" si="112"/>
        <v>560</v>
      </c>
      <c r="E739" t="str">
        <f t="shared" si="112"/>
        <v>Banco Vestizione</v>
      </c>
      <c r="F739" t="str">
        <f t="shared" si="112"/>
        <v>Banco Vestizione</v>
      </c>
      <c r="G739" s="64">
        <f t="shared" si="112"/>
        <v>21</v>
      </c>
      <c r="H739" s="11" t="str">
        <f>+H677</f>
        <v>MON 896</v>
      </c>
      <c r="I739" s="12">
        <f t="shared" si="111"/>
        <v>0.98</v>
      </c>
      <c r="J739" s="10">
        <f t="shared" si="111"/>
        <v>45</v>
      </c>
    </row>
    <row r="740" spans="1:10">
      <c r="A740" s="1">
        <v>46357</v>
      </c>
      <c r="B740" s="3">
        <f>+Calendario!$N$10</f>
        <v>104</v>
      </c>
      <c r="C740" t="str">
        <f t="shared" si="112"/>
        <v>Qualità</v>
      </c>
      <c r="D740">
        <f t="shared" si="112"/>
        <v>560</v>
      </c>
      <c r="E740" t="str">
        <f t="shared" si="112"/>
        <v>Banco Vestizione</v>
      </c>
      <c r="F740" t="str">
        <f t="shared" si="112"/>
        <v>Banco Vestizione</v>
      </c>
      <c r="G740" s="64">
        <f t="shared" si="112"/>
        <v>21</v>
      </c>
      <c r="H740" s="11" t="str">
        <f>+H678</f>
        <v>MTS 896</v>
      </c>
      <c r="I740" s="12">
        <f t="shared" si="111"/>
        <v>0.98</v>
      </c>
      <c r="J740" s="10">
        <f t="shared" si="111"/>
        <v>80.209999999999994</v>
      </c>
    </row>
    <row r="741" spans="1:10">
      <c r="A741" s="1">
        <v>46357</v>
      </c>
      <c r="B741" s="3">
        <f>+Calendario!$N$10</f>
        <v>104</v>
      </c>
      <c r="C741" t="str">
        <f t="shared" si="112"/>
        <v>Qualità</v>
      </c>
      <c r="D741">
        <f t="shared" si="112"/>
        <v>560</v>
      </c>
      <c r="E741" t="str">
        <f t="shared" si="112"/>
        <v>Banco Vestizione</v>
      </c>
      <c r="F741" t="str">
        <f t="shared" si="112"/>
        <v>Banco Vestizione</v>
      </c>
      <c r="G741" s="64">
        <f t="shared" si="112"/>
        <v>21</v>
      </c>
      <c r="H741" s="11" t="s">
        <v>166</v>
      </c>
      <c r="I741" s="12">
        <f t="shared" si="111"/>
        <v>0.98</v>
      </c>
      <c r="J741" s="10">
        <f t="shared" si="111"/>
        <v>94.78</v>
      </c>
    </row>
    <row r="742" spans="1:10">
      <c r="A742" s="1">
        <v>46357</v>
      </c>
      <c r="B742" s="3">
        <f>+Calendario!$N$10</f>
        <v>104</v>
      </c>
      <c r="C742" t="str">
        <f t="shared" si="112"/>
        <v>Qualità</v>
      </c>
      <c r="D742">
        <f t="shared" si="112"/>
        <v>560</v>
      </c>
      <c r="E742" t="str">
        <f t="shared" si="112"/>
        <v>Banco Vestizione</v>
      </c>
      <c r="F742" t="str">
        <f t="shared" si="112"/>
        <v>Banco Vestizione</v>
      </c>
      <c r="G742" s="64">
        <f t="shared" si="112"/>
        <v>21</v>
      </c>
      <c r="H742" s="11" t="str">
        <f>+H680</f>
        <v>HYM 896</v>
      </c>
      <c r="I742" s="12">
        <f t="shared" si="111"/>
        <v>0.98</v>
      </c>
      <c r="J742" s="10">
        <f t="shared" si="111"/>
        <v>55</v>
      </c>
    </row>
    <row r="743" spans="1:10">
      <c r="A743" s="1">
        <v>46357</v>
      </c>
      <c r="B743" s="3">
        <f>+Calendario!$N$10</f>
        <v>104</v>
      </c>
      <c r="C743" t="str">
        <f t="shared" si="112"/>
        <v>Qualità</v>
      </c>
      <c r="D743">
        <f t="shared" si="112"/>
        <v>560</v>
      </c>
      <c r="E743" t="str">
        <f t="shared" si="112"/>
        <v>Banco Vestizione</v>
      </c>
      <c r="F743" t="str">
        <f t="shared" si="112"/>
        <v>Banco Vestizione</v>
      </c>
      <c r="G743" s="64">
        <f t="shared" si="112"/>
        <v>21</v>
      </c>
      <c r="H743" s="11" t="s">
        <v>169</v>
      </c>
      <c r="I743" s="12">
        <f t="shared" si="111"/>
        <v>0.98</v>
      </c>
      <c r="J743" s="10">
        <f t="shared" si="111"/>
        <v>68.66</v>
      </c>
    </row>
    <row r="744" spans="1:10">
      <c r="A744" s="1">
        <v>46357</v>
      </c>
      <c r="B744" s="3">
        <f>+Calendario!$N$10</f>
        <v>104</v>
      </c>
      <c r="C744" t="str">
        <f t="shared" ref="C744:G745" si="113">+C682</f>
        <v>Qualità</v>
      </c>
      <c r="D744">
        <f t="shared" si="113"/>
        <v>560</v>
      </c>
      <c r="E744" t="str">
        <f t="shared" si="113"/>
        <v>Banco Vestizione</v>
      </c>
      <c r="F744" t="str">
        <f t="shared" si="113"/>
        <v>Banco Vestizione</v>
      </c>
      <c r="G744" s="64">
        <f t="shared" si="113"/>
        <v>21</v>
      </c>
      <c r="H744" s="11" t="str">
        <f>+H682</f>
        <v>XDVL V4</v>
      </c>
      <c r="I744" s="12">
        <f t="shared" ref="I744:J745" si="114">+I682</f>
        <v>0.98</v>
      </c>
      <c r="J744" s="10">
        <f t="shared" si="114"/>
        <v>78.66</v>
      </c>
    </row>
    <row r="745" spans="1:10" s="58" customFormat="1">
      <c r="A745" s="56">
        <v>46357</v>
      </c>
      <c r="B745" s="57">
        <f>+Calendario!$N$10</f>
        <v>104</v>
      </c>
      <c r="C745" s="58" t="str">
        <f t="shared" si="113"/>
        <v>Qualità</v>
      </c>
      <c r="D745" s="58">
        <f t="shared" si="113"/>
        <v>560</v>
      </c>
      <c r="E745" s="58" t="str">
        <f t="shared" si="113"/>
        <v>Banco Vestizione</v>
      </c>
      <c r="F745" s="58" t="str">
        <f t="shared" si="113"/>
        <v>Banco Vestizione</v>
      </c>
      <c r="G745" s="65">
        <f t="shared" si="113"/>
        <v>21</v>
      </c>
      <c r="H745" s="59" t="str">
        <f>+H683</f>
        <v>DSX 896</v>
      </c>
      <c r="I745" s="60">
        <f t="shared" si="114"/>
        <v>0.98</v>
      </c>
      <c r="J745" s="61">
        <f t="shared" si="114"/>
        <v>78.400000000000006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3663-22D9-4ADC-B51F-304F28FC50AF}">
  <dimension ref="A1:P10"/>
  <sheetViews>
    <sheetView workbookViewId="0">
      <selection activeCell="J15" sqref="J15"/>
    </sheetView>
  </sheetViews>
  <sheetFormatPr baseColWidth="10" defaultColWidth="8.83203125" defaultRowHeight="15"/>
  <cols>
    <col min="1" max="1" width="27" bestFit="1" customWidth="1"/>
  </cols>
  <sheetData>
    <row r="1" spans="1:16" ht="18" thickBot="1">
      <c r="A1" s="15" t="s">
        <v>193</v>
      </c>
      <c r="B1" s="16" t="s">
        <v>138</v>
      </c>
      <c r="C1" s="17" t="s">
        <v>139</v>
      </c>
      <c r="D1" s="18" t="s">
        <v>140</v>
      </c>
      <c r="E1" s="18" t="s">
        <v>141</v>
      </c>
      <c r="F1" s="18" t="s">
        <v>142</v>
      </c>
      <c r="G1" s="19" t="s">
        <v>143</v>
      </c>
      <c r="H1" s="20" t="s">
        <v>144</v>
      </c>
      <c r="I1" s="19" t="s">
        <v>145</v>
      </c>
      <c r="J1" s="19" t="s">
        <v>146</v>
      </c>
      <c r="K1" s="19" t="s">
        <v>147</v>
      </c>
      <c r="L1" s="19" t="s">
        <v>148</v>
      </c>
      <c r="M1" s="19" t="s">
        <v>149</v>
      </c>
      <c r="N1" s="19" t="s">
        <v>150</v>
      </c>
      <c r="O1" s="21" t="s">
        <v>151</v>
      </c>
      <c r="P1" s="22" t="s">
        <v>152</v>
      </c>
    </row>
    <row r="2" spans="1:16" ht="17" thickBot="1">
      <c r="A2" s="23">
        <v>45771</v>
      </c>
      <c r="B2" s="17"/>
      <c r="C2" s="17"/>
      <c r="D2" s="17"/>
      <c r="E2" s="17"/>
      <c r="F2" s="17"/>
      <c r="G2" s="17"/>
      <c r="H2" s="24"/>
      <c r="I2" s="25"/>
      <c r="J2" s="26"/>
      <c r="K2" s="26"/>
      <c r="L2" s="26"/>
      <c r="M2" s="26"/>
      <c r="N2" s="26"/>
      <c r="O2" s="27"/>
      <c r="P2" s="28"/>
    </row>
    <row r="3" spans="1:16">
      <c r="A3" s="29" t="s">
        <v>153</v>
      </c>
      <c r="B3" s="30">
        <v>18</v>
      </c>
      <c r="C3" s="31">
        <v>20</v>
      </c>
      <c r="D3" s="31">
        <v>22</v>
      </c>
      <c r="E3" s="31">
        <v>21</v>
      </c>
      <c r="F3" s="31">
        <v>20</v>
      </c>
      <c r="G3" s="32">
        <v>20</v>
      </c>
      <c r="H3" s="33">
        <v>121</v>
      </c>
      <c r="I3" s="34">
        <v>23</v>
      </c>
      <c r="J3" s="34">
        <v>1</v>
      </c>
      <c r="K3" s="34">
        <v>22</v>
      </c>
      <c r="L3" s="34">
        <v>22</v>
      </c>
      <c r="M3" s="34">
        <v>19</v>
      </c>
      <c r="N3" s="34">
        <v>15</v>
      </c>
      <c r="O3" s="35">
        <v>102</v>
      </c>
      <c r="P3" s="36">
        <v>223</v>
      </c>
    </row>
    <row r="4" spans="1:16">
      <c r="A4" s="29" t="s">
        <v>154</v>
      </c>
      <c r="B4" s="37">
        <v>0</v>
      </c>
      <c r="C4" s="31">
        <v>2.5</v>
      </c>
      <c r="D4" s="31">
        <v>2.75</v>
      </c>
      <c r="E4" s="31">
        <v>2.625</v>
      </c>
      <c r="F4" s="31">
        <v>2.5</v>
      </c>
      <c r="G4" s="32">
        <v>0.4</v>
      </c>
      <c r="H4" s="38">
        <v>10.775</v>
      </c>
      <c r="I4" s="34">
        <v>-1</v>
      </c>
      <c r="J4" s="34">
        <v>-1</v>
      </c>
      <c r="K4" s="34">
        <v>-2</v>
      </c>
      <c r="L4" s="34">
        <v>-7</v>
      </c>
      <c r="M4" s="34">
        <v>-2</v>
      </c>
      <c r="N4" s="34">
        <v>-2</v>
      </c>
      <c r="O4" s="39">
        <v>-15</v>
      </c>
      <c r="P4" s="40">
        <v>-4.2249999999999996</v>
      </c>
    </row>
    <row r="5" spans="1:16">
      <c r="A5" s="29" t="s">
        <v>155</v>
      </c>
      <c r="B5" s="41">
        <v>-0.25</v>
      </c>
      <c r="C5" s="42">
        <v>-0.13</v>
      </c>
      <c r="D5" s="42">
        <v>-0.5</v>
      </c>
      <c r="E5" s="42">
        <v>-0.38</v>
      </c>
      <c r="F5" s="42">
        <v>-0.25</v>
      </c>
      <c r="G5" s="43">
        <v>-0.38</v>
      </c>
      <c r="H5" s="44">
        <v>-1.8900000000000001</v>
      </c>
      <c r="I5" s="45">
        <v>-0.19</v>
      </c>
      <c r="J5" s="45">
        <v>0</v>
      </c>
      <c r="K5" s="45">
        <v>-0.25</v>
      </c>
      <c r="L5" s="45">
        <v>-0.25</v>
      </c>
      <c r="M5" s="45">
        <v>-0.25</v>
      </c>
      <c r="N5" s="45">
        <v>-0.25</v>
      </c>
      <c r="O5" s="46">
        <v>-1.19</v>
      </c>
      <c r="P5" s="47">
        <v>-3.08</v>
      </c>
    </row>
    <row r="6" spans="1:16" ht="16" thickBot="1">
      <c r="A6" s="48" t="s">
        <v>156</v>
      </c>
      <c r="B6" s="49">
        <v>0</v>
      </c>
      <c r="C6" s="50">
        <v>0</v>
      </c>
      <c r="D6" s="50">
        <v>0</v>
      </c>
      <c r="E6" s="50">
        <v>0</v>
      </c>
      <c r="F6" s="50">
        <v>0</v>
      </c>
      <c r="G6" s="51">
        <v>0</v>
      </c>
      <c r="H6" s="52"/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4"/>
      <c r="P6" s="55">
        <v>0</v>
      </c>
    </row>
    <row r="9" spans="1:16">
      <c r="A9" s="8" t="s">
        <v>157</v>
      </c>
      <c r="B9" s="7">
        <f t="shared" ref="B9:P9" si="0">+SUM(B3:B4)</f>
        <v>18</v>
      </c>
      <c r="C9" s="7">
        <f t="shared" si="0"/>
        <v>22.5</v>
      </c>
      <c r="D9" s="7">
        <f t="shared" si="0"/>
        <v>24.75</v>
      </c>
      <c r="E9" s="7">
        <f t="shared" si="0"/>
        <v>23.625</v>
      </c>
      <c r="F9" s="7">
        <f t="shared" si="0"/>
        <v>22.5</v>
      </c>
      <c r="G9" s="7">
        <f t="shared" si="0"/>
        <v>20.399999999999999</v>
      </c>
      <c r="H9" s="3">
        <f t="shared" si="0"/>
        <v>131.77500000000001</v>
      </c>
      <c r="I9" s="7">
        <f t="shared" si="0"/>
        <v>22</v>
      </c>
      <c r="J9" s="7">
        <f t="shared" si="0"/>
        <v>0</v>
      </c>
      <c r="K9" s="7">
        <f t="shared" si="0"/>
        <v>20</v>
      </c>
      <c r="L9" s="7">
        <f t="shared" si="0"/>
        <v>15</v>
      </c>
      <c r="M9" s="7">
        <f t="shared" si="0"/>
        <v>17</v>
      </c>
      <c r="N9" s="7">
        <f t="shared" si="0"/>
        <v>13</v>
      </c>
      <c r="O9" s="7">
        <f t="shared" si="0"/>
        <v>87</v>
      </c>
      <c r="P9" s="3">
        <f t="shared" si="0"/>
        <v>218.77500000000001</v>
      </c>
    </row>
    <row r="10" spans="1:16">
      <c r="A10" s="8" t="s">
        <v>158</v>
      </c>
      <c r="B10" s="7">
        <f>+B9*8</f>
        <v>144</v>
      </c>
      <c r="C10" s="7">
        <f t="shared" ref="C10:P10" si="1">+C9*8</f>
        <v>180</v>
      </c>
      <c r="D10" s="7">
        <f t="shared" si="1"/>
        <v>198</v>
      </c>
      <c r="E10" s="7">
        <f t="shared" si="1"/>
        <v>189</v>
      </c>
      <c r="F10" s="7">
        <f t="shared" si="1"/>
        <v>180</v>
      </c>
      <c r="G10" s="7">
        <f t="shared" si="1"/>
        <v>163.19999999999999</v>
      </c>
      <c r="H10" s="3">
        <f t="shared" si="1"/>
        <v>1054.2</v>
      </c>
      <c r="I10" s="7">
        <f t="shared" si="1"/>
        <v>176</v>
      </c>
      <c r="J10" s="7">
        <f t="shared" si="1"/>
        <v>0</v>
      </c>
      <c r="K10" s="7">
        <f t="shared" si="1"/>
        <v>160</v>
      </c>
      <c r="L10" s="7">
        <f t="shared" si="1"/>
        <v>120</v>
      </c>
      <c r="M10" s="7">
        <f t="shared" si="1"/>
        <v>136</v>
      </c>
      <c r="N10" s="7">
        <f t="shared" si="1"/>
        <v>104</v>
      </c>
      <c r="O10" s="7">
        <f t="shared" si="1"/>
        <v>696</v>
      </c>
      <c r="P10" s="3">
        <f t="shared" si="1"/>
        <v>1750.2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13AA-C5A9-415A-B0B6-4E169D70ECFF}">
  <dimension ref="A1:I131"/>
  <sheetViews>
    <sheetView zoomScale="106" workbookViewId="0">
      <selection activeCell="A7" sqref="A7"/>
    </sheetView>
  </sheetViews>
  <sheetFormatPr baseColWidth="10" defaultColWidth="8.83203125" defaultRowHeight="15"/>
  <cols>
    <col min="1" max="1" width="10.33203125" bestFit="1" customWidth="1"/>
    <col min="2" max="2" width="10.1640625" customWidth="1"/>
    <col min="3" max="3" width="14.5" bestFit="1" customWidth="1"/>
    <col min="4" max="4" width="5" customWidth="1"/>
    <col min="5" max="5" width="15.83203125" bestFit="1" customWidth="1"/>
    <col min="6" max="7" width="26.83203125" bestFit="1" customWidth="1"/>
    <col min="8" max="8" width="21" bestFit="1" customWidth="1"/>
    <col min="9" max="9" width="6.1640625" bestFit="1" customWidth="1"/>
  </cols>
  <sheetData>
    <row r="1" spans="1:9">
      <c r="A1" s="2" t="s">
        <v>0</v>
      </c>
      <c r="B1" s="2" t="s">
        <v>5</v>
      </c>
      <c r="C1" s="2" t="s">
        <v>1</v>
      </c>
      <c r="D1" s="2" t="s">
        <v>2</v>
      </c>
      <c r="E1" s="2" t="s">
        <v>123</v>
      </c>
      <c r="F1" s="2" t="s">
        <v>111</v>
      </c>
      <c r="G1" s="2" t="s">
        <v>9</v>
      </c>
      <c r="H1" s="2" t="s">
        <v>3</v>
      </c>
      <c r="I1" s="2" t="s">
        <v>4</v>
      </c>
    </row>
    <row r="2" spans="1:9">
      <c r="A2" s="1">
        <v>46023</v>
      </c>
      <c r="B2" s="1" t="s">
        <v>6</v>
      </c>
      <c r="C2" t="s">
        <v>7</v>
      </c>
      <c r="D2">
        <v>559</v>
      </c>
      <c r="F2" t="s">
        <v>17</v>
      </c>
      <c r="G2" t="s">
        <v>17</v>
      </c>
      <c r="H2" t="s">
        <v>20</v>
      </c>
    </row>
    <row r="3" spans="1:9">
      <c r="A3" s="1">
        <v>46023</v>
      </c>
      <c r="B3" s="1" t="s">
        <v>6</v>
      </c>
      <c r="C3" t="s">
        <v>7</v>
      </c>
      <c r="D3">
        <v>559</v>
      </c>
      <c r="F3" t="s">
        <v>17</v>
      </c>
      <c r="G3" t="s">
        <v>17</v>
      </c>
      <c r="H3" t="s">
        <v>21</v>
      </c>
    </row>
    <row r="4" spans="1:9">
      <c r="A4" s="1">
        <v>46023</v>
      </c>
      <c r="B4" s="1" t="s">
        <v>6</v>
      </c>
      <c r="C4" t="s">
        <v>7</v>
      </c>
      <c r="D4">
        <v>559</v>
      </c>
      <c r="F4" t="s">
        <v>17</v>
      </c>
      <c r="G4" t="s">
        <v>17</v>
      </c>
      <c r="H4" t="s">
        <v>22</v>
      </c>
    </row>
    <row r="5" spans="1:9">
      <c r="A5" s="1">
        <v>46023</v>
      </c>
      <c r="B5" s="1" t="s">
        <v>6</v>
      </c>
      <c r="C5" t="s">
        <v>7</v>
      </c>
      <c r="D5">
        <v>559</v>
      </c>
      <c r="F5" t="s">
        <v>17</v>
      </c>
      <c r="G5" t="s">
        <v>17</v>
      </c>
      <c r="H5" t="s">
        <v>23</v>
      </c>
    </row>
    <row r="6" spans="1:9">
      <c r="A6" s="1">
        <v>46023</v>
      </c>
      <c r="B6" s="1" t="s">
        <v>6</v>
      </c>
      <c r="C6" t="s">
        <v>7</v>
      </c>
      <c r="D6">
        <v>559</v>
      </c>
      <c r="F6" t="s">
        <v>17</v>
      </c>
      <c r="G6" t="s">
        <v>17</v>
      </c>
      <c r="H6" t="s">
        <v>24</v>
      </c>
    </row>
    <row r="7" spans="1:9">
      <c r="A7" s="1">
        <v>46023</v>
      </c>
      <c r="B7" s="1" t="s">
        <v>6</v>
      </c>
      <c r="C7" t="s">
        <v>7</v>
      </c>
      <c r="D7">
        <v>559</v>
      </c>
      <c r="F7" t="s">
        <v>17</v>
      </c>
      <c r="G7" t="s">
        <v>17</v>
      </c>
      <c r="H7" t="s">
        <v>25</v>
      </c>
    </row>
    <row r="8" spans="1:9">
      <c r="A8" s="1">
        <v>46023</v>
      </c>
      <c r="B8" s="1" t="s">
        <v>6</v>
      </c>
      <c r="C8" t="s">
        <v>7</v>
      </c>
      <c r="D8">
        <v>559</v>
      </c>
      <c r="F8" t="s">
        <v>16</v>
      </c>
      <c r="G8" t="s">
        <v>18</v>
      </c>
      <c r="H8" t="s">
        <v>20</v>
      </c>
    </row>
    <row r="9" spans="1:9">
      <c r="A9" s="1">
        <v>46023</v>
      </c>
      <c r="B9" s="1" t="s">
        <v>6</v>
      </c>
      <c r="C9" t="s">
        <v>7</v>
      </c>
      <c r="D9">
        <v>559</v>
      </c>
      <c r="F9" t="s">
        <v>16</v>
      </c>
      <c r="G9" t="s">
        <v>18</v>
      </c>
      <c r="H9" t="s">
        <v>21</v>
      </c>
    </row>
    <row r="10" spans="1:9">
      <c r="A10" s="1">
        <v>46023</v>
      </c>
      <c r="B10" s="1" t="s">
        <v>6</v>
      </c>
      <c r="C10" t="s">
        <v>7</v>
      </c>
      <c r="D10">
        <v>559</v>
      </c>
      <c r="F10" t="s">
        <v>16</v>
      </c>
      <c r="G10" t="s">
        <v>19</v>
      </c>
      <c r="H10" t="s">
        <v>20</v>
      </c>
    </row>
    <row r="11" spans="1:9">
      <c r="A11" s="1">
        <v>46023</v>
      </c>
      <c r="B11" s="1" t="s">
        <v>6</v>
      </c>
      <c r="C11" t="s">
        <v>7</v>
      </c>
      <c r="D11">
        <v>559</v>
      </c>
      <c r="F11" t="s">
        <v>16</v>
      </c>
      <c r="G11" t="s">
        <v>19</v>
      </c>
      <c r="H11" t="s">
        <v>21</v>
      </c>
    </row>
    <row r="12" spans="1:9">
      <c r="A12" s="1">
        <v>46023</v>
      </c>
      <c r="B12" s="1" t="s">
        <v>6</v>
      </c>
      <c r="C12" t="s">
        <v>7</v>
      </c>
      <c r="D12">
        <v>559</v>
      </c>
      <c r="F12" t="s">
        <v>16</v>
      </c>
      <c r="G12" t="s">
        <v>19</v>
      </c>
      <c r="H12" t="s">
        <v>23</v>
      </c>
    </row>
    <row r="13" spans="1:9">
      <c r="A13" s="1">
        <v>46023</v>
      </c>
      <c r="B13" s="1" t="s">
        <v>6</v>
      </c>
      <c r="C13" t="s">
        <v>7</v>
      </c>
      <c r="D13">
        <v>571</v>
      </c>
      <c r="F13" t="s">
        <v>112</v>
      </c>
      <c r="G13" t="s">
        <v>26</v>
      </c>
    </row>
    <row r="14" spans="1:9">
      <c r="A14" s="1">
        <v>46023</v>
      </c>
      <c r="B14" s="1" t="s">
        <v>6</v>
      </c>
      <c r="C14" t="s">
        <v>7</v>
      </c>
      <c r="D14">
        <v>571</v>
      </c>
      <c r="F14" t="s">
        <v>112</v>
      </c>
      <c r="G14" t="s">
        <v>27</v>
      </c>
    </row>
    <row r="15" spans="1:9">
      <c r="A15" s="1">
        <v>46023</v>
      </c>
      <c r="B15" s="1" t="s">
        <v>6</v>
      </c>
      <c r="C15" t="s">
        <v>7</v>
      </c>
      <c r="D15">
        <v>571</v>
      </c>
      <c r="F15" t="s">
        <v>112</v>
      </c>
      <c r="G15" t="s">
        <v>28</v>
      </c>
    </row>
    <row r="16" spans="1:9">
      <c r="A16" s="1">
        <v>46023</v>
      </c>
      <c r="B16" s="1" t="s">
        <v>6</v>
      </c>
      <c r="C16" t="s">
        <v>7</v>
      </c>
      <c r="D16">
        <v>571</v>
      </c>
      <c r="F16" t="s">
        <v>112</v>
      </c>
      <c r="G16" t="s">
        <v>29</v>
      </c>
    </row>
    <row r="17" spans="1:7">
      <c r="A17" s="1">
        <v>46023</v>
      </c>
      <c r="B17" s="1" t="s">
        <v>6</v>
      </c>
      <c r="C17" t="s">
        <v>7</v>
      </c>
      <c r="D17">
        <v>571</v>
      </c>
      <c r="F17" t="s">
        <v>112</v>
      </c>
      <c r="G17" t="s">
        <v>30</v>
      </c>
    </row>
    <row r="18" spans="1:7">
      <c r="A18" s="1">
        <v>46023</v>
      </c>
      <c r="B18" s="1" t="s">
        <v>6</v>
      </c>
      <c r="C18" t="s">
        <v>7</v>
      </c>
      <c r="D18">
        <v>571</v>
      </c>
      <c r="F18" t="s">
        <v>112</v>
      </c>
      <c r="G18" t="s">
        <v>31</v>
      </c>
    </row>
    <row r="19" spans="1:7">
      <c r="A19" s="1">
        <v>46023</v>
      </c>
      <c r="B19" s="1" t="s">
        <v>6</v>
      </c>
      <c r="C19" t="s">
        <v>7</v>
      </c>
      <c r="D19">
        <v>571</v>
      </c>
      <c r="F19" t="s">
        <v>112</v>
      </c>
      <c r="G19" t="s">
        <v>32</v>
      </c>
    </row>
    <row r="20" spans="1:7">
      <c r="A20" s="1">
        <v>46023</v>
      </c>
      <c r="B20" s="1" t="s">
        <v>6</v>
      </c>
      <c r="C20" t="s">
        <v>7</v>
      </c>
      <c r="D20">
        <v>571</v>
      </c>
      <c r="F20" t="s">
        <v>112</v>
      </c>
      <c r="G20" t="s">
        <v>33</v>
      </c>
    </row>
    <row r="21" spans="1:7">
      <c r="A21" s="1">
        <v>46023</v>
      </c>
      <c r="B21" s="1" t="s">
        <v>6</v>
      </c>
      <c r="C21" t="s">
        <v>7</v>
      </c>
      <c r="D21">
        <v>571</v>
      </c>
      <c r="F21" t="s">
        <v>112</v>
      </c>
      <c r="G21" t="s">
        <v>34</v>
      </c>
    </row>
    <row r="22" spans="1:7">
      <c r="A22" s="1">
        <v>46023</v>
      </c>
      <c r="B22" s="1" t="s">
        <v>6</v>
      </c>
      <c r="C22" t="s">
        <v>7</v>
      </c>
      <c r="D22">
        <v>571</v>
      </c>
      <c r="F22" t="s">
        <v>112</v>
      </c>
      <c r="G22" t="s">
        <v>35</v>
      </c>
    </row>
    <row r="23" spans="1:7">
      <c r="A23" s="1">
        <v>46023</v>
      </c>
      <c r="B23" s="1" t="s">
        <v>6</v>
      </c>
      <c r="C23" t="s">
        <v>7</v>
      </c>
      <c r="D23">
        <v>571</v>
      </c>
      <c r="F23" t="s">
        <v>112</v>
      </c>
      <c r="G23" t="s">
        <v>36</v>
      </c>
    </row>
    <row r="24" spans="1:7">
      <c r="A24" s="1">
        <v>46023</v>
      </c>
      <c r="B24" s="1" t="s">
        <v>6</v>
      </c>
      <c r="C24" t="s">
        <v>7</v>
      </c>
      <c r="D24">
        <v>571</v>
      </c>
      <c r="F24" t="s">
        <v>112</v>
      </c>
      <c r="G24" t="s">
        <v>37</v>
      </c>
    </row>
    <row r="25" spans="1:7">
      <c r="A25" s="1">
        <v>46023</v>
      </c>
      <c r="B25" s="1" t="s">
        <v>6</v>
      </c>
      <c r="C25" t="s">
        <v>7</v>
      </c>
      <c r="D25">
        <v>571</v>
      </c>
      <c r="F25" t="s">
        <v>112</v>
      </c>
      <c r="G25" t="s">
        <v>38</v>
      </c>
    </row>
    <row r="26" spans="1:7">
      <c r="A26" s="1">
        <v>46023</v>
      </c>
      <c r="B26" s="1" t="s">
        <v>6</v>
      </c>
      <c r="C26" t="s">
        <v>7</v>
      </c>
      <c r="D26">
        <v>571</v>
      </c>
      <c r="F26" t="s">
        <v>112</v>
      </c>
      <c r="G26" t="s">
        <v>39</v>
      </c>
    </row>
    <row r="27" spans="1:7">
      <c r="A27" s="1">
        <v>46023</v>
      </c>
      <c r="B27" s="1" t="s">
        <v>6</v>
      </c>
      <c r="C27" t="s">
        <v>7</v>
      </c>
      <c r="D27">
        <v>571</v>
      </c>
      <c r="F27" t="s">
        <v>112</v>
      </c>
      <c r="G27" t="s">
        <v>40</v>
      </c>
    </row>
    <row r="28" spans="1:7">
      <c r="A28" s="1">
        <v>46023</v>
      </c>
      <c r="B28" s="1" t="s">
        <v>6</v>
      </c>
      <c r="C28" t="s">
        <v>7</v>
      </c>
      <c r="D28">
        <v>572</v>
      </c>
      <c r="F28" t="s">
        <v>112</v>
      </c>
      <c r="G28" t="s">
        <v>26</v>
      </c>
    </row>
    <row r="29" spans="1:7">
      <c r="A29" s="1">
        <v>46023</v>
      </c>
      <c r="B29" s="1" t="s">
        <v>6</v>
      </c>
      <c r="C29" t="s">
        <v>7</v>
      </c>
      <c r="D29">
        <v>572</v>
      </c>
      <c r="F29" t="s">
        <v>112</v>
      </c>
      <c r="G29" t="s">
        <v>27</v>
      </c>
    </row>
    <row r="30" spans="1:7">
      <c r="A30" s="1">
        <v>46023</v>
      </c>
      <c r="B30" s="1" t="s">
        <v>6</v>
      </c>
      <c r="C30" t="s">
        <v>7</v>
      </c>
      <c r="D30">
        <v>572</v>
      </c>
      <c r="F30" t="s">
        <v>112</v>
      </c>
      <c r="G30" t="s">
        <v>28</v>
      </c>
    </row>
    <row r="31" spans="1:7">
      <c r="A31" s="1">
        <v>46023</v>
      </c>
      <c r="B31" s="1" t="s">
        <v>6</v>
      </c>
      <c r="C31" t="s">
        <v>7</v>
      </c>
      <c r="D31">
        <v>572</v>
      </c>
      <c r="F31" t="s">
        <v>112</v>
      </c>
      <c r="G31" t="s">
        <v>29</v>
      </c>
    </row>
    <row r="32" spans="1:7">
      <c r="A32" s="1">
        <v>46023</v>
      </c>
      <c r="B32" s="1" t="s">
        <v>6</v>
      </c>
      <c r="C32" t="s">
        <v>7</v>
      </c>
      <c r="D32">
        <v>572</v>
      </c>
      <c r="F32" t="s">
        <v>112</v>
      </c>
      <c r="G32" t="s">
        <v>30</v>
      </c>
    </row>
    <row r="33" spans="1:7">
      <c r="A33" s="1">
        <v>46023</v>
      </c>
      <c r="B33" s="1" t="s">
        <v>6</v>
      </c>
      <c r="C33" t="s">
        <v>7</v>
      </c>
      <c r="D33">
        <v>572</v>
      </c>
      <c r="F33" t="s">
        <v>112</v>
      </c>
      <c r="G33" t="s">
        <v>31</v>
      </c>
    </row>
    <row r="34" spans="1:7">
      <c r="A34" s="1">
        <v>46023</v>
      </c>
      <c r="B34" s="1" t="s">
        <v>6</v>
      </c>
      <c r="C34" t="s">
        <v>7</v>
      </c>
      <c r="D34">
        <v>572</v>
      </c>
      <c r="F34" t="s">
        <v>112</v>
      </c>
      <c r="G34" t="s">
        <v>32</v>
      </c>
    </row>
    <row r="35" spans="1:7">
      <c r="A35" s="1">
        <v>46023</v>
      </c>
      <c r="B35" s="1" t="s">
        <v>6</v>
      </c>
      <c r="C35" t="s">
        <v>7</v>
      </c>
      <c r="D35">
        <v>572</v>
      </c>
      <c r="F35" t="s">
        <v>112</v>
      </c>
      <c r="G35" t="s">
        <v>33</v>
      </c>
    </row>
    <row r="36" spans="1:7">
      <c r="A36" s="1">
        <v>46023</v>
      </c>
      <c r="B36" s="1" t="s">
        <v>6</v>
      </c>
      <c r="C36" t="s">
        <v>7</v>
      </c>
      <c r="D36">
        <v>572</v>
      </c>
      <c r="F36" t="s">
        <v>112</v>
      </c>
      <c r="G36" t="s">
        <v>34</v>
      </c>
    </row>
    <row r="37" spans="1:7">
      <c r="A37" s="1">
        <v>46023</v>
      </c>
      <c r="B37" s="1" t="s">
        <v>6</v>
      </c>
      <c r="C37" t="s">
        <v>7</v>
      </c>
      <c r="D37">
        <v>572</v>
      </c>
      <c r="F37" t="s">
        <v>112</v>
      </c>
      <c r="G37" t="s">
        <v>35</v>
      </c>
    </row>
    <row r="38" spans="1:7">
      <c r="A38" s="1">
        <v>46023</v>
      </c>
      <c r="B38" s="1" t="s">
        <v>6</v>
      </c>
      <c r="C38" t="s">
        <v>7</v>
      </c>
      <c r="D38">
        <v>572</v>
      </c>
      <c r="F38" t="s">
        <v>112</v>
      </c>
      <c r="G38" t="s">
        <v>36</v>
      </c>
    </row>
    <row r="39" spans="1:7">
      <c r="A39" s="1">
        <v>46023</v>
      </c>
      <c r="B39" s="1" t="s">
        <v>6</v>
      </c>
      <c r="C39" t="s">
        <v>7</v>
      </c>
      <c r="D39">
        <v>572</v>
      </c>
      <c r="F39" t="s">
        <v>112</v>
      </c>
      <c r="G39" t="s">
        <v>37</v>
      </c>
    </row>
    <row r="40" spans="1:7">
      <c r="A40" s="1">
        <v>46023</v>
      </c>
      <c r="B40" s="1" t="s">
        <v>6</v>
      </c>
      <c r="C40" t="s">
        <v>7</v>
      </c>
      <c r="D40">
        <v>572</v>
      </c>
      <c r="F40" t="s">
        <v>112</v>
      </c>
      <c r="G40" t="s">
        <v>38</v>
      </c>
    </row>
    <row r="41" spans="1:7">
      <c r="A41" s="1">
        <v>46023</v>
      </c>
      <c r="B41" s="1" t="s">
        <v>6</v>
      </c>
      <c r="C41" t="s">
        <v>7</v>
      </c>
      <c r="D41">
        <v>572</v>
      </c>
      <c r="F41" t="s">
        <v>112</v>
      </c>
      <c r="G41" t="s">
        <v>39</v>
      </c>
    </row>
    <row r="42" spans="1:7">
      <c r="A42" s="1">
        <v>46023</v>
      </c>
      <c r="B42" s="1" t="s">
        <v>6</v>
      </c>
      <c r="C42" t="s">
        <v>7</v>
      </c>
      <c r="D42">
        <v>572</v>
      </c>
      <c r="F42" t="s">
        <v>112</v>
      </c>
      <c r="G42" t="s">
        <v>40</v>
      </c>
    </row>
    <row r="43" spans="1:7">
      <c r="A43" s="1">
        <v>46023</v>
      </c>
      <c r="B43" s="1" t="s">
        <v>6</v>
      </c>
      <c r="C43" t="s">
        <v>7</v>
      </c>
      <c r="D43">
        <v>572</v>
      </c>
      <c r="F43" t="s">
        <v>112</v>
      </c>
      <c r="G43" t="s">
        <v>41</v>
      </c>
    </row>
    <row r="44" spans="1:7">
      <c r="A44" s="1">
        <v>46023</v>
      </c>
      <c r="B44" s="1" t="s">
        <v>6</v>
      </c>
      <c r="C44" t="s">
        <v>7</v>
      </c>
      <c r="D44">
        <v>572</v>
      </c>
      <c r="F44" t="s">
        <v>112</v>
      </c>
      <c r="G44" t="s">
        <v>42</v>
      </c>
    </row>
    <row r="45" spans="1:7">
      <c r="A45" s="1">
        <v>46023</v>
      </c>
      <c r="B45" s="1" t="s">
        <v>6</v>
      </c>
      <c r="C45" t="s">
        <v>7</v>
      </c>
      <c r="D45">
        <v>572</v>
      </c>
      <c r="F45" t="s">
        <v>112</v>
      </c>
      <c r="G45" t="s">
        <v>43</v>
      </c>
    </row>
    <row r="46" spans="1:7">
      <c r="A46" s="1">
        <v>46023</v>
      </c>
      <c r="B46" s="1" t="s">
        <v>6</v>
      </c>
      <c r="C46" t="s">
        <v>7</v>
      </c>
      <c r="D46">
        <v>572</v>
      </c>
      <c r="F46" t="s">
        <v>112</v>
      </c>
      <c r="G46" t="s">
        <v>44</v>
      </c>
    </row>
    <row r="47" spans="1:7">
      <c r="A47" s="1">
        <v>46023</v>
      </c>
      <c r="B47" s="1" t="s">
        <v>6</v>
      </c>
      <c r="C47" t="s">
        <v>7</v>
      </c>
      <c r="D47">
        <v>572</v>
      </c>
      <c r="F47" t="s">
        <v>112</v>
      </c>
      <c r="G47" t="s">
        <v>45</v>
      </c>
    </row>
    <row r="48" spans="1:7">
      <c r="A48" s="1">
        <v>46023</v>
      </c>
      <c r="B48" s="1" t="s">
        <v>6</v>
      </c>
      <c r="C48" t="s">
        <v>7</v>
      </c>
      <c r="D48">
        <v>572</v>
      </c>
      <c r="F48" t="s">
        <v>112</v>
      </c>
      <c r="G48" t="s">
        <v>46</v>
      </c>
    </row>
    <row r="49" spans="1:8">
      <c r="A49" s="1">
        <v>46023</v>
      </c>
      <c r="B49" s="1" t="s">
        <v>6</v>
      </c>
      <c r="C49" t="s">
        <v>7</v>
      </c>
      <c r="D49">
        <v>572</v>
      </c>
      <c r="F49" t="s">
        <v>112</v>
      </c>
      <c r="G49" t="s">
        <v>47</v>
      </c>
    </row>
    <row r="50" spans="1:8">
      <c r="A50" s="1">
        <v>46023</v>
      </c>
      <c r="B50" s="1" t="s">
        <v>6</v>
      </c>
      <c r="C50" t="s">
        <v>7</v>
      </c>
      <c r="D50">
        <v>572</v>
      </c>
      <c r="F50" t="s">
        <v>112</v>
      </c>
      <c r="G50" t="s">
        <v>48</v>
      </c>
    </row>
    <row r="51" spans="1:8">
      <c r="A51" s="1">
        <v>46023</v>
      </c>
      <c r="B51" s="1" t="s">
        <v>6</v>
      </c>
      <c r="C51" t="s">
        <v>7</v>
      </c>
      <c r="D51">
        <v>572</v>
      </c>
      <c r="F51" t="s">
        <v>112</v>
      </c>
      <c r="G51" t="s">
        <v>49</v>
      </c>
    </row>
    <row r="52" spans="1:8">
      <c r="A52" s="1">
        <v>46023</v>
      </c>
      <c r="B52" s="1" t="s">
        <v>6</v>
      </c>
      <c r="C52" t="s">
        <v>7</v>
      </c>
      <c r="D52">
        <v>572</v>
      </c>
      <c r="F52" t="s">
        <v>112</v>
      </c>
      <c r="G52" t="s">
        <v>50</v>
      </c>
    </row>
    <row r="53" spans="1:8">
      <c r="A53" s="1">
        <v>46023</v>
      </c>
      <c r="B53" s="1" t="s">
        <v>6</v>
      </c>
      <c r="C53" t="s">
        <v>7</v>
      </c>
      <c r="D53">
        <v>572</v>
      </c>
      <c r="F53" t="s">
        <v>112</v>
      </c>
      <c r="G53" t="s">
        <v>51</v>
      </c>
    </row>
    <row r="54" spans="1:8">
      <c r="A54" s="1">
        <v>46023</v>
      </c>
      <c r="B54" s="1" t="s">
        <v>6</v>
      </c>
      <c r="C54" t="s">
        <v>7</v>
      </c>
      <c r="D54">
        <v>572</v>
      </c>
      <c r="F54" t="s">
        <v>112</v>
      </c>
      <c r="G54" t="s">
        <v>52</v>
      </c>
    </row>
    <row r="55" spans="1:8">
      <c r="A55" s="1">
        <v>46023</v>
      </c>
      <c r="B55" s="1" t="s">
        <v>6</v>
      </c>
      <c r="C55" t="s">
        <v>7</v>
      </c>
      <c r="D55">
        <v>573</v>
      </c>
      <c r="F55" t="s">
        <v>10</v>
      </c>
      <c r="G55" t="s">
        <v>53</v>
      </c>
    </row>
    <row r="56" spans="1:8">
      <c r="A56" s="1">
        <v>46023</v>
      </c>
      <c r="B56" s="1" t="s">
        <v>6</v>
      </c>
      <c r="C56" t="s">
        <v>7</v>
      </c>
      <c r="D56">
        <v>573</v>
      </c>
      <c r="F56" t="s">
        <v>10</v>
      </c>
      <c r="G56" t="s">
        <v>54</v>
      </c>
    </row>
    <row r="57" spans="1:8">
      <c r="A57" s="1">
        <v>46023</v>
      </c>
      <c r="B57" s="1" t="s">
        <v>6</v>
      </c>
      <c r="C57" t="s">
        <v>7</v>
      </c>
      <c r="D57">
        <v>573</v>
      </c>
      <c r="F57" t="s">
        <v>12</v>
      </c>
      <c r="G57" t="s">
        <v>55</v>
      </c>
      <c r="H57" s="3"/>
    </row>
    <row r="58" spans="1:8">
      <c r="A58" s="1">
        <v>46023</v>
      </c>
      <c r="B58" s="1" t="s">
        <v>6</v>
      </c>
      <c r="C58" t="s">
        <v>7</v>
      </c>
      <c r="D58">
        <v>573</v>
      </c>
      <c r="F58" t="s">
        <v>12</v>
      </c>
      <c r="G58" t="s">
        <v>56</v>
      </c>
      <c r="H58" s="3"/>
    </row>
    <row r="59" spans="1:8">
      <c r="A59" s="1">
        <v>46023</v>
      </c>
      <c r="B59" s="1" t="s">
        <v>6</v>
      </c>
      <c r="C59" t="s">
        <v>7</v>
      </c>
      <c r="D59">
        <v>573</v>
      </c>
      <c r="F59" t="s">
        <v>12</v>
      </c>
      <c r="G59" t="s">
        <v>57</v>
      </c>
      <c r="H59" s="3"/>
    </row>
    <row r="60" spans="1:8">
      <c r="A60" s="1">
        <v>46023</v>
      </c>
      <c r="B60" s="1" t="s">
        <v>6</v>
      </c>
      <c r="C60" t="s">
        <v>7</v>
      </c>
      <c r="D60">
        <v>573</v>
      </c>
      <c r="F60" t="s">
        <v>12</v>
      </c>
      <c r="G60" t="s">
        <v>58</v>
      </c>
      <c r="H60" s="3"/>
    </row>
    <row r="61" spans="1:8">
      <c r="A61" s="1">
        <v>46023</v>
      </c>
      <c r="B61" s="1" t="s">
        <v>6</v>
      </c>
      <c r="C61" t="s">
        <v>7</v>
      </c>
      <c r="D61">
        <v>573</v>
      </c>
      <c r="F61" t="s">
        <v>12</v>
      </c>
      <c r="G61" t="s">
        <v>59</v>
      </c>
      <c r="H61" s="3"/>
    </row>
    <row r="62" spans="1:8">
      <c r="A62" s="1">
        <v>46023</v>
      </c>
      <c r="B62" s="1" t="s">
        <v>6</v>
      </c>
      <c r="C62" t="s">
        <v>7</v>
      </c>
      <c r="D62">
        <v>573</v>
      </c>
      <c r="F62" t="s">
        <v>12</v>
      </c>
      <c r="G62" t="s">
        <v>60</v>
      </c>
      <c r="H62" s="3"/>
    </row>
    <row r="63" spans="1:8">
      <c r="A63" s="1">
        <v>46023</v>
      </c>
      <c r="B63" s="1" t="s">
        <v>6</v>
      </c>
      <c r="C63" t="s">
        <v>7</v>
      </c>
      <c r="D63">
        <v>581</v>
      </c>
      <c r="F63" t="s">
        <v>11</v>
      </c>
      <c r="G63" t="s">
        <v>107</v>
      </c>
    </row>
    <row r="64" spans="1:8">
      <c r="A64" s="1">
        <v>46023</v>
      </c>
      <c r="B64" s="1" t="s">
        <v>6</v>
      </c>
      <c r="C64" t="s">
        <v>7</v>
      </c>
      <c r="D64">
        <v>586</v>
      </c>
      <c r="F64" t="s">
        <v>11</v>
      </c>
      <c r="G64" t="s">
        <v>108</v>
      </c>
    </row>
    <row r="65" spans="1:7">
      <c r="A65" s="1">
        <v>46023</v>
      </c>
      <c r="B65" s="1" t="s">
        <v>6</v>
      </c>
      <c r="C65" t="s">
        <v>7</v>
      </c>
      <c r="D65">
        <v>591</v>
      </c>
      <c r="F65" t="s">
        <v>11</v>
      </c>
      <c r="G65" t="s">
        <v>109</v>
      </c>
    </row>
    <row r="66" spans="1:7">
      <c r="A66" s="1">
        <v>46023</v>
      </c>
      <c r="B66" s="1" t="s">
        <v>6</v>
      </c>
      <c r="C66" t="s">
        <v>7</v>
      </c>
      <c r="D66">
        <v>592</v>
      </c>
      <c r="F66" t="s">
        <v>11</v>
      </c>
      <c r="G66" t="s">
        <v>110</v>
      </c>
    </row>
    <row r="67" spans="1:7">
      <c r="A67" s="1">
        <v>46023</v>
      </c>
      <c r="B67" s="1" t="s">
        <v>6</v>
      </c>
      <c r="C67" t="s">
        <v>8</v>
      </c>
      <c r="D67">
        <v>585</v>
      </c>
      <c r="F67" t="s">
        <v>11</v>
      </c>
      <c r="G67" t="s">
        <v>110</v>
      </c>
    </row>
    <row r="68" spans="1:7">
      <c r="A68" s="1">
        <v>46023</v>
      </c>
      <c r="B68" s="1" t="s">
        <v>6</v>
      </c>
      <c r="C68" t="s">
        <v>8</v>
      </c>
      <c r="D68">
        <v>590</v>
      </c>
      <c r="F68" t="s">
        <v>11</v>
      </c>
      <c r="G68" t="s">
        <v>107</v>
      </c>
    </row>
    <row r="69" spans="1:7">
      <c r="A69" s="1">
        <v>46023</v>
      </c>
      <c r="B69" s="1" t="s">
        <v>6</v>
      </c>
      <c r="C69" t="s">
        <v>8</v>
      </c>
      <c r="D69">
        <v>595</v>
      </c>
      <c r="F69" t="s">
        <v>11</v>
      </c>
      <c r="G69" t="s">
        <v>109</v>
      </c>
    </row>
    <row r="70" spans="1:7">
      <c r="A70" s="1">
        <v>46023</v>
      </c>
      <c r="B70" s="1" t="s">
        <v>6</v>
      </c>
      <c r="C70" t="s">
        <v>13</v>
      </c>
      <c r="D70">
        <v>513</v>
      </c>
      <c r="F70" t="s">
        <v>11</v>
      </c>
      <c r="G70" t="s">
        <v>15</v>
      </c>
    </row>
    <row r="71" spans="1:7">
      <c r="A71" s="1">
        <v>46023</v>
      </c>
      <c r="B71" s="1" t="s">
        <v>6</v>
      </c>
      <c r="C71" t="s">
        <v>13</v>
      </c>
      <c r="D71">
        <v>513</v>
      </c>
      <c r="F71" t="s">
        <v>11</v>
      </c>
      <c r="G71" t="s">
        <v>61</v>
      </c>
    </row>
    <row r="72" spans="1:7">
      <c r="A72" s="1">
        <v>46023</v>
      </c>
      <c r="B72" s="1" t="s">
        <v>6</v>
      </c>
      <c r="C72" t="s">
        <v>13</v>
      </c>
      <c r="D72">
        <v>513</v>
      </c>
      <c r="F72" t="s">
        <v>11</v>
      </c>
      <c r="G72" t="s">
        <v>62</v>
      </c>
    </row>
    <row r="73" spans="1:7">
      <c r="A73" s="1">
        <v>46023</v>
      </c>
      <c r="B73" s="1" t="s">
        <v>6</v>
      </c>
      <c r="C73" t="s">
        <v>13</v>
      </c>
      <c r="D73">
        <v>513</v>
      </c>
      <c r="F73" t="s">
        <v>11</v>
      </c>
      <c r="G73" t="s">
        <v>63</v>
      </c>
    </row>
    <row r="74" spans="1:7">
      <c r="A74" s="1">
        <v>46023</v>
      </c>
      <c r="B74" s="1" t="s">
        <v>6</v>
      </c>
      <c r="C74" t="s">
        <v>13</v>
      </c>
      <c r="D74">
        <v>513</v>
      </c>
      <c r="F74" t="s">
        <v>11</v>
      </c>
      <c r="G74" t="s">
        <v>64</v>
      </c>
    </row>
    <row r="75" spans="1:7">
      <c r="A75" s="1">
        <v>46023</v>
      </c>
      <c r="B75" s="1" t="s">
        <v>6</v>
      </c>
      <c r="C75" t="s">
        <v>13</v>
      </c>
      <c r="D75">
        <v>513</v>
      </c>
      <c r="F75" t="s">
        <v>11</v>
      </c>
      <c r="G75" t="s">
        <v>65</v>
      </c>
    </row>
    <row r="76" spans="1:7">
      <c r="A76" s="1">
        <v>46023</v>
      </c>
      <c r="B76" s="1" t="s">
        <v>6</v>
      </c>
      <c r="C76" t="s">
        <v>13</v>
      </c>
      <c r="D76">
        <v>513</v>
      </c>
      <c r="F76" t="s">
        <v>11</v>
      </c>
      <c r="G76" t="s">
        <v>66</v>
      </c>
    </row>
    <row r="77" spans="1:7">
      <c r="A77" s="1">
        <v>46023</v>
      </c>
      <c r="B77" s="1" t="s">
        <v>6</v>
      </c>
      <c r="C77" t="s">
        <v>13</v>
      </c>
      <c r="D77">
        <v>523</v>
      </c>
      <c r="F77" t="s">
        <v>11</v>
      </c>
      <c r="G77" t="s">
        <v>15</v>
      </c>
    </row>
    <row r="78" spans="1:7">
      <c r="A78" s="1">
        <v>46023</v>
      </c>
      <c r="B78" s="1" t="s">
        <v>6</v>
      </c>
      <c r="C78" t="s">
        <v>13</v>
      </c>
      <c r="D78">
        <v>523</v>
      </c>
      <c r="F78" t="s">
        <v>11</v>
      </c>
      <c r="G78" t="s">
        <v>61</v>
      </c>
    </row>
    <row r="79" spans="1:7">
      <c r="A79" s="1">
        <v>46023</v>
      </c>
      <c r="B79" s="1" t="s">
        <v>6</v>
      </c>
      <c r="C79" t="s">
        <v>13</v>
      </c>
      <c r="D79">
        <v>523</v>
      </c>
      <c r="F79" t="s">
        <v>11</v>
      </c>
      <c r="G79" t="s">
        <v>62</v>
      </c>
    </row>
    <row r="80" spans="1:7">
      <c r="A80" s="1">
        <v>46023</v>
      </c>
      <c r="B80" s="1" t="s">
        <v>6</v>
      </c>
      <c r="C80" t="s">
        <v>13</v>
      </c>
      <c r="D80">
        <v>523</v>
      </c>
      <c r="F80" t="s">
        <v>11</v>
      </c>
      <c r="G80" t="s">
        <v>63</v>
      </c>
    </row>
    <row r="81" spans="1:7">
      <c r="A81" s="1">
        <v>46023</v>
      </c>
      <c r="B81" s="1" t="s">
        <v>6</v>
      </c>
      <c r="C81" t="s">
        <v>13</v>
      </c>
      <c r="D81">
        <v>523</v>
      </c>
      <c r="F81" t="s">
        <v>11</v>
      </c>
      <c r="G81" t="s">
        <v>64</v>
      </c>
    </row>
    <row r="82" spans="1:7">
      <c r="A82" s="1">
        <v>46023</v>
      </c>
      <c r="B82" s="1" t="s">
        <v>6</v>
      </c>
      <c r="C82" t="s">
        <v>13</v>
      </c>
      <c r="D82">
        <v>523</v>
      </c>
      <c r="F82" t="s">
        <v>11</v>
      </c>
      <c r="G82" t="s">
        <v>65</v>
      </c>
    </row>
    <row r="83" spans="1:7">
      <c r="A83" s="1">
        <v>46023</v>
      </c>
      <c r="B83" s="1" t="s">
        <v>6</v>
      </c>
      <c r="C83" t="s">
        <v>13</v>
      </c>
      <c r="D83">
        <v>523</v>
      </c>
      <c r="F83" t="s">
        <v>11</v>
      </c>
      <c r="G83" t="s">
        <v>66</v>
      </c>
    </row>
    <row r="84" spans="1:7">
      <c r="A84" s="1">
        <v>46023</v>
      </c>
      <c r="B84" s="1" t="s">
        <v>6</v>
      </c>
      <c r="C84" t="s">
        <v>14</v>
      </c>
      <c r="D84">
        <v>560</v>
      </c>
      <c r="F84" t="s">
        <v>113</v>
      </c>
      <c r="G84" t="s">
        <v>67</v>
      </c>
    </row>
    <row r="85" spans="1:7">
      <c r="A85" s="1">
        <v>46023</v>
      </c>
      <c r="B85" s="1" t="s">
        <v>6</v>
      </c>
      <c r="C85" t="s">
        <v>14</v>
      </c>
      <c r="D85">
        <v>560</v>
      </c>
      <c r="F85" t="s">
        <v>113</v>
      </c>
      <c r="G85" t="s">
        <v>68</v>
      </c>
    </row>
    <row r="86" spans="1:7">
      <c r="A86" s="1">
        <v>46023</v>
      </c>
      <c r="B86" s="1" t="s">
        <v>6</v>
      </c>
      <c r="C86" t="s">
        <v>14</v>
      </c>
      <c r="D86">
        <v>560</v>
      </c>
      <c r="F86" t="s">
        <v>113</v>
      </c>
      <c r="G86" t="s">
        <v>69</v>
      </c>
    </row>
    <row r="87" spans="1:7">
      <c r="A87" s="1">
        <v>46023</v>
      </c>
      <c r="B87" s="1" t="s">
        <v>6</v>
      </c>
      <c r="C87" t="s">
        <v>14</v>
      </c>
      <c r="D87">
        <v>560</v>
      </c>
      <c r="F87" t="s">
        <v>113</v>
      </c>
      <c r="G87" t="s">
        <v>70</v>
      </c>
    </row>
    <row r="88" spans="1:7">
      <c r="A88" s="1">
        <v>46023</v>
      </c>
      <c r="B88" s="1" t="s">
        <v>6</v>
      </c>
      <c r="C88" t="s">
        <v>14</v>
      </c>
      <c r="D88">
        <v>560</v>
      </c>
      <c r="F88" t="s">
        <v>113</v>
      </c>
      <c r="G88" t="s">
        <v>71</v>
      </c>
    </row>
    <row r="89" spans="1:7">
      <c r="A89" s="1">
        <v>46023</v>
      </c>
      <c r="B89" s="1" t="s">
        <v>6</v>
      </c>
      <c r="C89" t="s">
        <v>14</v>
      </c>
      <c r="D89">
        <v>560</v>
      </c>
      <c r="F89" t="s">
        <v>113</v>
      </c>
      <c r="G89" t="s">
        <v>72</v>
      </c>
    </row>
    <row r="90" spans="1:7">
      <c r="A90" s="1">
        <v>46023</v>
      </c>
      <c r="B90" s="1" t="s">
        <v>6</v>
      </c>
      <c r="C90" t="s">
        <v>14</v>
      </c>
      <c r="D90">
        <v>560</v>
      </c>
      <c r="F90" t="s">
        <v>113</v>
      </c>
      <c r="G90" t="s">
        <v>73</v>
      </c>
    </row>
    <row r="91" spans="1:7">
      <c r="A91" s="1">
        <v>46023</v>
      </c>
      <c r="B91" s="1" t="s">
        <v>6</v>
      </c>
      <c r="C91" t="s">
        <v>14</v>
      </c>
      <c r="D91">
        <v>560</v>
      </c>
      <c r="F91" t="s">
        <v>113</v>
      </c>
      <c r="G91" t="s">
        <v>74</v>
      </c>
    </row>
    <row r="92" spans="1:7">
      <c r="A92" s="1">
        <v>46023</v>
      </c>
      <c r="B92" s="1" t="s">
        <v>6</v>
      </c>
      <c r="C92" t="s">
        <v>14</v>
      </c>
      <c r="D92">
        <v>560</v>
      </c>
      <c r="F92" t="s">
        <v>113</v>
      </c>
      <c r="G92" t="s">
        <v>75</v>
      </c>
    </row>
    <row r="93" spans="1:7">
      <c r="A93" s="1">
        <v>46023</v>
      </c>
      <c r="B93" s="1" t="s">
        <v>6</v>
      </c>
      <c r="C93" t="s">
        <v>14</v>
      </c>
      <c r="D93">
        <v>560</v>
      </c>
      <c r="F93" t="s">
        <v>113</v>
      </c>
      <c r="G93" t="s">
        <v>76</v>
      </c>
    </row>
    <row r="94" spans="1:7">
      <c r="A94" s="1">
        <v>46023</v>
      </c>
      <c r="B94" s="1" t="s">
        <v>6</v>
      </c>
      <c r="C94" t="s">
        <v>14</v>
      </c>
      <c r="D94">
        <v>560</v>
      </c>
      <c r="F94" t="s">
        <v>113</v>
      </c>
      <c r="G94" t="s">
        <v>77</v>
      </c>
    </row>
    <row r="95" spans="1:7">
      <c r="A95" s="1">
        <v>46023</v>
      </c>
      <c r="B95" s="1" t="s">
        <v>6</v>
      </c>
      <c r="C95" t="s">
        <v>14</v>
      </c>
      <c r="D95">
        <v>560</v>
      </c>
      <c r="F95" t="s">
        <v>113</v>
      </c>
      <c r="G95" t="s">
        <v>78</v>
      </c>
    </row>
    <row r="96" spans="1:7">
      <c r="A96" s="1">
        <v>46023</v>
      </c>
      <c r="B96" s="1" t="s">
        <v>6</v>
      </c>
      <c r="C96" t="s">
        <v>14</v>
      </c>
      <c r="D96">
        <v>560</v>
      </c>
      <c r="F96" t="s">
        <v>113</v>
      </c>
      <c r="G96" t="s">
        <v>79</v>
      </c>
    </row>
    <row r="97" spans="1:7">
      <c r="A97" s="1">
        <v>46023</v>
      </c>
      <c r="B97" s="1" t="s">
        <v>6</v>
      </c>
      <c r="C97" t="s">
        <v>14</v>
      </c>
      <c r="D97">
        <v>560</v>
      </c>
      <c r="F97" t="s">
        <v>113</v>
      </c>
      <c r="G97" t="s">
        <v>80</v>
      </c>
    </row>
    <row r="98" spans="1:7">
      <c r="A98" s="1">
        <v>46023</v>
      </c>
      <c r="B98" s="1" t="s">
        <v>6</v>
      </c>
      <c r="C98" t="s">
        <v>14</v>
      </c>
      <c r="D98">
        <v>560</v>
      </c>
      <c r="F98" t="s">
        <v>113</v>
      </c>
      <c r="G98" t="s">
        <v>81</v>
      </c>
    </row>
    <row r="99" spans="1:7">
      <c r="A99" s="1">
        <v>46023</v>
      </c>
      <c r="B99" s="1" t="s">
        <v>6</v>
      </c>
      <c r="C99" t="s">
        <v>14</v>
      </c>
      <c r="D99">
        <v>560</v>
      </c>
      <c r="F99" t="s">
        <v>113</v>
      </c>
      <c r="G99" t="s">
        <v>82</v>
      </c>
    </row>
    <row r="100" spans="1:7">
      <c r="A100" s="1">
        <v>46023</v>
      </c>
      <c r="B100" s="1" t="s">
        <v>6</v>
      </c>
      <c r="C100" t="s">
        <v>14</v>
      </c>
      <c r="D100">
        <v>560</v>
      </c>
      <c r="F100" t="s">
        <v>113</v>
      </c>
      <c r="G100" t="s">
        <v>83</v>
      </c>
    </row>
    <row r="101" spans="1:7">
      <c r="A101" s="1">
        <v>46023</v>
      </c>
      <c r="B101" s="1" t="s">
        <v>6</v>
      </c>
      <c r="C101" t="s">
        <v>14</v>
      </c>
      <c r="D101">
        <v>560</v>
      </c>
      <c r="F101" t="s">
        <v>113</v>
      </c>
      <c r="G101" t="s">
        <v>84</v>
      </c>
    </row>
    <row r="102" spans="1:7">
      <c r="A102" s="1">
        <v>46023</v>
      </c>
      <c r="B102" s="1" t="s">
        <v>6</v>
      </c>
      <c r="C102" t="s">
        <v>14</v>
      </c>
      <c r="D102">
        <v>560</v>
      </c>
      <c r="F102" t="s">
        <v>113</v>
      </c>
      <c r="G102" t="s">
        <v>85</v>
      </c>
    </row>
    <row r="103" spans="1:7">
      <c r="A103" s="1">
        <v>46023</v>
      </c>
      <c r="B103" s="1" t="s">
        <v>6</v>
      </c>
      <c r="C103" t="s">
        <v>14</v>
      </c>
      <c r="D103">
        <v>560</v>
      </c>
      <c r="F103" t="s">
        <v>113</v>
      </c>
      <c r="G103" t="s">
        <v>86</v>
      </c>
    </row>
    <row r="104" spans="1:7">
      <c r="A104" s="1">
        <v>46023</v>
      </c>
      <c r="B104" s="1" t="s">
        <v>6</v>
      </c>
      <c r="C104" t="s">
        <v>14</v>
      </c>
      <c r="D104">
        <v>560</v>
      </c>
      <c r="F104" t="s">
        <v>113</v>
      </c>
      <c r="G104" t="s">
        <v>87</v>
      </c>
    </row>
    <row r="105" spans="1:7">
      <c r="A105" s="1"/>
      <c r="B105" s="1"/>
    </row>
    <row r="106" spans="1:7">
      <c r="A106" s="1"/>
      <c r="B106" s="1"/>
    </row>
    <row r="107" spans="1:7">
      <c r="A107" s="1"/>
      <c r="B107" s="1"/>
    </row>
    <row r="108" spans="1:7">
      <c r="A108" s="1"/>
      <c r="B108" s="1"/>
    </row>
    <row r="109" spans="1:7">
      <c r="A109" s="1"/>
      <c r="B109" s="1"/>
    </row>
    <row r="110" spans="1:7">
      <c r="A110" s="1"/>
      <c r="B110" s="1"/>
    </row>
    <row r="111" spans="1:7">
      <c r="A111" s="1"/>
      <c r="B111" s="1"/>
    </row>
    <row r="112" spans="1:7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</row>
    <row r="119" spans="1:2">
      <c r="A119" s="1"/>
    </row>
    <row r="120" spans="1:2">
      <c r="A120" s="1"/>
    </row>
    <row r="121" spans="1:2">
      <c r="A121" s="1"/>
    </row>
    <row r="122" spans="1:2">
      <c r="A122" s="1"/>
    </row>
    <row r="123" spans="1:2">
      <c r="A123" s="1"/>
    </row>
    <row r="124" spans="1:2">
      <c r="A124" s="1"/>
    </row>
    <row r="125" spans="1:2">
      <c r="A125" s="1"/>
    </row>
    <row r="126" spans="1:2">
      <c r="A126" s="1"/>
    </row>
    <row r="127" spans="1:2">
      <c r="A127" s="1"/>
    </row>
    <row r="128" spans="1:2">
      <c r="A128" s="1"/>
    </row>
    <row r="129" spans="1:1">
      <c r="A129" s="1"/>
    </row>
    <row r="130" spans="1:1">
      <c r="A130" s="1"/>
    </row>
    <row r="131" spans="1:1">
      <c r="A131" s="1"/>
    </row>
  </sheetData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898E-975A-417D-8E62-61571326EB04}">
  <dimension ref="A1:F19"/>
  <sheetViews>
    <sheetView topLeftCell="A2" zoomScale="147" workbookViewId="0">
      <selection activeCell="C26" sqref="C26"/>
    </sheetView>
  </sheetViews>
  <sheetFormatPr baseColWidth="10" defaultColWidth="8.83203125" defaultRowHeight="15"/>
  <cols>
    <col min="1" max="1" width="17.5" bestFit="1" customWidth="1"/>
    <col min="2" max="2" width="13" bestFit="1" customWidth="1"/>
    <col min="3" max="3" width="18.5" bestFit="1" customWidth="1"/>
    <col min="4" max="6" width="17.83203125" bestFit="1" customWidth="1"/>
  </cols>
  <sheetData>
    <row r="1" spans="1:6">
      <c r="A1" s="2" t="s">
        <v>106</v>
      </c>
      <c r="B1" s="2" t="s">
        <v>111</v>
      </c>
      <c r="C1" s="2" t="s">
        <v>115</v>
      </c>
      <c r="D1" s="2" t="s">
        <v>118</v>
      </c>
      <c r="E1" s="2" t="s">
        <v>119</v>
      </c>
      <c r="F1" s="2" t="s">
        <v>120</v>
      </c>
    </row>
    <row r="2" spans="1:6">
      <c r="A2" s="4" t="s">
        <v>88</v>
      </c>
      <c r="B2" t="s">
        <v>114</v>
      </c>
      <c r="C2" t="s">
        <v>116</v>
      </c>
      <c r="D2" t="s">
        <v>117</v>
      </c>
      <c r="E2" t="s">
        <v>121</v>
      </c>
      <c r="F2" t="s">
        <v>122</v>
      </c>
    </row>
    <row r="3" spans="1:6">
      <c r="A3" s="4" t="s">
        <v>89</v>
      </c>
      <c r="B3" t="s">
        <v>114</v>
      </c>
      <c r="C3" t="s">
        <v>117</v>
      </c>
      <c r="D3" t="s">
        <v>121</v>
      </c>
      <c r="E3" t="s">
        <v>116</v>
      </c>
      <c r="F3" t="s">
        <v>122</v>
      </c>
    </row>
    <row r="4" spans="1:6">
      <c r="A4" s="4" t="s">
        <v>90</v>
      </c>
      <c r="B4" t="s">
        <v>114</v>
      </c>
      <c r="C4" t="s">
        <v>116</v>
      </c>
      <c r="D4" t="s">
        <v>117</v>
      </c>
      <c r="E4" t="s">
        <v>121</v>
      </c>
      <c r="F4" t="s">
        <v>122</v>
      </c>
    </row>
    <row r="5" spans="1:6">
      <c r="A5" s="4" t="s">
        <v>91</v>
      </c>
      <c r="B5" t="s">
        <v>114</v>
      </c>
      <c r="C5" t="s">
        <v>122</v>
      </c>
      <c r="D5" t="s">
        <v>122</v>
      </c>
      <c r="E5" t="s">
        <v>122</v>
      </c>
      <c r="F5" t="s">
        <v>122</v>
      </c>
    </row>
    <row r="6" spans="1:6">
      <c r="A6" s="4" t="s">
        <v>92</v>
      </c>
      <c r="B6" t="s">
        <v>114</v>
      </c>
      <c r="C6" t="s">
        <v>117</v>
      </c>
      <c r="D6" t="s">
        <v>121</v>
      </c>
      <c r="E6" t="s">
        <v>116</v>
      </c>
      <c r="F6" t="s">
        <v>122</v>
      </c>
    </row>
    <row r="7" spans="1:6">
      <c r="A7" s="4" t="s">
        <v>93</v>
      </c>
      <c r="B7" t="s">
        <v>114</v>
      </c>
      <c r="C7" t="s">
        <v>121</v>
      </c>
      <c r="D7" t="s">
        <v>117</v>
      </c>
      <c r="E7" t="s">
        <v>125</v>
      </c>
      <c r="F7" t="s">
        <v>122</v>
      </c>
    </row>
    <row r="8" spans="1:6">
      <c r="A8" s="4" t="s">
        <v>94</v>
      </c>
      <c r="B8" t="s">
        <v>114</v>
      </c>
      <c r="C8" t="s">
        <v>116</v>
      </c>
      <c r="D8" t="s">
        <v>117</v>
      </c>
      <c r="E8" t="s">
        <v>121</v>
      </c>
      <c r="F8" t="s">
        <v>122</v>
      </c>
    </row>
    <row r="9" spans="1:6">
      <c r="A9" s="4" t="s">
        <v>95</v>
      </c>
      <c r="B9" t="s">
        <v>114</v>
      </c>
      <c r="C9" t="s">
        <v>121</v>
      </c>
      <c r="D9" t="s">
        <v>117</v>
      </c>
      <c r="E9" t="s">
        <v>125</v>
      </c>
      <c r="F9" t="s">
        <v>122</v>
      </c>
    </row>
    <row r="10" spans="1:6">
      <c r="A10" s="4" t="s">
        <v>96</v>
      </c>
      <c r="B10" t="s">
        <v>114</v>
      </c>
      <c r="C10" t="s">
        <v>117</v>
      </c>
      <c r="D10" t="s">
        <v>121</v>
      </c>
      <c r="E10" t="s">
        <v>116</v>
      </c>
      <c r="F10" t="s">
        <v>122</v>
      </c>
    </row>
    <row r="11" spans="1:6">
      <c r="A11" s="4" t="s">
        <v>97</v>
      </c>
      <c r="B11" t="s">
        <v>114</v>
      </c>
      <c r="C11" t="s">
        <v>117</v>
      </c>
      <c r="D11" t="s">
        <v>121</v>
      </c>
      <c r="E11" t="s">
        <v>116</v>
      </c>
      <c r="F11" t="s">
        <v>122</v>
      </c>
    </row>
    <row r="12" spans="1:6">
      <c r="A12" s="4" t="s">
        <v>98</v>
      </c>
      <c r="B12" t="s">
        <v>114</v>
      </c>
      <c r="C12" t="s">
        <v>117</v>
      </c>
      <c r="D12" t="s">
        <v>121</v>
      </c>
      <c r="E12" t="s">
        <v>116</v>
      </c>
      <c r="F12" t="s">
        <v>122</v>
      </c>
    </row>
    <row r="13" spans="1:6">
      <c r="A13" s="4" t="s">
        <v>99</v>
      </c>
      <c r="B13" t="s">
        <v>114</v>
      </c>
      <c r="C13" t="s">
        <v>116</v>
      </c>
      <c r="D13" t="s">
        <v>117</v>
      </c>
      <c r="E13" t="s">
        <v>121</v>
      </c>
      <c r="F13" t="s">
        <v>122</v>
      </c>
    </row>
    <row r="14" spans="1:6">
      <c r="A14" s="5" t="s">
        <v>100</v>
      </c>
      <c r="B14" t="s">
        <v>114</v>
      </c>
      <c r="C14" s="5" t="s">
        <v>117</v>
      </c>
      <c r="D14" s="5" t="s">
        <v>121</v>
      </c>
      <c r="E14" s="5" t="s">
        <v>116</v>
      </c>
      <c r="F14" s="5" t="s">
        <v>122</v>
      </c>
    </row>
    <row r="15" spans="1:6">
      <c r="A15" s="5" t="s">
        <v>101</v>
      </c>
      <c r="B15" t="s">
        <v>114</v>
      </c>
      <c r="C15" s="5" t="s">
        <v>122</v>
      </c>
      <c r="D15" t="s">
        <v>117</v>
      </c>
      <c r="E15" t="s">
        <v>121</v>
      </c>
      <c r="F15" t="s">
        <v>116</v>
      </c>
    </row>
    <row r="16" spans="1:6">
      <c r="A16" s="5" t="s">
        <v>102</v>
      </c>
      <c r="B16" t="s">
        <v>114</v>
      </c>
      <c r="C16" s="5" t="s">
        <v>121</v>
      </c>
      <c r="D16" s="5" t="s">
        <v>116</v>
      </c>
      <c r="E16" s="5" t="s">
        <v>122</v>
      </c>
      <c r="F16" s="5" t="s">
        <v>117</v>
      </c>
    </row>
    <row r="17" spans="1:6">
      <c r="A17" s="5" t="s">
        <v>103</v>
      </c>
      <c r="B17" t="s">
        <v>114</v>
      </c>
      <c r="C17" s="5" t="s">
        <v>122</v>
      </c>
      <c r="D17" t="s">
        <v>117</v>
      </c>
      <c r="E17" t="s">
        <v>121</v>
      </c>
      <c r="F17" t="s">
        <v>116</v>
      </c>
    </row>
    <row r="18" spans="1:6">
      <c r="A18" s="5" t="s">
        <v>104</v>
      </c>
      <c r="B18" t="s">
        <v>114</v>
      </c>
      <c r="C18" s="5" t="s">
        <v>121</v>
      </c>
      <c r="D18" s="5" t="s">
        <v>116</v>
      </c>
      <c r="E18" s="5" t="s">
        <v>122</v>
      </c>
      <c r="F18" s="5" t="s">
        <v>117</v>
      </c>
    </row>
    <row r="19" spans="1:6">
      <c r="A19" s="5" t="s">
        <v>105</v>
      </c>
      <c r="B19" t="s">
        <v>114</v>
      </c>
      <c r="C19" s="5" t="s">
        <v>116</v>
      </c>
      <c r="D19" s="5" t="s">
        <v>122</v>
      </c>
      <c r="E19" s="5" t="s">
        <v>117</v>
      </c>
      <c r="F19" s="5" t="s">
        <v>121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37CB-7C63-40A8-9994-DED4234998E7}">
  <dimension ref="A1:B8"/>
  <sheetViews>
    <sheetView zoomScale="125" workbookViewId="0">
      <selection activeCell="C9" sqref="C9"/>
    </sheetView>
  </sheetViews>
  <sheetFormatPr baseColWidth="10" defaultColWidth="8.83203125" defaultRowHeight="15"/>
  <sheetData>
    <row r="1" spans="1:2">
      <c r="A1" s="2" t="s">
        <v>126</v>
      </c>
      <c r="B1" s="2" t="s">
        <v>127</v>
      </c>
    </row>
    <row r="2" spans="1:2">
      <c r="A2" t="s">
        <v>20</v>
      </c>
      <c r="B2" t="s">
        <v>128</v>
      </c>
    </row>
    <row r="3" spans="1:2">
      <c r="A3" t="s">
        <v>21</v>
      </c>
      <c r="B3" t="s">
        <v>129</v>
      </c>
    </row>
    <row r="4" spans="1:2">
      <c r="A4" t="s">
        <v>23</v>
      </c>
      <c r="B4" t="s">
        <v>130</v>
      </c>
    </row>
    <row r="5" spans="1:2">
      <c r="A5" t="s">
        <v>24</v>
      </c>
      <c r="B5" t="s">
        <v>131</v>
      </c>
    </row>
    <row r="6" spans="1:2">
      <c r="A6" t="s">
        <v>22</v>
      </c>
      <c r="B6" t="s">
        <v>132</v>
      </c>
    </row>
    <row r="7" spans="1:2">
      <c r="A7" t="s">
        <v>25</v>
      </c>
      <c r="B7" t="s">
        <v>133</v>
      </c>
    </row>
    <row r="8" spans="1:2">
      <c r="A8" t="s">
        <v>135</v>
      </c>
      <c r="B8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Foglio1</vt:lpstr>
      <vt:lpstr>DB_Risorse Mensile</vt:lpstr>
      <vt:lpstr>Calendario</vt:lpstr>
      <vt:lpstr>DB_Risorse</vt:lpstr>
      <vt:lpstr>DB_Famiglia&amp;Risorsa</vt:lpstr>
      <vt:lpstr>DB_turni</vt:lpstr>
    </vt:vector>
  </TitlesOfParts>
  <Company>Ducati Motor Holding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Trastulli Letizia</dc:creator>
  <cp:lastModifiedBy>ADI BUSINESS CONSULTING</cp:lastModifiedBy>
  <dcterms:created xsi:type="dcterms:W3CDTF">2025-05-06T14:33:27Z</dcterms:created>
  <dcterms:modified xsi:type="dcterms:W3CDTF">2025-06-18T07:59:00Z</dcterms:modified>
</cp:coreProperties>
</file>