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UPO ENGENHO\Google Drive\POWER SYSTEM\8. Novos Produtos\Truck Tracker\"/>
    </mc:Choice>
  </mc:AlternateContent>
  <bookViews>
    <workbookView xWindow="0" yWindow="0" windowWidth="20490" windowHeight="8595" activeTab="2"/>
  </bookViews>
  <sheets>
    <sheet name="Plan1" sheetId="1" r:id="rId1"/>
    <sheet name="1.1" sheetId="2" r:id="rId2"/>
    <sheet name="1.2" sheetId="3" r:id="rId3"/>
    <sheet name="1.3" sheetId="4" r:id="rId4"/>
    <sheet name="1.4" sheetId="5" r:id="rId5"/>
    <sheet name="1.5" sheetId="6" r:id="rId6"/>
    <sheet name="1.6" sheetId="7" r:id="rId7"/>
    <sheet name="2.1" sheetId="8" r:id="rId8"/>
    <sheet name="2.2" sheetId="9" r:id="rId9"/>
    <sheet name="2.3" sheetId="10" r:id="rId10"/>
    <sheet name="3.1" sheetId="11" r:id="rId11"/>
  </sheets>
  <externalReferences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0" l="1"/>
  <c r="D31" i="9" l="1"/>
  <c r="D24" i="9"/>
  <c r="D17" i="9"/>
  <c r="D10" i="9"/>
  <c r="D3" i="9"/>
  <c r="C9" i="5" l="1"/>
  <c r="C8" i="5"/>
  <c r="C7" i="5"/>
  <c r="C6" i="5"/>
  <c r="C5" i="5"/>
  <c r="C4" i="5"/>
  <c r="B11" i="5"/>
  <c r="C8" i="4" l="1"/>
  <c r="C6" i="4"/>
  <c r="C4" i="4"/>
  <c r="B10" i="4"/>
  <c r="I4" i="3"/>
  <c r="H4" i="3"/>
  <c r="G4" i="3"/>
</calcChain>
</file>

<file path=xl/sharedStrings.xml><?xml version="1.0" encoding="utf-8"?>
<sst xmlns="http://schemas.openxmlformats.org/spreadsheetml/2006/main" count="161" uniqueCount="115">
  <si>
    <t>Resultados Análises</t>
  </si>
  <si>
    <t xml:space="preserve">Análises Summary: </t>
  </si>
  <si>
    <t>Nível1</t>
  </si>
  <si>
    <t>Nível2</t>
  </si>
  <si>
    <t>Nível3</t>
  </si>
  <si>
    <t>Nível4</t>
  </si>
  <si>
    <t>Nível5</t>
  </si>
  <si>
    <t>Nível6</t>
  </si>
  <si>
    <t>Estatísticas Gerais</t>
  </si>
  <si>
    <t>Vendas Médias por Categoria</t>
  </si>
  <si>
    <t>Expectativas de Vendas</t>
  </si>
  <si>
    <t>Fatores de Influência</t>
  </si>
  <si>
    <t>Estoques</t>
  </si>
  <si>
    <t>Fatores de Compra</t>
  </si>
  <si>
    <t>Análises Subscribers</t>
  </si>
  <si>
    <t xml:space="preserve">Expectativas de Vendas </t>
  </si>
  <si>
    <t>Fatores Regionais</t>
  </si>
  <si>
    <t>Estoques por Região</t>
  </si>
  <si>
    <t>Por Marca</t>
  </si>
  <si>
    <t>Distribuição por Estado</t>
  </si>
  <si>
    <t>Perfil de Vendas (marca)</t>
  </si>
  <si>
    <t>Comparativos</t>
  </si>
  <si>
    <t>Perfil de Vendas</t>
  </si>
  <si>
    <t xml:space="preserve">Fatores de Importancia </t>
  </si>
  <si>
    <t>1.1</t>
  </si>
  <si>
    <t>1.2</t>
  </si>
  <si>
    <t>1.3</t>
  </si>
  <si>
    <t>1.4</t>
  </si>
  <si>
    <t>1.5</t>
  </si>
  <si>
    <t>1.6</t>
  </si>
  <si>
    <t>2.1</t>
  </si>
  <si>
    <t>2.2</t>
  </si>
  <si>
    <t>2.3</t>
  </si>
  <si>
    <t>3.1</t>
  </si>
  <si>
    <t>3.2</t>
  </si>
  <si>
    <t>3.3</t>
  </si>
  <si>
    <t>4.1</t>
  </si>
  <si>
    <t>4.2</t>
  </si>
  <si>
    <t>4.3</t>
  </si>
  <si>
    <t>Detalhes</t>
  </si>
  <si>
    <t>AC</t>
  </si>
  <si>
    <t>AM</t>
  </si>
  <si>
    <t>AP</t>
  </si>
  <si>
    <t>BA</t>
  </si>
  <si>
    <t>CE</t>
  </si>
  <si>
    <t>ES</t>
  </si>
  <si>
    <t>GO</t>
  </si>
  <si>
    <t>MG</t>
  </si>
  <si>
    <t>MS</t>
  </si>
  <si>
    <t>MT</t>
  </si>
  <si>
    <t>PA</t>
  </si>
  <si>
    <t>PE</t>
  </si>
  <si>
    <t>PR</t>
  </si>
  <si>
    <t>RJ</t>
  </si>
  <si>
    <t>RO</t>
  </si>
  <si>
    <t>RR</t>
  </si>
  <si>
    <t>RS</t>
  </si>
  <si>
    <t>SC</t>
  </si>
  <si>
    <t>SP</t>
  </si>
  <si>
    <t>TO</t>
  </si>
  <si>
    <t>Contagem</t>
  </si>
  <si>
    <t>Estado</t>
  </si>
  <si>
    <t>Vendas Médias por Categoria de Veículo</t>
  </si>
  <si>
    <t>Respondentes</t>
  </si>
  <si>
    <t>Leves (0 – 10 ton)</t>
  </si>
  <si>
    <t>Médios (10 a 15 ton)</t>
  </si>
  <si>
    <t>Pesados (Acima de 15 ton)</t>
  </si>
  <si>
    <t>Regiões</t>
  </si>
  <si>
    <t>N</t>
  </si>
  <si>
    <t>NE</t>
  </si>
  <si>
    <t>CO</t>
  </si>
  <si>
    <t>SE</t>
  </si>
  <si>
    <t>S</t>
  </si>
  <si>
    <t>Pesquisas</t>
  </si>
  <si>
    <t>Média Geral de todas as respostas</t>
  </si>
  <si>
    <t>Aumento</t>
  </si>
  <si>
    <t>Queda</t>
  </si>
  <si>
    <t>Sem Alteração</t>
  </si>
  <si>
    <t>Categoria Resposta</t>
  </si>
  <si>
    <t>Qtd. Resposta</t>
  </si>
  <si>
    <t>%</t>
  </si>
  <si>
    <t>Total</t>
  </si>
  <si>
    <t>Total respostas</t>
  </si>
  <si>
    <t>Fatores de influência</t>
  </si>
  <si>
    <t>(pergunta aberta) - precisa de codificação</t>
  </si>
  <si>
    <t>Nível de Estoques</t>
  </si>
  <si>
    <t>Nível de Atividade Econômica Setorial</t>
  </si>
  <si>
    <t>Disponibilidade de Crédito</t>
  </si>
  <si>
    <t>Preços</t>
  </si>
  <si>
    <t>Sem alteração</t>
  </si>
  <si>
    <t>Motivos pontuais</t>
  </si>
  <si>
    <t>Sem resposta</t>
  </si>
  <si>
    <t>Preço</t>
  </si>
  <si>
    <t>Qualidade e Tecnologia</t>
  </si>
  <si>
    <t>Rede de Concessionárias</t>
  </si>
  <si>
    <t>Marca</t>
  </si>
  <si>
    <t>Preço de revenda</t>
  </si>
  <si>
    <t xml:space="preserve">Aumento </t>
  </si>
  <si>
    <t>Até 5%</t>
  </si>
  <si>
    <t>6% a 10%</t>
  </si>
  <si>
    <t>11% a 15%</t>
  </si>
  <si>
    <t>16% a 20%</t>
  </si>
  <si>
    <t>Mais de 20%</t>
  </si>
  <si>
    <t>Qual Seria a Previsão do Aumento</t>
  </si>
  <si>
    <t>Qual Seria a Previsão de Queda</t>
  </si>
  <si>
    <t>Fatores regionais</t>
  </si>
  <si>
    <t>Norte</t>
  </si>
  <si>
    <t>Nordeste</t>
  </si>
  <si>
    <t>Centro-Oeste</t>
  </si>
  <si>
    <t>Sudeste</t>
  </si>
  <si>
    <t>Sul</t>
  </si>
  <si>
    <t>Estoques por região</t>
  </si>
  <si>
    <t>Média dos estoques por região</t>
  </si>
  <si>
    <t>Expectativas de Vendas ano</t>
  </si>
  <si>
    <t>Expectativas de Vendas 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</si>
</sst>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164" fontId="0" fillId="0" borderId="0" xfId="1" applyNumberFormat="1" applyFont="1"/>
    <xf numFmtId="10" fontId="0" fillId="0" borderId="0" xfId="1" applyNumberFormat="1" applyFont="1"/>
    <xf numFmtId="0" fontId="0" fillId="0" borderId="0" xfId="0" applyAlignment="1">
      <alignment horizontal="right"/>
    </xf>
    <xf numFmtId="9" fontId="0" fillId="0" borderId="0" xfId="1" applyFont="1"/>
    <xf numFmtId="0" fontId="2" fillId="0" borderId="0" xfId="0" applyFont="1"/>
    <xf numFmtId="0" fontId="3" fillId="0" borderId="0" xfId="0" applyFont="1" applyAlignment="1">
      <alignment indent="2"/>
    </xf>
    <xf numFmtId="10" fontId="4" fillId="0" borderId="0" xfId="0" applyNumberFormat="1" applyFont="1"/>
    <xf numFmtId="10" fontId="3" fillId="0" borderId="0" xfId="0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'1.1'!$F$1</c:f>
              <c:strCache>
                <c:ptCount val="1"/>
                <c:pt idx="0">
                  <c:v>Pesquisas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5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5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5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5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5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5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5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'1.1'!$E$2:$E$6</c:f>
              <c:strCache>
                <c:ptCount val="5"/>
                <c:pt idx="0">
                  <c:v>N</c:v>
                </c:pt>
                <c:pt idx="1">
                  <c:v>NE</c:v>
                </c:pt>
                <c:pt idx="2">
                  <c:v>CO</c:v>
                </c:pt>
                <c:pt idx="3">
                  <c:v>SE</c:v>
                </c:pt>
                <c:pt idx="4">
                  <c:v>S</c:v>
                </c:pt>
              </c:strCache>
            </c:strRef>
          </c:cat>
          <c:val>
            <c:numRef>
              <c:f>'1.1'!$F$2:$F$6</c:f>
              <c:numCache>
                <c:formatCode>General</c:formatCode>
                <c:ptCount val="5"/>
                <c:pt idx="0">
                  <c:v>9</c:v>
                </c:pt>
                <c:pt idx="1">
                  <c:v>15</c:v>
                </c:pt>
                <c:pt idx="2">
                  <c:v>17</c:v>
                </c:pt>
                <c:pt idx="3">
                  <c:v>40</c:v>
                </c:pt>
                <c:pt idx="4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'2.2'!$C$11:$C$15</c:f>
              <c:strCache>
                <c:ptCount val="5"/>
                <c:pt idx="0">
                  <c:v>Preço</c:v>
                </c:pt>
                <c:pt idx="1">
                  <c:v>Qualidade e Tecnologia</c:v>
                </c:pt>
                <c:pt idx="2">
                  <c:v>Rede de Concessionárias</c:v>
                </c:pt>
                <c:pt idx="3">
                  <c:v>Marca</c:v>
                </c:pt>
                <c:pt idx="4">
                  <c:v>Preço de revenda</c:v>
                </c:pt>
              </c:strCache>
            </c:strRef>
          </c:cat>
          <c:val>
            <c:numRef>
              <c:f>'2.2'!$D$11:$D$15</c:f>
              <c:numCache>
                <c:formatCode>0%</c:formatCode>
                <c:ptCount val="5"/>
                <c:pt idx="0">
                  <c:v>0.4</c:v>
                </c:pt>
                <c:pt idx="1">
                  <c:v>0.13</c:v>
                </c:pt>
                <c:pt idx="2">
                  <c:v>0.11</c:v>
                </c:pt>
                <c:pt idx="3">
                  <c:v>0.09</c:v>
                </c:pt>
                <c:pt idx="4">
                  <c:v>0.27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344325456"/>
        <c:axId val="344328984"/>
      </c:barChart>
      <c:catAx>
        <c:axId val="34432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4328984"/>
        <c:crosses val="autoZero"/>
        <c:auto val="1"/>
        <c:lblAlgn val="ctr"/>
        <c:lblOffset val="100"/>
        <c:noMultiLvlLbl val="0"/>
      </c:catAx>
      <c:valAx>
        <c:axId val="34432898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432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'2.2'!$C$18:$C$22</c:f>
              <c:strCache>
                <c:ptCount val="5"/>
                <c:pt idx="0">
                  <c:v>Preço</c:v>
                </c:pt>
                <c:pt idx="1">
                  <c:v>Qualidade e Tecnologia</c:v>
                </c:pt>
                <c:pt idx="2">
                  <c:v>Rede de Concessionárias</c:v>
                </c:pt>
                <c:pt idx="3">
                  <c:v>Marca</c:v>
                </c:pt>
                <c:pt idx="4">
                  <c:v>Preço de revenda</c:v>
                </c:pt>
              </c:strCache>
            </c:strRef>
          </c:cat>
          <c:val>
            <c:numRef>
              <c:f>'2.2'!$D$18:$D$22</c:f>
              <c:numCache>
                <c:formatCode>0%</c:formatCode>
                <c:ptCount val="5"/>
                <c:pt idx="0">
                  <c:v>0.3</c:v>
                </c:pt>
                <c:pt idx="1">
                  <c:v>0.3</c:v>
                </c:pt>
                <c:pt idx="2">
                  <c:v>0.27</c:v>
                </c:pt>
                <c:pt idx="3">
                  <c:v>7.0000000000000007E-2</c:v>
                </c:pt>
                <c:pt idx="4">
                  <c:v>0.06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344327808"/>
        <c:axId val="344322712"/>
      </c:barChart>
      <c:catAx>
        <c:axId val="3443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4322712"/>
        <c:crosses val="autoZero"/>
        <c:auto val="1"/>
        <c:lblAlgn val="ctr"/>
        <c:lblOffset val="100"/>
        <c:noMultiLvlLbl val="0"/>
      </c:catAx>
      <c:valAx>
        <c:axId val="34432271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432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'2.2'!$C$25:$C$29</c:f>
              <c:strCache>
                <c:ptCount val="5"/>
                <c:pt idx="0">
                  <c:v>Preço</c:v>
                </c:pt>
                <c:pt idx="1">
                  <c:v>Qualidade e Tecnologia</c:v>
                </c:pt>
                <c:pt idx="2">
                  <c:v>Rede de Concessionárias</c:v>
                </c:pt>
                <c:pt idx="3">
                  <c:v>Marca</c:v>
                </c:pt>
                <c:pt idx="4">
                  <c:v>Preço de revenda</c:v>
                </c:pt>
              </c:strCache>
            </c:strRef>
          </c:cat>
          <c:val>
            <c:numRef>
              <c:f>'2.2'!$D$25:$D$29</c:f>
              <c:numCache>
                <c:formatCode>0%</c:formatCode>
                <c:ptCount val="5"/>
                <c:pt idx="0">
                  <c:v>0.35</c:v>
                </c:pt>
                <c:pt idx="1">
                  <c:v>0.16</c:v>
                </c:pt>
                <c:pt idx="2">
                  <c:v>0.35</c:v>
                </c:pt>
                <c:pt idx="3">
                  <c:v>0.09</c:v>
                </c:pt>
                <c:pt idx="4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438250880"/>
        <c:axId val="438246960"/>
      </c:barChart>
      <c:catAx>
        <c:axId val="43825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246960"/>
        <c:crosses val="autoZero"/>
        <c:auto val="1"/>
        <c:lblAlgn val="ctr"/>
        <c:lblOffset val="100"/>
        <c:noMultiLvlLbl val="0"/>
      </c:catAx>
      <c:valAx>
        <c:axId val="43824696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25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'2.2'!$C$32:$C$36</c:f>
              <c:strCache>
                <c:ptCount val="5"/>
                <c:pt idx="0">
                  <c:v>Preço</c:v>
                </c:pt>
                <c:pt idx="1">
                  <c:v>Qualidade e Tecnologia</c:v>
                </c:pt>
                <c:pt idx="2">
                  <c:v>Rede de Concessionárias</c:v>
                </c:pt>
                <c:pt idx="3">
                  <c:v>Marca</c:v>
                </c:pt>
                <c:pt idx="4">
                  <c:v>Preço de revenda</c:v>
                </c:pt>
              </c:strCache>
            </c:strRef>
          </c:cat>
          <c:val>
            <c:numRef>
              <c:f>'2.2'!$D$32:$D$36</c:f>
              <c:numCache>
                <c:formatCode>0%</c:formatCode>
                <c:ptCount val="5"/>
                <c:pt idx="0">
                  <c:v>0.35</c:v>
                </c:pt>
                <c:pt idx="1">
                  <c:v>0.4</c:v>
                </c:pt>
                <c:pt idx="2">
                  <c:v>0.09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437467144"/>
        <c:axId val="437468712"/>
      </c:barChart>
      <c:catAx>
        <c:axId val="43746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712"/>
        <c:crosses val="autoZero"/>
        <c:auto val="1"/>
        <c:lblAlgn val="ctr"/>
        <c:lblOffset val="100"/>
        <c:noMultiLvlLbl val="0"/>
      </c:catAx>
      <c:valAx>
        <c:axId val="43746871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7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'2.3'!$B$4:$B$8</c:f>
              <c:strCache>
                <c:ptCount val="5"/>
                <c:pt idx="0">
                  <c:v>N</c:v>
                </c:pt>
                <c:pt idx="1">
                  <c:v>NE</c:v>
                </c:pt>
                <c:pt idx="2">
                  <c:v>CO</c:v>
                </c:pt>
                <c:pt idx="3">
                  <c:v>SE</c:v>
                </c:pt>
                <c:pt idx="4">
                  <c:v>S</c:v>
                </c:pt>
              </c:strCache>
            </c:strRef>
          </c:cat>
          <c:val>
            <c:numRef>
              <c:f>'2.3'!$C$4:$C$8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438530552"/>
        <c:axId val="438530944"/>
      </c:barChart>
      <c:catAx>
        <c:axId val="43853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530944"/>
        <c:crosses val="autoZero"/>
        <c:auto val="1"/>
        <c:lblAlgn val="ctr"/>
        <c:lblOffset val="100"/>
        <c:noMultiLvlLbl val="0"/>
      </c:catAx>
      <c:valAx>
        <c:axId val="438530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530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  <a:r>
              <a:rPr lang="pt-BR" baseline="0"/>
              <a:t> de vendas por categoria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'1.2'!$G$3:$I$3</c:f>
              <c:strCache>
                <c:ptCount val="3"/>
                <c:pt idx="0">
                  <c:v>Leves (0 – 10 ton)</c:v>
                </c:pt>
                <c:pt idx="1">
                  <c:v>Médios (10 a 15 ton)</c:v>
                </c:pt>
                <c:pt idx="2">
                  <c:v>Pesados (Acima de 15 ton)</c:v>
                </c:pt>
              </c:strCache>
            </c:strRef>
          </c:cat>
          <c:val>
            <c:numRef>
              <c:f>'1.2'!$G$4:$I$4</c:f>
              <c:numCache>
                <c:formatCode>General</c:formatCode>
                <c:ptCount val="3"/>
                <c:pt idx="0">
                  <c:v>18</c:v>
                </c:pt>
                <c:pt idx="1">
                  <c:v>17</c:v>
                </c:pt>
                <c:pt idx="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201164632"/>
        <c:axId val="201165016"/>
      </c:barChart>
      <c:catAx>
        <c:axId val="20116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165016"/>
        <c:crosses val="autoZero"/>
        <c:auto val="1"/>
        <c:lblAlgn val="ctr"/>
        <c:lblOffset val="100"/>
        <c:noMultiLvlLbl val="0"/>
      </c:catAx>
      <c:valAx>
        <c:axId val="20116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164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Expectativas de vendas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'1.3'!$E$4:$E$6</c:f>
              <c:strCache>
                <c:ptCount val="3"/>
                <c:pt idx="0">
                  <c:v>Aumento</c:v>
                </c:pt>
                <c:pt idx="1">
                  <c:v>Sem Alteração</c:v>
                </c:pt>
                <c:pt idx="2">
                  <c:v>Queda</c:v>
                </c:pt>
              </c:strCache>
            </c:strRef>
          </c:cat>
          <c:val>
            <c:numRef>
              <c:f>'1.3'!$F$4:$F$6</c:f>
              <c:numCache>
                <c:formatCode>0.00%</c:formatCode>
                <c:ptCount val="3"/>
                <c:pt idx="0">
                  <c:v>0.16666666666666666</c:v>
                </c:pt>
                <c:pt idx="1">
                  <c:v>0.16666666666666666</c:v>
                </c:pt>
                <c:pt idx="2">
                  <c:v>0.66666666666666663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Fatores de mudança nas vendas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5B9BD5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'1.4'!$A$4:$A$9</c:f>
              <c:strCache>
                <c:ptCount val="6"/>
                <c:pt idx="0">
                  <c:v>Nível de Atividade Econômica Setorial</c:v>
                </c:pt>
                <c:pt idx="1">
                  <c:v>Disponibilidade de Crédito</c:v>
                </c:pt>
                <c:pt idx="2">
                  <c:v>Preços</c:v>
                </c:pt>
                <c:pt idx="3">
                  <c:v>Sem alteração</c:v>
                </c:pt>
                <c:pt idx="4">
                  <c:v>Motivos pontuais</c:v>
                </c:pt>
                <c:pt idx="5">
                  <c:v>Sem resposta</c:v>
                </c:pt>
              </c:strCache>
            </c:strRef>
          </c:cat>
          <c:val>
            <c:numRef>
              <c:f>'1.4'!$C$4:$C$9</c:f>
              <c:numCache>
                <c:formatCode>0.0%</c:formatCode>
                <c:ptCount val="6"/>
                <c:pt idx="0">
                  <c:v>0.4</c:v>
                </c:pt>
                <c:pt idx="1">
                  <c:v>0.36666666666666664</c:v>
                </c:pt>
                <c:pt idx="2">
                  <c:v>3.3333333333333333E-2</c:v>
                </c:pt>
                <c:pt idx="3">
                  <c:v>0.1</c:v>
                </c:pt>
                <c:pt idx="4">
                  <c:v>3.3333333333333333E-2</c:v>
                </c:pt>
                <c:pt idx="5">
                  <c:v>6.6666666666666666E-2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202416376"/>
        <c:axId val="202418808"/>
      </c:barChart>
      <c:catAx>
        <c:axId val="202416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418808"/>
        <c:crosses val="autoZero"/>
        <c:auto val="1"/>
        <c:lblAlgn val="ctr"/>
        <c:lblOffset val="100"/>
        <c:noMultiLvlLbl val="0"/>
      </c:catAx>
      <c:valAx>
        <c:axId val="2024188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202416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  <a:r>
              <a:rPr lang="pt-BR" baseline="0"/>
              <a:t> de veículos em estoque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numRef>
              <c:f>[1]Q12!$E$9</c:f>
              <c:numCache>
                <c:formatCode>General</c:formatCode>
                <c:ptCount val="1"/>
              </c:numCache>
            </c:numRef>
          </c:cat>
          <c:val>
            <c:numRef>
              <c:f>[1]Q12!$F$9</c:f>
              <c:numCache>
                <c:formatCode>General</c:formatCode>
                <c:ptCount val="1"/>
                <c:pt idx="0">
                  <c:v>8.3333333333333339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202449496"/>
        <c:axId val="202462112"/>
      </c:barChart>
      <c:catAx>
        <c:axId val="20244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462112"/>
        <c:crosses val="autoZero"/>
        <c:auto val="1"/>
        <c:lblAlgn val="ctr"/>
        <c:lblOffset val="100"/>
        <c:noMultiLvlLbl val="0"/>
      </c:catAx>
      <c:valAx>
        <c:axId val="20246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449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pattFill prst="ltUpDiag">
              <a:fgClr>
                <a:schemeClr val="bg1">
                  <a:lumMod val="85000"/>
                </a:schemeClr>
              </a:fgClr>
              <a:bgClr>
                <a:schemeClr val="bg1"/>
              </a:bgClr>
            </a:patt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pattFill prst="ltUpDiag">
                <a:fgClr>
                  <a:schemeClr val="bg1">
                    <a:lumMod val="8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pattFill prst="ltUpDiag">
                <a:fgClr>
                  <a:schemeClr val="bg1">
                    <a:lumMod val="8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pattFill prst="ltUpDiag">
                <a:fgClr>
                  <a:schemeClr val="bg1">
                    <a:lumMod val="8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'2.1'!$B$3:$B$5</c:f>
              <c:strCache>
                <c:ptCount val="3"/>
                <c:pt idx="0">
                  <c:v>Sem Alteração</c:v>
                </c:pt>
                <c:pt idx="1">
                  <c:v>Aumento </c:v>
                </c:pt>
                <c:pt idx="2">
                  <c:v>Queda</c:v>
                </c:pt>
              </c:strCache>
            </c:strRef>
          </c:cat>
          <c:val>
            <c:numRef>
              <c:f>'2.1'!$C$3:$C$5</c:f>
              <c:numCache>
                <c:formatCode>0.00%</c:formatCode>
                <c:ptCount val="3"/>
                <c:pt idx="0">
                  <c:v>0.38709677419354838</c:v>
                </c:pt>
                <c:pt idx="1">
                  <c:v>0.22580645161290322</c:v>
                </c:pt>
                <c:pt idx="2">
                  <c:v>0.38709677419354838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'2.1'!$B$15:$B$19</c:f>
              <c:strCache>
                <c:ptCount val="5"/>
                <c:pt idx="0">
                  <c:v>Até 5%</c:v>
                </c:pt>
                <c:pt idx="1">
                  <c:v>6% a 10%</c:v>
                </c:pt>
                <c:pt idx="2">
                  <c:v>11% a 15%</c:v>
                </c:pt>
                <c:pt idx="3">
                  <c:v>16% a 20%</c:v>
                </c:pt>
                <c:pt idx="4">
                  <c:v>Mais de 20%</c:v>
                </c:pt>
              </c:strCache>
            </c:strRef>
          </c:cat>
          <c:val>
            <c:numRef>
              <c:f>'2.1'!$C$15:$C$19</c:f>
              <c:numCache>
                <c:formatCode>0.00%</c:formatCode>
                <c:ptCount val="5"/>
                <c:pt idx="0">
                  <c:v>0.8571428571428571</c:v>
                </c:pt>
                <c:pt idx="1">
                  <c:v>0</c:v>
                </c:pt>
                <c:pt idx="2">
                  <c:v>0</c:v>
                </c:pt>
                <c:pt idx="3">
                  <c:v>0.14285714285714285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335727896"/>
        <c:axId val="335726720"/>
      </c:barChart>
      <c:catAx>
        <c:axId val="335727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726720"/>
        <c:crosses val="autoZero"/>
        <c:auto val="1"/>
        <c:lblAlgn val="ctr"/>
        <c:lblOffset val="100"/>
        <c:noMultiLvlLbl val="0"/>
      </c:catAx>
      <c:valAx>
        <c:axId val="33572672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727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'2.1'!$B$27:$B$31</c:f>
              <c:strCache>
                <c:ptCount val="5"/>
                <c:pt idx="0">
                  <c:v>Até 5%</c:v>
                </c:pt>
                <c:pt idx="1">
                  <c:v>6% a 10%</c:v>
                </c:pt>
                <c:pt idx="2">
                  <c:v>11% a 15%</c:v>
                </c:pt>
                <c:pt idx="3">
                  <c:v>16% a 20%</c:v>
                </c:pt>
                <c:pt idx="4">
                  <c:v>Mais de 20%</c:v>
                </c:pt>
              </c:strCache>
            </c:strRef>
          </c:cat>
          <c:val>
            <c:numRef>
              <c:f>'2.1'!$C$27:$C$31</c:f>
              <c:numCache>
                <c:formatCode>0.00%</c:formatCode>
                <c:ptCount val="5"/>
                <c:pt idx="0">
                  <c:v>0.5</c:v>
                </c:pt>
                <c:pt idx="1">
                  <c:v>0.41666666666666669</c:v>
                </c:pt>
                <c:pt idx="2">
                  <c:v>8.3333333333333329E-2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203033184"/>
        <c:axId val="334205448"/>
      </c:barChart>
      <c:catAx>
        <c:axId val="20303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4205448"/>
        <c:crosses val="autoZero"/>
        <c:auto val="1"/>
        <c:lblAlgn val="ctr"/>
        <c:lblOffset val="100"/>
        <c:noMultiLvlLbl val="0"/>
      </c:catAx>
      <c:valAx>
        <c:axId val="334205448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03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'2.2'!$C$4:$C$8</c:f>
              <c:strCache>
                <c:ptCount val="5"/>
                <c:pt idx="0">
                  <c:v>Preço</c:v>
                </c:pt>
                <c:pt idx="1">
                  <c:v>Qualidade e Tecnologia</c:v>
                </c:pt>
                <c:pt idx="2">
                  <c:v>Rede de Concessionárias</c:v>
                </c:pt>
                <c:pt idx="3">
                  <c:v>Marca</c:v>
                </c:pt>
                <c:pt idx="4">
                  <c:v>Preço de revenda</c:v>
                </c:pt>
              </c:strCache>
            </c:strRef>
          </c:cat>
          <c:val>
            <c:numRef>
              <c:f>'2.2'!$D$4:$D$8</c:f>
              <c:numCache>
                <c:formatCode>0%</c:formatCode>
                <c:ptCount val="5"/>
                <c:pt idx="0">
                  <c:v>0.35</c:v>
                </c:pt>
                <c:pt idx="1">
                  <c:v>0.15</c:v>
                </c:pt>
                <c:pt idx="2">
                  <c:v>0.16</c:v>
                </c:pt>
                <c:pt idx="3">
                  <c:v>0.11</c:v>
                </c:pt>
                <c:pt idx="4">
                  <c:v>0.23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330606528"/>
        <c:axId val="330603784"/>
      </c:barChart>
      <c:catAx>
        <c:axId val="33060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0603784"/>
        <c:crosses val="autoZero"/>
        <c:auto val="1"/>
        <c:lblAlgn val="ctr"/>
        <c:lblOffset val="100"/>
        <c:noMultiLvlLbl val="0"/>
      </c:catAx>
      <c:valAx>
        <c:axId val="33060378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060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0</xdr:row>
      <xdr:rowOff>33337</xdr:rowOff>
    </xdr:from>
    <xdr:to>
      <xdr:col>14</xdr:col>
      <xdr:colOff>285750</xdr:colOff>
      <xdr:row>14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16</xdr:row>
      <xdr:rowOff>9526</xdr:rowOff>
    </xdr:from>
    <xdr:to>
      <xdr:col>14</xdr:col>
      <xdr:colOff>314325</xdr:colOff>
      <xdr:row>18</xdr:row>
      <xdr:rowOff>142876</xdr:rowOff>
    </xdr:to>
    <xdr:sp macro="" textlink="">
      <xdr:nvSpPr>
        <xdr:cNvPr id="3" name="CaixaDeTexto 2"/>
        <xdr:cNvSpPr txBox="1"/>
      </xdr:nvSpPr>
      <xdr:spPr>
        <a:xfrm>
          <a:off x="4257675" y="3057526"/>
          <a:ext cx="4591050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Distribuição</a:t>
          </a:r>
          <a:r>
            <a:rPr lang="pt-BR" sz="1100" baseline="0"/>
            <a:t> das pesquisas realizadas por macro-região do Brasil, referente ao período do segundo semestre de 2015 (mês 4 a mês 6).</a:t>
          </a:r>
          <a:endParaRPr lang="pt-BR" sz="1100"/>
        </a:p>
      </xdr:txBody>
    </xdr:sp>
    <xdr:clientData/>
  </xdr:twoCellAnchor>
  <xdr:twoCellAnchor>
    <xdr:from>
      <xdr:col>6</xdr:col>
      <xdr:colOff>600075</xdr:colOff>
      <xdr:row>19</xdr:row>
      <xdr:rowOff>76201</xdr:rowOff>
    </xdr:from>
    <xdr:to>
      <xdr:col>14</xdr:col>
      <xdr:colOff>314325</xdr:colOff>
      <xdr:row>25</xdr:row>
      <xdr:rowOff>123825</xdr:rowOff>
    </xdr:to>
    <xdr:sp macro="" textlink="">
      <xdr:nvSpPr>
        <xdr:cNvPr id="4" name="CaixaDeTexto 3"/>
        <xdr:cNvSpPr txBox="1"/>
      </xdr:nvSpPr>
      <xdr:spPr>
        <a:xfrm>
          <a:off x="4257675" y="3695701"/>
          <a:ext cx="4591050" cy="11906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A região sudeste apresentou</a:t>
          </a:r>
          <a:r>
            <a:rPr lang="pt-BR" sz="1100" baseline="0"/>
            <a:t> a maior concentração de entrevistas, seguida da região Sul, Centro-Oeste, Nordeste e Norte. A região sudeste apresentou o maior índice de entrevistas pela sua representatividade em termos sócio-econômicos. 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23812</xdr:rowOff>
    </xdr:from>
    <xdr:to>
      <xdr:col>11</xdr:col>
      <xdr:colOff>447675</xdr:colOff>
      <xdr:row>19</xdr:row>
      <xdr:rowOff>100012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11</xdr:col>
      <xdr:colOff>457200</xdr:colOff>
      <xdr:row>23</xdr:row>
      <xdr:rowOff>133350</xdr:rowOff>
    </xdr:to>
    <xdr:sp macro="" textlink="">
      <xdr:nvSpPr>
        <xdr:cNvPr id="3" name="CaixaDeTexto 2"/>
        <xdr:cNvSpPr txBox="1"/>
      </xdr:nvSpPr>
      <xdr:spPr>
        <a:xfrm>
          <a:off x="4943475" y="4381500"/>
          <a:ext cx="4591050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Média de vendas de caminhões (unidades)</a:t>
          </a:r>
          <a:r>
            <a:rPr lang="pt-BR" sz="1100" baseline="0"/>
            <a:t> por categoria no segundo semestre de 2015 (mês 4 a mês 6). </a:t>
          </a:r>
        </a:p>
      </xdr:txBody>
    </xdr:sp>
    <xdr:clientData/>
  </xdr:twoCellAnchor>
  <xdr:twoCellAnchor>
    <xdr:from>
      <xdr:col>6</xdr:col>
      <xdr:colOff>9525</xdr:colOff>
      <xdr:row>24</xdr:row>
      <xdr:rowOff>133349</xdr:rowOff>
    </xdr:from>
    <xdr:to>
      <xdr:col>11</xdr:col>
      <xdr:colOff>466725</xdr:colOff>
      <xdr:row>30</xdr:row>
      <xdr:rowOff>161924</xdr:rowOff>
    </xdr:to>
    <xdr:sp macro="" textlink="">
      <xdr:nvSpPr>
        <xdr:cNvPr id="4" name="CaixaDeTexto 3"/>
        <xdr:cNvSpPr txBox="1"/>
      </xdr:nvSpPr>
      <xdr:spPr>
        <a:xfrm>
          <a:off x="4953000" y="5086349"/>
          <a:ext cx="4591050" cy="1171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As</a:t>
          </a:r>
          <a:r>
            <a:rPr lang="pt-BR" sz="1100" baseline="0"/>
            <a:t> vendas médias observadas refletem o cenário no qual o volume de veículos comerciais leves liderou dentras as pesquisas respondidas, seguido pelos veículos comerciais médios e por fim os pesados. Contudo, ressalta-se que a diferença entre eles é pequena, e algumas regiões apresentaram vendas superiores em outras categorias se comparado com a média geral.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42862</xdr:rowOff>
    </xdr:from>
    <xdr:to>
      <xdr:col>12</xdr:col>
      <xdr:colOff>609599</xdr:colOff>
      <xdr:row>14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14</xdr:row>
      <xdr:rowOff>133350</xdr:rowOff>
    </xdr:from>
    <xdr:to>
      <xdr:col>13</xdr:col>
      <xdr:colOff>333375</xdr:colOff>
      <xdr:row>17</xdr:row>
      <xdr:rowOff>76200</xdr:rowOff>
    </xdr:to>
    <xdr:sp macro="" textlink="">
      <xdr:nvSpPr>
        <xdr:cNvPr id="3" name="CaixaDeTexto 2"/>
        <xdr:cNvSpPr txBox="1"/>
      </xdr:nvSpPr>
      <xdr:spPr>
        <a:xfrm>
          <a:off x="5133975" y="2800350"/>
          <a:ext cx="4591050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Expectativas de vendas no ano.</a:t>
          </a:r>
          <a:endParaRPr lang="pt-BR" sz="110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33337</xdr:rowOff>
    </xdr:from>
    <xdr:to>
      <xdr:col>13</xdr:col>
      <xdr:colOff>114300</xdr:colOff>
      <xdr:row>14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219075</xdr:colOff>
      <xdr:row>15</xdr:row>
      <xdr:rowOff>133350</xdr:rowOff>
    </xdr:from>
    <xdr:to>
      <xdr:col>11</xdr:col>
      <xdr:colOff>542925</xdr:colOff>
      <xdr:row>18</xdr:row>
      <xdr:rowOff>76200</xdr:rowOff>
    </xdr:to>
    <xdr:sp macro="" textlink="">
      <xdr:nvSpPr>
        <xdr:cNvPr id="3" name="CaixaDeTexto 2"/>
        <xdr:cNvSpPr txBox="1"/>
      </xdr:nvSpPr>
      <xdr:spPr>
        <a:xfrm>
          <a:off x="3838575" y="2990850"/>
          <a:ext cx="4591050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Fatores de influência</a:t>
          </a:r>
          <a:r>
            <a:rPr lang="pt-BR" sz="1100" baseline="0"/>
            <a:t> na performance das vendas para o segundo trimestre de 2015 (mês 4 a mês 6). </a:t>
          </a:r>
        </a:p>
      </xdr:txBody>
    </xdr:sp>
    <xdr:clientData/>
  </xdr:twoCellAnchor>
  <xdr:twoCellAnchor>
    <xdr:from>
      <xdr:col>4</xdr:col>
      <xdr:colOff>219075</xdr:colOff>
      <xdr:row>19</xdr:row>
      <xdr:rowOff>57149</xdr:rowOff>
    </xdr:from>
    <xdr:to>
      <xdr:col>11</xdr:col>
      <xdr:colOff>152400</xdr:colOff>
      <xdr:row>29</xdr:row>
      <xdr:rowOff>19050</xdr:rowOff>
    </xdr:to>
    <xdr:sp macro="" textlink="">
      <xdr:nvSpPr>
        <xdr:cNvPr id="4" name="CaixaDeTexto 3"/>
        <xdr:cNvSpPr txBox="1"/>
      </xdr:nvSpPr>
      <xdr:spPr>
        <a:xfrm>
          <a:off x="3838575" y="3676649"/>
          <a:ext cx="4200525" cy="18669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aseline="0"/>
            <a:t>O fator de maior menção que influenciam as vendas, tanto positivamente como negativamente, foi o nível de atividade setorial, no segundo semestre de 2015. Logo em seguida, o fator mais mencionado foi a disponibilidade de crédito.  Juntos, os dois fatores somam quase 80% das entrevistas. </a:t>
          </a:r>
        </a:p>
        <a:p>
          <a:r>
            <a:rPr lang="pt-BR" sz="1100" baseline="0"/>
            <a:t>A classe "Motivos pontuais" que aparece em com 3,3% dos respondentes da pesquisa deve-se a fatores específicos como safra recorde, fechamento de contrato com transportadoras entre outros, muitas vezes condição exclusiva do respondente.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304800</xdr:colOff>
      <xdr:row>16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</xdr:row>
      <xdr:rowOff>166687</xdr:rowOff>
    </xdr:from>
    <xdr:to>
      <xdr:col>9</xdr:col>
      <xdr:colOff>200025</xdr:colOff>
      <xdr:row>10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119062</xdr:colOff>
      <xdr:row>13</xdr:row>
      <xdr:rowOff>138112</xdr:rowOff>
    </xdr:from>
    <xdr:to>
      <xdr:col>9</xdr:col>
      <xdr:colOff>200025</xdr:colOff>
      <xdr:row>24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100012</xdr:colOff>
      <xdr:row>25</xdr:row>
      <xdr:rowOff>185737</xdr:rowOff>
    </xdr:from>
    <xdr:to>
      <xdr:col>9</xdr:col>
      <xdr:colOff>190500</xdr:colOff>
      <xdr:row>35</xdr:row>
      <xdr:rowOff>180975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13</xdr:row>
      <xdr:rowOff>114300</xdr:rowOff>
    </xdr:from>
    <xdr:to>
      <xdr:col>15</xdr:col>
      <xdr:colOff>523875</xdr:colOff>
      <xdr:row>16</xdr:row>
      <xdr:rowOff>57150</xdr:rowOff>
    </xdr:to>
    <xdr:sp macro="" textlink="">
      <xdr:nvSpPr>
        <xdr:cNvPr id="6" name="CaixaDeTexto 5"/>
        <xdr:cNvSpPr txBox="1"/>
      </xdr:nvSpPr>
      <xdr:spPr>
        <a:xfrm>
          <a:off x="6600825" y="2590800"/>
          <a:ext cx="357187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Expectativas de aumento de vendas para o próximo trimestre</a:t>
          </a:r>
          <a:r>
            <a:rPr lang="pt-BR" sz="1100" baseline="0"/>
            <a:t> </a:t>
          </a:r>
        </a:p>
      </xdr:txBody>
    </xdr:sp>
    <xdr:clientData/>
  </xdr:twoCellAnchor>
  <xdr:twoCellAnchor>
    <xdr:from>
      <xdr:col>9</xdr:col>
      <xdr:colOff>600075</xdr:colOff>
      <xdr:row>26</xdr:row>
      <xdr:rowOff>38100</xdr:rowOff>
    </xdr:from>
    <xdr:to>
      <xdr:col>15</xdr:col>
      <xdr:colOff>514350</xdr:colOff>
      <xdr:row>28</xdr:row>
      <xdr:rowOff>171450</xdr:rowOff>
    </xdr:to>
    <xdr:sp macro="" textlink="">
      <xdr:nvSpPr>
        <xdr:cNvPr id="7" name="CaixaDeTexto 6"/>
        <xdr:cNvSpPr txBox="1"/>
      </xdr:nvSpPr>
      <xdr:spPr>
        <a:xfrm>
          <a:off x="6591300" y="4991100"/>
          <a:ext cx="357187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Expectativas da queda de vendas para o próximo trimestre</a:t>
          </a:r>
          <a:r>
            <a:rPr lang="pt-BR" sz="1100" baseline="0"/>
            <a:t> </a:t>
          </a:r>
        </a:p>
      </xdr:txBody>
    </xdr:sp>
    <xdr:clientData/>
  </xdr:twoCellAnchor>
  <xdr:twoCellAnchor>
    <xdr:from>
      <xdr:col>10</xdr:col>
      <xdr:colOff>28575</xdr:colOff>
      <xdr:row>1</xdr:row>
      <xdr:rowOff>171450</xdr:rowOff>
    </xdr:from>
    <xdr:to>
      <xdr:col>15</xdr:col>
      <xdr:colOff>552450</xdr:colOff>
      <xdr:row>4</xdr:row>
      <xdr:rowOff>114300</xdr:rowOff>
    </xdr:to>
    <xdr:sp macro="" textlink="">
      <xdr:nvSpPr>
        <xdr:cNvPr id="8" name="CaixaDeTexto 7"/>
        <xdr:cNvSpPr txBox="1"/>
      </xdr:nvSpPr>
      <xdr:spPr>
        <a:xfrm>
          <a:off x="6629400" y="361950"/>
          <a:ext cx="357187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Expectativas das</a:t>
          </a:r>
          <a:r>
            <a:rPr lang="pt-BR" sz="1100" baseline="0"/>
            <a:t> vendas para o próximo trimestre (mês 07 a mês 09).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261937</xdr:colOff>
      <xdr:row>3</xdr:row>
      <xdr:rowOff>4762</xdr:rowOff>
    </xdr:from>
    <xdr:to>
      <xdr:col>8</xdr:col>
      <xdr:colOff>266700</xdr:colOff>
      <xdr:row>8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257175</xdr:colOff>
      <xdr:row>9</xdr:row>
      <xdr:rowOff>95250</xdr:rowOff>
    </xdr:from>
    <xdr:to>
      <xdr:col>8</xdr:col>
      <xdr:colOff>261938</xdr:colOff>
      <xdr:row>14</xdr:row>
      <xdr:rowOff>119063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257175</xdr:colOff>
      <xdr:row>17</xdr:row>
      <xdr:rowOff>0</xdr:rowOff>
    </xdr:from>
    <xdr:to>
      <xdr:col>8</xdr:col>
      <xdr:colOff>261938</xdr:colOff>
      <xdr:row>22</xdr:row>
      <xdr:rowOff>23813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23</xdr:row>
      <xdr:rowOff>180975</xdr:rowOff>
    </xdr:from>
    <xdr:to>
      <xdr:col>8</xdr:col>
      <xdr:colOff>290513</xdr:colOff>
      <xdr:row>29</xdr:row>
      <xdr:rowOff>14288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276225</xdr:colOff>
      <xdr:row>30</xdr:row>
      <xdr:rowOff>180975</xdr:rowOff>
    </xdr:from>
    <xdr:to>
      <xdr:col>8</xdr:col>
      <xdr:colOff>280988</xdr:colOff>
      <xdr:row>36</xdr:row>
      <xdr:rowOff>14288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28575</xdr:colOff>
      <xdr:row>2</xdr:row>
      <xdr:rowOff>171450</xdr:rowOff>
    </xdr:from>
    <xdr:to>
      <xdr:col>14</xdr:col>
      <xdr:colOff>552450</xdr:colOff>
      <xdr:row>5</xdr:row>
      <xdr:rowOff>114300</xdr:rowOff>
    </xdr:to>
    <xdr:sp macro="" textlink="">
      <xdr:nvSpPr>
        <xdr:cNvPr id="7" name="CaixaDeTexto 6"/>
        <xdr:cNvSpPr txBox="1"/>
      </xdr:nvSpPr>
      <xdr:spPr>
        <a:xfrm>
          <a:off x="6457950" y="552450"/>
          <a:ext cx="357187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Fatores de maior influência</a:t>
          </a:r>
          <a:r>
            <a:rPr lang="pt-BR" sz="1100" baseline="0"/>
            <a:t> na hora da compra de veículos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2</xdr:row>
      <xdr:rowOff>185737</xdr:rowOff>
    </xdr:from>
    <xdr:to>
      <xdr:col>9</xdr:col>
      <xdr:colOff>323850</xdr:colOff>
      <xdr:row>13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s%20Q.P.%20(Teste)/SurveyReport-4241515-8-10-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Overall Statistics"/>
      <sheetName val="Raw Data"/>
      <sheetName val="Q1"/>
      <sheetName val="Plan1"/>
      <sheetName val="Q2"/>
      <sheetName val="Q3"/>
      <sheetName val="Q4 - Q6"/>
      <sheetName val="Q7"/>
      <sheetName val="Q8 - Q11"/>
      <sheetName val="Q12"/>
      <sheetName val="Q13 - Q14"/>
      <sheetName val="Q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9">
          <cell r="F9">
            <v>8.3333333333333339</v>
          </cell>
        </row>
      </sheetData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showGridLines="0" workbookViewId="0">
      <pane xSplit="1" ySplit="2" topLeftCell="B25" activePane="bottomRight" state="frozen"/>
      <selection pane="topRight" activeCell="B1" sqref="B1"/>
      <selection pane="bottomLeft" activeCell="A3" sqref="A3"/>
      <selection pane="bottomRight" activeCell="K21" sqref="K21"/>
    </sheetView>
  </sheetViews>
  <sheetFormatPr defaultRowHeight="15" x14ac:dyDescent="0.25"/>
  <cols>
    <col min="1" max="1" width="9.140625" style="5"/>
    <col min="2" max="2" width="10" style="5" customWidth="1"/>
    <col min="3" max="7" width="7.42578125" style="5" customWidth="1"/>
    <col min="8" max="16384" width="9.140625" style="5"/>
  </cols>
  <sheetData>
    <row r="1" spans="1:7" customFormat="1" x14ac:dyDescent="0.25">
      <c r="B1" s="6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8" t="s">
        <v>7</v>
      </c>
    </row>
    <row r="2" spans="1:7" customFormat="1" x14ac:dyDescent="0.25">
      <c r="A2" t="s">
        <v>0</v>
      </c>
      <c r="B2" s="1"/>
      <c r="C2" s="2"/>
      <c r="D2" s="2"/>
      <c r="E2" s="2"/>
      <c r="F2" s="2"/>
      <c r="G2" s="3"/>
    </row>
    <row r="3" spans="1:7" customFormat="1" x14ac:dyDescent="0.25">
      <c r="B3" s="1"/>
      <c r="C3" s="2"/>
      <c r="D3" s="2"/>
      <c r="E3" s="2"/>
      <c r="F3" s="2"/>
      <c r="G3" s="3"/>
    </row>
    <row r="4" spans="1:7" customFormat="1" x14ac:dyDescent="0.25">
      <c r="B4" s="4" t="s">
        <v>1</v>
      </c>
      <c r="C4" s="2"/>
      <c r="D4" s="2"/>
      <c r="E4" s="2"/>
      <c r="F4" s="2"/>
      <c r="G4" s="3"/>
    </row>
    <row r="5" spans="1:7" customFormat="1" x14ac:dyDescent="0.25">
      <c r="B5" s="4"/>
      <c r="C5" s="2"/>
      <c r="D5" s="2"/>
      <c r="E5" s="2"/>
      <c r="F5" s="2"/>
      <c r="G5" s="3"/>
    </row>
    <row r="6" spans="1:7" customFormat="1" x14ac:dyDescent="0.25">
      <c r="B6" s="9" t="s">
        <v>24</v>
      </c>
      <c r="C6" s="2" t="s">
        <v>8</v>
      </c>
      <c r="D6" s="2"/>
      <c r="E6" s="2"/>
      <c r="F6" s="2"/>
      <c r="G6" s="3"/>
    </row>
    <row r="7" spans="1:7" customFormat="1" x14ac:dyDescent="0.25">
      <c r="A7" s="9" t="s">
        <v>39</v>
      </c>
      <c r="B7" s="5"/>
      <c r="C7" s="2"/>
      <c r="D7" s="2"/>
      <c r="E7" s="2"/>
      <c r="F7" s="2"/>
      <c r="G7" s="3"/>
    </row>
    <row r="8" spans="1:7" customFormat="1" x14ac:dyDescent="0.25">
      <c r="B8" s="9" t="s">
        <v>25</v>
      </c>
      <c r="C8" s="2" t="s">
        <v>9</v>
      </c>
      <c r="D8" s="2"/>
      <c r="E8" s="2"/>
      <c r="F8" s="2"/>
      <c r="G8" s="3"/>
    </row>
    <row r="9" spans="1:7" customFormat="1" x14ac:dyDescent="0.25">
      <c r="B9" s="9"/>
      <c r="C9" s="2"/>
      <c r="D9" s="2"/>
      <c r="E9" s="2"/>
      <c r="F9" s="2"/>
      <c r="G9" s="3"/>
    </row>
    <row r="10" spans="1:7" customFormat="1" x14ac:dyDescent="0.25">
      <c r="B10" s="9" t="s">
        <v>26</v>
      </c>
      <c r="C10" s="2" t="s">
        <v>10</v>
      </c>
      <c r="D10" s="2"/>
      <c r="E10" s="2"/>
      <c r="F10" s="2"/>
      <c r="G10" s="3"/>
    </row>
    <row r="11" spans="1:7" customFormat="1" x14ac:dyDescent="0.25">
      <c r="B11" s="9"/>
      <c r="C11" s="2"/>
      <c r="D11" s="2"/>
      <c r="E11" s="2"/>
      <c r="F11" s="2"/>
      <c r="G11" s="3"/>
    </row>
    <row r="12" spans="1:7" customFormat="1" x14ac:dyDescent="0.25">
      <c r="B12" s="9" t="s">
        <v>27</v>
      </c>
      <c r="C12" s="2" t="s">
        <v>11</v>
      </c>
      <c r="D12" s="2"/>
      <c r="E12" s="2"/>
      <c r="F12" s="2"/>
      <c r="G12" s="3"/>
    </row>
    <row r="13" spans="1:7" customFormat="1" x14ac:dyDescent="0.25">
      <c r="B13" s="9"/>
      <c r="C13" s="2"/>
      <c r="D13" s="2"/>
      <c r="E13" s="2"/>
      <c r="F13" s="2"/>
      <c r="G13" s="3"/>
    </row>
    <row r="14" spans="1:7" customFormat="1" x14ac:dyDescent="0.25">
      <c r="B14" s="9" t="s">
        <v>28</v>
      </c>
      <c r="C14" s="2" t="s">
        <v>12</v>
      </c>
      <c r="D14" s="2"/>
      <c r="E14" s="2"/>
      <c r="F14" s="2"/>
      <c r="G14" s="3"/>
    </row>
    <row r="15" spans="1:7" customFormat="1" x14ac:dyDescent="0.25">
      <c r="B15" s="9"/>
      <c r="C15" s="2"/>
      <c r="D15" s="2"/>
      <c r="E15" s="2"/>
      <c r="F15" s="2"/>
      <c r="G15" s="3"/>
    </row>
    <row r="16" spans="1:7" customFormat="1" x14ac:dyDescent="0.25">
      <c r="B16" s="9" t="s">
        <v>29</v>
      </c>
      <c r="C16" s="2" t="s">
        <v>13</v>
      </c>
      <c r="D16" s="2"/>
      <c r="E16" s="2"/>
      <c r="F16" s="2"/>
      <c r="G16" s="3"/>
    </row>
    <row r="17" spans="2:7" customFormat="1" x14ac:dyDescent="0.25">
      <c r="B17" s="1"/>
      <c r="C17" s="2"/>
      <c r="D17" s="2"/>
      <c r="E17" s="2"/>
      <c r="F17" s="2"/>
      <c r="G17" s="3"/>
    </row>
    <row r="18" spans="2:7" customFormat="1" x14ac:dyDescent="0.25">
      <c r="B18" s="4" t="s">
        <v>14</v>
      </c>
      <c r="C18" s="2"/>
      <c r="D18" s="2"/>
      <c r="E18" s="2"/>
      <c r="F18" s="2"/>
      <c r="G18" s="3"/>
    </row>
    <row r="19" spans="2:7" customFormat="1" x14ac:dyDescent="0.25">
      <c r="B19" s="4"/>
      <c r="C19" s="2"/>
      <c r="D19" s="2"/>
      <c r="E19" s="2"/>
      <c r="F19" s="2"/>
      <c r="G19" s="3"/>
    </row>
    <row r="20" spans="2:7" customFormat="1" x14ac:dyDescent="0.25">
      <c r="B20" s="1"/>
      <c r="C20" s="10" t="s">
        <v>30</v>
      </c>
      <c r="D20" s="2" t="s">
        <v>15</v>
      </c>
      <c r="E20" s="2"/>
      <c r="F20" s="2"/>
      <c r="G20" s="3"/>
    </row>
    <row r="21" spans="2:7" customFormat="1" x14ac:dyDescent="0.25">
      <c r="B21" s="1"/>
      <c r="C21" s="10"/>
      <c r="D21" s="2"/>
      <c r="E21" s="2"/>
      <c r="F21" s="2"/>
      <c r="G21" s="3"/>
    </row>
    <row r="22" spans="2:7" customFormat="1" x14ac:dyDescent="0.25">
      <c r="B22" s="1"/>
      <c r="C22" s="10" t="s">
        <v>31</v>
      </c>
      <c r="D22" s="2" t="s">
        <v>16</v>
      </c>
      <c r="E22" s="2"/>
      <c r="F22" s="2"/>
      <c r="G22" s="3"/>
    </row>
    <row r="23" spans="2:7" customFormat="1" x14ac:dyDescent="0.25">
      <c r="B23" s="1"/>
      <c r="C23" s="10"/>
      <c r="D23" s="2"/>
      <c r="E23" s="2"/>
      <c r="F23" s="2"/>
      <c r="G23" s="3"/>
    </row>
    <row r="24" spans="2:7" customFormat="1" x14ac:dyDescent="0.25">
      <c r="B24" s="1"/>
      <c r="C24" s="10" t="s">
        <v>32</v>
      </c>
      <c r="D24" s="2" t="s">
        <v>17</v>
      </c>
      <c r="E24" s="2"/>
      <c r="F24" s="2"/>
      <c r="G24" s="3"/>
    </row>
    <row r="25" spans="2:7" customFormat="1" x14ac:dyDescent="0.25">
      <c r="B25" s="1"/>
      <c r="C25" s="2"/>
      <c r="D25" s="2"/>
      <c r="E25" s="2"/>
      <c r="F25" s="2"/>
      <c r="G25" s="3"/>
    </row>
    <row r="26" spans="2:7" customFormat="1" x14ac:dyDescent="0.25">
      <c r="B26" s="4" t="s">
        <v>18</v>
      </c>
      <c r="C26" s="2"/>
      <c r="D26" s="2"/>
      <c r="E26" s="2"/>
      <c r="F26" s="2"/>
      <c r="G26" s="3"/>
    </row>
    <row r="27" spans="2:7" customFormat="1" x14ac:dyDescent="0.25">
      <c r="B27" s="4"/>
      <c r="C27" s="2"/>
      <c r="D27" s="2"/>
      <c r="E27" s="2"/>
      <c r="F27" s="2"/>
      <c r="G27" s="3"/>
    </row>
    <row r="28" spans="2:7" customFormat="1" x14ac:dyDescent="0.25">
      <c r="B28" s="1"/>
      <c r="C28" s="2"/>
      <c r="D28" s="10" t="s">
        <v>33</v>
      </c>
      <c r="E28" s="2" t="s">
        <v>19</v>
      </c>
      <c r="F28" s="2"/>
      <c r="G28" s="3"/>
    </row>
    <row r="29" spans="2:7" customFormat="1" x14ac:dyDescent="0.25">
      <c r="B29" s="1"/>
      <c r="C29" s="2"/>
      <c r="D29" s="10"/>
      <c r="E29" s="2"/>
      <c r="F29" s="2"/>
      <c r="G29" s="3"/>
    </row>
    <row r="30" spans="2:7" customFormat="1" x14ac:dyDescent="0.25">
      <c r="B30" s="1"/>
      <c r="C30" s="2"/>
      <c r="D30" s="10" t="s">
        <v>34</v>
      </c>
      <c r="E30" s="2" t="s">
        <v>20</v>
      </c>
      <c r="F30" s="2"/>
      <c r="G30" s="3"/>
    </row>
    <row r="31" spans="2:7" customFormat="1" x14ac:dyDescent="0.25">
      <c r="B31" s="1"/>
      <c r="C31" s="2"/>
      <c r="D31" s="10"/>
      <c r="E31" s="2"/>
      <c r="F31" s="2"/>
      <c r="G31" s="3"/>
    </row>
    <row r="32" spans="2:7" customFormat="1" x14ac:dyDescent="0.25">
      <c r="B32" s="1"/>
      <c r="C32" s="2"/>
      <c r="D32" s="10" t="s">
        <v>35</v>
      </c>
      <c r="E32" s="2" t="s">
        <v>10</v>
      </c>
      <c r="F32" s="2"/>
      <c r="G32" s="3"/>
    </row>
    <row r="33" spans="2:7" customFormat="1" x14ac:dyDescent="0.25">
      <c r="B33" s="1"/>
      <c r="C33" s="2"/>
      <c r="D33" s="2"/>
      <c r="E33" s="2"/>
      <c r="F33" s="2"/>
      <c r="G33" s="3"/>
    </row>
    <row r="34" spans="2:7" customFormat="1" x14ac:dyDescent="0.25">
      <c r="B34" s="4" t="s">
        <v>21</v>
      </c>
      <c r="C34" s="2"/>
      <c r="D34" s="2"/>
      <c r="E34" s="2"/>
      <c r="F34" s="2"/>
      <c r="G34" s="3"/>
    </row>
    <row r="35" spans="2:7" customFormat="1" x14ac:dyDescent="0.25">
      <c r="B35" s="4"/>
      <c r="C35" s="2"/>
      <c r="D35" s="2"/>
      <c r="E35" s="2"/>
      <c r="F35" s="2"/>
      <c r="G35" s="3"/>
    </row>
    <row r="36" spans="2:7" customFormat="1" x14ac:dyDescent="0.25">
      <c r="B36" s="1"/>
      <c r="C36" s="2"/>
      <c r="D36" s="2"/>
      <c r="E36" s="10" t="s">
        <v>36</v>
      </c>
      <c r="F36" s="2" t="s">
        <v>22</v>
      </c>
      <c r="G36" s="3"/>
    </row>
    <row r="37" spans="2:7" customFormat="1" x14ac:dyDescent="0.25">
      <c r="B37" s="1"/>
      <c r="C37" s="2"/>
      <c r="D37" s="2"/>
      <c r="E37" s="10"/>
      <c r="F37" s="2"/>
      <c r="G37" s="3"/>
    </row>
    <row r="38" spans="2:7" customFormat="1" x14ac:dyDescent="0.25">
      <c r="B38" s="1"/>
      <c r="C38" s="2"/>
      <c r="D38" s="2"/>
      <c r="E38" s="10" t="s">
        <v>37</v>
      </c>
      <c r="F38" s="2" t="s">
        <v>10</v>
      </c>
      <c r="G38" s="3"/>
    </row>
    <row r="39" spans="2:7" customFormat="1" x14ac:dyDescent="0.25">
      <c r="B39" s="1"/>
      <c r="C39" s="2"/>
      <c r="D39" s="2"/>
      <c r="E39" s="10"/>
      <c r="F39" s="2"/>
      <c r="G39" s="3"/>
    </row>
    <row r="40" spans="2:7" customFormat="1" x14ac:dyDescent="0.25">
      <c r="B40" s="1"/>
      <c r="C40" s="2"/>
      <c r="D40" s="2"/>
      <c r="E40" s="10" t="s">
        <v>38</v>
      </c>
      <c r="F40" s="2" t="s">
        <v>23</v>
      </c>
      <c r="G40" s="3"/>
    </row>
    <row r="41" spans="2:7" customFormat="1" x14ac:dyDescent="0.25">
      <c r="B41" s="1"/>
      <c r="C41" s="2"/>
      <c r="D41" s="2"/>
      <c r="E41" s="10"/>
      <c r="F41" s="2"/>
      <c r="G41" s="3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workbookViewId="0">
      <selection activeCell="L13" sqref="L13"/>
    </sheetView>
  </sheetViews>
  <sheetFormatPr defaultRowHeight="15" x14ac:dyDescent="0.25"/>
  <sheetData>
    <row r="1" spans="1:4" x14ac:dyDescent="0.25">
      <c r="A1" t="s">
        <v>111</v>
      </c>
    </row>
    <row r="2" spans="1:4" x14ac:dyDescent="0.25">
      <c r="A2" t="s">
        <v>112</v>
      </c>
    </row>
    <row r="4" spans="1:4" x14ac:dyDescent="0.25">
      <c r="B4" t="s">
        <v>68</v>
      </c>
      <c r="C4">
        <v>3</v>
      </c>
      <c r="D4">
        <f>AVERAGE(C4:C8)</f>
        <v>8.1999999999999993</v>
      </c>
    </row>
    <row r="5" spans="1:4" x14ac:dyDescent="0.25">
      <c r="B5" t="s">
        <v>69</v>
      </c>
      <c r="C5">
        <v>5</v>
      </c>
    </row>
    <row r="6" spans="1:4" x14ac:dyDescent="0.25">
      <c r="B6" t="s">
        <v>70</v>
      </c>
      <c r="C6">
        <v>10</v>
      </c>
    </row>
    <row r="7" spans="1:4" x14ac:dyDescent="0.25">
      <c r="B7" t="s">
        <v>71</v>
      </c>
      <c r="C7">
        <v>13</v>
      </c>
    </row>
    <row r="8" spans="1:4" x14ac:dyDescent="0.25">
      <c r="B8" t="s">
        <v>72</v>
      </c>
      <c r="C8">
        <v>10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I21" sqref="H21:I2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showGridLines="0" topLeftCell="A3" workbookViewId="0">
      <selection activeCell="F18" sqref="F18"/>
    </sheetView>
  </sheetViews>
  <sheetFormatPr defaultRowHeight="15" x14ac:dyDescent="0.25"/>
  <sheetData>
    <row r="1" spans="2:6" x14ac:dyDescent="0.25">
      <c r="B1" t="s">
        <v>61</v>
      </c>
      <c r="C1" t="s">
        <v>60</v>
      </c>
      <c r="E1" t="s">
        <v>67</v>
      </c>
      <c r="F1" t="s">
        <v>73</v>
      </c>
    </row>
    <row r="2" spans="2:6" x14ac:dyDescent="0.25">
      <c r="B2" s="11" t="s">
        <v>40</v>
      </c>
      <c r="C2" s="12">
        <v>1</v>
      </c>
      <c r="E2" t="s">
        <v>68</v>
      </c>
      <c r="F2">
        <v>9</v>
      </c>
    </row>
    <row r="3" spans="2:6" x14ac:dyDescent="0.25">
      <c r="B3" s="11" t="s">
        <v>41</v>
      </c>
      <c r="C3" s="12">
        <v>1</v>
      </c>
      <c r="E3" t="s">
        <v>69</v>
      </c>
      <c r="F3">
        <v>15</v>
      </c>
    </row>
    <row r="4" spans="2:6" x14ac:dyDescent="0.25">
      <c r="B4" s="11" t="s">
        <v>42</v>
      </c>
      <c r="C4" s="12">
        <v>1</v>
      </c>
      <c r="E4" t="s">
        <v>70</v>
      </c>
      <c r="F4">
        <v>17</v>
      </c>
    </row>
    <row r="5" spans="2:6" x14ac:dyDescent="0.25">
      <c r="B5" s="11" t="s">
        <v>43</v>
      </c>
      <c r="C5" s="12">
        <v>2</v>
      </c>
      <c r="E5" t="s">
        <v>71</v>
      </c>
      <c r="F5">
        <v>40</v>
      </c>
    </row>
    <row r="6" spans="2:6" x14ac:dyDescent="0.25">
      <c r="B6" s="11" t="s">
        <v>44</v>
      </c>
      <c r="C6" s="12">
        <v>1</v>
      </c>
      <c r="E6" t="s">
        <v>72</v>
      </c>
      <c r="F6">
        <v>30</v>
      </c>
    </row>
    <row r="7" spans="2:6" x14ac:dyDescent="0.25">
      <c r="B7" s="11" t="s">
        <v>45</v>
      </c>
      <c r="C7" s="12">
        <v>2</v>
      </c>
    </row>
    <row r="8" spans="2:6" x14ac:dyDescent="0.25">
      <c r="B8" s="11" t="s">
        <v>46</v>
      </c>
      <c r="C8" s="12">
        <v>1</v>
      </c>
    </row>
    <row r="9" spans="2:6" x14ac:dyDescent="0.25">
      <c r="B9" s="11" t="s">
        <v>47</v>
      </c>
      <c r="C9" s="12">
        <v>2</v>
      </c>
    </row>
    <row r="10" spans="2:6" x14ac:dyDescent="0.25">
      <c r="B10" s="11" t="s">
        <v>48</v>
      </c>
      <c r="C10" s="12">
        <v>1</v>
      </c>
    </row>
    <row r="11" spans="2:6" x14ac:dyDescent="0.25">
      <c r="B11" s="11" t="s">
        <v>49</v>
      </c>
      <c r="C11" s="12">
        <v>1</v>
      </c>
    </row>
    <row r="12" spans="2:6" x14ac:dyDescent="0.25">
      <c r="B12" s="11" t="s">
        <v>50</v>
      </c>
      <c r="C12" s="12">
        <v>1</v>
      </c>
    </row>
    <row r="13" spans="2:6" x14ac:dyDescent="0.25">
      <c r="B13" s="11" t="s">
        <v>51</v>
      </c>
      <c r="C13" s="12">
        <v>1</v>
      </c>
    </row>
    <row r="14" spans="2:6" x14ac:dyDescent="0.25">
      <c r="B14" s="11" t="s">
        <v>52</v>
      </c>
      <c r="C14" s="12">
        <v>1</v>
      </c>
    </row>
    <row r="15" spans="2:6" x14ac:dyDescent="0.25">
      <c r="B15" s="11" t="s">
        <v>53</v>
      </c>
      <c r="C15" s="12">
        <v>3</v>
      </c>
    </row>
    <row r="16" spans="2:6" x14ac:dyDescent="0.25">
      <c r="B16" s="11" t="s">
        <v>54</v>
      </c>
      <c r="C16" s="12">
        <v>1</v>
      </c>
    </row>
    <row r="17" spans="2:3" x14ac:dyDescent="0.25">
      <c r="B17" s="11" t="s">
        <v>55</v>
      </c>
      <c r="C17" s="12">
        <v>1</v>
      </c>
    </row>
    <row r="18" spans="2:3" x14ac:dyDescent="0.25">
      <c r="B18" s="11" t="s">
        <v>56</v>
      </c>
      <c r="C18" s="12">
        <v>2</v>
      </c>
    </row>
    <row r="19" spans="2:3" x14ac:dyDescent="0.25">
      <c r="B19" s="11" t="s">
        <v>57</v>
      </c>
      <c r="C19" s="12">
        <v>1</v>
      </c>
    </row>
    <row r="20" spans="2:3" x14ac:dyDescent="0.25">
      <c r="B20" s="11" t="s">
        <v>58</v>
      </c>
      <c r="C20" s="12">
        <v>5</v>
      </c>
    </row>
    <row r="21" spans="2:3" x14ac:dyDescent="0.25">
      <c r="B21" s="11" t="s">
        <v>59</v>
      </c>
      <c r="C21" s="12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A11" workbookViewId="0">
      <selection activeCell="J33" sqref="J33"/>
    </sheetView>
  </sheetViews>
  <sheetFormatPr defaultRowHeight="15" x14ac:dyDescent="0.25"/>
  <cols>
    <col min="2" max="2" width="9.5703125" customWidth="1"/>
    <col min="3" max="5" width="15.42578125" style="13" customWidth="1"/>
    <col min="7" max="9" width="14.5703125" customWidth="1"/>
  </cols>
  <sheetData>
    <row r="1" spans="1:9" x14ac:dyDescent="0.25">
      <c r="A1" t="s">
        <v>62</v>
      </c>
    </row>
    <row r="2" spans="1:9" x14ac:dyDescent="0.25">
      <c r="G2" t="s">
        <v>74</v>
      </c>
    </row>
    <row r="3" spans="1:9" ht="45" x14ac:dyDescent="0.25">
      <c r="B3" s="13" t="s">
        <v>63</v>
      </c>
      <c r="C3" s="13" t="s">
        <v>64</v>
      </c>
      <c r="D3" s="13" t="s">
        <v>65</v>
      </c>
      <c r="E3" s="13" t="s">
        <v>66</v>
      </c>
      <c r="G3" s="13" t="s">
        <v>64</v>
      </c>
      <c r="H3" s="13" t="s">
        <v>65</v>
      </c>
      <c r="I3" s="13" t="s">
        <v>66</v>
      </c>
    </row>
    <row r="4" spans="1:9" x14ac:dyDescent="0.25">
      <c r="B4">
        <v>1</v>
      </c>
      <c r="C4" s="14">
        <v>50</v>
      </c>
      <c r="D4" s="14">
        <v>30</v>
      </c>
      <c r="E4" s="14">
        <v>20</v>
      </c>
      <c r="G4">
        <f>ROUND(AVERAGE(C4:C34), 0)</f>
        <v>18</v>
      </c>
      <c r="H4">
        <f>ROUND(AVERAGE(D4:D34), 0)</f>
        <v>17</v>
      </c>
      <c r="I4">
        <f>ROUND(AVERAGE(E4:E34), 0)</f>
        <v>15</v>
      </c>
    </row>
    <row r="5" spans="1:9" x14ac:dyDescent="0.25">
      <c r="B5">
        <v>2</v>
      </c>
      <c r="C5" s="14">
        <v>2</v>
      </c>
      <c r="D5" s="14">
        <v>1</v>
      </c>
      <c r="E5" s="14">
        <v>7</v>
      </c>
    </row>
    <row r="6" spans="1:9" x14ac:dyDescent="0.25">
      <c r="B6">
        <v>3</v>
      </c>
      <c r="C6" s="14">
        <v>20</v>
      </c>
      <c r="D6" s="14">
        <v>25</v>
      </c>
      <c r="E6" s="14">
        <v>5</v>
      </c>
    </row>
    <row r="7" spans="1:9" x14ac:dyDescent="0.25">
      <c r="B7">
        <v>4</v>
      </c>
      <c r="C7" s="14">
        <v>15</v>
      </c>
      <c r="D7" s="14">
        <v>10</v>
      </c>
      <c r="E7" s="14">
        <v>5</v>
      </c>
    </row>
    <row r="8" spans="1:9" x14ac:dyDescent="0.25">
      <c r="B8">
        <v>5</v>
      </c>
      <c r="C8" s="14">
        <v>5</v>
      </c>
      <c r="D8" s="14">
        <v>7</v>
      </c>
      <c r="E8" s="14">
        <v>0</v>
      </c>
    </row>
    <row r="9" spans="1:9" x14ac:dyDescent="0.25">
      <c r="B9">
        <v>6</v>
      </c>
      <c r="C9" s="14">
        <v>10</v>
      </c>
      <c r="D9" s="14">
        <v>2</v>
      </c>
      <c r="E9" s="14">
        <v>0</v>
      </c>
    </row>
    <row r="10" spans="1:9" x14ac:dyDescent="0.25">
      <c r="B10">
        <v>7</v>
      </c>
      <c r="C10" s="14">
        <v>20</v>
      </c>
      <c r="D10" s="14">
        <v>0</v>
      </c>
      <c r="E10" s="14">
        <v>0</v>
      </c>
    </row>
    <row r="11" spans="1:9" x14ac:dyDescent="0.25">
      <c r="B11">
        <v>8</v>
      </c>
      <c r="C11" s="14">
        <v>15</v>
      </c>
      <c r="D11" s="14">
        <v>10</v>
      </c>
      <c r="E11" s="14">
        <v>3</v>
      </c>
    </row>
    <row r="12" spans="1:9" x14ac:dyDescent="0.25">
      <c r="B12">
        <v>9</v>
      </c>
      <c r="C12" s="14">
        <v>5</v>
      </c>
      <c r="D12" s="14">
        <v>25</v>
      </c>
      <c r="E12" s="14">
        <v>30</v>
      </c>
    </row>
    <row r="13" spans="1:9" x14ac:dyDescent="0.25">
      <c r="B13">
        <v>10</v>
      </c>
      <c r="C13" s="14">
        <v>0</v>
      </c>
      <c r="D13" s="14">
        <v>10</v>
      </c>
      <c r="E13" s="14">
        <v>20</v>
      </c>
    </row>
    <row r="14" spans="1:9" x14ac:dyDescent="0.25">
      <c r="B14">
        <v>11</v>
      </c>
      <c r="C14" s="14">
        <v>0</v>
      </c>
      <c r="D14" s="14">
        <v>25</v>
      </c>
      <c r="E14" s="14">
        <v>30</v>
      </c>
    </row>
    <row r="15" spans="1:9" x14ac:dyDescent="0.25">
      <c r="B15">
        <v>12</v>
      </c>
      <c r="C15" s="14">
        <v>0</v>
      </c>
      <c r="D15" s="14">
        <v>10</v>
      </c>
      <c r="E15" s="14">
        <v>30</v>
      </c>
    </row>
    <row r="16" spans="1:9" x14ac:dyDescent="0.25">
      <c r="B16">
        <v>13</v>
      </c>
      <c r="C16" s="14">
        <v>60</v>
      </c>
      <c r="D16" s="14">
        <v>15</v>
      </c>
      <c r="E16" s="14">
        <v>15</v>
      </c>
    </row>
    <row r="17" spans="2:5" x14ac:dyDescent="0.25">
      <c r="B17">
        <v>14</v>
      </c>
      <c r="C17" s="14">
        <v>20</v>
      </c>
      <c r="D17" s="14">
        <v>25</v>
      </c>
      <c r="E17" s="14">
        <v>15</v>
      </c>
    </row>
    <row r="18" spans="2:5" x14ac:dyDescent="0.25">
      <c r="B18">
        <v>15</v>
      </c>
      <c r="C18" s="14">
        <v>10</v>
      </c>
      <c r="D18" s="14">
        <v>15</v>
      </c>
      <c r="E18" s="14">
        <v>0</v>
      </c>
    </row>
    <row r="19" spans="2:5" x14ac:dyDescent="0.25">
      <c r="B19">
        <v>16</v>
      </c>
      <c r="C19" s="14">
        <v>40</v>
      </c>
      <c r="D19" s="14">
        <v>10</v>
      </c>
      <c r="E19" s="14">
        <v>5</v>
      </c>
    </row>
    <row r="20" spans="2:5" x14ac:dyDescent="0.25">
      <c r="B20">
        <v>17</v>
      </c>
      <c r="C20" s="14">
        <v>20</v>
      </c>
      <c r="D20" s="14">
        <v>30</v>
      </c>
      <c r="E20" s="14">
        <v>25</v>
      </c>
    </row>
    <row r="21" spans="2:5" x14ac:dyDescent="0.25">
      <c r="B21">
        <v>18</v>
      </c>
      <c r="C21" s="14">
        <v>30</v>
      </c>
      <c r="D21" s="14">
        <v>35</v>
      </c>
      <c r="E21" s="14">
        <v>30</v>
      </c>
    </row>
    <row r="22" spans="2:5" x14ac:dyDescent="0.25">
      <c r="B22">
        <v>19</v>
      </c>
      <c r="C22" s="14">
        <v>55</v>
      </c>
      <c r="D22" s="14">
        <v>20</v>
      </c>
      <c r="E22" s="14">
        <v>30</v>
      </c>
    </row>
    <row r="23" spans="2:5" x14ac:dyDescent="0.25">
      <c r="B23">
        <v>20</v>
      </c>
      <c r="C23" s="14">
        <v>10</v>
      </c>
      <c r="D23" s="14">
        <v>10</v>
      </c>
      <c r="E23" s="14">
        <v>12</v>
      </c>
    </row>
    <row r="24" spans="2:5" x14ac:dyDescent="0.25">
      <c r="B24">
        <v>21</v>
      </c>
      <c r="C24" s="14">
        <v>10</v>
      </c>
      <c r="D24" s="14">
        <v>10</v>
      </c>
      <c r="E24" s="14">
        <v>45</v>
      </c>
    </row>
    <row r="25" spans="2:5" x14ac:dyDescent="0.25">
      <c r="B25">
        <v>22</v>
      </c>
      <c r="C25" s="14">
        <v>20</v>
      </c>
      <c r="D25" s="14">
        <v>20</v>
      </c>
      <c r="E25" s="14">
        <v>20</v>
      </c>
    </row>
    <row r="26" spans="2:5" x14ac:dyDescent="0.25">
      <c r="B26">
        <v>23</v>
      </c>
      <c r="C26" s="14">
        <v>0</v>
      </c>
      <c r="D26" s="14">
        <v>30</v>
      </c>
      <c r="E26" s="14">
        <v>35</v>
      </c>
    </row>
    <row r="27" spans="2:5" x14ac:dyDescent="0.25">
      <c r="B27">
        <v>24</v>
      </c>
      <c r="C27" s="14">
        <v>10</v>
      </c>
      <c r="D27" s="14">
        <v>30</v>
      </c>
      <c r="E27" s="14">
        <v>15</v>
      </c>
    </row>
    <row r="28" spans="2:5" x14ac:dyDescent="0.25">
      <c r="B28">
        <v>25</v>
      </c>
      <c r="C28" s="14">
        <v>0</v>
      </c>
      <c r="D28" s="14">
        <v>15</v>
      </c>
      <c r="E28" s="14">
        <v>35</v>
      </c>
    </row>
    <row r="29" spans="2:5" x14ac:dyDescent="0.25">
      <c r="B29">
        <v>26</v>
      </c>
      <c r="C29" s="14">
        <v>0</v>
      </c>
      <c r="D29" s="14">
        <v>0</v>
      </c>
      <c r="E29" s="14">
        <v>40</v>
      </c>
    </row>
    <row r="30" spans="2:5" x14ac:dyDescent="0.25">
      <c r="B30">
        <v>27</v>
      </c>
      <c r="C30" s="14">
        <v>40</v>
      </c>
      <c r="D30" s="14">
        <v>20</v>
      </c>
      <c r="E30" s="14">
        <v>0</v>
      </c>
    </row>
    <row r="31" spans="2:5" x14ac:dyDescent="0.25">
      <c r="B31">
        <v>28</v>
      </c>
      <c r="C31" s="14">
        <v>40</v>
      </c>
      <c r="D31" s="14">
        <v>20</v>
      </c>
      <c r="E31" s="14">
        <v>0</v>
      </c>
    </row>
    <row r="32" spans="2:5" x14ac:dyDescent="0.25">
      <c r="B32">
        <v>29</v>
      </c>
      <c r="C32" s="14">
        <v>50</v>
      </c>
      <c r="D32" s="14">
        <v>0</v>
      </c>
      <c r="E32" s="14">
        <v>0</v>
      </c>
    </row>
    <row r="33" spans="2:5" x14ac:dyDescent="0.25">
      <c r="B33">
        <v>30</v>
      </c>
      <c r="C33" s="14">
        <v>0</v>
      </c>
      <c r="D33" s="14">
        <v>70</v>
      </c>
      <c r="E33" s="14">
        <v>0</v>
      </c>
    </row>
    <row r="34" spans="2:5" x14ac:dyDescent="0.25">
      <c r="B34">
        <v>31</v>
      </c>
      <c r="C34" s="14">
        <v>15</v>
      </c>
      <c r="D34" s="14">
        <v>9</v>
      </c>
      <c r="E34" s="14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showGridLines="0" workbookViewId="0">
      <selection activeCell="P11" sqref="P11"/>
    </sheetView>
  </sheetViews>
  <sheetFormatPr defaultRowHeight="15" x14ac:dyDescent="0.25"/>
  <cols>
    <col min="1" max="1" width="22.140625" bestFit="1" customWidth="1"/>
    <col min="2" max="2" width="13.42578125" bestFit="1" customWidth="1"/>
    <col min="5" max="5" width="13.85546875" bestFit="1" customWidth="1"/>
  </cols>
  <sheetData>
    <row r="1" spans="1:6" x14ac:dyDescent="0.25">
      <c r="A1" t="s">
        <v>113</v>
      </c>
    </row>
    <row r="2" spans="1:6" x14ac:dyDescent="0.25">
      <c r="A2" t="s">
        <v>78</v>
      </c>
      <c r="B2" t="s">
        <v>79</v>
      </c>
      <c r="C2" s="17" t="s">
        <v>80</v>
      </c>
    </row>
    <row r="4" spans="1:6" x14ac:dyDescent="0.25">
      <c r="A4" t="s">
        <v>75</v>
      </c>
      <c r="B4">
        <v>5</v>
      </c>
      <c r="C4" s="16">
        <f>B4/$B$10</f>
        <v>0.16666666666666666</v>
      </c>
      <c r="E4" t="s">
        <v>75</v>
      </c>
      <c r="F4" s="16">
        <v>0.16666666666666666</v>
      </c>
    </row>
    <row r="5" spans="1:6" x14ac:dyDescent="0.25">
      <c r="E5" t="s">
        <v>77</v>
      </c>
      <c r="F5" s="16">
        <v>0.16666666666666666</v>
      </c>
    </row>
    <row r="6" spans="1:6" x14ac:dyDescent="0.25">
      <c r="A6" t="s">
        <v>76</v>
      </c>
      <c r="B6">
        <v>20</v>
      </c>
      <c r="C6" s="16">
        <f>B6/$B$10</f>
        <v>0.66666666666666663</v>
      </c>
      <c r="E6" t="s">
        <v>76</v>
      </c>
      <c r="F6" s="16">
        <v>0.66666666666666663</v>
      </c>
    </row>
    <row r="8" spans="1:6" x14ac:dyDescent="0.25">
      <c r="A8" t="s">
        <v>77</v>
      </c>
      <c r="B8">
        <v>5</v>
      </c>
      <c r="C8" s="16">
        <f>B8/$B$10</f>
        <v>0.16666666666666666</v>
      </c>
    </row>
    <row r="10" spans="1:6" x14ac:dyDescent="0.25">
      <c r="A10" t="s">
        <v>82</v>
      </c>
      <c r="B10">
        <f>SUM(B4+B6+B8)</f>
        <v>30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opLeftCell="A11" workbookViewId="0">
      <selection activeCell="C27" sqref="C27"/>
    </sheetView>
  </sheetViews>
  <sheetFormatPr defaultRowHeight="15" x14ac:dyDescent="0.25"/>
  <cols>
    <col min="1" max="1" width="26.85546875" customWidth="1"/>
  </cols>
  <sheetData>
    <row r="1" spans="1:3" x14ac:dyDescent="0.25">
      <c r="A1" t="s">
        <v>83</v>
      </c>
    </row>
    <row r="2" spans="1:3" x14ac:dyDescent="0.25">
      <c r="A2" t="s">
        <v>84</v>
      </c>
    </row>
    <row r="4" spans="1:3" x14ac:dyDescent="0.25">
      <c r="A4" t="s">
        <v>86</v>
      </c>
      <c r="B4">
        <v>12</v>
      </c>
      <c r="C4" s="15">
        <f>B4/$B$11</f>
        <v>0.4</v>
      </c>
    </row>
    <row r="5" spans="1:3" x14ac:dyDescent="0.25">
      <c r="A5" t="s">
        <v>87</v>
      </c>
      <c r="B5">
        <v>11</v>
      </c>
      <c r="C5" s="15">
        <f t="shared" ref="C5:C9" si="0">B5/$B$11</f>
        <v>0.36666666666666664</v>
      </c>
    </row>
    <row r="6" spans="1:3" x14ac:dyDescent="0.25">
      <c r="A6" t="s">
        <v>88</v>
      </c>
      <c r="B6">
        <v>1</v>
      </c>
      <c r="C6" s="15">
        <f t="shared" si="0"/>
        <v>3.3333333333333333E-2</v>
      </c>
    </row>
    <row r="7" spans="1:3" x14ac:dyDescent="0.25">
      <c r="A7" t="s">
        <v>89</v>
      </c>
      <c r="B7">
        <v>3</v>
      </c>
      <c r="C7" s="15">
        <f t="shared" si="0"/>
        <v>0.1</v>
      </c>
    </row>
    <row r="8" spans="1:3" x14ac:dyDescent="0.25">
      <c r="A8" t="s">
        <v>90</v>
      </c>
      <c r="B8">
        <v>1</v>
      </c>
      <c r="C8" s="15">
        <f t="shared" si="0"/>
        <v>3.3333333333333333E-2</v>
      </c>
    </row>
    <row r="9" spans="1:3" x14ac:dyDescent="0.25">
      <c r="A9" t="s">
        <v>91</v>
      </c>
      <c r="B9">
        <v>2</v>
      </c>
      <c r="C9" s="15">
        <f t="shared" si="0"/>
        <v>6.6666666666666666E-2</v>
      </c>
    </row>
    <row r="11" spans="1:3" x14ac:dyDescent="0.25">
      <c r="A11" t="s">
        <v>81</v>
      </c>
      <c r="B11">
        <f>SUM(B4:B10)</f>
        <v>30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F22" sqref="F22"/>
    </sheetView>
  </sheetViews>
  <sheetFormatPr defaultRowHeight="15" x14ac:dyDescent="0.25"/>
  <sheetData>
    <row r="1" spans="1:1" x14ac:dyDescent="0.25">
      <c r="A1" t="s">
        <v>85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showGridLines="0" workbookViewId="0">
      <selection activeCell="B3" sqref="B3"/>
    </sheetView>
  </sheetViews>
  <sheetFormatPr defaultRowHeight="15" x14ac:dyDescent="0.25"/>
  <cols>
    <col min="1" max="1" width="23.28515625" bestFit="1" customWidth="1"/>
  </cols>
  <sheetData>
    <row r="1" spans="1:1" x14ac:dyDescent="0.25">
      <c r="A1" t="s">
        <v>13</v>
      </c>
    </row>
    <row r="3" spans="1:1" x14ac:dyDescent="0.25">
      <c r="A3" t="s">
        <v>92</v>
      </c>
    </row>
    <row r="4" spans="1:1" x14ac:dyDescent="0.25">
      <c r="A4" t="s">
        <v>93</v>
      </c>
    </row>
    <row r="5" spans="1:1" x14ac:dyDescent="0.25">
      <c r="A5" t="s">
        <v>94</v>
      </c>
    </row>
    <row r="6" spans="1:1" x14ac:dyDescent="0.25">
      <c r="A6" t="s">
        <v>95</v>
      </c>
    </row>
    <row r="7" spans="1:1" x14ac:dyDescent="0.25">
      <c r="A7" t="s">
        <v>96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showGridLines="0" topLeftCell="A21" workbookViewId="0">
      <selection activeCell="P8" sqref="P8"/>
    </sheetView>
  </sheetViews>
  <sheetFormatPr defaultRowHeight="15" x14ac:dyDescent="0.25"/>
  <cols>
    <col min="2" max="2" width="13.85546875" bestFit="1" customWidth="1"/>
    <col min="3" max="3" width="12" bestFit="1" customWidth="1"/>
  </cols>
  <sheetData>
    <row r="1" spans="1:3" x14ac:dyDescent="0.25">
      <c r="A1" s="19" t="s">
        <v>114</v>
      </c>
    </row>
    <row r="3" spans="1:3" x14ac:dyDescent="0.25">
      <c r="B3" t="s">
        <v>77</v>
      </c>
      <c r="C3" s="16">
        <v>0.38709677419354838</v>
      </c>
    </row>
    <row r="4" spans="1:3" x14ac:dyDescent="0.25">
      <c r="B4" t="s">
        <v>97</v>
      </c>
      <c r="C4" s="16">
        <v>0.22580645161290322</v>
      </c>
    </row>
    <row r="5" spans="1:3" x14ac:dyDescent="0.25">
      <c r="B5" t="s">
        <v>76</v>
      </c>
      <c r="C5" s="16">
        <v>0.38709677419354838</v>
      </c>
    </row>
    <row r="14" spans="1:3" x14ac:dyDescent="0.25">
      <c r="A14" s="19" t="s">
        <v>103</v>
      </c>
    </row>
    <row r="15" spans="1:3" x14ac:dyDescent="0.25">
      <c r="B15" s="20" t="s">
        <v>98</v>
      </c>
      <c r="C15" s="21">
        <v>0.8571428571428571</v>
      </c>
    </row>
    <row r="16" spans="1:3" x14ac:dyDescent="0.25">
      <c r="B16" s="20" t="s">
        <v>99</v>
      </c>
      <c r="C16" s="22">
        <v>0</v>
      </c>
    </row>
    <row r="17" spans="1:3" x14ac:dyDescent="0.25">
      <c r="B17" s="20" t="s">
        <v>100</v>
      </c>
      <c r="C17" s="22">
        <v>0</v>
      </c>
    </row>
    <row r="18" spans="1:3" x14ac:dyDescent="0.25">
      <c r="B18" s="20" t="s">
        <v>101</v>
      </c>
      <c r="C18" s="22">
        <v>0.14285714285714285</v>
      </c>
    </row>
    <row r="19" spans="1:3" x14ac:dyDescent="0.25">
      <c r="B19" s="20" t="s">
        <v>102</v>
      </c>
      <c r="C19" s="22">
        <v>0</v>
      </c>
    </row>
    <row r="26" spans="1:3" x14ac:dyDescent="0.25">
      <c r="A26" s="19" t="s">
        <v>104</v>
      </c>
    </row>
    <row r="27" spans="1:3" x14ac:dyDescent="0.25">
      <c r="B27" s="20" t="s">
        <v>98</v>
      </c>
      <c r="C27" s="21">
        <v>0.5</v>
      </c>
    </row>
    <row r="28" spans="1:3" x14ac:dyDescent="0.25">
      <c r="B28" s="20" t="s">
        <v>99</v>
      </c>
      <c r="C28" s="22">
        <v>0.41666666666666669</v>
      </c>
    </row>
    <row r="29" spans="1:3" x14ac:dyDescent="0.25">
      <c r="B29" s="20" t="s">
        <v>100</v>
      </c>
      <c r="C29" s="22">
        <v>8.3333333333333329E-2</v>
      </c>
    </row>
    <row r="30" spans="1:3" x14ac:dyDescent="0.25">
      <c r="B30" s="20" t="s">
        <v>101</v>
      </c>
      <c r="C30" s="22">
        <v>0</v>
      </c>
    </row>
    <row r="31" spans="1:3" x14ac:dyDescent="0.25">
      <c r="B31" s="20" t="s">
        <v>102</v>
      </c>
      <c r="C31" s="22"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showGridLines="0" workbookViewId="0">
      <selection activeCell="K8" sqref="K8"/>
    </sheetView>
  </sheetViews>
  <sheetFormatPr defaultRowHeight="15" x14ac:dyDescent="0.25"/>
  <cols>
    <col min="3" max="3" width="23.28515625" bestFit="1" customWidth="1"/>
  </cols>
  <sheetData>
    <row r="1" spans="1:4" x14ac:dyDescent="0.25">
      <c r="A1" t="s">
        <v>105</v>
      </c>
    </row>
    <row r="3" spans="1:4" x14ac:dyDescent="0.25">
      <c r="B3" t="s">
        <v>106</v>
      </c>
      <c r="D3" s="18">
        <f>SUM(D4:D8)</f>
        <v>1</v>
      </c>
    </row>
    <row r="4" spans="1:4" x14ac:dyDescent="0.25">
      <c r="C4" t="s">
        <v>92</v>
      </c>
      <c r="D4" s="18">
        <v>0.35</v>
      </c>
    </row>
    <row r="5" spans="1:4" x14ac:dyDescent="0.25">
      <c r="C5" t="s">
        <v>93</v>
      </c>
      <c r="D5" s="18">
        <v>0.15</v>
      </c>
    </row>
    <row r="6" spans="1:4" x14ac:dyDescent="0.25">
      <c r="C6" t="s">
        <v>94</v>
      </c>
      <c r="D6" s="18">
        <v>0.16</v>
      </c>
    </row>
    <row r="7" spans="1:4" x14ac:dyDescent="0.25">
      <c r="C7" t="s">
        <v>95</v>
      </c>
      <c r="D7" s="18">
        <v>0.11</v>
      </c>
    </row>
    <row r="8" spans="1:4" x14ac:dyDescent="0.25">
      <c r="C8" t="s">
        <v>96</v>
      </c>
      <c r="D8" s="18">
        <v>0.23</v>
      </c>
    </row>
    <row r="10" spans="1:4" x14ac:dyDescent="0.25">
      <c r="B10" t="s">
        <v>107</v>
      </c>
      <c r="D10" s="18">
        <f>SUM(D11:D15)</f>
        <v>1</v>
      </c>
    </row>
    <row r="11" spans="1:4" x14ac:dyDescent="0.25">
      <c r="C11" t="s">
        <v>92</v>
      </c>
      <c r="D11" s="18">
        <v>0.4</v>
      </c>
    </row>
    <row r="12" spans="1:4" x14ac:dyDescent="0.25">
      <c r="C12" t="s">
        <v>93</v>
      </c>
      <c r="D12" s="18">
        <v>0.13</v>
      </c>
    </row>
    <row r="13" spans="1:4" x14ac:dyDescent="0.25">
      <c r="C13" t="s">
        <v>94</v>
      </c>
      <c r="D13" s="18">
        <v>0.11</v>
      </c>
    </row>
    <row r="14" spans="1:4" x14ac:dyDescent="0.25">
      <c r="C14" t="s">
        <v>95</v>
      </c>
      <c r="D14" s="18">
        <v>0.09</v>
      </c>
    </row>
    <row r="15" spans="1:4" x14ac:dyDescent="0.25">
      <c r="C15" t="s">
        <v>96</v>
      </c>
      <c r="D15" s="18">
        <v>0.27</v>
      </c>
    </row>
    <row r="17" spans="2:4" x14ac:dyDescent="0.25">
      <c r="B17" t="s">
        <v>108</v>
      </c>
      <c r="D17" s="18">
        <f>SUM(D18:D22)</f>
        <v>1</v>
      </c>
    </row>
    <row r="18" spans="2:4" x14ac:dyDescent="0.25">
      <c r="C18" t="s">
        <v>92</v>
      </c>
      <c r="D18" s="18">
        <v>0.3</v>
      </c>
    </row>
    <row r="19" spans="2:4" x14ac:dyDescent="0.25">
      <c r="C19" t="s">
        <v>93</v>
      </c>
      <c r="D19" s="18">
        <v>0.3</v>
      </c>
    </row>
    <row r="20" spans="2:4" x14ac:dyDescent="0.25">
      <c r="C20" t="s">
        <v>94</v>
      </c>
      <c r="D20" s="18">
        <v>0.27</v>
      </c>
    </row>
    <row r="21" spans="2:4" x14ac:dyDescent="0.25">
      <c r="C21" t="s">
        <v>95</v>
      </c>
      <c r="D21" s="18">
        <v>7.0000000000000007E-2</v>
      </c>
    </row>
    <row r="22" spans="2:4" x14ac:dyDescent="0.25">
      <c r="C22" t="s">
        <v>96</v>
      </c>
      <c r="D22" s="18">
        <v>0.06</v>
      </c>
    </row>
    <row r="24" spans="2:4" x14ac:dyDescent="0.25">
      <c r="B24" t="s">
        <v>109</v>
      </c>
      <c r="D24" s="18">
        <f>SUM(D25:D29)</f>
        <v>1</v>
      </c>
    </row>
    <row r="25" spans="2:4" x14ac:dyDescent="0.25">
      <c r="C25" t="s">
        <v>92</v>
      </c>
      <c r="D25" s="18">
        <v>0.35</v>
      </c>
    </row>
    <row r="26" spans="2:4" x14ac:dyDescent="0.25">
      <c r="C26" t="s">
        <v>93</v>
      </c>
      <c r="D26" s="18">
        <v>0.16</v>
      </c>
    </row>
    <row r="27" spans="2:4" x14ac:dyDescent="0.25">
      <c r="C27" t="s">
        <v>94</v>
      </c>
      <c r="D27" s="18">
        <v>0.35</v>
      </c>
    </row>
    <row r="28" spans="2:4" x14ac:dyDescent="0.25">
      <c r="C28" t="s">
        <v>95</v>
      </c>
      <c r="D28" s="18">
        <v>0.09</v>
      </c>
    </row>
    <row r="29" spans="2:4" x14ac:dyDescent="0.25">
      <c r="C29" t="s">
        <v>96</v>
      </c>
      <c r="D29" s="18">
        <v>0.05</v>
      </c>
    </row>
    <row r="31" spans="2:4" x14ac:dyDescent="0.25">
      <c r="B31" t="s">
        <v>110</v>
      </c>
      <c r="D31" s="18">
        <f>SUM(D32:D36)</f>
        <v>0.99999999999999989</v>
      </c>
    </row>
    <row r="32" spans="2:4" x14ac:dyDescent="0.25">
      <c r="C32" t="s">
        <v>92</v>
      </c>
      <c r="D32" s="18">
        <v>0.35</v>
      </c>
    </row>
    <row r="33" spans="3:4" x14ac:dyDescent="0.25">
      <c r="C33" t="s">
        <v>93</v>
      </c>
      <c r="D33" s="18">
        <v>0.4</v>
      </c>
    </row>
    <row r="34" spans="3:4" x14ac:dyDescent="0.25">
      <c r="C34" t="s">
        <v>94</v>
      </c>
      <c r="D34" s="18">
        <v>0.09</v>
      </c>
    </row>
    <row r="35" spans="3:4" x14ac:dyDescent="0.25">
      <c r="C35" t="s">
        <v>95</v>
      </c>
      <c r="D35" s="18">
        <v>0.08</v>
      </c>
    </row>
    <row r="36" spans="3:4" x14ac:dyDescent="0.25">
      <c r="C36" t="s">
        <v>96</v>
      </c>
      <c r="D36" s="18">
        <v>0.08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Plan1</vt:lpstr>
      <vt:lpstr>1.1</vt:lpstr>
      <vt:lpstr>1.2</vt:lpstr>
      <vt:lpstr>1.3</vt:lpstr>
      <vt:lpstr>1.4</vt:lpstr>
      <vt:lpstr>1.5</vt:lpstr>
      <vt:lpstr>1.6</vt:lpstr>
      <vt:lpstr>2.1</vt:lpstr>
      <vt:lpstr>2.2</vt:lpstr>
      <vt:lpstr>2.3</vt:lpstr>
      <vt:lpstr>3.1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ENGENHO</dc:creator>
  <cp:lastModifiedBy>GRUPO ENGENHO</cp:lastModifiedBy>
  <dcterms:created xsi:type="dcterms:W3CDTF">2015-08-28T17:39:50Z</dcterms:created>
  <dcterms:modified xsi:type="dcterms:W3CDTF">2015-09-08T20:20:06Z</dcterms:modified>
</cp:coreProperties>
</file>