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6275" windowHeight="46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17" i="1"/>
  <c r="E16"/>
  <c r="F16" s="1"/>
  <c r="H16"/>
  <c r="I16"/>
  <c r="E13"/>
  <c r="F13" s="1"/>
  <c r="H13"/>
  <c r="I13"/>
  <c r="E14"/>
  <c r="F14" s="1"/>
  <c r="H14"/>
  <c r="I14"/>
  <c r="E15"/>
  <c r="F15" s="1"/>
  <c r="H15"/>
  <c r="I15"/>
  <c r="H7"/>
  <c r="H8"/>
  <c r="H9"/>
  <c r="H10"/>
  <c r="H11"/>
  <c r="H12"/>
  <c r="H5"/>
  <c r="E12"/>
  <c r="F12" s="1"/>
  <c r="E5"/>
  <c r="F5" s="1"/>
  <c r="E6"/>
  <c r="E7"/>
  <c r="E8"/>
  <c r="E9"/>
  <c r="F9" s="1"/>
  <c r="E10"/>
  <c r="F10" s="1"/>
  <c r="E11"/>
  <c r="F11" s="1"/>
  <c r="I6"/>
  <c r="I7"/>
  <c r="I8"/>
  <c r="I9"/>
  <c r="I10"/>
  <c r="I11"/>
  <c r="I12"/>
  <c r="I5"/>
  <c r="F6"/>
  <c r="F7"/>
  <c r="F8"/>
  <c r="H17" l="1"/>
</calcChain>
</file>

<file path=xl/sharedStrings.xml><?xml version="1.0" encoding="utf-8"?>
<sst xmlns="http://schemas.openxmlformats.org/spreadsheetml/2006/main" count="26" uniqueCount="26">
  <si>
    <t>Codigo</t>
  </si>
  <si>
    <t xml:space="preserve">Bitola </t>
  </si>
  <si>
    <t>Peso barra</t>
  </si>
  <si>
    <t>Quantidade Barra</t>
  </si>
  <si>
    <t>1/2</t>
  </si>
  <si>
    <t>1/4</t>
  </si>
  <si>
    <t>3/4</t>
  </si>
  <si>
    <t>3/8</t>
  </si>
  <si>
    <t>4.2</t>
  </si>
  <si>
    <t>5.0</t>
  </si>
  <si>
    <t>5/16</t>
  </si>
  <si>
    <t>5/8</t>
  </si>
  <si>
    <t>Peso nota</t>
  </si>
  <si>
    <t>Quantidade Contada</t>
  </si>
  <si>
    <t>Industria</t>
  </si>
  <si>
    <t xml:space="preserve">Home Center Castelo Forte </t>
  </si>
  <si>
    <t>Multiplicador Inicial</t>
  </si>
  <si>
    <t>Multiplicador Final</t>
  </si>
  <si>
    <t xml:space="preserve">Planilha de conversão de peso por barra de ferro </t>
  </si>
  <si>
    <t>PESO TOTAL</t>
  </si>
  <si>
    <t>Peso recebido</t>
  </si>
  <si>
    <t>PESO TOTAL RECEBIDO</t>
  </si>
  <si>
    <t>VIGA METALICA BARRA 08 M 7.5 X 4.0 X 4 X 14</t>
  </si>
  <si>
    <t>VIGA METALICA BARRA 07 M 7.5 X 4.0 X 4 X 14</t>
  </si>
  <si>
    <t>VIGA METALICA BARRA 06 M 7.5 X 4.0 X 4 X 14</t>
  </si>
  <si>
    <t>VIGA METALICA BARRA 06 M 10.0 X 5.0 X 17 X 14</t>
  </si>
</sst>
</file>

<file path=xl/styles.xml><?xml version="1.0" encoding="utf-8"?>
<styleSheet xmlns="http://schemas.openxmlformats.org/spreadsheetml/2006/main">
  <numFmts count="1">
    <numFmt numFmtId="164" formatCode="0.000000000000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3" fillId="7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64" fontId="2" fillId="0" borderId="6" xfId="0" applyNumberFormat="1" applyFont="1" applyBorder="1"/>
    <xf numFmtId="0" fontId="2" fillId="0" borderId="1" xfId="0" applyFont="1" applyBorder="1" applyProtection="1">
      <protection locked="0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49" fontId="1" fillId="0" borderId="8" xfId="0" applyNumberFormat="1" applyFont="1" applyBorder="1" applyAlignment="1">
      <alignment horizontal="left"/>
    </xf>
    <xf numFmtId="1" fontId="2" fillId="0" borderId="1" xfId="0" applyNumberFormat="1" applyFont="1" applyBorder="1"/>
    <xf numFmtId="1" fontId="2" fillId="0" borderId="1" xfId="0" applyNumberFormat="1" applyFont="1" applyBorder="1" applyProtection="1">
      <protection locked="0"/>
    </xf>
    <xf numFmtId="1" fontId="0" fillId="0" borderId="0" xfId="0" applyNumberFormat="1"/>
    <xf numFmtId="0" fontId="2" fillId="0" borderId="12" xfId="0" applyFont="1" applyBorder="1"/>
    <xf numFmtId="1" fontId="2" fillId="0" borderId="12" xfId="0" applyNumberFormat="1" applyFont="1" applyBorder="1" applyProtection="1">
      <protection locked="0"/>
    </xf>
    <xf numFmtId="1" fontId="2" fillId="0" borderId="12" xfId="0" applyNumberFormat="1" applyFont="1" applyBorder="1"/>
    <xf numFmtId="164" fontId="2" fillId="0" borderId="12" xfId="0" applyNumberFormat="1" applyFont="1" applyBorder="1"/>
    <xf numFmtId="0" fontId="2" fillId="0" borderId="12" xfId="0" applyFont="1" applyBorder="1" applyProtection="1">
      <protection locked="0"/>
    </xf>
    <xf numFmtId="0" fontId="3" fillId="8" borderId="13" xfId="0" applyFont="1" applyFill="1" applyBorder="1" applyProtection="1"/>
    <xf numFmtId="1" fontId="3" fillId="8" borderId="14" xfId="0" applyNumberFormat="1" applyFont="1" applyFill="1" applyBorder="1" applyProtection="1"/>
    <xf numFmtId="0" fontId="0" fillId="8" borderId="14" xfId="0" applyFill="1" applyBorder="1" applyProtection="1"/>
    <xf numFmtId="0" fontId="3" fillId="8" borderId="14" xfId="0" applyFont="1" applyFill="1" applyBorder="1" applyProtection="1"/>
    <xf numFmtId="2" fontId="3" fillId="0" borderId="15" xfId="0" applyNumberFormat="1" applyFont="1" applyFill="1" applyBorder="1" applyProtection="1"/>
    <xf numFmtId="0" fontId="3" fillId="6" borderId="10" xfId="0" applyFont="1" applyFill="1" applyBorder="1" applyAlignment="1" applyProtection="1">
      <alignment horizontal="center"/>
    </xf>
    <xf numFmtId="2" fontId="2" fillId="0" borderId="10" xfId="0" applyNumberFormat="1" applyFont="1" applyBorder="1" applyProtection="1"/>
    <xf numFmtId="2" fontId="2" fillId="0" borderId="11" xfId="0" applyNumberFormat="1" applyFont="1" applyBorder="1" applyProtection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3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showGridLines="0" tabSelected="1" workbookViewId="0">
      <selection activeCell="C11" sqref="C11"/>
    </sheetView>
  </sheetViews>
  <sheetFormatPr defaultRowHeight="15"/>
  <cols>
    <col min="1" max="1" width="18.140625" customWidth="1"/>
    <col min="2" max="2" width="49.42578125" bestFit="1" customWidth="1"/>
    <col min="3" max="3" width="15.140625" customWidth="1"/>
    <col min="4" max="4" width="14.5703125" customWidth="1"/>
    <col min="5" max="5" width="32" bestFit="1" customWidth="1"/>
    <col min="6" max="6" width="33.7109375" customWidth="1"/>
    <col min="7" max="7" width="27.5703125" bestFit="1" customWidth="1"/>
    <col min="8" max="8" width="24.85546875" customWidth="1"/>
    <col min="9" max="9" width="31.140625" customWidth="1"/>
  </cols>
  <sheetData>
    <row r="1" spans="1:9" s="1" customFormat="1" ht="42" customHeight="1">
      <c r="A1" s="36" t="s">
        <v>18</v>
      </c>
      <c r="B1" s="36"/>
      <c r="C1" s="36"/>
      <c r="D1" s="36"/>
      <c r="E1" s="36"/>
      <c r="F1" s="36"/>
      <c r="G1" s="36"/>
      <c r="H1" s="36"/>
      <c r="I1" s="36"/>
    </row>
    <row r="2" spans="1:9" s="2" customFormat="1" ht="9.75" customHeight="1" thickBot="1"/>
    <row r="3" spans="1:9" ht="30.75" customHeight="1">
      <c r="A3" s="31" t="s">
        <v>14</v>
      </c>
      <c r="B3" s="32"/>
      <c r="C3" s="32"/>
      <c r="D3" s="32"/>
      <c r="E3" s="32"/>
      <c r="F3" s="32"/>
      <c r="G3" s="33" t="s">
        <v>15</v>
      </c>
      <c r="H3" s="34"/>
      <c r="I3" s="35"/>
    </row>
    <row r="4" spans="1:9" ht="18.75">
      <c r="A4" s="7" t="s">
        <v>0</v>
      </c>
      <c r="B4" s="3" t="s">
        <v>1</v>
      </c>
      <c r="C4" s="3" t="s">
        <v>2</v>
      </c>
      <c r="D4" s="3" t="s">
        <v>12</v>
      </c>
      <c r="E4" s="3" t="s">
        <v>3</v>
      </c>
      <c r="F4" s="3" t="s">
        <v>16</v>
      </c>
      <c r="G4" s="4" t="s">
        <v>13</v>
      </c>
      <c r="H4" s="28" t="s">
        <v>20</v>
      </c>
      <c r="I4" s="8" t="s">
        <v>17</v>
      </c>
    </row>
    <row r="5" spans="1:9" ht="15.75">
      <c r="A5" s="11">
        <v>946</v>
      </c>
      <c r="B5" s="13" t="s">
        <v>4</v>
      </c>
      <c r="C5" s="5">
        <v>11.555999999999999</v>
      </c>
      <c r="D5" s="16">
        <v>0</v>
      </c>
      <c r="E5" s="15">
        <f t="shared" ref="E5:E10" si="0">ROUNDDOWN(D5/C5,0)</f>
        <v>0</v>
      </c>
      <c r="F5" s="6">
        <f>IFERROR(E5/D5,0)</f>
        <v>0</v>
      </c>
      <c r="G5" s="10">
        <v>0</v>
      </c>
      <c r="H5" s="29">
        <f>G5*C5</f>
        <v>0</v>
      </c>
      <c r="I5" s="9">
        <f>IFERROR(G5/D5,0)</f>
        <v>0</v>
      </c>
    </row>
    <row r="6" spans="1:9" ht="15.75">
      <c r="A6" s="11">
        <v>950</v>
      </c>
      <c r="B6" s="13" t="s">
        <v>5</v>
      </c>
      <c r="C6" s="5">
        <v>2.94</v>
      </c>
      <c r="D6" s="16">
        <v>0</v>
      </c>
      <c r="E6" s="15">
        <f t="shared" si="0"/>
        <v>0</v>
      </c>
      <c r="F6" s="6">
        <f t="shared" ref="F6:F12" si="1">IFERROR(E6/D6,0)</f>
        <v>0</v>
      </c>
      <c r="G6" s="10">
        <v>0</v>
      </c>
      <c r="H6" s="29">
        <v>0</v>
      </c>
      <c r="I6" s="9">
        <f t="shared" ref="I6:I12" si="2">IFERROR(G6/D6,0)</f>
        <v>0</v>
      </c>
    </row>
    <row r="7" spans="1:9" ht="15.75">
      <c r="A7" s="11">
        <v>215</v>
      </c>
      <c r="B7" s="13" t="s">
        <v>6</v>
      </c>
      <c r="C7" s="5">
        <v>29.591999999999999</v>
      </c>
      <c r="D7" s="16">
        <v>0</v>
      </c>
      <c r="E7" s="15">
        <f t="shared" si="0"/>
        <v>0</v>
      </c>
      <c r="F7" s="6">
        <f t="shared" si="1"/>
        <v>0</v>
      </c>
      <c r="G7" s="10">
        <v>0</v>
      </c>
      <c r="H7" s="29">
        <f t="shared" ref="H7:H12" si="3">G7*C7</f>
        <v>0</v>
      </c>
      <c r="I7" s="9">
        <f t="shared" si="2"/>
        <v>0</v>
      </c>
    </row>
    <row r="8" spans="1:9" ht="15.75">
      <c r="A8" s="11">
        <v>949</v>
      </c>
      <c r="B8" s="13" t="s">
        <v>7</v>
      </c>
      <c r="C8" s="5">
        <v>7.4039999999999999</v>
      </c>
      <c r="D8" s="16">
        <v>0</v>
      </c>
      <c r="E8" s="15">
        <f t="shared" si="0"/>
        <v>0</v>
      </c>
      <c r="F8" s="6">
        <f t="shared" si="1"/>
        <v>0</v>
      </c>
      <c r="G8" s="10">
        <v>0</v>
      </c>
      <c r="H8" s="29">
        <f t="shared" si="3"/>
        <v>0</v>
      </c>
      <c r="I8" s="9">
        <f t="shared" si="2"/>
        <v>0</v>
      </c>
    </row>
    <row r="9" spans="1:9" ht="15.75">
      <c r="A9" s="11">
        <v>952</v>
      </c>
      <c r="B9" s="13" t="s">
        <v>8</v>
      </c>
      <c r="C9" s="5">
        <v>1.3080000000000001</v>
      </c>
      <c r="D9" s="16">
        <v>0</v>
      </c>
      <c r="E9" s="15">
        <f t="shared" si="0"/>
        <v>0</v>
      </c>
      <c r="F9" s="6">
        <f t="shared" si="1"/>
        <v>0</v>
      </c>
      <c r="G9" s="10">
        <v>0</v>
      </c>
      <c r="H9" s="29">
        <f t="shared" si="3"/>
        <v>0</v>
      </c>
      <c r="I9" s="9">
        <f t="shared" si="2"/>
        <v>0</v>
      </c>
    </row>
    <row r="10" spans="1:9" ht="15.75">
      <c r="A10" s="11">
        <v>951</v>
      </c>
      <c r="B10" s="13" t="s">
        <v>9</v>
      </c>
      <c r="C10" s="5">
        <v>1.8480000000000001</v>
      </c>
      <c r="D10" s="16">
        <v>0</v>
      </c>
      <c r="E10" s="15">
        <f t="shared" si="0"/>
        <v>0</v>
      </c>
      <c r="F10" s="6">
        <f t="shared" si="1"/>
        <v>0</v>
      </c>
      <c r="G10" s="10">
        <v>0</v>
      </c>
      <c r="H10" s="29">
        <f t="shared" si="3"/>
        <v>0</v>
      </c>
      <c r="I10" s="9">
        <f t="shared" si="2"/>
        <v>0</v>
      </c>
    </row>
    <row r="11" spans="1:9" ht="15.75">
      <c r="A11" s="11">
        <v>997</v>
      </c>
      <c r="B11" s="13" t="s">
        <v>10</v>
      </c>
      <c r="C11" s="5">
        <v>4.74</v>
      </c>
      <c r="D11" s="16">
        <v>0</v>
      </c>
      <c r="E11" s="15">
        <f>ROUNDDOWN(D11/C11,0)</f>
        <v>0</v>
      </c>
      <c r="F11" s="6">
        <f t="shared" si="1"/>
        <v>0</v>
      </c>
      <c r="G11" s="10">
        <v>0</v>
      </c>
      <c r="H11" s="29">
        <f t="shared" si="3"/>
        <v>0</v>
      </c>
      <c r="I11" s="9">
        <f t="shared" si="2"/>
        <v>0</v>
      </c>
    </row>
    <row r="12" spans="1:9" ht="16.5" thickBot="1">
      <c r="A12" s="12">
        <v>216</v>
      </c>
      <c r="B12" s="14" t="s">
        <v>11</v>
      </c>
      <c r="C12" s="18">
        <v>18.936</v>
      </c>
      <c r="D12" s="19">
        <v>0</v>
      </c>
      <c r="E12" s="20">
        <f>ROUNDDOWN(D12/C12,0)</f>
        <v>0</v>
      </c>
      <c r="F12" s="21">
        <f t="shared" si="1"/>
        <v>0</v>
      </c>
      <c r="G12" s="22">
        <v>0</v>
      </c>
      <c r="H12" s="30">
        <f t="shared" si="3"/>
        <v>0</v>
      </c>
      <c r="I12" s="9">
        <f t="shared" si="2"/>
        <v>0</v>
      </c>
    </row>
    <row r="13" spans="1:9" ht="16.5" thickBot="1">
      <c r="A13" s="37">
        <v>2529</v>
      </c>
      <c r="B13" s="14" t="s">
        <v>22</v>
      </c>
      <c r="C13" s="18">
        <v>21.6</v>
      </c>
      <c r="D13" s="19">
        <v>0</v>
      </c>
      <c r="E13" s="20">
        <f t="shared" ref="E13:E15" si="4">ROUNDDOWN(D13/C13,0)</f>
        <v>0</v>
      </c>
      <c r="F13" s="21">
        <f t="shared" ref="F13:F15" si="5">IFERROR(E13/D13,0)</f>
        <v>0</v>
      </c>
      <c r="G13" s="22">
        <v>0</v>
      </c>
      <c r="H13" s="30">
        <f t="shared" ref="H13:H15" si="6">G13*C13</f>
        <v>0</v>
      </c>
      <c r="I13" s="9">
        <f t="shared" ref="I13:I15" si="7">IFERROR(G13/D13,0)</f>
        <v>0</v>
      </c>
    </row>
    <row r="14" spans="1:9" ht="16.5" thickBot="1">
      <c r="A14" s="37">
        <v>2530</v>
      </c>
      <c r="B14" s="14" t="s">
        <v>23</v>
      </c>
      <c r="C14" s="18">
        <v>18.899999999999999</v>
      </c>
      <c r="D14" s="19">
        <v>0</v>
      </c>
      <c r="E14" s="20">
        <f t="shared" si="4"/>
        <v>0</v>
      </c>
      <c r="F14" s="21">
        <f t="shared" si="5"/>
        <v>0</v>
      </c>
      <c r="G14" s="22">
        <v>0</v>
      </c>
      <c r="H14" s="30">
        <f t="shared" si="6"/>
        <v>0</v>
      </c>
      <c r="I14" s="9">
        <f t="shared" si="7"/>
        <v>0</v>
      </c>
    </row>
    <row r="15" spans="1:9" ht="16.5" thickBot="1">
      <c r="A15" s="37">
        <v>2531</v>
      </c>
      <c r="B15" s="14" t="s">
        <v>24</v>
      </c>
      <c r="C15" s="18">
        <v>17</v>
      </c>
      <c r="D15" s="19">
        <v>0</v>
      </c>
      <c r="E15" s="20">
        <f t="shared" si="4"/>
        <v>0</v>
      </c>
      <c r="F15" s="21">
        <f t="shared" si="5"/>
        <v>0</v>
      </c>
      <c r="G15" s="22">
        <v>0</v>
      </c>
      <c r="H15" s="30">
        <f t="shared" si="6"/>
        <v>0</v>
      </c>
      <c r="I15" s="9">
        <f t="shared" si="7"/>
        <v>0</v>
      </c>
    </row>
    <row r="16" spans="1:9" ht="16.5" thickBot="1">
      <c r="A16" s="37">
        <v>86054</v>
      </c>
      <c r="B16" s="14" t="s">
        <v>25</v>
      </c>
      <c r="C16" s="18">
        <v>21.7</v>
      </c>
      <c r="D16" s="19">
        <v>0</v>
      </c>
      <c r="E16" s="20">
        <f t="shared" ref="E16" si="8">ROUNDDOWN(D16/C16,0)</f>
        <v>0</v>
      </c>
      <c r="F16" s="21">
        <f t="shared" ref="F16" si="9">IFERROR(E16/D16,0)</f>
        <v>0</v>
      </c>
      <c r="G16" s="22">
        <v>0</v>
      </c>
      <c r="H16" s="30">
        <f t="shared" ref="H16" si="10">G16*C16</f>
        <v>0</v>
      </c>
      <c r="I16" s="9">
        <f t="shared" ref="I16" si="11">IFERROR(G16/D16,0)</f>
        <v>0</v>
      </c>
    </row>
    <row r="17" spans="3:10" ht="19.5" thickBot="1">
      <c r="C17" s="23" t="s">
        <v>19</v>
      </c>
      <c r="D17" s="24">
        <f>SUM(D5:D16)</f>
        <v>0</v>
      </c>
      <c r="E17" s="25"/>
      <c r="F17" s="25"/>
      <c r="G17" s="26" t="s">
        <v>21</v>
      </c>
      <c r="H17" s="27">
        <f>SUM(H5:H16)</f>
        <v>0</v>
      </c>
    </row>
    <row r="18" spans="3:10">
      <c r="J18" s="17"/>
    </row>
  </sheetData>
  <sheetProtection sheet="1" objects="1" scenarios="1"/>
  <mergeCells count="3">
    <mergeCell ref="A3:F3"/>
    <mergeCell ref="G3:I3"/>
    <mergeCell ref="A1:I1"/>
  </mergeCells>
  <conditionalFormatting sqref="H17">
    <cfRule type="expression" dxfId="2" priority="1">
      <formula>$H$17=$D$17</formula>
    </cfRule>
    <cfRule type="expression" dxfId="1" priority="2">
      <formula>$H$17&lt;$D$17</formula>
    </cfRule>
    <cfRule type="expression" dxfId="0" priority="3">
      <formula>$H$17&gt;$D$17</formula>
    </cfRule>
    <cfRule type="colorScale" priority="4">
      <colorScale>
        <cfvo type="num" val="&quot;$D$13&quot;"/>
        <cfvo type="num" val="&quot;&gt;$D$13&quot;"/>
        <color theme="3" tint="-0.249977111117893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Castelo Forte</dc:creator>
  <cp:lastModifiedBy>castelo</cp:lastModifiedBy>
  <dcterms:created xsi:type="dcterms:W3CDTF">2024-07-15T19:28:08Z</dcterms:created>
  <dcterms:modified xsi:type="dcterms:W3CDTF">2025-10-14T19:37:19Z</dcterms:modified>
</cp:coreProperties>
</file>