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fesor\Desktop\Gestión de proyectos\Templates PMI\"/>
    </mc:Choice>
  </mc:AlternateContent>
  <bookViews>
    <workbookView xWindow="0" yWindow="0" windowWidth="15345" windowHeight="4650"/>
  </bookViews>
  <sheets>
    <sheet name="PV" sheetId="3" r:id="rId1"/>
    <sheet name="EV" sheetId="8" r:id="rId2"/>
    <sheet name="AC" sheetId="9" r:id="rId3"/>
  </sheets>
  <definedNames>
    <definedName name="_xlnm.Print_Area" localSheetId="2">AC!$A$2:$O$3</definedName>
    <definedName name="_xlnm.Print_Area" localSheetId="1">EV!$A$2:$O$3</definedName>
    <definedName name="_xlnm.Print_Area" localSheetId="0">PV!$A$1:$O$67</definedName>
    <definedName name="holidays">OFFSET(#REF!,1,0,COUNTA(#REF!),1)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H63" i="3" l="1"/>
  <c r="G64" i="3"/>
  <c r="F63" i="3"/>
  <c r="G59" i="3"/>
  <c r="G63" i="3"/>
  <c r="Q22" i="9" l="1"/>
  <c r="P22" i="9"/>
  <c r="Q55" i="3" l="1"/>
  <c r="P55" i="3"/>
  <c r="M55" i="3"/>
  <c r="N55" i="3"/>
  <c r="O55" i="3"/>
  <c r="D55" i="3"/>
  <c r="E55" i="3"/>
  <c r="E56" i="3" s="1"/>
  <c r="F55" i="3"/>
  <c r="G55" i="3"/>
  <c r="H55" i="3"/>
  <c r="I55" i="3"/>
  <c r="J55" i="3"/>
  <c r="K55" i="3"/>
  <c r="L55" i="3"/>
  <c r="D56" i="3"/>
  <c r="C27" i="3"/>
  <c r="C14" i="8" s="1"/>
  <c r="C22" i="3"/>
  <c r="C9" i="8" s="1"/>
  <c r="C23" i="3"/>
  <c r="C10" i="8" s="1"/>
  <c r="C24" i="3"/>
  <c r="C11" i="8" s="1"/>
  <c r="C25" i="3"/>
  <c r="C12" i="8" s="1"/>
  <c r="C26" i="3"/>
  <c r="C13" i="8" s="1"/>
  <c r="C28" i="3"/>
  <c r="C18" i="8" s="1"/>
  <c r="C29" i="3"/>
  <c r="C19" i="8" s="1"/>
  <c r="C30" i="3"/>
  <c r="C20" i="8" s="1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A16" i="8"/>
  <c r="A17" i="8"/>
  <c r="A18" i="8"/>
  <c r="B18" i="8"/>
  <c r="A19" i="8"/>
  <c r="B19" i="8"/>
  <c r="A20" i="8"/>
  <c r="B20" i="8"/>
  <c r="B9" i="8"/>
  <c r="A9" i="8"/>
  <c r="D22" i="8" l="1"/>
  <c r="D60" i="3" s="1"/>
  <c r="P24" i="9"/>
  <c r="P59" i="3" s="1"/>
  <c r="Q24" i="9"/>
  <c r="Q59" i="3" s="1"/>
  <c r="Q56" i="3"/>
  <c r="P22" i="8"/>
  <c r="P60" i="3" s="1"/>
  <c r="Q22" i="8"/>
  <c r="Q60" i="3" s="1"/>
  <c r="P56" i="3"/>
  <c r="N24" i="9"/>
  <c r="N59" i="3" s="1"/>
  <c r="O24" i="9"/>
  <c r="O59" i="3" s="1"/>
  <c r="K24" i="9"/>
  <c r="K59" i="3" s="1"/>
  <c r="F24" i="9"/>
  <c r="F59" i="3" s="1"/>
  <c r="M24" i="9"/>
  <c r="M59" i="3" s="1"/>
  <c r="G24" i="9"/>
  <c r="D24" i="9"/>
  <c r="D59" i="3" s="1"/>
  <c r="E24" i="9"/>
  <c r="E59" i="3" s="1"/>
  <c r="I24" i="9"/>
  <c r="I59" i="3" s="1"/>
  <c r="L24" i="9"/>
  <c r="L59" i="3" s="1"/>
  <c r="H24" i="9"/>
  <c r="H59" i="3" s="1"/>
  <c r="J24" i="9"/>
  <c r="J59" i="3" s="1"/>
  <c r="M56" i="3"/>
  <c r="I56" i="3"/>
  <c r="K56" i="3"/>
  <c r="L56" i="3"/>
  <c r="F56" i="3"/>
  <c r="N56" i="3"/>
  <c r="J56" i="3"/>
  <c r="H56" i="3"/>
  <c r="O56" i="3"/>
  <c r="G56" i="3"/>
  <c r="K22" i="8"/>
  <c r="K60" i="3" s="1"/>
  <c r="L22" i="8"/>
  <c r="L60" i="3" s="1"/>
  <c r="I22" i="8"/>
  <c r="I60" i="3" s="1"/>
  <c r="M22" i="8"/>
  <c r="M60" i="3" s="1"/>
  <c r="O22" i="8"/>
  <c r="O60" i="3" s="1"/>
  <c r="F22" i="8"/>
  <c r="F60" i="3" s="1"/>
  <c r="J22" i="8"/>
  <c r="J60" i="3" s="1"/>
  <c r="N22" i="8"/>
  <c r="N60" i="3" s="1"/>
  <c r="H22" i="8"/>
  <c r="H60" i="3" s="1"/>
  <c r="E22" i="8"/>
  <c r="E60" i="3" s="1"/>
  <c r="G22" i="8"/>
  <c r="G60" i="3" s="1"/>
  <c r="C55" i="3"/>
  <c r="D64" i="3" l="1"/>
  <c r="O65" i="3"/>
  <c r="O67" i="3" s="1"/>
  <c r="M65" i="3"/>
  <c r="M67" i="3" s="1"/>
  <c r="P65" i="3"/>
  <c r="P67" i="3" s="1"/>
  <c r="N66" i="3"/>
  <c r="Q66" i="3"/>
  <c r="Q64" i="3"/>
  <c r="P64" i="3"/>
  <c r="P63" i="3"/>
  <c r="P66" i="3"/>
  <c r="Q65" i="3"/>
  <c r="Q67" i="3" s="1"/>
  <c r="Q63" i="3"/>
  <c r="O64" i="3"/>
  <c r="O63" i="3"/>
  <c r="O66" i="3"/>
  <c r="N63" i="3"/>
  <c r="N64" i="3"/>
  <c r="N65" i="3"/>
  <c r="N67" i="3" s="1"/>
  <c r="M66" i="3"/>
  <c r="M63" i="3"/>
  <c r="M64" i="3"/>
  <c r="L66" i="3"/>
  <c r="L64" i="3"/>
  <c r="L63" i="3"/>
  <c r="L65" i="3"/>
  <c r="L67" i="3" s="1"/>
  <c r="K66" i="3"/>
  <c r="K63" i="3"/>
  <c r="K65" i="3"/>
  <c r="K67" i="3" s="1"/>
  <c r="K64" i="3"/>
  <c r="E65" i="3"/>
  <c r="E67" i="3" s="1"/>
  <c r="E66" i="3"/>
  <c r="E64" i="3"/>
  <c r="E63" i="3"/>
  <c r="J65" i="3"/>
  <c r="J67" i="3" s="1"/>
  <c r="J63" i="3"/>
  <c r="J66" i="3"/>
  <c r="J64" i="3"/>
  <c r="F65" i="3"/>
  <c r="F67" i="3" s="1"/>
  <c r="F64" i="3"/>
  <c r="F66" i="3"/>
  <c r="D66" i="3"/>
  <c r="D63" i="3"/>
  <c r="D65" i="3"/>
  <c r="D67" i="3" s="1"/>
  <c r="G66" i="3"/>
  <c r="G65" i="3"/>
  <c r="G67" i="3" s="1"/>
  <c r="H66" i="3"/>
  <c r="H65" i="3"/>
  <c r="H67" i="3" s="1"/>
  <c r="H64" i="3"/>
  <c r="I64" i="3"/>
  <c r="I65" i="3"/>
  <c r="I67" i="3" s="1"/>
  <c r="I63" i="3"/>
  <c r="I66" i="3"/>
</calcChain>
</file>

<file path=xl/comments1.xml><?xml version="1.0" encoding="utf-8"?>
<comments xmlns="http://schemas.openxmlformats.org/spreadsheetml/2006/main">
  <authors>
    <author>Vertex42</author>
    <author>profesor</author>
  </authors>
  <commentList>
    <comment ref="A21" authorId="0" shapeId="0">
      <text>
        <r>
          <rPr>
            <sz val="8"/>
            <color indexed="81"/>
            <rFont val="Tahoma"/>
          </rPr>
          <t>Work Breakdown Structure (WBS)</t>
        </r>
      </text>
    </comment>
    <comment ref="C21" authorId="0" shapeId="0">
      <text>
        <r>
          <rPr>
            <sz val="8"/>
            <color indexed="81"/>
            <rFont val="Tahoma"/>
          </rPr>
          <t>Total Budgeted Cost (TBC)</t>
        </r>
      </text>
    </comment>
    <comment ref="D21" authorId="1" shapeId="0">
      <text>
        <r>
          <rPr>
            <b/>
            <sz val="9"/>
            <color indexed="81"/>
            <rFont val="Tahoma"/>
            <family val="2"/>
          </rPr>
          <t>profesor:</t>
        </r>
        <r>
          <rPr>
            <sz val="9"/>
            <color indexed="81"/>
            <rFont val="Tahoma"/>
            <family val="2"/>
          </rPr>
          <t xml:space="preserve">
10/04/15 al 17/04/15</t>
        </r>
      </text>
    </comment>
    <comment ref="B24" authorId="1" shapeId="0">
      <text/>
    </comment>
  </commentList>
</comments>
</file>

<file path=xl/sharedStrings.xml><?xml version="1.0" encoding="utf-8"?>
<sst xmlns="http://schemas.openxmlformats.org/spreadsheetml/2006/main" count="93" uniqueCount="69">
  <si>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</si>
  <si>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</si>
  <si>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</si>
  <si>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</si>
  <si>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</si>
  <si>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</si>
  <si>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</si>
  <si>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</si>
  <si>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</si>
  <si>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</si>
  <si>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</si>
  <si>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</si>
  <si>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</si>
  <si>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</si>
  <si>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</si>
  <si>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</si>
  <si>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</si>
  <si>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</si>
  <si>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</si>
  <si>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</si>
  <si>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</si>
  <si>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</si>
  <si>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</si>
  <si>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</si>
  <si>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</si>
  <si>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</si>
  <si>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</si>
  <si>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</si>
  <si>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</si>
  <si>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</si>
  <si>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</si>
  <si>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</si>
  <si>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</si>
  <si>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</si>
  <si>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</si>
  <si>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[Manager's Name]</t>
  </si>
  <si>
    <t>[Report Date]</t>
  </si>
  <si>
    <t>Summary: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</si>
  <si>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</si>
  <si>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</si>
  <si>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</si>
  <si>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</si>
  <si>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</si>
  <si>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</si>
  <si>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</si>
  <si>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</si>
  <si>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</si>
  <si>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</si>
  <si>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</si>
  <si>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</si>
  <si>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</si>
  <si>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Fecha presentación de proyectos terminados</t>
  </si>
  <si>
    <t>Fecha oficial inicio de proyectos</t>
  </si>
  <si>
    <t>Total semanas</t>
  </si>
  <si>
    <t>Week 1</t>
  </si>
  <si>
    <t>El periodo indica semana terminada</t>
  </si>
  <si>
    <t>Wk 13</t>
  </si>
  <si>
    <t>Wk 14</t>
  </si>
  <si>
    <t>1.1</t>
  </si>
  <si>
    <t>1.2</t>
  </si>
  <si>
    <t>1.3</t>
  </si>
  <si>
    <t>Línea azul en el gráfico</t>
  </si>
  <si>
    <t>Línea verde en el gráfico</t>
  </si>
  <si>
    <t>Línea roja en el gráfico</t>
  </si>
  <si>
    <t>Tarea 0</t>
  </si>
  <si>
    <t>Tarea 1</t>
  </si>
  <si>
    <t>Tarea 2</t>
  </si>
  <si>
    <t>Tarea 3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</si>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</sst>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sz val="8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</font>
    <font>
      <sz val="6"/>
      <color indexed="9"/>
      <name val="Arial"/>
    </font>
    <font>
      <sz val="14"/>
      <name val="Arial"/>
    </font>
    <font>
      <sz val="16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55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4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6" borderId="1" applyNumberFormat="0" applyAlignment="0" applyProtection="0"/>
    <xf numFmtId="0" fontId="18" fillId="14" borderId="2" applyNumberFormat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10" borderId="1" applyNumberFormat="0" applyAlignment="0" applyProtection="0"/>
    <xf numFmtId="0" fontId="26" fillId="0" borderId="3" applyNumberFormat="0" applyFill="0" applyAlignment="0" applyProtection="0"/>
    <xf numFmtId="0" fontId="27" fillId="5" borderId="0" applyNumberFormat="0" applyBorder="0" applyAlignment="0" applyProtection="0"/>
    <xf numFmtId="0" fontId="3" fillId="0" borderId="0"/>
    <xf numFmtId="0" fontId="3" fillId="5" borderId="7" applyNumberFormat="0" applyFont="0" applyAlignment="0" applyProtection="0"/>
    <xf numFmtId="0" fontId="28" fillId="6" borderId="8" applyNumberFormat="0" applyAlignment="0" applyProtection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0" fontId="7" fillId="21" borderId="13" xfId="0" applyFont="1" applyFill="1" applyBorder="1" applyAlignment="1">
      <alignment horizontal="left" vertical="center"/>
    </xf>
    <xf numFmtId="0" fontId="7" fillId="21" borderId="13" xfId="0" applyFont="1" applyFill="1" applyBorder="1" applyAlignment="1">
      <alignment vertical="center"/>
    </xf>
    <xf numFmtId="0" fontId="7" fillId="21" borderId="13" xfId="0" applyFont="1" applyFill="1" applyBorder="1" applyAlignment="1">
      <alignment horizontal="center" vertical="center" wrapText="1"/>
    </xf>
    <xf numFmtId="164" fontId="7" fillId="21" borderId="13" xfId="0" applyNumberFormat="1" applyFont="1" applyFill="1" applyBorder="1" applyAlignment="1">
      <alignment horizontal="center" vertical="center"/>
    </xf>
    <xf numFmtId="9" fontId="1" fillId="0" borderId="7" xfId="42" applyFill="1" applyBorder="1"/>
    <xf numFmtId="0" fontId="0" fillId="22" borderId="0" xfId="0" applyFill="1"/>
    <xf numFmtId="2" fontId="0" fillId="0" borderId="0" xfId="4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21" borderId="1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34" fillId="0" borderId="0" xfId="0" applyFont="1"/>
    <xf numFmtId="0" fontId="3" fillId="0" borderId="7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12" xfId="0" applyFont="1" applyFill="1" applyBorder="1"/>
    <xf numFmtId="0" fontId="3" fillId="0" borderId="15" xfId="0" applyFont="1" applyFill="1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ipervínculo" xfId="34" builtinId="8"/>
    <cellStyle name="Hyperlink_blank" xfId="35"/>
    <cellStyle name="Input" xfId="36"/>
    <cellStyle name="Linked Cell" xfId="37"/>
    <cellStyle name="Neutral" xfId="38" builtinId="28" customBuiltin="1"/>
    <cellStyle name="Normal" xfId="0" builtinId="0"/>
    <cellStyle name="Normal 2" xfId="39"/>
    <cellStyle name="Note" xfId="40"/>
    <cellStyle name="Output" xfId="41"/>
    <cellStyle name="Porcentaje" xfId="42" builtinId="5"/>
    <cellStyle name="Title" xfId="43"/>
    <cellStyle name="Total" xfId="44" builtinId="25" customBuiltin="1"/>
    <cellStyle name="Warning Text" xfId="45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PV!$D$21:$Q$21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PV!$D$56:$Q$56</c:f>
              <c:numCache>
                <c:formatCode>General</c:formatCode>
                <c:ptCount val="14"/>
                <c:pt idx="0">
                  <c:v>0</c:v>
                </c:pt>
                <c:pt idx="1">
                  <c:v>600</c:v>
                </c:pt>
                <c:pt idx="2">
                  <c:v>2100</c:v>
                </c:pt>
                <c:pt idx="3">
                  <c:v>5100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</c:numCache>
            </c:numRef>
          </c:val>
          <c:smooth val="0"/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PV!$D$21:$Q$21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PV!$D$60:$Q$60</c:f>
              <c:numCache>
                <c:formatCode>General</c:formatCode>
                <c:ptCount val="14"/>
                <c:pt idx="0">
                  <c:v>20</c:v>
                </c:pt>
                <c:pt idx="1">
                  <c:v>480</c:v>
                </c:pt>
                <c:pt idx="2">
                  <c:v>1400</c:v>
                </c:pt>
                <c:pt idx="3">
                  <c:v>2650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PV!$D$21:$Q$21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PV!$D$59:$Q$59</c:f>
              <c:numCache>
                <c:formatCode>General</c:formatCode>
                <c:ptCount val="14"/>
                <c:pt idx="0">
                  <c:v>20</c:v>
                </c:pt>
                <c:pt idx="1">
                  <c:v>450</c:v>
                </c:pt>
                <c:pt idx="2">
                  <c:v>1800</c:v>
                </c:pt>
                <c:pt idx="3">
                  <c:v>4250</c:v>
                </c:pt>
                <c:pt idx="4">
                  <c:v>4250</c:v>
                </c:pt>
                <c:pt idx="5">
                  <c:v>4250</c:v>
                </c:pt>
                <c:pt idx="6">
                  <c:v>4250</c:v>
                </c:pt>
                <c:pt idx="7">
                  <c:v>4250</c:v>
                </c:pt>
                <c:pt idx="8">
                  <c:v>4250</c:v>
                </c:pt>
                <c:pt idx="9">
                  <c:v>4250</c:v>
                </c:pt>
                <c:pt idx="10">
                  <c:v>4250</c:v>
                </c:pt>
                <c:pt idx="11">
                  <c:v>4250</c:v>
                </c:pt>
                <c:pt idx="12">
                  <c:v>4250</c:v>
                </c:pt>
                <c:pt idx="13">
                  <c:v>4250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6824"/>
        <c:axId val="117707208"/>
      </c:lineChart>
      <c:catAx>
        <c:axId val="11770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Period</a:t>
                </a:r>
              </a:p>
            </c:rich>
          </c:tx>
          <c:layout>
            <c:manualLayout>
              <c:xMode val="edge"/>
              <c:yMode val="edge"/>
              <c:x val="0.47541060099727966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70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07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706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18209136901366"/>
          <c:y val="0.43075736666937253"/>
          <c:w val="0.30419000903575577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7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73"/>
  <sheetViews>
    <sheetView showGridLines="0" tabSelected="1" topLeftCell="A28" zoomScale="75" zoomScaleNormal="75" workbookViewId="0">
      <selection activeCell="H59" sqref="H59"/>
    </sheetView>
  </sheetViews>
  <sheetFormatPr baseColWidth="10" defaultColWidth="9.140625" defaultRowHeight="12.75" x14ac:dyDescent="0.2"/>
  <cols>
    <col min="1" max="1" width="6.5703125" customWidth="1"/>
    <col min="2" max="2" width="40.85546875" bestFit="1" customWidth="1"/>
    <col min="3" max="3" width="7.85546875" customWidth="1"/>
    <col min="4" max="4" width="10.140625" bestFit="1" customWidth="1"/>
    <col min="5" max="17" width="8.7109375" customWidth="1"/>
    <col min="18" max="18" width="9.140625" customWidth="1"/>
    <col min="19" max="19" width="15.85546875" customWidth="1"/>
  </cols>
  <sheetData>
    <row r="1" spans="1:19" ht="20.25" x14ac:dyDescent="0.3">
      <c r="A1" s="18" t="s">
        <v>3</v>
      </c>
      <c r="B1" s="2"/>
      <c r="C1" s="2"/>
      <c r="D1" s="2"/>
      <c r="E1" s="2"/>
      <c r="G1" s="2"/>
      <c r="O1" s="19" t="s">
        <v>7</v>
      </c>
      <c r="P1" s="19"/>
      <c r="Q1" s="19"/>
    </row>
    <row r="2" spans="1:19" ht="15.75" x14ac:dyDescent="0.25">
      <c r="A2" s="12" t="s">
        <v>4</v>
      </c>
      <c r="B2" s="2"/>
      <c r="C2" s="2"/>
      <c r="D2" s="2"/>
      <c r="E2" s="2"/>
      <c r="F2" s="2"/>
      <c r="G2" s="2"/>
    </row>
    <row r="3" spans="1:19" x14ac:dyDescent="0.2">
      <c r="A3" s="2"/>
      <c r="B3" s="2"/>
      <c r="C3" s="2"/>
      <c r="D3" s="2"/>
      <c r="E3" s="2"/>
      <c r="F3" s="2"/>
      <c r="G3" s="2"/>
      <c r="S3" s="1"/>
    </row>
    <row r="4" spans="1:19" x14ac:dyDescent="0.2">
      <c r="A4" s="2"/>
      <c r="B4" s="10" t="s">
        <v>5</v>
      </c>
      <c r="C4" s="17" t="s">
        <v>35</v>
      </c>
      <c r="D4" s="17"/>
      <c r="E4" s="17"/>
      <c r="F4" s="2"/>
      <c r="G4" s="2"/>
      <c r="S4" s="16"/>
    </row>
    <row r="5" spans="1:19" x14ac:dyDescent="0.2">
      <c r="A5" s="2"/>
      <c r="B5" s="10" t="s">
        <v>6</v>
      </c>
      <c r="C5" s="51" t="s">
        <v>36</v>
      </c>
      <c r="D5" s="51"/>
      <c r="E5" s="2"/>
      <c r="F5" s="2"/>
      <c r="G5" s="2"/>
    </row>
    <row r="6" spans="1:19" x14ac:dyDescent="0.2">
      <c r="A6" s="2"/>
      <c r="B6" s="2"/>
      <c r="C6" s="6" t="s">
        <v>1</v>
      </c>
      <c r="D6" s="2"/>
      <c r="E6" s="2"/>
      <c r="F6" s="2"/>
      <c r="G6" s="2"/>
    </row>
    <row r="7" spans="1:19" x14ac:dyDescent="0.2">
      <c r="A7" s="2"/>
      <c r="B7" s="10" t="s">
        <v>34</v>
      </c>
      <c r="C7" s="52" t="s">
        <v>54</v>
      </c>
      <c r="D7" s="52"/>
      <c r="E7" s="2"/>
      <c r="F7" s="2"/>
      <c r="G7" s="2"/>
    </row>
    <row r="8" spans="1:19" x14ac:dyDescent="0.2">
      <c r="A8" s="2"/>
      <c r="B8" s="2"/>
      <c r="C8" s="6"/>
      <c r="D8" s="2"/>
      <c r="E8" s="2"/>
      <c r="F8" s="2"/>
      <c r="G8" s="2"/>
    </row>
    <row r="9" spans="1:19" x14ac:dyDescent="0.2">
      <c r="A9" s="21" t="s">
        <v>37</v>
      </c>
      <c r="B9" s="20"/>
      <c r="C9" s="6"/>
      <c r="D9" s="2"/>
      <c r="E9" s="2"/>
      <c r="F9" s="2"/>
      <c r="G9" s="2"/>
    </row>
    <row r="10" spans="1:19" x14ac:dyDescent="0.2">
      <c r="A10" s="2"/>
      <c r="B10" s="53" t="s">
        <v>55</v>
      </c>
      <c r="C10" s="53"/>
      <c r="D10" s="53"/>
      <c r="E10" s="53"/>
      <c r="F10" s="2"/>
      <c r="G10" s="2"/>
    </row>
    <row r="11" spans="1:19" x14ac:dyDescent="0.2">
      <c r="A11" s="2"/>
      <c r="B11" s="53"/>
      <c r="C11" s="53"/>
      <c r="D11" s="53"/>
      <c r="E11" s="53"/>
      <c r="F11" s="2"/>
      <c r="G11" s="2"/>
    </row>
    <row r="12" spans="1:19" x14ac:dyDescent="0.2">
      <c r="A12" s="2"/>
      <c r="B12" s="53"/>
      <c r="C12" s="53"/>
      <c r="D12" s="53"/>
      <c r="E12" s="53"/>
      <c r="F12" s="2"/>
      <c r="G12" s="2"/>
    </row>
    <row r="13" spans="1:19" x14ac:dyDescent="0.2">
      <c r="A13" s="2"/>
      <c r="B13" s="53"/>
      <c r="C13" s="53"/>
      <c r="D13" s="53"/>
      <c r="E13" s="53"/>
      <c r="F13" s="2"/>
      <c r="G13" s="2"/>
    </row>
    <row r="14" spans="1:19" x14ac:dyDescent="0.2">
      <c r="A14" s="2"/>
      <c r="B14" s="53"/>
      <c r="C14" s="53"/>
      <c r="D14" s="53"/>
      <c r="E14" s="53"/>
      <c r="F14" s="2"/>
      <c r="G14" s="2"/>
    </row>
    <row r="15" spans="1:19" x14ac:dyDescent="0.2">
      <c r="A15" s="2"/>
      <c r="B15" s="53"/>
      <c r="C15" s="53"/>
      <c r="D15" s="53"/>
      <c r="E15" s="53"/>
      <c r="F15" s="2"/>
      <c r="G15" s="2"/>
    </row>
    <row r="16" spans="1:19" x14ac:dyDescent="0.2">
      <c r="A16" s="2"/>
      <c r="B16" s="53"/>
      <c r="C16" s="53"/>
      <c r="D16" s="53"/>
      <c r="E16" s="53"/>
      <c r="F16" s="2"/>
      <c r="G16" s="2"/>
    </row>
    <row r="17" spans="1:19" x14ac:dyDescent="0.2">
      <c r="A17" s="2"/>
      <c r="B17" s="53"/>
      <c r="C17" s="53"/>
      <c r="D17" s="53"/>
      <c r="E17" s="53"/>
      <c r="F17" s="2"/>
      <c r="G17" s="2"/>
    </row>
    <row r="18" spans="1:19" x14ac:dyDescent="0.2">
      <c r="A18" s="2"/>
      <c r="B18" s="53"/>
      <c r="C18" s="53"/>
      <c r="D18" s="53"/>
      <c r="E18" s="53"/>
      <c r="F18" s="2"/>
      <c r="G18" s="2"/>
    </row>
    <row r="19" spans="1:19" x14ac:dyDescent="0.2">
      <c r="A19" s="2"/>
      <c r="B19" s="2"/>
      <c r="C19" s="6"/>
      <c r="D19" s="2"/>
      <c r="E19" s="2"/>
      <c r="F19" s="2"/>
      <c r="G19" s="2"/>
    </row>
    <row r="20" spans="1:19" ht="15.75" x14ac:dyDescent="0.25">
      <c r="A20" s="12" t="s">
        <v>43</v>
      </c>
      <c r="B20" s="2"/>
      <c r="C20" s="2"/>
      <c r="D20" s="9"/>
      <c r="E20" s="2"/>
      <c r="F20" s="2"/>
    </row>
    <row r="21" spans="1:19" x14ac:dyDescent="0.2">
      <c r="A21" s="34" t="s">
        <v>2</v>
      </c>
      <c r="B21" s="35" t="s">
        <v>0</v>
      </c>
      <c r="C21" s="36" t="s">
        <v>28</v>
      </c>
      <c r="D21" s="42">
        <v>1</v>
      </c>
      <c r="E21" s="42">
        <v>2</v>
      </c>
      <c r="F21" s="42">
        <v>3</v>
      </c>
      <c r="G21" s="42">
        <v>4</v>
      </c>
      <c r="H21" s="42">
        <v>5</v>
      </c>
      <c r="I21" s="42">
        <v>6</v>
      </c>
      <c r="J21" s="42">
        <v>7</v>
      </c>
      <c r="K21" s="42">
        <v>8</v>
      </c>
      <c r="L21" s="42">
        <v>9</v>
      </c>
      <c r="M21" s="42">
        <v>10</v>
      </c>
      <c r="N21" s="42">
        <v>11</v>
      </c>
      <c r="O21" s="42">
        <v>12</v>
      </c>
      <c r="P21" s="42">
        <v>13</v>
      </c>
      <c r="Q21" s="42">
        <v>14</v>
      </c>
      <c r="S21" s="4" t="s">
        <v>32</v>
      </c>
    </row>
    <row r="22" spans="1:19" x14ac:dyDescent="0.2">
      <c r="A22" s="46" t="s">
        <v>58</v>
      </c>
      <c r="B22" s="33" t="s">
        <v>64</v>
      </c>
      <c r="C22" s="24">
        <f t="shared" ref="C22:C30" si="0">SUM(D22:O22)</f>
        <v>100</v>
      </c>
      <c r="D22" s="33"/>
      <c r="E22" s="33">
        <v>100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25"/>
      <c r="S22" s="4" t="s">
        <v>41</v>
      </c>
    </row>
    <row r="23" spans="1:19" x14ac:dyDescent="0.2">
      <c r="A23" s="45" t="s">
        <v>59</v>
      </c>
      <c r="B23" s="33" t="s">
        <v>65</v>
      </c>
      <c r="C23" s="24">
        <f t="shared" si="0"/>
        <v>1000</v>
      </c>
      <c r="D23" s="31"/>
      <c r="E23" s="31">
        <v>500</v>
      </c>
      <c r="F23" s="31">
        <v>500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25"/>
    </row>
    <row r="24" spans="1:19" x14ac:dyDescent="0.2">
      <c r="A24" s="45" t="s">
        <v>60</v>
      </c>
      <c r="B24" s="33" t="s">
        <v>66</v>
      </c>
      <c r="C24" s="24">
        <f t="shared" si="0"/>
        <v>2500</v>
      </c>
      <c r="D24" s="31"/>
      <c r="E24" s="31"/>
      <c r="F24" s="31">
        <v>1000</v>
      </c>
      <c r="G24" s="31">
        <v>1500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25"/>
    </row>
    <row r="25" spans="1:19" x14ac:dyDescent="0.2">
      <c r="A25" s="45" t="s">
        <v>68</v>
      </c>
      <c r="B25" s="33" t="s">
        <v>67</v>
      </c>
      <c r="C25" s="24">
        <f t="shared" si="0"/>
        <v>2400</v>
      </c>
      <c r="D25" s="31"/>
      <c r="E25" s="31"/>
      <c r="F25" s="31"/>
      <c r="G25" s="31">
        <v>1500</v>
      </c>
      <c r="H25" s="31">
        <v>900</v>
      </c>
      <c r="I25" s="31"/>
      <c r="J25" s="31"/>
      <c r="K25" s="31"/>
      <c r="L25" s="31"/>
      <c r="M25" s="31"/>
      <c r="N25" s="31"/>
      <c r="O25" s="31"/>
      <c r="P25" s="31"/>
      <c r="Q25" s="31"/>
      <c r="R25" s="25"/>
    </row>
    <row r="26" spans="1:19" x14ac:dyDescent="0.2">
      <c r="A26" s="45"/>
      <c r="B26" s="33"/>
      <c r="C26" s="24">
        <f t="shared" si="0"/>
        <v>0</v>
      </c>
      <c r="D26" s="31"/>
      <c r="E26" s="31"/>
      <c r="I26" s="31"/>
      <c r="J26" s="31"/>
      <c r="K26" s="31"/>
      <c r="L26" s="31"/>
      <c r="M26" s="31"/>
      <c r="N26" s="31"/>
      <c r="O26" s="31"/>
      <c r="P26" s="31"/>
      <c r="Q26" s="31"/>
      <c r="R26" s="25"/>
    </row>
    <row r="27" spans="1:19" x14ac:dyDescent="0.2">
      <c r="A27" s="32"/>
      <c r="B27" s="49"/>
      <c r="C27" s="24">
        <f t="shared" si="0"/>
        <v>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25"/>
    </row>
    <row r="28" spans="1:19" x14ac:dyDescent="0.2">
      <c r="A28" s="45"/>
      <c r="B28" s="49"/>
      <c r="C28" s="24">
        <f t="shared" si="0"/>
        <v>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25"/>
    </row>
    <row r="29" spans="1:19" x14ac:dyDescent="0.2">
      <c r="A29" s="45"/>
      <c r="B29" s="49"/>
      <c r="C29" s="24">
        <f t="shared" si="0"/>
        <v>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25"/>
    </row>
    <row r="30" spans="1:19" x14ac:dyDescent="0.2">
      <c r="A30" s="45"/>
      <c r="B30" s="49"/>
      <c r="C30" s="24">
        <f t="shared" si="0"/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25"/>
    </row>
    <row r="31" spans="1:19" x14ac:dyDescent="0.2">
      <c r="A31" s="47"/>
      <c r="B31" s="49"/>
      <c r="C31" s="24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25"/>
    </row>
    <row r="32" spans="1:19" x14ac:dyDescent="0.2">
      <c r="A32" s="47"/>
      <c r="B32" s="49"/>
      <c r="C32" s="24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25"/>
    </row>
    <row r="33" spans="1:18" x14ac:dyDescent="0.2">
      <c r="A33" s="47"/>
      <c r="B33" s="49"/>
      <c r="C33" s="24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25"/>
    </row>
    <row r="34" spans="1:18" ht="14.25" customHeight="1" x14ac:dyDescent="0.2">
      <c r="A34" s="47"/>
      <c r="B34" s="49"/>
      <c r="C34" s="24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25"/>
    </row>
    <row r="35" spans="1:18" x14ac:dyDescent="0.2">
      <c r="A35" s="47"/>
      <c r="B35" s="49"/>
      <c r="C35" s="24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25"/>
    </row>
    <row r="36" spans="1:18" x14ac:dyDescent="0.2">
      <c r="A36" s="47"/>
      <c r="B36" s="49"/>
      <c r="C36" s="24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25"/>
    </row>
    <row r="37" spans="1:18" x14ac:dyDescent="0.2">
      <c r="A37" s="47"/>
      <c r="B37" s="49"/>
      <c r="C37" s="24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25"/>
    </row>
    <row r="38" spans="1:18" x14ac:dyDescent="0.2">
      <c r="A38" s="47"/>
      <c r="B38" s="50"/>
      <c r="C38" s="24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25"/>
    </row>
    <row r="39" spans="1:18" x14ac:dyDescent="0.2">
      <c r="A39" s="47"/>
      <c r="B39" s="50"/>
      <c r="C39" s="24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25"/>
    </row>
    <row r="40" spans="1:18" x14ac:dyDescent="0.2">
      <c r="A40" s="47"/>
      <c r="B40" s="49"/>
      <c r="C40" s="24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25"/>
    </row>
    <row r="41" spans="1:18" x14ac:dyDescent="0.2">
      <c r="A41" s="47"/>
      <c r="B41" s="49"/>
      <c r="C41" s="24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25"/>
    </row>
    <row r="42" spans="1:18" x14ac:dyDescent="0.2">
      <c r="A42" s="47"/>
      <c r="B42" s="49"/>
      <c r="C42" s="24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25"/>
    </row>
    <row r="43" spans="1:18" x14ac:dyDescent="0.2">
      <c r="A43" s="47"/>
      <c r="B43" s="49"/>
      <c r="C43" s="24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25"/>
    </row>
    <row r="44" spans="1:18" x14ac:dyDescent="0.2">
      <c r="A44" s="47"/>
      <c r="B44" s="50"/>
      <c r="C44" s="24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25"/>
    </row>
    <row r="45" spans="1:18" x14ac:dyDescent="0.2">
      <c r="A45" s="47"/>
      <c r="B45" s="50"/>
      <c r="C45" s="24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25"/>
    </row>
    <row r="46" spans="1:18" x14ac:dyDescent="0.2">
      <c r="A46" s="47"/>
      <c r="B46" s="50"/>
      <c r="C46" s="24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25"/>
    </row>
    <row r="47" spans="1:18" x14ac:dyDescent="0.2">
      <c r="A47" s="47"/>
      <c r="B47" s="50"/>
      <c r="C47" s="24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25"/>
    </row>
    <row r="48" spans="1:18" x14ac:dyDescent="0.2">
      <c r="A48" s="47"/>
      <c r="B48" s="50"/>
      <c r="C48" s="24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25"/>
    </row>
    <row r="49" spans="1:19" x14ac:dyDescent="0.2">
      <c r="A49" s="47"/>
      <c r="B49" s="50"/>
      <c r="C49" s="24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25"/>
    </row>
    <row r="50" spans="1:19" ht="15" x14ac:dyDescent="0.2">
      <c r="A50" s="47"/>
      <c r="B50" s="44"/>
      <c r="C50" s="24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25"/>
    </row>
    <row r="51" spans="1:19" ht="15" x14ac:dyDescent="0.2">
      <c r="A51" s="47"/>
      <c r="B51" s="44"/>
      <c r="C51" s="24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25"/>
    </row>
    <row r="52" spans="1:19" ht="15" x14ac:dyDescent="0.2">
      <c r="A52" s="47"/>
      <c r="B52" s="44"/>
      <c r="C52" s="24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25"/>
    </row>
    <row r="53" spans="1:19" ht="15" x14ac:dyDescent="0.2">
      <c r="A53" s="47"/>
      <c r="B53" s="44"/>
      <c r="C53" s="24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25"/>
    </row>
    <row r="54" spans="1:19" x14ac:dyDescent="0.2">
      <c r="A54" s="15" t="s">
        <v>30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25"/>
      <c r="S54" s="4" t="s">
        <v>33</v>
      </c>
    </row>
    <row r="55" spans="1:19" x14ac:dyDescent="0.2">
      <c r="A55" s="25"/>
      <c r="B55" s="27" t="s">
        <v>44</v>
      </c>
      <c r="C55" s="26">
        <f>SUM(C22:C30)</f>
        <v>6000</v>
      </c>
      <c r="D55" s="28">
        <f t="shared" ref="D55:Q55" si="1">SUM(D22:D54)</f>
        <v>0</v>
      </c>
      <c r="E55" s="28">
        <f t="shared" si="1"/>
        <v>600</v>
      </c>
      <c r="F55" s="28">
        <f t="shared" si="1"/>
        <v>1500</v>
      </c>
      <c r="G55" s="28">
        <f t="shared" si="1"/>
        <v>3000</v>
      </c>
      <c r="H55" s="28">
        <f t="shared" si="1"/>
        <v>900</v>
      </c>
      <c r="I55" s="28">
        <f t="shared" si="1"/>
        <v>0</v>
      </c>
      <c r="J55" s="28">
        <f t="shared" si="1"/>
        <v>0</v>
      </c>
      <c r="K55" s="28">
        <f t="shared" si="1"/>
        <v>0</v>
      </c>
      <c r="L55" s="28">
        <f t="shared" si="1"/>
        <v>0</v>
      </c>
      <c r="M55" s="28">
        <f t="shared" si="1"/>
        <v>0</v>
      </c>
      <c r="N55" s="28">
        <f t="shared" si="1"/>
        <v>0</v>
      </c>
      <c r="O55" s="28">
        <f t="shared" si="1"/>
        <v>0</v>
      </c>
      <c r="P55" s="28">
        <f t="shared" si="1"/>
        <v>0</v>
      </c>
      <c r="Q55" s="28">
        <f t="shared" si="1"/>
        <v>0</v>
      </c>
      <c r="R55" s="25"/>
    </row>
    <row r="56" spans="1:19" x14ac:dyDescent="0.2">
      <c r="A56" s="25"/>
      <c r="B56" s="27"/>
      <c r="C56" s="29" t="s">
        <v>23</v>
      </c>
      <c r="D56" s="30">
        <f>IF(ISBLANK(D21),NA(),SUM($D55:D55))</f>
        <v>0</v>
      </c>
      <c r="E56" s="30">
        <f>IF(ISBLANK(E21),NA(),SUM($D55:E55))</f>
        <v>600</v>
      </c>
      <c r="F56" s="30">
        <f>IF(ISBLANK(F21),NA(),SUM($D55:F55))</f>
        <v>2100</v>
      </c>
      <c r="G56" s="30">
        <f>IF(ISBLANK(G21),NA(),SUM($D55:G55))</f>
        <v>5100</v>
      </c>
      <c r="H56" s="30">
        <f>IF(ISBLANK(H21),NA(),SUM($D55:H55))</f>
        <v>6000</v>
      </c>
      <c r="I56" s="30">
        <f>IF(ISBLANK(I21),NA(),SUM($D55:I55))</f>
        <v>6000</v>
      </c>
      <c r="J56" s="30">
        <f>IF(ISBLANK(J21),NA(),SUM($D55:J55))</f>
        <v>6000</v>
      </c>
      <c r="K56" s="30">
        <f>IF(ISBLANK(K21),NA(),SUM($D55:K55))</f>
        <v>6000</v>
      </c>
      <c r="L56" s="30">
        <f>IF(ISBLANK(L21),NA(),SUM($D55:L55))</f>
        <v>6000</v>
      </c>
      <c r="M56" s="30">
        <f>IF(ISBLANK(M21),NA(),SUM($D55:M55))</f>
        <v>6000</v>
      </c>
      <c r="N56" s="30">
        <f>IF(ISBLANK(N21),NA(),SUM($D55:N55))</f>
        <v>6000</v>
      </c>
      <c r="O56" s="30">
        <f>IF(ISBLANK(O21),NA(),SUM($D55:O55))</f>
        <v>6000</v>
      </c>
      <c r="P56" s="30">
        <f>IF(ISBLANK(P21),NA(),SUM($D55:P55))</f>
        <v>6000</v>
      </c>
      <c r="Q56" s="30">
        <f>IF(ISBLANK(Q21),NA(),SUM($D55:Q55))</f>
        <v>6000</v>
      </c>
      <c r="R56" s="48" t="s">
        <v>61</v>
      </c>
    </row>
    <row r="57" spans="1:19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 spans="1:19" ht="15.75" x14ac:dyDescent="0.25">
      <c r="A58" s="3" t="s">
        <v>50</v>
      </c>
    </row>
    <row r="59" spans="1:19" x14ac:dyDescent="0.2">
      <c r="A59" s="25"/>
      <c r="B59" s="25"/>
      <c r="C59" s="29" t="s">
        <v>21</v>
      </c>
      <c r="D59" s="31">
        <f>AC!D24</f>
        <v>20</v>
      </c>
      <c r="E59" s="31">
        <f>AC!E24</f>
        <v>450</v>
      </c>
      <c r="F59" s="31">
        <f>AC!F24</f>
        <v>1800</v>
      </c>
      <c r="G59" s="31">
        <f>AC!G24</f>
        <v>4250</v>
      </c>
      <c r="H59" s="31">
        <f>AC!H24</f>
        <v>4250</v>
      </c>
      <c r="I59" s="31">
        <f>AC!I24</f>
        <v>4250</v>
      </c>
      <c r="J59" s="31">
        <f>AC!J24</f>
        <v>4250</v>
      </c>
      <c r="K59" s="31">
        <f>AC!K24</f>
        <v>4250</v>
      </c>
      <c r="L59" s="31">
        <f>AC!L24</f>
        <v>4250</v>
      </c>
      <c r="M59" s="31">
        <f>AC!M24</f>
        <v>4250</v>
      </c>
      <c r="N59" s="31">
        <f>AC!N24</f>
        <v>4250</v>
      </c>
      <c r="O59" s="31">
        <f>AC!O24</f>
        <v>4250</v>
      </c>
      <c r="P59" s="31">
        <f>AC!P24</f>
        <v>4250</v>
      </c>
      <c r="Q59" s="31">
        <f>AC!Q24</f>
        <v>4250</v>
      </c>
      <c r="R59" s="48" t="s">
        <v>63</v>
      </c>
      <c r="S59" s="4"/>
    </row>
    <row r="60" spans="1:19" x14ac:dyDescent="0.2">
      <c r="A60" s="25"/>
      <c r="B60" s="25"/>
      <c r="C60" s="29" t="s">
        <v>22</v>
      </c>
      <c r="D60" s="31">
        <f>EV!D22</f>
        <v>20</v>
      </c>
      <c r="E60" s="31">
        <f>EV!E22</f>
        <v>480</v>
      </c>
      <c r="F60" s="31">
        <f>EV!F22</f>
        <v>1400</v>
      </c>
      <c r="G60" s="31">
        <f>EV!G22</f>
        <v>2650</v>
      </c>
      <c r="H60" s="31">
        <f>EV!H22</f>
        <v>0</v>
      </c>
      <c r="I60" s="31">
        <f>EV!I22</f>
        <v>0</v>
      </c>
      <c r="J60" s="31">
        <f>EV!J22</f>
        <v>0</v>
      </c>
      <c r="K60" s="31">
        <f>EV!K22</f>
        <v>0</v>
      </c>
      <c r="L60" s="31">
        <f>EV!L22</f>
        <v>0</v>
      </c>
      <c r="M60" s="31">
        <f>EV!M22</f>
        <v>0</v>
      </c>
      <c r="N60" s="31">
        <f>EV!N22</f>
        <v>0</v>
      </c>
      <c r="O60" s="31">
        <f>EV!O22</f>
        <v>0</v>
      </c>
      <c r="P60" s="31">
        <f>EV!P22</f>
        <v>0</v>
      </c>
      <c r="Q60" s="31">
        <f>EV!Q22</f>
        <v>0</v>
      </c>
      <c r="R60" s="48" t="s">
        <v>62</v>
      </c>
      <c r="S60" s="4"/>
    </row>
    <row r="61" spans="1:19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1:19" ht="15.75" x14ac:dyDescent="0.25">
      <c r="A62" s="3" t="s">
        <v>31</v>
      </c>
    </row>
    <row r="63" spans="1:19" x14ac:dyDescent="0.2">
      <c r="C63" s="14" t="s">
        <v>25</v>
      </c>
      <c r="D63" s="11">
        <f>IF(AND(ISBLANK(D59),ISBLANK(D60))," - ",D60-D59)</f>
        <v>0</v>
      </c>
      <c r="E63" s="11">
        <f t="shared" ref="E63:Q63" si="2">IF(AND(ISBLANK(E59),ISBLANK(E60))," - ",E60-E59)</f>
        <v>30</v>
      </c>
      <c r="F63" s="11">
        <f>IF(AND(ISBLANK(F59),ISBLANK(F60))," - ",F60-F59)</f>
        <v>-400</v>
      </c>
      <c r="G63" s="11">
        <f>IF(AND(ISBLANK(G59),ISBLANK(G60))," - ",G60-G59)</f>
        <v>-1600</v>
      </c>
      <c r="H63" s="11">
        <f>IF(AND(ISBLANK(H59),ISBLANK(H60))," - ",H60-H59)</f>
        <v>-4250</v>
      </c>
      <c r="I63" s="11">
        <f t="shared" si="2"/>
        <v>-4250</v>
      </c>
      <c r="J63" s="11">
        <f t="shared" si="2"/>
        <v>-4250</v>
      </c>
      <c r="K63" s="11">
        <f t="shared" si="2"/>
        <v>-4250</v>
      </c>
      <c r="L63" s="11">
        <f t="shared" si="2"/>
        <v>-4250</v>
      </c>
      <c r="M63" s="11">
        <f t="shared" si="2"/>
        <v>-4250</v>
      </c>
      <c r="N63" s="11">
        <f t="shared" si="2"/>
        <v>-4250</v>
      </c>
      <c r="O63" s="11">
        <f t="shared" si="2"/>
        <v>-4250</v>
      </c>
      <c r="P63" s="11">
        <f t="shared" si="2"/>
        <v>-4250</v>
      </c>
      <c r="Q63" s="11">
        <f t="shared" si="2"/>
        <v>-4250</v>
      </c>
    </row>
    <row r="64" spans="1:19" x14ac:dyDescent="0.2">
      <c r="C64" s="14" t="s">
        <v>24</v>
      </c>
      <c r="D64" s="11">
        <f>IF(AND(ISBLANK(D59),ISBLANK(D60))," - ",D60-D56)</f>
        <v>20</v>
      </c>
      <c r="E64" s="11">
        <f t="shared" ref="E64:O64" si="3">IF(AND(ISBLANK(E59),ISBLANK(E60))," - ",E60-E56)</f>
        <v>-120</v>
      </c>
      <c r="F64" s="11">
        <f t="shared" si="3"/>
        <v>-700</v>
      </c>
      <c r="G64" s="11">
        <f>IF(AND(ISBLANK(G59),ISBLANK(G60))," - ",G60-G56)</f>
        <v>-2450</v>
      </c>
      <c r="H64" s="11">
        <f t="shared" si="3"/>
        <v>-6000</v>
      </c>
      <c r="I64" s="11">
        <f t="shared" si="3"/>
        <v>-6000</v>
      </c>
      <c r="J64" s="11">
        <f t="shared" si="3"/>
        <v>-6000</v>
      </c>
      <c r="K64" s="11">
        <f t="shared" si="3"/>
        <v>-6000</v>
      </c>
      <c r="L64" s="11">
        <f t="shared" si="3"/>
        <v>-6000</v>
      </c>
      <c r="M64" s="11">
        <f t="shared" si="3"/>
        <v>-6000</v>
      </c>
      <c r="N64" s="11">
        <f t="shared" si="3"/>
        <v>-6000</v>
      </c>
      <c r="O64" s="11">
        <f t="shared" si="3"/>
        <v>-6000</v>
      </c>
      <c r="P64" s="11">
        <f t="shared" ref="P64:Q64" si="4">IF(AND(ISBLANK(P59),ISBLANK(P60))," - ",P60-P56)</f>
        <v>-6000</v>
      </c>
      <c r="Q64" s="11">
        <f t="shared" si="4"/>
        <v>-6000</v>
      </c>
    </row>
    <row r="65" spans="1:17" x14ac:dyDescent="0.2">
      <c r="C65" s="14" t="s">
        <v>26</v>
      </c>
      <c r="D65" s="40">
        <f>IF(AND(ISBLANK(D59),ISBLANK(D60))," - ",D60/D59)</f>
        <v>1</v>
      </c>
      <c r="E65" s="40">
        <f t="shared" ref="E65:O65" si="5">IF(AND(ISBLANK(E59),ISBLANK(E60))," - ",E60/E59)</f>
        <v>1.0666666666666667</v>
      </c>
      <c r="F65" s="40">
        <f t="shared" si="5"/>
        <v>0.77777777777777779</v>
      </c>
      <c r="G65" s="40">
        <f t="shared" si="5"/>
        <v>0.62352941176470589</v>
      </c>
      <c r="H65" s="40">
        <f t="shared" si="5"/>
        <v>0</v>
      </c>
      <c r="I65" s="40">
        <f t="shared" si="5"/>
        <v>0</v>
      </c>
      <c r="J65" s="40">
        <f t="shared" si="5"/>
        <v>0</v>
      </c>
      <c r="K65" s="40">
        <f t="shared" si="5"/>
        <v>0</v>
      </c>
      <c r="L65" s="40">
        <f t="shared" si="5"/>
        <v>0</v>
      </c>
      <c r="M65" s="40">
        <f t="shared" si="5"/>
        <v>0</v>
      </c>
      <c r="N65" s="40">
        <f t="shared" si="5"/>
        <v>0</v>
      </c>
      <c r="O65" s="40">
        <f t="shared" si="5"/>
        <v>0</v>
      </c>
      <c r="P65" s="40">
        <f t="shared" ref="P65:Q65" si="6">IF(AND(ISBLANK(P59),ISBLANK(P60))," - ",P60/P59)</f>
        <v>0</v>
      </c>
      <c r="Q65" s="40">
        <f t="shared" si="6"/>
        <v>0</v>
      </c>
    </row>
    <row r="66" spans="1:17" x14ac:dyDescent="0.2">
      <c r="C66" s="14" t="s">
        <v>27</v>
      </c>
      <c r="D66" s="40" t="e">
        <f>IF(AND(ISBLANK(D59),ISBLANK(D60))," - ",D60/D56)</f>
        <v>#DIV/0!</v>
      </c>
      <c r="E66" s="40">
        <f t="shared" ref="E66:O66" si="7">IF(AND(ISBLANK(E59),ISBLANK(E60))," - ",E60/E56)</f>
        <v>0.8</v>
      </c>
      <c r="F66" s="40">
        <f t="shared" si="7"/>
        <v>0.66666666666666663</v>
      </c>
      <c r="G66" s="40">
        <f t="shared" si="7"/>
        <v>0.51960784313725494</v>
      </c>
      <c r="H66" s="40">
        <f t="shared" si="7"/>
        <v>0</v>
      </c>
      <c r="I66" s="40">
        <f t="shared" si="7"/>
        <v>0</v>
      </c>
      <c r="J66" s="40">
        <f t="shared" si="7"/>
        <v>0</v>
      </c>
      <c r="K66" s="40">
        <f t="shared" si="7"/>
        <v>0</v>
      </c>
      <c r="L66" s="40">
        <f t="shared" si="7"/>
        <v>0</v>
      </c>
      <c r="M66" s="40">
        <f t="shared" si="7"/>
        <v>0</v>
      </c>
      <c r="N66" s="40">
        <f t="shared" si="7"/>
        <v>0</v>
      </c>
      <c r="O66" s="40">
        <f t="shared" si="7"/>
        <v>0</v>
      </c>
      <c r="P66" s="40">
        <f t="shared" ref="P66:Q66" si="8">IF(AND(ISBLANK(P59),ISBLANK(P60))," - ",P60/P56)</f>
        <v>0</v>
      </c>
      <c r="Q66" s="40">
        <f t="shared" si="8"/>
        <v>0</v>
      </c>
    </row>
    <row r="67" spans="1:17" x14ac:dyDescent="0.2">
      <c r="C67" s="14" t="s">
        <v>29</v>
      </c>
      <c r="D67" s="41">
        <f>IF(AND(ISBLANK(D59),ISBLANK(D60))," - ",$C$55/D65)</f>
        <v>6000</v>
      </c>
      <c r="E67" s="41">
        <f t="shared" ref="E67:O67" si="9">IF(AND(ISBLANK(E59),ISBLANK(E60))," - ",$C$55/E65)</f>
        <v>5625</v>
      </c>
      <c r="F67" s="41">
        <f t="shared" si="9"/>
        <v>7714.2857142857138</v>
      </c>
      <c r="G67" s="41">
        <f t="shared" si="9"/>
        <v>9622.6415094339627</v>
      </c>
      <c r="H67" s="41" t="e">
        <f t="shared" si="9"/>
        <v>#DIV/0!</v>
      </c>
      <c r="I67" s="41" t="e">
        <f t="shared" si="9"/>
        <v>#DIV/0!</v>
      </c>
      <c r="J67" s="41" t="e">
        <f t="shared" si="9"/>
        <v>#DIV/0!</v>
      </c>
      <c r="K67" s="41" t="e">
        <f t="shared" si="9"/>
        <v>#DIV/0!</v>
      </c>
      <c r="L67" s="41" t="e">
        <f t="shared" si="9"/>
        <v>#DIV/0!</v>
      </c>
      <c r="M67" s="41" t="e">
        <f t="shared" si="9"/>
        <v>#DIV/0!</v>
      </c>
      <c r="N67" s="41" t="e">
        <f t="shared" si="9"/>
        <v>#DIV/0!</v>
      </c>
      <c r="O67" s="41" t="e">
        <f t="shared" si="9"/>
        <v>#DIV/0!</v>
      </c>
      <c r="P67" s="41" t="e">
        <f t="shared" ref="P67:Q67" si="10">IF(AND(ISBLANK(P59),ISBLANK(P60))," - ",$C$55/P65)</f>
        <v>#DIV/0!</v>
      </c>
      <c r="Q67" s="41" t="e">
        <f t="shared" si="10"/>
        <v>#DIV/0!</v>
      </c>
    </row>
    <row r="71" spans="1:17" x14ac:dyDescent="0.2">
      <c r="A71" t="s">
        <v>52</v>
      </c>
      <c r="D71" s="43">
        <v>42104</v>
      </c>
    </row>
    <row r="72" spans="1:17" x14ac:dyDescent="0.2">
      <c r="A72" t="s">
        <v>51</v>
      </c>
      <c r="D72" s="43">
        <v>42202</v>
      </c>
    </row>
    <row r="73" spans="1:17" x14ac:dyDescent="0.2">
      <c r="A73" t="s">
        <v>53</v>
      </c>
      <c r="D73">
        <v>14</v>
      </c>
    </row>
  </sheetData>
  <mergeCells count="3">
    <mergeCell ref="C5:D5"/>
    <mergeCell ref="C7:D7"/>
    <mergeCell ref="B10:E18"/>
  </mergeCells>
  <phoneticPr fontId="5" type="noConversion"/>
  <conditionalFormatting sqref="D65:Q6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63:Q6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25" header="0.5" footer="0.25"/>
  <pageSetup scale="89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workbookViewId="0">
      <selection activeCell="E22" sqref="E22"/>
    </sheetView>
  </sheetViews>
  <sheetFormatPr baseColWidth="10" defaultColWidth="9.140625"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6" max="16" width="9.140625" customWidth="1"/>
    <col min="17" max="17" width="9.85546875" customWidth="1"/>
  </cols>
  <sheetData>
    <row r="1" spans="1:17" ht="20.25" x14ac:dyDescent="0.3">
      <c r="A1" s="23" t="s">
        <v>38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46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39</v>
      </c>
      <c r="Q4" s="16"/>
    </row>
    <row r="5" spans="1:17" x14ac:dyDescent="0.2">
      <c r="A5" s="13" t="s">
        <v>40</v>
      </c>
      <c r="B5" s="2"/>
      <c r="C5" s="2"/>
      <c r="D5" s="9"/>
      <c r="E5" s="2"/>
      <c r="F5" s="2"/>
    </row>
    <row r="7" spans="1:17" ht="18" x14ac:dyDescent="0.25">
      <c r="A7" s="12" t="s">
        <v>22</v>
      </c>
      <c r="B7" s="2"/>
      <c r="C7" s="2"/>
      <c r="D7" s="9"/>
      <c r="E7" s="2"/>
      <c r="F7" s="2"/>
      <c r="G7" s="2"/>
      <c r="O7" s="19"/>
    </row>
    <row r="8" spans="1:17" x14ac:dyDescent="0.2">
      <c r="A8" s="34" t="s">
        <v>2</v>
      </c>
      <c r="B8" s="35" t="s">
        <v>0</v>
      </c>
      <c r="C8" s="36" t="s">
        <v>28</v>
      </c>
      <c r="D8" s="37" t="s">
        <v>8</v>
      </c>
      <c r="E8" s="37" t="s">
        <v>9</v>
      </c>
      <c r="F8" s="37" t="s">
        <v>10</v>
      </c>
      <c r="G8" s="37" t="s">
        <v>11</v>
      </c>
      <c r="H8" s="37" t="s">
        <v>12</v>
      </c>
      <c r="I8" s="37" t="s">
        <v>13</v>
      </c>
      <c r="J8" s="37" t="s">
        <v>14</v>
      </c>
      <c r="K8" s="37" t="s">
        <v>15</v>
      </c>
      <c r="L8" s="37" t="s">
        <v>16</v>
      </c>
      <c r="M8" s="37" t="s">
        <v>17</v>
      </c>
      <c r="N8" s="37" t="s">
        <v>18</v>
      </c>
      <c r="O8" s="37" t="s">
        <v>19</v>
      </c>
      <c r="P8" s="37" t="s">
        <v>56</v>
      </c>
      <c r="Q8" s="37" t="s">
        <v>57</v>
      </c>
    </row>
    <row r="9" spans="1:17" x14ac:dyDescent="0.2">
      <c r="A9" s="7" t="str">
        <f>IF(ISBLANK(PV!A22)," - ",PV!A22)</f>
        <v>1.1</v>
      </c>
      <c r="B9" t="str">
        <f>IF(ISBLANK(PV!B22)," - ",PV!B22)</f>
        <v>Tarea 0</v>
      </c>
      <c r="C9">
        <f>PV!C22</f>
        <v>100</v>
      </c>
      <c r="D9" s="38">
        <v>0.2</v>
      </c>
      <c r="E9" s="38">
        <v>0.8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</row>
    <row r="10" spans="1:17" x14ac:dyDescent="0.2">
      <c r="A10" s="7" t="str">
        <f>IF(ISBLANK(PV!A23)," - ",PV!A23)</f>
        <v>1.2</v>
      </c>
      <c r="B10" t="str">
        <f>IF(ISBLANK(PV!B23)," - ",PV!B23)</f>
        <v>Tarea 1</v>
      </c>
      <c r="C10">
        <f>PV!C23</f>
        <v>1000</v>
      </c>
      <c r="D10" s="38"/>
      <c r="E10" s="38">
        <v>0.4</v>
      </c>
      <c r="F10" s="38">
        <v>0.4</v>
      </c>
      <c r="G10" s="38">
        <v>0.2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1:17" x14ac:dyDescent="0.2">
      <c r="A11" s="7" t="str">
        <f>IF(ISBLANK(PV!A24)," - ",PV!A24)</f>
        <v>1.3</v>
      </c>
      <c r="B11" t="str">
        <f>IF(ISBLANK(PV!B24)," - ",PV!B24)</f>
        <v>Tarea 2</v>
      </c>
      <c r="C11">
        <f>PV!C24</f>
        <v>2500</v>
      </c>
      <c r="D11" s="38"/>
      <c r="E11" s="38"/>
      <c r="F11" s="38">
        <v>0.4</v>
      </c>
      <c r="G11" s="38">
        <v>0.5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x14ac:dyDescent="0.2">
      <c r="A12" s="7" t="str">
        <f>IF(ISBLANK(PV!A25)," - ",PV!A25)</f>
        <v>1.4</v>
      </c>
      <c r="B12" t="str">
        <f>IF(ISBLANK(PV!B25)," - ",PV!B25)</f>
        <v>Tarea 3</v>
      </c>
      <c r="C12">
        <f>PV!C25</f>
        <v>2400</v>
      </c>
      <c r="D12" s="38"/>
      <c r="E12" s="38"/>
      <c r="F12" s="38"/>
      <c r="G12" s="38">
        <v>0.5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7" x14ac:dyDescent="0.2">
      <c r="A13" s="7" t="str">
        <f>IF(ISBLANK(PV!A26)," - ",PV!A26)</f>
        <v xml:space="preserve"> - </v>
      </c>
      <c r="B13" t="str">
        <f>IF(ISBLANK(PV!B26)," - ",PV!B26)</f>
        <v xml:space="preserve"> - </v>
      </c>
      <c r="C13">
        <f>PV!C26</f>
        <v>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x14ac:dyDescent="0.2">
      <c r="A14" s="7" t="str">
        <f>IF(ISBLANK(PV!A27)," - ",PV!A27)</f>
        <v xml:space="preserve"> - </v>
      </c>
      <c r="B14" t="str">
        <f>IF(ISBLANK(PV!B27)," - ",PV!B27)</f>
        <v xml:space="preserve"> - </v>
      </c>
      <c r="C14">
        <f>PV!C27</f>
        <v>0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spans="1:17" x14ac:dyDescent="0.2">
      <c r="A15" s="7" t="e">
        <f>IF(ISBLANK(PV!#REF!)," - ",PV!#REF!)</f>
        <v>#REF!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x14ac:dyDescent="0.2">
      <c r="A16" s="7" t="e">
        <f>IF(ISBLANK(PV!#REF!)," - ",PV!#REF!)</f>
        <v>#REF!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1:17" x14ac:dyDescent="0.2">
      <c r="A17" s="7" t="e">
        <f>IF(ISBLANK(PV!#REF!)," - ",PV!#REF!)</f>
        <v>#REF!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x14ac:dyDescent="0.2">
      <c r="A18" s="7" t="str">
        <f>IF(ISBLANK(PV!A28)," - ",PV!A28)</f>
        <v xml:space="preserve"> - </v>
      </c>
      <c r="B18" t="str">
        <f>IF(ISBLANK(PV!B28)," - ",PV!B28)</f>
        <v xml:space="preserve"> - </v>
      </c>
      <c r="C18">
        <f>PV!C28</f>
        <v>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x14ac:dyDescent="0.2">
      <c r="A19" s="7" t="str">
        <f>IF(ISBLANK(PV!A29)," - ",PV!A29)</f>
        <v xml:space="preserve"> - </v>
      </c>
      <c r="B19" t="str">
        <f>IF(ISBLANK(PV!B29)," - ",PV!B29)</f>
        <v xml:space="preserve"> - </v>
      </c>
      <c r="C19">
        <f>PV!C29</f>
        <v>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x14ac:dyDescent="0.2">
      <c r="A20" s="7" t="str">
        <f>IF(ISBLANK(PV!A30)," - ",PV!A30)</f>
        <v xml:space="preserve"> - </v>
      </c>
      <c r="B20" t="str">
        <f>IF(ISBLANK(PV!B30)," - ",PV!B30)</f>
        <v xml:space="preserve"> - </v>
      </c>
      <c r="C20">
        <f>PV!C30</f>
        <v>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x14ac:dyDescent="0.2">
      <c r="A21" s="15" t="s">
        <v>30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C22" s="8" t="s">
        <v>20</v>
      </c>
      <c r="D22" s="22">
        <f>SUMPRODUCT(D9:D21,$C$9:$C$21)</f>
        <v>20</v>
      </c>
      <c r="E22" s="22">
        <f t="shared" ref="E22:O22" si="0">SUMPRODUCT(E9:E21,$C$9:$C$21)</f>
        <v>480</v>
      </c>
      <c r="F22" s="22">
        <f t="shared" si="0"/>
        <v>1400</v>
      </c>
      <c r="G22" s="22">
        <f t="shared" si="0"/>
        <v>2650</v>
      </c>
      <c r="H22" s="22">
        <f t="shared" si="0"/>
        <v>0</v>
      </c>
      <c r="I22" s="22">
        <f t="shared" si="0"/>
        <v>0</v>
      </c>
      <c r="J22" s="22">
        <f t="shared" si="0"/>
        <v>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  <c r="P22" s="22">
        <f t="shared" ref="P22:Q22" si="1">SUMPRODUCT(P9:P21,$C$9:$C$21)</f>
        <v>0</v>
      </c>
      <c r="Q22" s="22">
        <f t="shared" si="1"/>
        <v>0</v>
      </c>
    </row>
  </sheetData>
  <phoneticPr fontId="5" type="noConversion"/>
  <pageMargins left="0.5" right="0.5" top="0.25" bottom="0.25" header="0.5" footer="0.25"/>
  <pageSetup scale="8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workbookViewId="0">
      <selection activeCell="F24" sqref="F24"/>
    </sheetView>
  </sheetViews>
  <sheetFormatPr baseColWidth="10" defaultColWidth="9.140625"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6" max="16" width="9.140625" customWidth="1"/>
    <col min="17" max="17" width="10.42578125" customWidth="1"/>
  </cols>
  <sheetData>
    <row r="1" spans="1:17" ht="20.25" x14ac:dyDescent="0.3">
      <c r="A1" s="23" t="s">
        <v>48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49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39</v>
      </c>
      <c r="Q4" s="16"/>
    </row>
    <row r="5" spans="1:17" x14ac:dyDescent="0.2">
      <c r="A5" s="13" t="s">
        <v>47</v>
      </c>
      <c r="B5" s="2"/>
      <c r="C5" s="2"/>
      <c r="D5" s="9"/>
      <c r="E5" s="2"/>
      <c r="F5" s="2"/>
    </row>
    <row r="7" spans="1:17" ht="18" x14ac:dyDescent="0.25">
      <c r="A7" s="12" t="s">
        <v>42</v>
      </c>
      <c r="B7" s="2"/>
      <c r="C7" s="2"/>
      <c r="D7" s="9"/>
      <c r="E7" s="2"/>
      <c r="F7" s="2"/>
      <c r="G7" s="2"/>
      <c r="O7" s="19"/>
    </row>
    <row r="8" spans="1:17" x14ac:dyDescent="0.2">
      <c r="A8" s="34" t="s">
        <v>2</v>
      </c>
      <c r="B8" s="35" t="s">
        <v>0</v>
      </c>
      <c r="C8" s="36"/>
      <c r="D8" s="37" t="s">
        <v>8</v>
      </c>
      <c r="E8" s="37" t="s">
        <v>9</v>
      </c>
      <c r="F8" s="37" t="s">
        <v>10</v>
      </c>
      <c r="G8" s="37" t="s">
        <v>11</v>
      </c>
      <c r="H8" s="37" t="s">
        <v>12</v>
      </c>
      <c r="I8" s="37" t="s">
        <v>13</v>
      </c>
      <c r="J8" s="37" t="s">
        <v>14</v>
      </c>
      <c r="K8" s="37" t="s">
        <v>15</v>
      </c>
      <c r="L8" s="37" t="s">
        <v>16</v>
      </c>
      <c r="M8" s="37" t="s">
        <v>17</v>
      </c>
      <c r="N8" s="37" t="s">
        <v>18</v>
      </c>
      <c r="O8" s="37" t="s">
        <v>19</v>
      </c>
      <c r="P8" s="37" t="s">
        <v>56</v>
      </c>
      <c r="Q8" s="37" t="s">
        <v>57</v>
      </c>
    </row>
    <row r="9" spans="1:17" x14ac:dyDescent="0.2">
      <c r="A9" s="7" t="str">
        <f>IF(ISBLANK(PV!A22)," - ",PV!A22)</f>
        <v>1.1</v>
      </c>
      <c r="B9" t="str">
        <f>IF(ISBLANK(PV!B22)," - ",PV!B22)</f>
        <v>Tarea 0</v>
      </c>
      <c r="D9" s="33">
        <v>20</v>
      </c>
      <c r="E9" s="33">
        <v>80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2">
      <c r="A10" s="7" t="str">
        <f>IF(ISBLANK(PV!A23)," - ",PV!A23)</f>
        <v>1.2</v>
      </c>
      <c r="B10" t="str">
        <f>IF(ISBLANK(PV!B23)," - ",PV!B23)</f>
        <v>Tarea 1</v>
      </c>
      <c r="D10" s="31"/>
      <c r="E10" s="31">
        <v>350</v>
      </c>
      <c r="F10" s="31">
        <v>400</v>
      </c>
      <c r="G10" s="31">
        <v>150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 x14ac:dyDescent="0.2">
      <c r="A11" s="7" t="str">
        <f>IF(ISBLANK(PV!A24)," - ",PV!A24)</f>
        <v>1.3</v>
      </c>
      <c r="B11" t="str">
        <f>IF(ISBLANK(PV!B24)," - ",PV!B24)</f>
        <v>Tarea 2</v>
      </c>
      <c r="D11" s="31"/>
      <c r="E11" s="31"/>
      <c r="F11" s="31">
        <v>950</v>
      </c>
      <c r="G11" s="31">
        <v>1000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">
      <c r="A12" s="7" t="str">
        <f>IF(ISBLANK(PV!A25)," - ",PV!A25)</f>
        <v>1.4</v>
      </c>
      <c r="B12" t="str">
        <f>IF(ISBLANK(PV!B25)," - ",PV!B25)</f>
        <v>Tarea 3</v>
      </c>
      <c r="D12" s="31"/>
      <c r="E12" s="31"/>
      <c r="F12" s="31"/>
      <c r="G12" s="31">
        <v>1300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">
      <c r="A13" s="7" t="str">
        <f>IF(ISBLANK(PV!A26)," - ",PV!A26)</f>
        <v xml:space="preserve"> - </v>
      </c>
      <c r="B13" t="str">
        <f>IF(ISBLANK(PV!B26)," - ",PV!B26)</f>
        <v xml:space="preserve"> - 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">
      <c r="A14" s="7" t="str">
        <f>IF(ISBLANK(PV!A27)," - ",PV!A27)</f>
        <v xml:space="preserve"> - </v>
      </c>
      <c r="B14" t="str">
        <f>IF(ISBLANK(PV!B27)," - ",PV!B27)</f>
        <v xml:space="preserve"> - 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">
      <c r="A15" s="7" t="e">
        <f>IF(ISBLANK(PV!#REF!)," - ",PV!#REF!)</f>
        <v>#REF!</v>
      </c>
      <c r="B15" t="e">
        <f>IF(ISBLANK(PV!#REF!)," - ",PV!#REF!)</f>
        <v>#REF!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">
      <c r="A16" s="7" t="e">
        <f>IF(ISBLANK(PV!#REF!)," - ",PV!#REF!)</f>
        <v>#REF!</v>
      </c>
      <c r="B16" t="e">
        <f>IF(ISBLANK(PV!#REF!)," - ",PV!#REF!)</f>
        <v>#REF!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">
      <c r="A17" s="7" t="e">
        <f>IF(ISBLANK(PV!#REF!)," - ",PV!#REF!)</f>
        <v>#REF!</v>
      </c>
      <c r="B17" t="e">
        <f>IF(ISBLANK(PV!#REF!)," - ",PV!#REF!)</f>
        <v>#REF!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">
      <c r="A18" s="7" t="str">
        <f>IF(ISBLANK(PV!A28)," - ",PV!A28)</f>
        <v xml:space="preserve"> - </v>
      </c>
      <c r="B18" t="str">
        <f>IF(ISBLANK(PV!B28)," - ",PV!B28)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">
      <c r="A19" s="7" t="str">
        <f>IF(ISBLANK(PV!A29)," - ",PV!A29)</f>
        <v xml:space="preserve"> - </v>
      </c>
      <c r="B19" t="str">
        <f>IF(ISBLANK(PV!B29)," - ",PV!B29)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">
      <c r="A20" s="7" t="str">
        <f>IF(ISBLANK(PV!A30)," - ",PV!A30)</f>
        <v xml:space="preserve"> - </v>
      </c>
      <c r="B20" t="str">
        <f>IF(ISBLANK(PV!B30)," - ",PV!B30)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">
      <c r="A21" s="15" t="s">
        <v>30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C22" s="14" t="s">
        <v>45</v>
      </c>
      <c r="D22" s="22">
        <f>SUM(D9:D21)</f>
        <v>20</v>
      </c>
      <c r="E22" s="22">
        <f t="shared" ref="E22:O22" si="0">SUM(E9:E21)</f>
        <v>430</v>
      </c>
      <c r="F22" s="22">
        <f t="shared" si="0"/>
        <v>1350</v>
      </c>
      <c r="G22" s="22">
        <f t="shared" si="0"/>
        <v>2450</v>
      </c>
      <c r="H22" s="22">
        <f t="shared" si="0"/>
        <v>0</v>
      </c>
      <c r="I22" s="22">
        <f t="shared" si="0"/>
        <v>0</v>
      </c>
      <c r="J22" s="22">
        <f t="shared" si="0"/>
        <v>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  <c r="P22" s="22">
        <f t="shared" ref="P22:Q22" si="1">SUM(P9:P21)</f>
        <v>0</v>
      </c>
      <c r="Q22" s="22">
        <f t="shared" si="1"/>
        <v>0</v>
      </c>
    </row>
    <row r="24" spans="1:17" x14ac:dyDescent="0.2">
      <c r="C24" s="8" t="s">
        <v>21</v>
      </c>
      <c r="D24" s="39">
        <f>SUM($D22:D22)</f>
        <v>20</v>
      </c>
      <c r="E24" s="39">
        <f>SUM($D22:E22)</f>
        <v>450</v>
      </c>
      <c r="F24" s="39">
        <f>SUM($D22:F22)</f>
        <v>1800</v>
      </c>
      <c r="G24" s="39">
        <f>SUM($D22:G22)</f>
        <v>4250</v>
      </c>
      <c r="H24" s="39">
        <f>SUM($D22:H22)</f>
        <v>4250</v>
      </c>
      <c r="I24" s="39">
        <f>SUM($D22:I22)</f>
        <v>4250</v>
      </c>
      <c r="J24" s="39">
        <f>SUM($D22:J22)</f>
        <v>4250</v>
      </c>
      <c r="K24" s="39">
        <f>SUM($D22:K22)</f>
        <v>4250</v>
      </c>
      <c r="L24" s="39">
        <f>SUM($D22:L22)</f>
        <v>4250</v>
      </c>
      <c r="M24" s="39">
        <f>SUM($D22:M22)</f>
        <v>4250</v>
      </c>
      <c r="N24" s="39">
        <f>SUM($D22:N22)</f>
        <v>4250</v>
      </c>
      <c r="O24" s="39">
        <f>SUM($D22:O22)</f>
        <v>4250</v>
      </c>
      <c r="P24" s="39">
        <f>SUM($D22:P22)</f>
        <v>4250</v>
      </c>
      <c r="Q24" s="39">
        <f>SUM($D22:Q22)</f>
        <v>4250</v>
      </c>
    </row>
  </sheetData>
  <phoneticPr fontId="5" type="noConversion"/>
  <pageMargins left="0.5" right="0.5" top="0.25" bottom="0.25" header="0.5" footer="0.2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PV</vt:lpstr>
      <vt:lpstr>EV</vt:lpstr>
      <vt:lpstr>AC</vt:lpstr>
      <vt:lpstr>AC!Área_de_impresión</vt:lpstr>
      <vt:lpstr>EV!Área_de_impresión</vt:lpstr>
      <vt:lpstr>PV!Área_de_impresión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www.vertex42.com</dc:creator>
  <dc:description>(c) 2012 Vertex42 LLC. All Rights Reserved.</dc:description>
  <cp:lastModifiedBy>profesor</cp:lastModifiedBy>
  <cp:lastPrinted>2011-07-18T20:50:15Z</cp:lastPrinted>
  <dcterms:created xsi:type="dcterms:W3CDTF">2010-01-09T00:01:03Z</dcterms:created>
  <dcterms:modified xsi:type="dcterms:W3CDTF">2016-11-15T09:24:07Z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 Vertex42 LLC</vt:lpwstr>
  </property>
  <property fmtid="{D5CDD505-2E9C-101B-9397-08002B2CF9AE}" pid="3" name="Version">
    <vt:lpwstr>1.0.0</vt:lpwstr>
  </property>
</Properties>
</file>